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hanganeiL\AppData\Local\Microsoft\Windows\INetCache\Content.Outlook\5U4ZMZSD\"/>
    </mc:Choice>
  </mc:AlternateContent>
  <xr:revisionPtr revIDLastSave="0" documentId="13_ncr:1_{38A77CA1-428B-4835-894B-32D0920BE337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SAP UPLOAD 2023-24" sheetId="13" state="hidden" r:id="rId1"/>
    <sheet name="Internet 2023-24 " sheetId="12" r:id="rId2"/>
    <sheet name="SAP 2022-23" sheetId="11" state="hidden" r:id="rId3"/>
    <sheet name="Internet 2022-23" sheetId="10" state="hidden" r:id="rId4"/>
    <sheet name="2021-22" sheetId="9" state="hidden" r:id="rId5"/>
    <sheet name="2020-21" sheetId="8" state="hidden" r:id="rId6"/>
    <sheet name="2019-20" sheetId="7" state="hidden" r:id="rId7"/>
    <sheet name="2017-18" sheetId="6" state="hidden" r:id="rId8"/>
    <sheet name="2016-17" sheetId="4" state="hidden" r:id="rId9"/>
    <sheet name="16-17 CMA" sheetId="5" state="hidden" r:id="rId10"/>
    <sheet name="2015-16" sheetId="1" state="hidden" r:id="rId11"/>
    <sheet name="Sheet2" sheetId="2" state="hidden" r:id="rId12"/>
    <sheet name="Sheet3" sheetId="3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______FIN1">#N/A</definedName>
    <definedName name="_________FIN2" localSheetId="7">#REF!</definedName>
    <definedName name="_________FIN2" localSheetId="6">#REF!</definedName>
    <definedName name="_________FIN2" localSheetId="5">#REF!</definedName>
    <definedName name="_________FIN2" localSheetId="4">#REF!</definedName>
    <definedName name="_________FIN2" localSheetId="1">#REF!</definedName>
    <definedName name="_________FIN2" localSheetId="2">#REF!</definedName>
    <definedName name="_________FIN2" localSheetId="0">#REF!</definedName>
    <definedName name="_________FIN2">#REF!</definedName>
    <definedName name="_________FIN3" localSheetId="7">#REF!</definedName>
    <definedName name="_________FIN3" localSheetId="6">#REF!</definedName>
    <definedName name="_________FIN3" localSheetId="5">#REF!</definedName>
    <definedName name="_________FIN3" localSheetId="4">#REF!</definedName>
    <definedName name="_________FIN3" localSheetId="1">#REF!</definedName>
    <definedName name="_________FIN3" localSheetId="2">#REF!</definedName>
    <definedName name="_________FIN3" localSheetId="0">#REF!</definedName>
    <definedName name="_________FIN3">#REF!</definedName>
    <definedName name="________FIN1">#N/A</definedName>
    <definedName name="________FIN2" localSheetId="9">#REF!</definedName>
    <definedName name="________FIN2" localSheetId="7">#REF!</definedName>
    <definedName name="________FIN2" localSheetId="6">#REF!</definedName>
    <definedName name="________FIN2" localSheetId="5">#REF!</definedName>
    <definedName name="________FIN2" localSheetId="4">#REF!</definedName>
    <definedName name="________FIN2" localSheetId="3">#REF!</definedName>
    <definedName name="________FIN2" localSheetId="1">#REF!</definedName>
    <definedName name="________FIN2" localSheetId="2">#REF!</definedName>
    <definedName name="________FIN2" localSheetId="0">#REF!</definedName>
    <definedName name="________FIN2">#REF!</definedName>
    <definedName name="________FIN3" localSheetId="9">#REF!</definedName>
    <definedName name="________FIN3" localSheetId="7">#REF!</definedName>
    <definedName name="________FIN3" localSheetId="6">#REF!</definedName>
    <definedName name="________FIN3" localSheetId="5">#REF!</definedName>
    <definedName name="________FIN3" localSheetId="4">#REF!</definedName>
    <definedName name="________FIN3" localSheetId="3">#REF!</definedName>
    <definedName name="________FIN3" localSheetId="1">#REF!</definedName>
    <definedName name="________FIN3" localSheetId="2">#REF!</definedName>
    <definedName name="________FIN3" localSheetId="0">#REF!</definedName>
    <definedName name="________FIN3">#REF!</definedName>
    <definedName name="_______FIN1">#N/A</definedName>
    <definedName name="_______FIN2" localSheetId="9">#REF!</definedName>
    <definedName name="_______FIN2" localSheetId="7">#REF!</definedName>
    <definedName name="_______FIN2" localSheetId="6">#REF!</definedName>
    <definedName name="_______FIN2" localSheetId="5">#REF!</definedName>
    <definedName name="_______FIN2" localSheetId="4">#REF!</definedName>
    <definedName name="_______FIN2" localSheetId="3">#REF!</definedName>
    <definedName name="_______FIN2" localSheetId="1">#REF!</definedName>
    <definedName name="_______FIN2" localSheetId="2">#REF!</definedName>
    <definedName name="_______FIN2" localSheetId="0">#REF!</definedName>
    <definedName name="_______FIN2">#REF!</definedName>
    <definedName name="_______FIN3" localSheetId="9">#REF!</definedName>
    <definedName name="_______FIN3" localSheetId="7">#REF!</definedName>
    <definedName name="_______FIN3" localSheetId="6">#REF!</definedName>
    <definedName name="_______FIN3" localSheetId="5">#REF!</definedName>
    <definedName name="_______FIN3" localSheetId="4">#REF!</definedName>
    <definedName name="_______FIN3" localSheetId="3">#REF!</definedName>
    <definedName name="_______FIN3" localSheetId="1">#REF!</definedName>
    <definedName name="_______FIN3" localSheetId="2">#REF!</definedName>
    <definedName name="_______FIN3" localSheetId="0">#REF!</definedName>
    <definedName name="_______FIN3">#REF!</definedName>
    <definedName name="______FIN1">#N/A</definedName>
    <definedName name="______FIN2" localSheetId="9">#REF!</definedName>
    <definedName name="______FIN2" localSheetId="7">#REF!</definedName>
    <definedName name="______FIN2" localSheetId="6">#REF!</definedName>
    <definedName name="______FIN2" localSheetId="5">#REF!</definedName>
    <definedName name="______FIN2" localSheetId="4">#REF!</definedName>
    <definedName name="______FIN2" localSheetId="3">#REF!</definedName>
    <definedName name="______FIN2" localSheetId="1">#REF!</definedName>
    <definedName name="______FIN2" localSheetId="2">#REF!</definedName>
    <definedName name="______FIN2" localSheetId="0">#REF!</definedName>
    <definedName name="______FIN2">#REF!</definedName>
    <definedName name="______FIN3" localSheetId="9">#REF!</definedName>
    <definedName name="______FIN3" localSheetId="7">#REF!</definedName>
    <definedName name="______FIN3" localSheetId="6">#REF!</definedName>
    <definedName name="______FIN3" localSheetId="5">#REF!</definedName>
    <definedName name="______FIN3" localSheetId="4">#REF!</definedName>
    <definedName name="______FIN3" localSheetId="3">#REF!</definedName>
    <definedName name="______FIN3" localSheetId="1">#REF!</definedName>
    <definedName name="______FIN3" localSheetId="2">#REF!</definedName>
    <definedName name="______FIN3" localSheetId="0">#REF!</definedName>
    <definedName name="______FIN3">#REF!</definedName>
    <definedName name="_____FIN1">#N/A</definedName>
    <definedName name="_____FIN2" localSheetId="9">#REF!</definedName>
    <definedName name="_____FIN2" localSheetId="7">#REF!</definedName>
    <definedName name="_____FIN2" localSheetId="6">#REF!</definedName>
    <definedName name="_____FIN2" localSheetId="5">#REF!</definedName>
    <definedName name="_____FIN2" localSheetId="4">#REF!</definedName>
    <definedName name="_____FIN2" localSheetId="3">#REF!</definedName>
    <definedName name="_____FIN2" localSheetId="1">#REF!</definedName>
    <definedName name="_____FIN2" localSheetId="2">#REF!</definedName>
    <definedName name="_____FIN2" localSheetId="0">#REF!</definedName>
    <definedName name="_____FIN2">#REF!</definedName>
    <definedName name="_____FIN3" localSheetId="9">#REF!</definedName>
    <definedName name="_____FIN3" localSheetId="7">#REF!</definedName>
    <definedName name="_____FIN3" localSheetId="6">#REF!</definedName>
    <definedName name="_____FIN3" localSheetId="5">#REF!</definedName>
    <definedName name="_____FIN3" localSheetId="4">#REF!</definedName>
    <definedName name="_____FIN3" localSheetId="3">#REF!</definedName>
    <definedName name="_____FIN3" localSheetId="1">#REF!</definedName>
    <definedName name="_____FIN3" localSheetId="2">#REF!</definedName>
    <definedName name="_____FIN3" localSheetId="0">#REF!</definedName>
    <definedName name="_____FIN3">#REF!</definedName>
    <definedName name="____FIN1">#N/A</definedName>
    <definedName name="____FIN2" localSheetId="9">#REF!</definedName>
    <definedName name="____FIN2" localSheetId="7">#REF!</definedName>
    <definedName name="____FIN2" localSheetId="6">#REF!</definedName>
    <definedName name="____FIN2" localSheetId="5">#REF!</definedName>
    <definedName name="____FIN2" localSheetId="4">#REF!</definedName>
    <definedName name="____FIN2" localSheetId="3">#REF!</definedName>
    <definedName name="____FIN2" localSheetId="1">#REF!</definedName>
    <definedName name="____FIN2" localSheetId="2">#REF!</definedName>
    <definedName name="____FIN2" localSheetId="0">#REF!</definedName>
    <definedName name="____FIN2">#REF!</definedName>
    <definedName name="____FIN3" localSheetId="9">#REF!</definedName>
    <definedName name="____FIN3" localSheetId="7">#REF!</definedName>
    <definedName name="____FIN3" localSheetId="6">#REF!</definedName>
    <definedName name="____FIN3" localSheetId="5">#REF!</definedName>
    <definedName name="____FIN3" localSheetId="4">#REF!</definedName>
    <definedName name="____FIN3" localSheetId="3">#REF!</definedName>
    <definedName name="____FIN3" localSheetId="1">#REF!</definedName>
    <definedName name="____FIN3" localSheetId="2">#REF!</definedName>
    <definedName name="____FIN3" localSheetId="0">#REF!</definedName>
    <definedName name="____FIN3">#REF!</definedName>
    <definedName name="___FIN1">#N/A</definedName>
    <definedName name="___FIN2" localSheetId="9">#REF!</definedName>
    <definedName name="___FIN2" localSheetId="7">#REF!</definedName>
    <definedName name="___FIN2" localSheetId="6">#REF!</definedName>
    <definedName name="___FIN2" localSheetId="5">#REF!</definedName>
    <definedName name="___FIN2" localSheetId="4">#REF!</definedName>
    <definedName name="___FIN2" localSheetId="3">#REF!</definedName>
    <definedName name="___FIN2" localSheetId="1">#REF!</definedName>
    <definedName name="___FIN2" localSheetId="2">#REF!</definedName>
    <definedName name="___FIN2" localSheetId="0">#REF!</definedName>
    <definedName name="___FIN2">#REF!</definedName>
    <definedName name="___FIN3" localSheetId="9">#REF!</definedName>
    <definedName name="___FIN3" localSheetId="7">#REF!</definedName>
    <definedName name="___FIN3" localSheetId="6">#REF!</definedName>
    <definedName name="___FIN3" localSheetId="5">#REF!</definedName>
    <definedName name="___FIN3" localSheetId="4">#REF!</definedName>
    <definedName name="___FIN3" localSheetId="3">#REF!</definedName>
    <definedName name="___FIN3" localSheetId="1">#REF!</definedName>
    <definedName name="___FIN3" localSheetId="2">#REF!</definedName>
    <definedName name="___FIN3" localSheetId="0">#REF!</definedName>
    <definedName name="___FIN3">#REF!</definedName>
    <definedName name="__DAT1">'[1]Commitment Detail'!$A$4:$A$4</definedName>
    <definedName name="__DAT11">'[1]Commitment Detail'!$K$4:$K$4</definedName>
    <definedName name="__DAT12">'[1]Commitment Detail'!$L$4:$L$4</definedName>
    <definedName name="__DAT2">'[1]Commitment Detail'!$B$4:$B$4</definedName>
    <definedName name="__DAT3">'[1]Commitment Detail'!$C$4:$C$4</definedName>
    <definedName name="__DAT4">'[1]Commitment Detail'!$D$4:$D$4</definedName>
    <definedName name="__DAT6">'[1]Commitment Detail'!$F$4:$F$4</definedName>
    <definedName name="__DAT7">'[1]Commitment Detail'!$G$4:$G$4</definedName>
    <definedName name="__DAT8">'[1]Commitment Detail'!$H$4:$H$4</definedName>
    <definedName name="__DAT9">'[1]Commitment Detail'!$I$4:$I$4</definedName>
    <definedName name="__FIN1">#N/A</definedName>
    <definedName name="__FIN2" localSheetId="9">#REF!</definedName>
    <definedName name="__FIN2" localSheetId="7">#REF!</definedName>
    <definedName name="__FIN2" localSheetId="6">#REF!</definedName>
    <definedName name="__FIN2" localSheetId="5">#REF!</definedName>
    <definedName name="__FIN2" localSheetId="4">#REF!</definedName>
    <definedName name="__FIN2" localSheetId="3">#REF!</definedName>
    <definedName name="__FIN2" localSheetId="1">#REF!</definedName>
    <definedName name="__FIN2" localSheetId="2">#REF!</definedName>
    <definedName name="__FIN2" localSheetId="0">#REF!</definedName>
    <definedName name="__FIN2">#REF!</definedName>
    <definedName name="__FIN3" localSheetId="9">#REF!</definedName>
    <definedName name="__FIN3" localSheetId="7">#REF!</definedName>
    <definedName name="__FIN3" localSheetId="6">#REF!</definedName>
    <definedName name="__FIN3" localSheetId="5">#REF!</definedName>
    <definedName name="__FIN3" localSheetId="4">#REF!</definedName>
    <definedName name="__FIN3" localSheetId="3">#REF!</definedName>
    <definedName name="__FIN3" localSheetId="1">#REF!</definedName>
    <definedName name="__FIN3" localSheetId="2">#REF!</definedName>
    <definedName name="__FIN3" localSheetId="0">#REF!</definedName>
    <definedName name="__FIN3">#REF!</definedName>
    <definedName name="__FPMExcelClient_CellBasedFunctionStatus" localSheetId="3" hidden="1">"2_2_2_2_2_2"</definedName>
    <definedName name="__FPMExcelClient_CellBasedFunctionStatus" localSheetId="1" hidden="1">"2_2_2_2_2_2"</definedName>
    <definedName name="__To1" localSheetId="9">#REF!</definedName>
    <definedName name="__To1" localSheetId="7">#REF!</definedName>
    <definedName name="__To1" localSheetId="6">#REF!</definedName>
    <definedName name="__To1" localSheetId="5">#REF!</definedName>
    <definedName name="__To1" localSheetId="4">#REF!</definedName>
    <definedName name="__To1" localSheetId="3">#REF!</definedName>
    <definedName name="__To1" localSheetId="1">#REF!</definedName>
    <definedName name="__To1" localSheetId="2">#REF!</definedName>
    <definedName name="__To1" localSheetId="0">#REF!</definedName>
    <definedName name="__To1">#REF!</definedName>
    <definedName name="__To2" localSheetId="7">#REF!</definedName>
    <definedName name="__To2" localSheetId="6">#REF!</definedName>
    <definedName name="__To2" localSheetId="5">#REF!</definedName>
    <definedName name="__To2" localSheetId="4">#REF!</definedName>
    <definedName name="__To2" localSheetId="3">#REF!</definedName>
    <definedName name="__To2" localSheetId="1">#REF!</definedName>
    <definedName name="__To2" localSheetId="2">#REF!</definedName>
    <definedName name="__To2" localSheetId="0">#REF!</definedName>
    <definedName name="__To2">#REF!</definedName>
    <definedName name="__To3" localSheetId="7">#REF!</definedName>
    <definedName name="__To3" localSheetId="6">#REF!</definedName>
    <definedName name="__To3" localSheetId="5">#REF!</definedName>
    <definedName name="__To3" localSheetId="4">#REF!</definedName>
    <definedName name="__To3" localSheetId="3">#REF!</definedName>
    <definedName name="__To3" localSheetId="1">#REF!</definedName>
    <definedName name="__To3" localSheetId="2">#REF!</definedName>
    <definedName name="__To3" localSheetId="0">#REF!</definedName>
    <definedName name="__To3">#REF!</definedName>
    <definedName name="__To4" localSheetId="7">#REF!</definedName>
    <definedName name="__To4" localSheetId="6">#REF!</definedName>
    <definedName name="__To4" localSheetId="5">#REF!</definedName>
    <definedName name="__To4" localSheetId="4">#REF!</definedName>
    <definedName name="__To4" localSheetId="3">#REF!</definedName>
    <definedName name="__To4" localSheetId="1">#REF!</definedName>
    <definedName name="__To4" localSheetId="2">#REF!</definedName>
    <definedName name="__To4" localSheetId="0">#REF!</definedName>
    <definedName name="__To4">#REF!</definedName>
    <definedName name="_123W" localSheetId="7">#REF!</definedName>
    <definedName name="_123W" localSheetId="6">#REF!</definedName>
    <definedName name="_123W" localSheetId="5">#REF!</definedName>
    <definedName name="_123W" localSheetId="4">#REF!</definedName>
    <definedName name="_123W" localSheetId="3">#REF!</definedName>
    <definedName name="_123W" localSheetId="1">#REF!</definedName>
    <definedName name="_123W" localSheetId="2">#REF!</definedName>
    <definedName name="_123W" localSheetId="0">#REF!</definedName>
    <definedName name="_123W">#REF!</definedName>
    <definedName name="_DAT1">'[1]Commitment Detail'!$A$4:$A$4</definedName>
    <definedName name="_DAT10">'[1]Commitment Detail'!$J$4:$J$4</definedName>
    <definedName name="_DAT11">'[1]Commitment Detail'!$K$4:$K$4</definedName>
    <definedName name="_DAT12">'[1]Commitment Detail'!$L$4:$L$4</definedName>
    <definedName name="_DAT2">'[1]Commitment Detail'!$B$4:$B$4</definedName>
    <definedName name="_DAT3">'[1]Commitment Detail'!$C$4:$C$4</definedName>
    <definedName name="_DAT4">'[1]Commitment Detail'!$D$4:$D$4</definedName>
    <definedName name="_DAT5">'[1]Commitment Detail'!$E$4:$E$4</definedName>
    <definedName name="_DAT6">'[1]Commitment Detail'!$F$4:$F$4</definedName>
    <definedName name="_DAT7">'[1]Commitment Detail'!$G$4:$G$4</definedName>
    <definedName name="_DAT8">'[1]Commitment Detail'!$H$4:$H$4</definedName>
    <definedName name="_DAT9">'[1]Commitment Detail'!$I$4:$I$4</definedName>
    <definedName name="_xlnm._FilterDatabase" localSheetId="9" hidden="1">'16-17 CMA'!$O$4:$Q$4</definedName>
    <definedName name="_FIN1">#N/A</definedName>
    <definedName name="_FIN2" localSheetId="9">#REF!</definedName>
    <definedName name="_FIN2" localSheetId="7">#REF!</definedName>
    <definedName name="_FIN2" localSheetId="6">#REF!</definedName>
    <definedName name="_FIN2" localSheetId="5">#REF!</definedName>
    <definedName name="_FIN2" localSheetId="4">#REF!</definedName>
    <definedName name="_FIN2" localSheetId="3">#REF!</definedName>
    <definedName name="_FIN2" localSheetId="1">#REF!</definedName>
    <definedName name="_FIN2" localSheetId="2">#REF!</definedName>
    <definedName name="_FIN2" localSheetId="0">#REF!</definedName>
    <definedName name="_FIN2">#REF!</definedName>
    <definedName name="_FIN3" localSheetId="9">#REF!</definedName>
    <definedName name="_FIN3" localSheetId="7">#REF!</definedName>
    <definedName name="_FIN3" localSheetId="6">#REF!</definedName>
    <definedName name="_FIN3" localSheetId="5">#REF!</definedName>
    <definedName name="_FIN3" localSheetId="4">#REF!</definedName>
    <definedName name="_FIN3" localSheetId="3">#REF!</definedName>
    <definedName name="_FIN3" localSheetId="1">#REF!</definedName>
    <definedName name="_FIN3" localSheetId="2">#REF!</definedName>
    <definedName name="_FIN3" localSheetId="0">#REF!</definedName>
    <definedName name="_FIN3">#REF!</definedName>
    <definedName name="_MatInverse_Out" localSheetId="9" hidden="1">#REF!</definedName>
    <definedName name="_MatInverse_Out" localSheetId="7" hidden="1">#REF!</definedName>
    <definedName name="_MatInverse_Out" localSheetId="6" hidden="1">#REF!</definedName>
    <definedName name="_MatInverse_Out" localSheetId="5" hidden="1">#REF!</definedName>
    <definedName name="_MatInverse_Out" localSheetId="4" hidden="1">#REF!</definedName>
    <definedName name="_MatInverse_Out" localSheetId="3" hidden="1">#REF!</definedName>
    <definedName name="_MatInverse_Out" localSheetId="1" hidden="1">#REF!</definedName>
    <definedName name="_MatInverse_Out" localSheetId="2" hidden="1">#REF!</definedName>
    <definedName name="_MatInverse_Out" localSheetId="0" hidden="1">#REF!</definedName>
    <definedName name="_MatInverse_Out" hidden="1">#REF!</definedName>
    <definedName name="AFMs">'[2]Cost Centres'!$B$84:$B$89</definedName>
    <definedName name="Annexurea">[3]Summary!$B$34:$K$245</definedName>
    <definedName name="Balance">'[4]Statement of Position (SPO)'!$A$1:$IV$65536</definedName>
    <definedName name="BellvilleCT">'[5]Offices to consolidate'!$C$64:$Q$87</definedName>
    <definedName name="bengalla">'[6]Input Sheet'!$C$15</definedName>
    <definedName name="BusinessAreas">[7]Inputs!$B$33:$B$76</definedName>
    <definedName name="C.e" localSheetId="9">#REF!</definedName>
    <definedName name="C.e" localSheetId="7">#REF!</definedName>
    <definedName name="C.e" localSheetId="6">#REF!</definedName>
    <definedName name="C.e" localSheetId="5">#REF!</definedName>
    <definedName name="C.e" localSheetId="4">#REF!</definedName>
    <definedName name="C.e" localSheetId="3">#REF!</definedName>
    <definedName name="C.e" localSheetId="1">#REF!</definedName>
    <definedName name="C.e" localSheetId="2">#REF!</definedName>
    <definedName name="C.e" localSheetId="0">#REF!</definedName>
    <definedName name="C.e">#REF!</definedName>
    <definedName name="CAIL">'[6]Input Sheet'!$C$14</definedName>
    <definedName name="Cash">'[4]Cash Flow statement'!$A$1:$IV$65536</definedName>
    <definedName name="CodeToOffice">'[8]Working sheet - Office codes'!$C$3:$D$44</definedName>
    <definedName name="cons" localSheetId="9">#REF!</definedName>
    <definedName name="cons" localSheetId="7">#REF!</definedName>
    <definedName name="cons" localSheetId="6">#REF!</definedName>
    <definedName name="cons" localSheetId="5">#REF!</definedName>
    <definedName name="cons" localSheetId="4">#REF!</definedName>
    <definedName name="cons" localSheetId="3">#REF!</definedName>
    <definedName name="cons" localSheetId="1">#REF!</definedName>
    <definedName name="cons" localSheetId="2">#REF!</definedName>
    <definedName name="cons" localSheetId="0">#REF!</definedName>
    <definedName name="cons">#REF!</definedName>
    <definedName name="Cost_Centres">[9]Inputs!$A$82:$B$136</definedName>
    <definedName name="costcentre" localSheetId="9">'[10]CC listing'!$A$1:$E$1952</definedName>
    <definedName name="costcentre" localSheetId="3">'[11]CC listing'!$A$1:$E$1952</definedName>
    <definedName name="costcentre" localSheetId="1">'[11]CC listing'!$A$1:$E$1952</definedName>
    <definedName name="costcentre">'[12]CC listing'!$A$1:$E$1930</definedName>
    <definedName name="CostCentres">[7]Inputs!$A$33:$A$77</definedName>
    <definedName name="CW" localSheetId="9">#REF!</definedName>
    <definedName name="CW" localSheetId="7">#REF!</definedName>
    <definedName name="CW" localSheetId="6">#REF!</definedName>
    <definedName name="CW" localSheetId="5">#REF!</definedName>
    <definedName name="CW" localSheetId="4">#REF!</definedName>
    <definedName name="CW" localSheetId="3">#REF!</definedName>
    <definedName name="CW" localSheetId="1">#REF!</definedName>
    <definedName name="CW" localSheetId="2">#REF!</definedName>
    <definedName name="CW" localSheetId="0">#REF!</definedName>
    <definedName name="CW">#REF!</definedName>
    <definedName name="date">'[13]Input Sheet'!$C$2</definedName>
    <definedName name="DEC" localSheetId="7">#REF!</definedName>
    <definedName name="DEC" localSheetId="6">#REF!</definedName>
    <definedName name="DEC" localSheetId="5">#REF!</definedName>
    <definedName name="DEC" localSheetId="4">#REF!</definedName>
    <definedName name="DEC" localSheetId="3">#REF!</definedName>
    <definedName name="DEC" localSheetId="1">#REF!</definedName>
    <definedName name="DEC" localSheetId="2">#REF!</definedName>
    <definedName name="DEC" localSheetId="0">#REF!</definedName>
    <definedName name="DEC">#REF!</definedName>
    <definedName name="Driver" localSheetId="9">#REF!</definedName>
    <definedName name="Driver" localSheetId="7">#REF!</definedName>
    <definedName name="Driver" localSheetId="6">#REF!</definedName>
    <definedName name="Driver" localSheetId="5">#REF!</definedName>
    <definedName name="Driver" localSheetId="4">#REF!</definedName>
    <definedName name="Driver" localSheetId="3">#REF!</definedName>
    <definedName name="Driver" localSheetId="1">#REF!</definedName>
    <definedName name="Driver" localSheetId="2">#REF!</definedName>
    <definedName name="Driver" localSheetId="0">#REF!</definedName>
    <definedName name="Driver">#REF!</definedName>
    <definedName name="Driver1" localSheetId="9">#REF!</definedName>
    <definedName name="Driver1" localSheetId="7">#REF!</definedName>
    <definedName name="Driver1" localSheetId="6">#REF!</definedName>
    <definedName name="Driver1" localSheetId="5">#REF!</definedName>
    <definedName name="Driver1" localSheetId="4">#REF!</definedName>
    <definedName name="Driver1" localSheetId="3">#REF!</definedName>
    <definedName name="Driver1" localSheetId="1">#REF!</definedName>
    <definedName name="Driver1" localSheetId="2">#REF!</definedName>
    <definedName name="Driver1" localSheetId="0">#REF!</definedName>
    <definedName name="Driver1">#REF!</definedName>
    <definedName name="DUMMY" localSheetId="7">#REF!</definedName>
    <definedName name="DUMMY" localSheetId="6">#REF!</definedName>
    <definedName name="DUMMY" localSheetId="5">#REF!</definedName>
    <definedName name="DUMMY" localSheetId="4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>#REF!</definedName>
    <definedName name="element1">'[14]Element listing'!$A$1:$F$750</definedName>
    <definedName name="Elementfix" localSheetId="9">#REF!</definedName>
    <definedName name="Elementfix" localSheetId="7">#REF!</definedName>
    <definedName name="Elementfix" localSheetId="6">#REF!</definedName>
    <definedName name="Elementfix" localSheetId="5">#REF!</definedName>
    <definedName name="Elementfix" localSheetId="4">#REF!</definedName>
    <definedName name="Elementfix" localSheetId="3">#REF!</definedName>
    <definedName name="Elementfix" localSheetId="1">#REF!</definedName>
    <definedName name="Elementfix" localSheetId="2">#REF!</definedName>
    <definedName name="Elementfix" localSheetId="0">#REF!</definedName>
    <definedName name="Elementfix">#REF!</definedName>
    <definedName name="Elementfixto" localSheetId="9">#REF!</definedName>
    <definedName name="Elementfixto" localSheetId="7">#REF!</definedName>
    <definedName name="Elementfixto" localSheetId="6">#REF!</definedName>
    <definedName name="Elementfixto" localSheetId="5">#REF!</definedName>
    <definedName name="Elementfixto" localSheetId="4">#REF!</definedName>
    <definedName name="Elementfixto" localSheetId="3">#REF!</definedName>
    <definedName name="Elementfixto" localSheetId="1">#REF!</definedName>
    <definedName name="Elementfixto" localSheetId="2">#REF!</definedName>
    <definedName name="Elementfixto" localSheetId="0">#REF!</definedName>
    <definedName name="Elementfixto">#REF!</definedName>
    <definedName name="elements" localSheetId="9">'[15]Element listing'!$A$1:$F$750</definedName>
    <definedName name="elements" localSheetId="3">'[15]Element listing'!$A$1:$F$750</definedName>
    <definedName name="elements" localSheetId="1">'[15]Element listing'!$A$1:$F$750</definedName>
    <definedName name="elements">'[16]Element listing'!$A$1:$F$750</definedName>
    <definedName name="elementss">'[17]Element listing'!$A$1:$F$65536</definedName>
    <definedName name="elementsss">'[18]Element listing'!$A$1:$F$65536</definedName>
    <definedName name="elementsz">'[19]Element listing'!$A:$F</definedName>
    <definedName name="Elementvar" localSheetId="9">#REF!</definedName>
    <definedName name="Elementvar" localSheetId="7">#REF!</definedName>
    <definedName name="Elementvar" localSheetId="6">#REF!</definedName>
    <definedName name="Elementvar" localSheetId="5">#REF!</definedName>
    <definedName name="Elementvar" localSheetId="4">#REF!</definedName>
    <definedName name="Elementvar" localSheetId="3">#REF!</definedName>
    <definedName name="Elementvar" localSheetId="1">#REF!</definedName>
    <definedName name="Elementvar" localSheetId="2">#REF!</definedName>
    <definedName name="Elementvar" localSheetId="0">#REF!</definedName>
    <definedName name="Elementvar">#REF!</definedName>
    <definedName name="Elementvarto" localSheetId="9">#REF!</definedName>
    <definedName name="Elementvarto" localSheetId="7">#REF!</definedName>
    <definedName name="Elementvarto" localSheetId="6">#REF!</definedName>
    <definedName name="Elementvarto" localSheetId="5">#REF!</definedName>
    <definedName name="Elementvarto" localSheetId="4">#REF!</definedName>
    <definedName name="Elementvarto" localSheetId="3">#REF!</definedName>
    <definedName name="Elementvarto" localSheetId="1">#REF!</definedName>
    <definedName name="Elementvarto" localSheetId="2">#REF!</definedName>
    <definedName name="Elementvarto" localSheetId="0">#REF!</definedName>
    <definedName name="Elementvarto">#REF!</definedName>
    <definedName name="EPMWorkbookOptions_1">"oYwAAB+LCAAAAAAABADtnGtzmkoYx993pt/B8b1yEW8Zkw4BTGhVGC7J6cl0GJA1YWLAAsb0fPqzSrxwsbUpWthsXmSc3WeX5cf/2QVc/71PL0/TyjPwA8dzz6tUnaxWgDv2bMe9P6/Ow0mNalU/XXz80Lv1/EfL8x6lWQhDgwps5wZnL4F9Xn0Iw9kZQSwWi/qiUff8e4ImSYr4ZzhQxw/gyaxugp1fB9ccNwhNdwyq8KiVSo/zXBeMl8fU"</definedName>
    <definedName name="EPMWorkbookOptions_10" hidden="1">"tt1Ks4jG/x8sQy2hjAAA"</definedName>
    <definedName name="EPMWorkbookOptions_2" hidden="1">"PG7u+8ANbxywWFXGqnkzNF9LYfnIfALRYTeHDMHTbO47q2PqAfBlH0wA7G8M6vA0qhdGXx4alzI3uqVI4+61kf3wff5iOQuSrNsLs37vPdf/M886JEkSgTkjrNmY+Gbc8beqcUPDD5dz+x6E8MPEnAbgW49YjmM7KnY2mzpjc4fgwaNb9xHvZaf49aQvoiEkjhyx2uKrEHurrh3bBi7vPAE3WI1zf+h2jEEsBkapD95i0wfnTT3/IvTnoEdk"</definedName>
    <definedName name="EPMWorkbookOptions_3" hidden="1">"VPys6eosMlqmzu61IdRDCF7Cvvns+U4Ix7W6EFHjVN0B7fuOH4Q7A8iuT3S0GeV+QIdG7cbprvN9DlZnzuq8qGkKKw56RFb9z7qJoMPEbpJUo0PtdJB1OVZtJd8G/gXZI6IPmb0Hs6n5Q/a9GfDDHxdUs9WcAGtSa7ZspsbQk26t0wSgRpqAZmyrzbStxvLI8VYZHQ/MIFTBFOY4sIfgyYJTVUZYXJeZATAkar+D6W7L8Vv9TmYVYaRdU/Bj"</definedName>
    <definedName name="EPMWorkbookOptions_4" hidden="1">"VC5p7ADmcKrZnu6vHeCb/vjhxza0Aue8M9eZnleXEqomcunnF/mwtj3iVyeeLxlxJOsahhKHcgWplJ1Jjzgk1XZmi6NNbhyrCVeS8vXtUxtJMnCJPnxmo9Cb2dYQoTqX8xmn6eWfy4oj0WtDllRRE6XRm0XaaDSbDMMcLlIaPZFuMcbnU7jyLmuwXjOH+Qa9KrLG6Qrky719Vm21KbLTaR8u2AZ6gt3hGE2sA67sIs0NhaArZWdRnITVxKHw"</definedName>
    <definedName name="EPMWorkbookOptions_5" hidden="1">"J/c/rVaj8Rs3QAx6qbokGF9VaIilTlJlF2meQKhmHYmn3OIk7r8Gy3GSPtJO+GKmiV72bjDGFctJLJzcyLLLNWcqy9fRndJDKVIOc0P2hPnbQjF/IcLUQx07kBWJ17l3+wIxA4sK5zQDL8J5J7A0lOE//g9uon87jdtIpvEaZPSQh8LqWyydqprBwblAUE6o1A6aSt2g3M6w9FKzNMmUX7U5g1kuPVSDJCkag0mB0QT1Pd+i7MPCSSOV5Yfi"</definedName>
    <definedName name="EPMWorkbookOptions_6" hidden="1">"qI/hpJMJrox4dcx3dezrI86AiE/5MNZFcW3cgIxrdlWMnz3yVy1/QsFSCO7LiiCmxMpjseYtVriYK6yqKTqn6copn5YpBDfdJHHiu8rDyMA6YySNhLLTKVJifxG+9sWrE+c0gnuUdkgm16PBwOANseyizR0MLMbZnHM2y4rUF//Cm0IKwU1cCZpx8ZLLP6bs0j0KGhmJrD4OGl4fDr+WHU3BJrzPAnfKXTQUgpvgNhwTclU+L5+ky67XI1BB"</definedName>
    <definedName name="EPMWorkbookOptions_7" hidden="1">"YYYrUhqrQ/mUKYzkTjjIMLFlZIjGUlwkod5IA/1Ptlz/vlaR3PUVYUy892IVQ1RK/+OAfKHAMpzDuebwUGBVXRHUU+Ywglu+1hij/V6yoIgSL5b+V045yvSAoNhosoN6RJaNR6x0HQ57y3I5KZr3iWb6zmSy8T75mx4o0VCwBwr2QNnTDfZA2U74+0wttNJbWuROBNt87BsmcjYfJuha3S7TrdmW1agxTapTsyZts2a27IbVbTRpemIXIHnj"</definedName>
    <definedName name="EPMWorkbookOptions_8" hidden="1">"Nh+XOn8lvNvXegnLE/6zAXlgGNj/Bfu/FPTWA/u/VE6jV+z/kgrE/i85o8D+L/uGif1fCuL/QrXRsDvJlUkHM0kx6WImGTpB4PVHnkSQcJMqzpKHnZOSgXl6BL0W4u+cc9YsdgraBmJLnCNCQck+qVAJjJ2CEoHYKWhbXySdYqegZGDuHh402Sq/ao8ARpXklXsEJpPhoUR3S/8UeJxcQmAFOAKYK97gSv+tQZFWRuwSlAzELkGlUC12CdoE"</definedName>
    <definedName name="EPMWorkbookOptions_9" hidden="1">"YpegQosVuwTlKtv34IVzHDooeCgVKbGxS1AqEJvhnMQlCBX7pCJlM3YJylO42ArnLWiwDzI2wylwRqdtXy6hWEtvgl8ktWLPl51A7PmSrC+OULHnSzwQ25scmQoiTjjFyWHs+ZIMxJ4vO/WIeb7sFmpe8uR7Cpj4IHiQXGkG3LXpR7xwFcdNgekvO5Vc1XwG68hk8Sr21vMfLc97hNoMVxjX0emKePzCfr1qPTG4MX3HtKZgCPz7bQ+p8o8f"</definedName>
    <definedName name="ERA">'[6]Input Sheet'!$C$17</definedName>
    <definedName name="Ex_1" localSheetId="9">#REF!</definedName>
    <definedName name="Ex_1" localSheetId="7">#REF!</definedName>
    <definedName name="Ex_1" localSheetId="6">#REF!</definedName>
    <definedName name="Ex_1" localSheetId="5">#REF!</definedName>
    <definedName name="Ex_1" localSheetId="4">#REF!</definedName>
    <definedName name="Ex_1" localSheetId="3">#REF!</definedName>
    <definedName name="Ex_1" localSheetId="1">#REF!</definedName>
    <definedName name="Ex_1" localSheetId="2">#REF!</definedName>
    <definedName name="Ex_1" localSheetId="0">#REF!</definedName>
    <definedName name="Ex_1">#REF!</definedName>
    <definedName name="Ex_2" localSheetId="9">#REF!</definedName>
    <definedName name="Ex_2" localSheetId="7">#REF!</definedName>
    <definedName name="Ex_2" localSheetId="6">#REF!</definedName>
    <definedName name="Ex_2" localSheetId="5">#REF!</definedName>
    <definedName name="Ex_2" localSheetId="4">#REF!</definedName>
    <definedName name="Ex_2" localSheetId="3">#REF!</definedName>
    <definedName name="Ex_2" localSheetId="1">#REF!</definedName>
    <definedName name="Ex_2" localSheetId="2">#REF!</definedName>
    <definedName name="Ex_2" localSheetId="0">#REF!</definedName>
    <definedName name="Ex_2">#REF!</definedName>
    <definedName name="Ex_3" localSheetId="9">#REF!</definedName>
    <definedName name="Ex_3" localSheetId="7">#REF!</definedName>
    <definedName name="Ex_3" localSheetId="6">#REF!</definedName>
    <definedName name="Ex_3" localSheetId="5">#REF!</definedName>
    <definedName name="Ex_3" localSheetId="4">#REF!</definedName>
    <definedName name="Ex_3" localSheetId="3">#REF!</definedName>
    <definedName name="Ex_3" localSheetId="1">#REF!</definedName>
    <definedName name="Ex_3" localSheetId="2">#REF!</definedName>
    <definedName name="Ex_3" localSheetId="0">#REF!</definedName>
    <definedName name="Ex_3">#REF!</definedName>
    <definedName name="ExpCategory">[20]Inputs!$A$56:$B$67</definedName>
    <definedName name="ExpenseCategory">[20]Inputs!$A$57:$A$65</definedName>
    <definedName name="External" localSheetId="9">#REF!</definedName>
    <definedName name="External" localSheetId="7">#REF!</definedName>
    <definedName name="External" localSheetId="6">#REF!</definedName>
    <definedName name="External" localSheetId="5">#REF!</definedName>
    <definedName name="External" localSheetId="4">#REF!</definedName>
    <definedName name="External" localSheetId="3">#REF!</definedName>
    <definedName name="External" localSheetId="1">#REF!</definedName>
    <definedName name="External" localSheetId="2">#REF!</definedName>
    <definedName name="External" localSheetId="0">#REF!</definedName>
    <definedName name="External">#REF!</definedName>
    <definedName name="Feb_2005" localSheetId="9">[21]I_02_05!$D$8:$BZ$553</definedName>
    <definedName name="Feb_2005" localSheetId="3">[21]I_02_05!$D$8:$BZ$553</definedName>
    <definedName name="Feb_2005" localSheetId="1">[21]I_02_05!$D$8:$BZ$553</definedName>
    <definedName name="Feb_2005">[22]I_02_05!$D$8:$BZ$553</definedName>
    <definedName name="Feb_2005_Name" localSheetId="9">[21]I_02_05!$D$8:$D$553</definedName>
    <definedName name="Feb_2005_Name" localSheetId="3">[21]I_02_05!$D$8:$D$553</definedName>
    <definedName name="Feb_2005_Name" localSheetId="1">[21]I_02_05!$D$8:$D$553</definedName>
    <definedName name="Feb_2005_Name">[22]I_02_05!$D$8:$D$553</definedName>
    <definedName name="Feb_2006" localSheetId="9">[23]I_02_06!$D$8:$AI$263</definedName>
    <definedName name="Feb_2006" localSheetId="3">[23]I_02_06!$D$8:$AI$263</definedName>
    <definedName name="Feb_2006" localSheetId="1">[23]I_02_06!$D$8:$AI$263</definedName>
    <definedName name="Feb_2006">[24]I_02_06!$D$8:$AI$263</definedName>
    <definedName name="Feb_2006_Name" localSheetId="9">[23]I_02_06!$D$8:$D$263</definedName>
    <definedName name="Feb_2006_Name" localSheetId="3">[23]I_02_06!$D$8:$D$263</definedName>
    <definedName name="Feb_2006_Name" localSheetId="1">[23]I_02_06!$D$8:$D$263</definedName>
    <definedName name="Feb_2006_Name">[24]I_02_06!$D$8:$D$263</definedName>
    <definedName name="February" localSheetId="9">#REF!</definedName>
    <definedName name="February" localSheetId="7">#REF!</definedName>
    <definedName name="February" localSheetId="6">#REF!</definedName>
    <definedName name="February" localSheetId="5">#REF!</definedName>
    <definedName name="February" localSheetId="4">#REF!</definedName>
    <definedName name="February" localSheetId="3">#REF!</definedName>
    <definedName name="February" localSheetId="1">#REF!</definedName>
    <definedName name="February" localSheetId="2">#REF!</definedName>
    <definedName name="February" localSheetId="0">#REF!</definedName>
    <definedName name="February">#REF!</definedName>
    <definedName name="five_yr_spreads" localSheetId="9">#REF!</definedName>
    <definedName name="five_yr_spreads" localSheetId="7">#REF!</definedName>
    <definedName name="five_yr_spreads" localSheetId="6">#REF!</definedName>
    <definedName name="five_yr_spreads" localSheetId="5">#REF!</definedName>
    <definedName name="five_yr_spreads" localSheetId="4">#REF!</definedName>
    <definedName name="five_yr_spreads" localSheetId="3">#REF!</definedName>
    <definedName name="five_yr_spreads" localSheetId="1">#REF!</definedName>
    <definedName name="five_yr_spreads" localSheetId="2">#REF!</definedName>
    <definedName name="five_yr_spreads" localSheetId="0">#REF!</definedName>
    <definedName name="five_yr_spreads">#REF!</definedName>
    <definedName name="forecast" localSheetId="9">#REF!</definedName>
    <definedName name="forecast" localSheetId="7">#REF!</definedName>
    <definedName name="forecast" localSheetId="6">#REF!</definedName>
    <definedName name="forecast" localSheetId="5">#REF!</definedName>
    <definedName name="forecast" localSheetId="4">#REF!</definedName>
    <definedName name="forecast" localSheetId="3">#REF!</definedName>
    <definedName name="forecast" localSheetId="1">#REF!</definedName>
    <definedName name="forecast" localSheetId="2">#REF!</definedName>
    <definedName name="forecast" localSheetId="0">#REF!</definedName>
    <definedName name="forecast">#REF!</definedName>
    <definedName name="Freeport">'[6]Input Sheet'!$C$19</definedName>
    <definedName name="From1" localSheetId="9">#REF!</definedName>
    <definedName name="From1" localSheetId="7">#REF!</definedName>
    <definedName name="From1" localSheetId="6">#REF!</definedName>
    <definedName name="From1" localSheetId="5">#REF!</definedName>
    <definedName name="From1" localSheetId="4">#REF!</definedName>
    <definedName name="From1" localSheetId="3">#REF!</definedName>
    <definedName name="From1" localSheetId="1">#REF!</definedName>
    <definedName name="From1" localSheetId="2">#REF!</definedName>
    <definedName name="From1" localSheetId="0">#REF!</definedName>
    <definedName name="From1">#REF!</definedName>
    <definedName name="From2" localSheetId="9">#REF!</definedName>
    <definedName name="From2" localSheetId="7">#REF!</definedName>
    <definedName name="From2" localSheetId="6">#REF!</definedName>
    <definedName name="From2" localSheetId="5">#REF!</definedName>
    <definedName name="From2" localSheetId="4">#REF!</definedName>
    <definedName name="From2" localSheetId="3">#REF!</definedName>
    <definedName name="From2" localSheetId="1">#REF!</definedName>
    <definedName name="From2" localSheetId="2">#REF!</definedName>
    <definedName name="From2" localSheetId="0">#REF!</definedName>
    <definedName name="From2">#REF!</definedName>
    <definedName name="From3" localSheetId="9">#REF!</definedName>
    <definedName name="From3" localSheetId="7">#REF!</definedName>
    <definedName name="From3" localSheetId="6">#REF!</definedName>
    <definedName name="From3" localSheetId="5">#REF!</definedName>
    <definedName name="From3" localSheetId="4">#REF!</definedName>
    <definedName name="From3" localSheetId="3">#REF!</definedName>
    <definedName name="From3" localSheetId="1">#REF!</definedName>
    <definedName name="From3" localSheetId="2">#REF!</definedName>
    <definedName name="From3" localSheetId="0">#REF!</definedName>
    <definedName name="From3">#REF!</definedName>
    <definedName name="From4" localSheetId="7">#REF!</definedName>
    <definedName name="From4" localSheetId="6">#REF!</definedName>
    <definedName name="From4" localSheetId="5">#REF!</definedName>
    <definedName name="From4" localSheetId="4">#REF!</definedName>
    <definedName name="From4" localSheetId="3">#REF!</definedName>
    <definedName name="From4" localSheetId="1">#REF!</definedName>
    <definedName name="From4" localSheetId="2">#REF!</definedName>
    <definedName name="From4" localSheetId="0">#REF!</definedName>
    <definedName name="From4">#REF!</definedName>
    <definedName name="Full" localSheetId="7">#REF!</definedName>
    <definedName name="Full" localSheetId="6">#REF!</definedName>
    <definedName name="Full" localSheetId="5">#REF!</definedName>
    <definedName name="Full" localSheetId="4">#REF!</definedName>
    <definedName name="Full" localSheetId="3">#REF!</definedName>
    <definedName name="Full" localSheetId="1">#REF!</definedName>
    <definedName name="Full" localSheetId="2">#REF!</definedName>
    <definedName name="Full" localSheetId="0">#REF!</definedName>
    <definedName name="Full">#REF!</definedName>
    <definedName name="Gross" localSheetId="7">#REF!</definedName>
    <definedName name="Gross" localSheetId="6">#REF!</definedName>
    <definedName name="Gross" localSheetId="5">#REF!</definedName>
    <definedName name="Gross" localSheetId="4">#REF!</definedName>
    <definedName name="Gross" localSheetId="3">#REF!</definedName>
    <definedName name="Gross" localSheetId="1">#REF!</definedName>
    <definedName name="Gross" localSheetId="2">#REF!</definedName>
    <definedName name="Gross" localSheetId="0">#REF!</definedName>
    <definedName name="Gross">#REF!</definedName>
    <definedName name="HeadCount">'[20]HC - Summaries'!$A$8:$AV$700</definedName>
    <definedName name="HeadOffice">'[5]Offices to consolidate'!$C$176:$Q$199</definedName>
    <definedName name="HRM" localSheetId="9">#REF!</definedName>
    <definedName name="HRM" localSheetId="7">#REF!</definedName>
    <definedName name="HRM" localSheetId="6">#REF!</definedName>
    <definedName name="HRM" localSheetId="5">#REF!</definedName>
    <definedName name="HRM" localSheetId="4">#REF!</definedName>
    <definedName name="HRM" localSheetId="3">#REF!</definedName>
    <definedName name="HRM" localSheetId="1">#REF!</definedName>
    <definedName name="HRM" localSheetId="2">#REF!</definedName>
    <definedName name="HRM" localSheetId="0">#REF!</definedName>
    <definedName name="HRM">#REF!</definedName>
    <definedName name="Income">'[4]Statement of performance (SPR)'!$A$1:$IV$65536</definedName>
    <definedName name="INITIATIVES" localSheetId="9">#REF!</definedName>
    <definedName name="INITIATIVES" localSheetId="7">#REF!</definedName>
    <definedName name="INITIATIVES" localSheetId="6">#REF!</definedName>
    <definedName name="INITIATIVES" localSheetId="5">#REF!</definedName>
    <definedName name="INITIATIVES" localSheetId="4">#REF!</definedName>
    <definedName name="INITIATIVES" localSheetId="3">#REF!</definedName>
    <definedName name="INITIATIVES" localSheetId="1">#REF!</definedName>
    <definedName name="INITIATIVES" localSheetId="2">#REF!</definedName>
    <definedName name="INITIATIVES" localSheetId="0">#REF!</definedName>
    <definedName name="INITIATIVES">#REF!</definedName>
    <definedName name="Initiatives2" localSheetId="9">#REF!</definedName>
    <definedName name="Initiatives2" localSheetId="7">#REF!</definedName>
    <definedName name="Initiatives2" localSheetId="6">#REF!</definedName>
    <definedName name="Initiatives2" localSheetId="5">#REF!</definedName>
    <definedName name="Initiatives2" localSheetId="4">#REF!</definedName>
    <definedName name="Initiatives2" localSheetId="3">#REF!</definedName>
    <definedName name="Initiatives2" localSheetId="1">#REF!</definedName>
    <definedName name="Initiatives2" localSheetId="2">#REF!</definedName>
    <definedName name="Initiatives2" localSheetId="0">#REF!</definedName>
    <definedName name="Initiatives2">#REF!</definedName>
    <definedName name="Internal" localSheetId="9">#REF!</definedName>
    <definedName name="Internal" localSheetId="7">#REF!</definedName>
    <definedName name="Internal" localSheetId="6">#REF!</definedName>
    <definedName name="Internal" localSheetId="5">#REF!</definedName>
    <definedName name="Internal" localSheetId="4">#REF!</definedName>
    <definedName name="Internal" localSheetId="3">#REF!</definedName>
    <definedName name="Internal" localSheetId="1">#REF!</definedName>
    <definedName name="Internal" localSheetId="2">#REF!</definedName>
    <definedName name="Internal" localSheetId="0">#REF!</definedName>
    <definedName name="Internal">#REF!</definedName>
    <definedName name="Invasive" localSheetId="7">#REF!</definedName>
    <definedName name="Invasive" localSheetId="6">#REF!</definedName>
    <definedName name="Invasive" localSheetId="5">#REF!</definedName>
    <definedName name="Invasive" localSheetId="4">#REF!</definedName>
    <definedName name="Invasive" localSheetId="3">#REF!</definedName>
    <definedName name="Invasive" localSheetId="1">#REF!</definedName>
    <definedName name="Invasive" localSheetId="2">#REF!</definedName>
    <definedName name="Invasive" localSheetId="0">#REF!</definedName>
    <definedName name="Invasive">#REF!</definedName>
    <definedName name="IOC">'[6]Input Sheet'!$C$18</definedName>
    <definedName name="JA" localSheetId="7">#REF!</definedName>
    <definedName name="JA" localSheetId="6">#REF!</definedName>
    <definedName name="JA" localSheetId="5">#REF!</definedName>
    <definedName name="JA" localSheetId="4">#REF!</definedName>
    <definedName name="JA" localSheetId="3">#REF!</definedName>
    <definedName name="JA" localSheetId="1">#REF!</definedName>
    <definedName name="JA" localSheetId="2">#REF!</definedName>
    <definedName name="JA" localSheetId="0">#REF!</definedName>
    <definedName name="JA">#REF!</definedName>
    <definedName name="JAN" localSheetId="7">#REF!</definedName>
    <definedName name="JAN" localSheetId="6">#REF!</definedName>
    <definedName name="JAN" localSheetId="5">#REF!</definedName>
    <definedName name="JAN" localSheetId="4">#REF!</definedName>
    <definedName name="JAN" localSheetId="3">#REF!</definedName>
    <definedName name="JAN" localSheetId="1">#REF!</definedName>
    <definedName name="JAN" localSheetId="2">#REF!</definedName>
    <definedName name="JAN" localSheetId="0">#REF!</definedName>
    <definedName name="JAN">#REF!</definedName>
    <definedName name="Jan_01" localSheetId="9">#REF!</definedName>
    <definedName name="Jan_01" localSheetId="7">#REF!</definedName>
    <definedName name="Jan_01" localSheetId="6">#REF!</definedName>
    <definedName name="Jan_01" localSheetId="5">#REF!</definedName>
    <definedName name="Jan_01" localSheetId="4">#REF!</definedName>
    <definedName name="Jan_01" localSheetId="3">#REF!</definedName>
    <definedName name="Jan_01" localSheetId="1">#REF!</definedName>
    <definedName name="Jan_01" localSheetId="2">#REF!</definedName>
    <definedName name="Jan_01" localSheetId="0">#REF!</definedName>
    <definedName name="Jan_01">#REF!</definedName>
    <definedName name="Jan_2005" localSheetId="9">[21]I_01_05!$D$8:$BZ$553</definedName>
    <definedName name="Jan_2005" localSheetId="3">[21]I_01_05!$D$8:$BZ$553</definedName>
    <definedName name="Jan_2005" localSheetId="1">[21]I_01_05!$D$8:$BZ$553</definedName>
    <definedName name="Jan_2005">[22]I_01_05!$D$8:$BZ$553</definedName>
    <definedName name="Jan_2005_Name" localSheetId="9">[21]I_01_05!$D$8:$D$553</definedName>
    <definedName name="Jan_2005_Name" localSheetId="3">[21]I_01_05!$D$8:$D$553</definedName>
    <definedName name="Jan_2005_Name" localSheetId="1">[21]I_01_05!$D$8:$D$553</definedName>
    <definedName name="Jan_2005_Name">[22]I_01_05!$D$8:$D$553</definedName>
    <definedName name="Jan_2006" localSheetId="9">[23]I_01_06!$D$8:$AI$263</definedName>
    <definedName name="Jan_2006" localSheetId="3">[23]I_01_06!$D$8:$AI$263</definedName>
    <definedName name="Jan_2006" localSheetId="1">[23]I_01_06!$D$8:$AI$263</definedName>
    <definedName name="Jan_2006">[24]I_01_06!$D$8:$AI$263</definedName>
    <definedName name="Jan_2006_Name" localSheetId="9">[23]I_01_06!$D$8:$D$263</definedName>
    <definedName name="Jan_2006_Name" localSheetId="3">[23]I_01_06!$D$8:$D$263</definedName>
    <definedName name="Jan_2006_Name" localSheetId="1">[23]I_01_06!$D$8:$D$263</definedName>
    <definedName name="Jan_2006_Name">[24]I_01_06!$D$8:$D$263</definedName>
    <definedName name="January" localSheetId="9">#REF!</definedName>
    <definedName name="January" localSheetId="7">#REF!</definedName>
    <definedName name="January" localSheetId="6">#REF!</definedName>
    <definedName name="January" localSheetId="5">#REF!</definedName>
    <definedName name="January" localSheetId="4">#REF!</definedName>
    <definedName name="January" localSheetId="3">#REF!</definedName>
    <definedName name="January" localSheetId="1">#REF!</definedName>
    <definedName name="January" localSheetId="2">#REF!</definedName>
    <definedName name="January" localSheetId="0">#REF!</definedName>
    <definedName name="January">#REF!</definedName>
    <definedName name="JAYDON" localSheetId="7">#REF!</definedName>
    <definedName name="JAYDON" localSheetId="6">#REF!</definedName>
    <definedName name="JAYDON" localSheetId="5">#REF!</definedName>
    <definedName name="JAYDON" localSheetId="4">#REF!</definedName>
    <definedName name="JAYDON" localSheetId="3">#REF!</definedName>
    <definedName name="JAYDON" localSheetId="1">#REF!</definedName>
    <definedName name="JAYDON" localSheetId="2">#REF!</definedName>
    <definedName name="JAYDON" localSheetId="0">#REF!</definedName>
    <definedName name="JAYDON">#REF!</definedName>
    <definedName name="July" localSheetId="9">#REF!</definedName>
    <definedName name="July" localSheetId="7">#REF!</definedName>
    <definedName name="July" localSheetId="6">#REF!</definedName>
    <definedName name="July" localSheetId="5">#REF!</definedName>
    <definedName name="July" localSheetId="4">#REF!</definedName>
    <definedName name="July" localSheetId="3">#REF!</definedName>
    <definedName name="July" localSheetId="1">#REF!</definedName>
    <definedName name="July" localSheetId="2">#REF!</definedName>
    <definedName name="July" localSheetId="0">#REF!</definedName>
    <definedName name="July">#REF!</definedName>
    <definedName name="Jun_2005" localSheetId="9">[21]I_06_05!$D$8:$AI$261</definedName>
    <definedName name="Jun_2005" localSheetId="3">[21]I_06_05!$D$8:$AI$261</definedName>
    <definedName name="Jun_2005" localSheetId="1">[21]I_06_05!$D$8:$AI$261</definedName>
    <definedName name="Jun_2005">[22]I_06_05!$D$8:$AI$261</definedName>
    <definedName name="Jun_2005_Name" localSheetId="9">[21]I_06_05!$D$8:$D$261</definedName>
    <definedName name="Jun_2005_Name" localSheetId="3">[21]I_06_05!$D$8:$D$261</definedName>
    <definedName name="Jun_2005_Name" localSheetId="1">[21]I_06_05!$D$8:$D$261</definedName>
    <definedName name="Jun_2005_Name">[22]I_06_05!$D$8:$D$261</definedName>
    <definedName name="Jun_2006" localSheetId="9">[23]I_06_06!$D$8:$AI$263</definedName>
    <definedName name="Jun_2006" localSheetId="3">[23]I_06_06!$D$8:$AI$263</definedName>
    <definedName name="Jun_2006" localSheetId="1">[23]I_06_06!$D$8:$AI$263</definedName>
    <definedName name="Jun_2006">[24]I_06_06!$D$8:$AI$263</definedName>
    <definedName name="Jun_2006_Name" localSheetId="9">[23]I_06_06!$D$8:$D$263</definedName>
    <definedName name="Jun_2006_Name" localSheetId="3">[23]I_06_06!$D$8:$D$263</definedName>
    <definedName name="Jun_2006_Name" localSheetId="1">[23]I_06_06!$D$8:$D$263</definedName>
    <definedName name="Jun_2006_Name">[24]I_06_06!$D$8:$D$263</definedName>
    <definedName name="June" localSheetId="9">#REF!</definedName>
    <definedName name="June" localSheetId="7">#REF!</definedName>
    <definedName name="June" localSheetId="6">#REF!</definedName>
    <definedName name="June" localSheetId="5">#REF!</definedName>
    <definedName name="June" localSheetId="4">#REF!</definedName>
    <definedName name="June" localSheetId="3">#REF!</definedName>
    <definedName name="June" localSheetId="1">#REF!</definedName>
    <definedName name="June" localSheetId="2">#REF!</definedName>
    <definedName name="June" localSheetId="0">#REF!</definedName>
    <definedName name="June">#REF!</definedName>
    <definedName name="KOSTE" localSheetId="9">#REF!</definedName>
    <definedName name="KOSTE" localSheetId="7">#REF!</definedName>
    <definedName name="KOSTE" localSheetId="6">#REF!</definedName>
    <definedName name="KOSTE" localSheetId="5">#REF!</definedName>
    <definedName name="KOSTE" localSheetId="4">#REF!</definedName>
    <definedName name="KOSTE" localSheetId="3">#REF!</definedName>
    <definedName name="KOSTE" localSheetId="1">#REF!</definedName>
    <definedName name="KOSTE" localSheetId="2">#REF!</definedName>
    <definedName name="KOSTE" localSheetId="0">#REF!</definedName>
    <definedName name="KOSTE">#REF!</definedName>
    <definedName name="leichhardt">'[6]Input Sheet'!$C$20</definedName>
    <definedName name="Lihir">'[6]Input Sheet'!$C$21</definedName>
    <definedName name="Loan" localSheetId="9">#REF!</definedName>
    <definedName name="Loan" localSheetId="7">#REF!</definedName>
    <definedName name="Loan" localSheetId="6">#REF!</definedName>
    <definedName name="Loan" localSheetId="5">#REF!</definedName>
    <definedName name="Loan" localSheetId="4">#REF!</definedName>
    <definedName name="Loan" localSheetId="3">#REF!</definedName>
    <definedName name="Loan" localSheetId="1">#REF!</definedName>
    <definedName name="Loan" localSheetId="2">#REF!</definedName>
    <definedName name="Loan" localSheetId="0">#REF!</definedName>
    <definedName name="Loan">#REF!</definedName>
    <definedName name="MAGS" localSheetId="7">#REF!</definedName>
    <definedName name="MAGS" localSheetId="6">#REF!</definedName>
    <definedName name="MAGS" localSheetId="5">#REF!</definedName>
    <definedName name="MAGS" localSheetId="4">#REF!</definedName>
    <definedName name="MAGS" localSheetId="3">#REF!</definedName>
    <definedName name="MAGS" localSheetId="1">#REF!</definedName>
    <definedName name="MAGS" localSheetId="2">#REF!</definedName>
    <definedName name="MAGS" localSheetId="0">#REF!</definedName>
    <definedName name="MAGS">#REF!</definedName>
    <definedName name="makuwe" localSheetId="9">#REF!</definedName>
    <definedName name="makuwe" localSheetId="7">#REF!</definedName>
    <definedName name="makuwe" localSheetId="6">#REF!</definedName>
    <definedName name="makuwe" localSheetId="5">#REF!</definedName>
    <definedName name="makuwe" localSheetId="4">#REF!</definedName>
    <definedName name="makuwe" localSheetId="3">#REF!</definedName>
    <definedName name="makuwe" localSheetId="1">#REF!</definedName>
    <definedName name="makuwe" localSheetId="2">#REF!</definedName>
    <definedName name="makuwe" localSheetId="0">#REF!</definedName>
    <definedName name="makuwe">#REF!</definedName>
    <definedName name="Mar_2005" localSheetId="9">[21]I_03_05!$D$8:$BZ$553</definedName>
    <definedName name="Mar_2005" localSheetId="3">[21]I_03_05!$D$8:$BZ$553</definedName>
    <definedName name="Mar_2005" localSheetId="1">[21]I_03_05!$D$8:$BZ$553</definedName>
    <definedName name="Mar_2005">[22]I_03_05!$D$8:$BZ$553</definedName>
    <definedName name="Mar_2005_Name" localSheetId="9">[21]I_03_05!$D$8:$D$553</definedName>
    <definedName name="Mar_2005_Name" localSheetId="3">[21]I_03_05!$D$8:$D$553</definedName>
    <definedName name="Mar_2005_Name" localSheetId="1">[21]I_03_05!$D$8:$D$553</definedName>
    <definedName name="Mar_2005_Name">[22]I_03_05!$D$8:$D$553</definedName>
    <definedName name="Mar_2006" localSheetId="9">[23]I_03_06!$D$8:$AI$263</definedName>
    <definedName name="Mar_2006" localSheetId="3">[23]I_03_06!$D$8:$AI$263</definedName>
    <definedName name="Mar_2006" localSheetId="1">[23]I_03_06!$D$8:$AI$263</definedName>
    <definedName name="Mar_2006">[24]I_03_06!$D$8:$AI$263</definedName>
    <definedName name="Mar_2006_Name" localSheetId="9">[23]I_03_06!$D$8:$D$263</definedName>
    <definedName name="Mar_2006_Name" localSheetId="3">[23]I_03_06!$D$8:$D$263</definedName>
    <definedName name="Mar_2006_Name" localSheetId="1">[23]I_03_06!$D$8:$D$263</definedName>
    <definedName name="Mar_2006_Name">[24]I_03_06!$D$8:$D$263</definedName>
    <definedName name="March" localSheetId="9">#REF!</definedName>
    <definedName name="March" localSheetId="7">#REF!</definedName>
    <definedName name="March" localSheetId="6">#REF!</definedName>
    <definedName name="March" localSheetId="5">#REF!</definedName>
    <definedName name="March" localSheetId="4">#REF!</definedName>
    <definedName name="March" localSheetId="3">#REF!</definedName>
    <definedName name="March" localSheetId="1">#REF!</definedName>
    <definedName name="March" localSheetId="2">#REF!</definedName>
    <definedName name="March" localSheetId="0">#REF!</definedName>
    <definedName name="March">#REF!</definedName>
    <definedName name="Mask" localSheetId="9">#REF!</definedName>
    <definedName name="Mask" localSheetId="7">#REF!</definedName>
    <definedName name="Mask" localSheetId="6">#REF!</definedName>
    <definedName name="Mask" localSheetId="5">#REF!</definedName>
    <definedName name="Mask" localSheetId="4">#REF!</definedName>
    <definedName name="Mask" localSheetId="3">#REF!</definedName>
    <definedName name="Mask" localSheetId="1">#REF!</definedName>
    <definedName name="Mask" localSheetId="2">#REF!</definedName>
    <definedName name="Mask" localSheetId="0">#REF!</definedName>
    <definedName name="Mask">#REF!</definedName>
    <definedName name="matseba" localSheetId="9">#REF!</definedName>
    <definedName name="matseba" localSheetId="7">#REF!</definedName>
    <definedName name="matseba" localSheetId="6">#REF!</definedName>
    <definedName name="matseba" localSheetId="5">#REF!</definedName>
    <definedName name="matseba" localSheetId="4">#REF!</definedName>
    <definedName name="matseba" localSheetId="3">#REF!</definedName>
    <definedName name="matseba" localSheetId="1">#REF!</definedName>
    <definedName name="matseba" localSheetId="2">#REF!</definedName>
    <definedName name="matseba" localSheetId="0">#REF!</definedName>
    <definedName name="matseba">#REF!</definedName>
    <definedName name="May" localSheetId="7">#REF!</definedName>
    <definedName name="May" localSheetId="6">#REF!</definedName>
    <definedName name="May" localSheetId="5">#REF!</definedName>
    <definedName name="May" localSheetId="4">#REF!</definedName>
    <definedName name="May" localSheetId="3">#REF!</definedName>
    <definedName name="May" localSheetId="1">#REF!</definedName>
    <definedName name="May" localSheetId="2">#REF!</definedName>
    <definedName name="May" localSheetId="0">#REF!</definedName>
    <definedName name="May">#REF!</definedName>
    <definedName name="May_2005" localSheetId="9">[21]I_05_05!$D$8:$AI$261</definedName>
    <definedName name="May_2005" localSheetId="3">[21]I_05_05!$D$8:$AI$261</definedName>
    <definedName name="May_2005" localSheetId="1">[21]I_05_05!$D$8:$AI$261</definedName>
    <definedName name="May_2005">[22]I_05_05!$D$8:$AI$261</definedName>
    <definedName name="May_2005_Name" localSheetId="9">[21]I_05_05!$D$8:$D$261</definedName>
    <definedName name="May_2005_Name" localSheetId="3">[21]I_05_05!$D$8:$D$261</definedName>
    <definedName name="May_2005_Name" localSheetId="1">[21]I_05_05!$D$8:$D$261</definedName>
    <definedName name="May_2005_Name">[22]I_05_05!$D$8:$D$261</definedName>
    <definedName name="May_2006" localSheetId="9">[23]I_05_06!$D$8:$AI$263</definedName>
    <definedName name="May_2006" localSheetId="3">[23]I_05_06!$D$8:$AI$263</definedName>
    <definedName name="May_2006" localSheetId="1">[23]I_05_06!$D$8:$AI$263</definedName>
    <definedName name="May_2006">[24]I_05_06!$D$8:$AI$263</definedName>
    <definedName name="May_2006_Name" localSheetId="9">[23]I_05_06!$D$8:$D$263</definedName>
    <definedName name="May_2006_Name" localSheetId="3">[23]I_05_06!$D$8:$D$263</definedName>
    <definedName name="May_2006_Name" localSheetId="1">[23]I_05_06!$D$8:$D$263</definedName>
    <definedName name="May_2006_Name">[24]I_05_06!$D$8:$D$263</definedName>
    <definedName name="me_rate">'[25]Input Sheet'!$C$12</definedName>
    <definedName name="MG" localSheetId="7">#REF!</definedName>
    <definedName name="MG" localSheetId="6">#REF!</definedName>
    <definedName name="MG" localSheetId="5">#REF!</definedName>
    <definedName name="MG" localSheetId="4">#REF!</definedName>
    <definedName name="MG" localSheetId="3">#REF!</definedName>
    <definedName name="MG" localSheetId="1">#REF!</definedName>
    <definedName name="MG" localSheetId="2">#REF!</definedName>
    <definedName name="MG" localSheetId="0">#REF!</definedName>
    <definedName name="MG">#REF!</definedName>
    <definedName name="Mil" localSheetId="9">#REF!</definedName>
    <definedName name="Mil" localSheetId="7">#REF!</definedName>
    <definedName name="Mil" localSheetId="6">#REF!</definedName>
    <definedName name="Mil" localSheetId="5">#REF!</definedName>
    <definedName name="Mil" localSheetId="4">#REF!</definedName>
    <definedName name="Mil" localSheetId="3">#REF!</definedName>
    <definedName name="Mil" localSheetId="1">#REF!</definedName>
    <definedName name="Mil" localSheetId="2">#REF!</definedName>
    <definedName name="Mil" localSheetId="0">#REF!</definedName>
    <definedName name="Mil">#REF!</definedName>
    <definedName name="Min" localSheetId="9">#REF!</definedName>
    <definedName name="Min" localSheetId="7">#REF!</definedName>
    <definedName name="Min" localSheetId="6">#REF!</definedName>
    <definedName name="Min" localSheetId="5">#REF!</definedName>
    <definedName name="Min" localSheetId="4">#REF!</definedName>
    <definedName name="Min" localSheetId="3">#REF!</definedName>
    <definedName name="Min" localSheetId="1">#REF!</definedName>
    <definedName name="Min" localSheetId="2">#REF!</definedName>
    <definedName name="Min" localSheetId="0">#REF!</definedName>
    <definedName name="Min">#REF!</definedName>
    <definedName name="Month" localSheetId="9">'[26]Month var'!$N$1:$N$2</definedName>
    <definedName name="Month" localSheetId="3">'[26]Month var'!$N$1:$N$2</definedName>
    <definedName name="Month" localSheetId="1">'[26]Month var'!$N$1:$N$2</definedName>
    <definedName name="Month">'[27]Month var'!$N$1:$N$2</definedName>
    <definedName name="Months" localSheetId="9">[23]Setup!$F$3:$G$14</definedName>
    <definedName name="Months" localSheetId="3">[23]Setup!$F$3:$G$14</definedName>
    <definedName name="Months" localSheetId="1">[23]Setup!$F$3:$G$14</definedName>
    <definedName name="Months">[24]Setup!$F$3:$G$14</definedName>
    <definedName name="Nov_2005" localSheetId="9">[23]I_11_05!$D$8:$AI$263</definedName>
    <definedName name="Nov_2005" localSheetId="3">[23]I_11_05!$D$8:$AI$263</definedName>
    <definedName name="Nov_2005" localSheetId="1">[23]I_11_05!$D$8:$AI$263</definedName>
    <definedName name="Nov_2005">[24]I_11_05!$D$8:$AI$263</definedName>
    <definedName name="Nov_2005_Name" localSheetId="9">[23]I_11_05!$D$8:$D$263</definedName>
    <definedName name="Nov_2005_Name" localSheetId="3">[23]I_11_05!$D$8:$D$263</definedName>
    <definedName name="Nov_2005_Name" localSheetId="1">[23]I_11_05!$D$8:$D$263</definedName>
    <definedName name="Nov_2005_Name">[24]I_11_05!$D$8:$D$263</definedName>
    <definedName name="November" localSheetId="9">#REF!</definedName>
    <definedName name="November" localSheetId="7">#REF!</definedName>
    <definedName name="November" localSheetId="6">#REF!</definedName>
    <definedName name="November" localSheetId="5">#REF!</definedName>
    <definedName name="November" localSheetId="4">#REF!</definedName>
    <definedName name="November" localSheetId="3">#REF!</definedName>
    <definedName name="November" localSheetId="1">#REF!</definedName>
    <definedName name="November" localSheetId="2">#REF!</definedName>
    <definedName name="November" localSheetId="0">#REF!</definedName>
    <definedName name="November">#REF!</definedName>
    <definedName name="nw" localSheetId="7">#REF!</definedName>
    <definedName name="nw" localSheetId="6">#REF!</definedName>
    <definedName name="nw" localSheetId="5">#REF!</definedName>
    <definedName name="nw" localSheetId="4">#REF!</definedName>
    <definedName name="nw" localSheetId="2">#REF!</definedName>
    <definedName name="nw" localSheetId="0">#REF!</definedName>
    <definedName name="nw">#REF!</definedName>
    <definedName name="Oct_2005" localSheetId="9">[23]I_10_05!$D$8:$AI$261</definedName>
    <definedName name="Oct_2005" localSheetId="3">[23]I_10_05!$D$8:$AI$261</definedName>
    <definedName name="Oct_2005" localSheetId="1">[23]I_10_05!$D$8:$AI$261</definedName>
    <definedName name="Oct_2005">[24]I_10_05!$D$8:$AI$261</definedName>
    <definedName name="Oct_2005_Name" localSheetId="9">[23]I_10_05!$D$8:$D$261</definedName>
    <definedName name="Oct_2005_Name" localSheetId="3">[23]I_10_05!$D$8:$D$261</definedName>
    <definedName name="Oct_2005_Name" localSheetId="1">[23]I_10_05!$D$8:$D$261</definedName>
    <definedName name="Oct_2005_Name">[24]I_10_05!$D$8:$D$261</definedName>
    <definedName name="October" localSheetId="9">#REF!</definedName>
    <definedName name="October" localSheetId="7">#REF!</definedName>
    <definedName name="October" localSheetId="6">#REF!</definedName>
    <definedName name="October" localSheetId="5">#REF!</definedName>
    <definedName name="October" localSheetId="4">#REF!</definedName>
    <definedName name="October" localSheetId="3">#REF!</definedName>
    <definedName name="October" localSheetId="1">#REF!</definedName>
    <definedName name="October" localSheetId="2">#REF!</definedName>
    <definedName name="October" localSheetId="0">#REF!</definedName>
    <definedName name="October">#REF!</definedName>
    <definedName name="OfficeToCode" localSheetId="9">#REF!</definedName>
    <definedName name="OfficeToCode" localSheetId="7">#REF!</definedName>
    <definedName name="OfficeToCode" localSheetId="6">#REF!</definedName>
    <definedName name="OfficeToCode" localSheetId="5">#REF!</definedName>
    <definedName name="OfficeToCode" localSheetId="4">#REF!</definedName>
    <definedName name="OfficeToCode" localSheetId="3">#REF!</definedName>
    <definedName name="OfficeToCode" localSheetId="1">#REF!</definedName>
    <definedName name="OfficeToCode" localSheetId="2">#REF!</definedName>
    <definedName name="OfficeToCode" localSheetId="0">#REF!</definedName>
    <definedName name="OfficeToCode">#REF!</definedName>
    <definedName name="Paste" localSheetId="9">#REF!</definedName>
    <definedName name="Paste" localSheetId="7">#REF!</definedName>
    <definedName name="Paste" localSheetId="6">#REF!</definedName>
    <definedName name="Paste" localSheetId="5">#REF!</definedName>
    <definedName name="Paste" localSheetId="4">#REF!</definedName>
    <definedName name="Paste" localSheetId="3">#REF!</definedName>
    <definedName name="Paste" localSheetId="1">#REF!</definedName>
    <definedName name="Paste" localSheetId="2">#REF!</definedName>
    <definedName name="Paste" localSheetId="0">#REF!</definedName>
    <definedName name="Paste">#REF!</definedName>
    <definedName name="Paste_table" localSheetId="7">#REF!</definedName>
    <definedName name="Paste_table" localSheetId="6">#REF!</definedName>
    <definedName name="Paste_table" localSheetId="5">#REF!</definedName>
    <definedName name="Paste_table" localSheetId="4">#REF!</definedName>
    <definedName name="Paste_table" localSheetId="3">#REF!</definedName>
    <definedName name="Paste_table" localSheetId="1">#REF!</definedName>
    <definedName name="Paste_table" localSheetId="2">#REF!</definedName>
    <definedName name="Paste_table" localSheetId="0">#REF!</definedName>
    <definedName name="Paste_table">#REF!</definedName>
    <definedName name="Paste1" localSheetId="7">#REF!</definedName>
    <definedName name="Paste1" localSheetId="6">#REF!</definedName>
    <definedName name="Paste1" localSheetId="5">#REF!</definedName>
    <definedName name="Paste1" localSheetId="4">#REF!</definedName>
    <definedName name="Paste1" localSheetId="3">#REF!</definedName>
    <definedName name="Paste1" localSheetId="1">#REF!</definedName>
    <definedName name="Paste1" localSheetId="2">#REF!</definedName>
    <definedName name="Paste1" localSheetId="0">#REF!</definedName>
    <definedName name="Paste1">#REF!</definedName>
    <definedName name="Paste2" localSheetId="7">#REF!</definedName>
    <definedName name="Paste2" localSheetId="6">#REF!</definedName>
    <definedName name="Paste2" localSheetId="5">#REF!</definedName>
    <definedName name="Paste2" localSheetId="4">#REF!</definedName>
    <definedName name="Paste2" localSheetId="3">#REF!</definedName>
    <definedName name="Paste2" localSheetId="1">#REF!</definedName>
    <definedName name="Paste2" localSheetId="2">#REF!</definedName>
    <definedName name="Paste2" localSheetId="0">#REF!</definedName>
    <definedName name="Paste2">#REF!</definedName>
    <definedName name="Paste3" localSheetId="7">#REF!</definedName>
    <definedName name="Paste3" localSheetId="6">#REF!</definedName>
    <definedName name="Paste3" localSheetId="5">#REF!</definedName>
    <definedName name="Paste3" localSheetId="4">#REF!</definedName>
    <definedName name="Paste3" localSheetId="3">#REF!</definedName>
    <definedName name="Paste3" localSheetId="1">#REF!</definedName>
    <definedName name="Paste3" localSheetId="2">#REF!</definedName>
    <definedName name="Paste3" localSheetId="0">#REF!</definedName>
    <definedName name="Paste3">#REF!</definedName>
    <definedName name="PAYE1">'[8]Working sheet - Office codes'!$C$3:$D$44</definedName>
    <definedName name="PAYENetofRDs" localSheetId="9">#REF!</definedName>
    <definedName name="PAYENetofRDs" localSheetId="7">#REF!</definedName>
    <definedName name="PAYENetofRDs" localSheetId="6">#REF!</definedName>
    <definedName name="PAYENetofRDs" localSheetId="5">#REF!</definedName>
    <definedName name="PAYENetofRDs" localSheetId="4">#REF!</definedName>
    <definedName name="PAYENetofRDs" localSheetId="3">#REF!</definedName>
    <definedName name="PAYENetofRDs" localSheetId="1">#REF!</definedName>
    <definedName name="PAYENetofRDs" localSheetId="2">#REF!</definedName>
    <definedName name="PAYENetofRDs" localSheetId="0">#REF!</definedName>
    <definedName name="PAYENetofRDs">#REF!</definedName>
    <definedName name="PAYERefundsMay">'[28]200305 - PIVOT'!$B$10:$C$30</definedName>
    <definedName name="Pit" localSheetId="9">#REF!</definedName>
    <definedName name="Pit" localSheetId="7">#REF!</definedName>
    <definedName name="Pit" localSheetId="6">#REF!</definedName>
    <definedName name="Pit" localSheetId="5">#REF!</definedName>
    <definedName name="Pit" localSheetId="4">#REF!</definedName>
    <definedName name="Pit" localSheetId="3">#REF!</definedName>
    <definedName name="Pit" localSheetId="1">#REF!</definedName>
    <definedName name="Pit" localSheetId="2">#REF!</definedName>
    <definedName name="Pit" localSheetId="0">#REF!</definedName>
    <definedName name="Pit">#REF!</definedName>
    <definedName name="potch" localSheetId="9">#REF!</definedName>
    <definedName name="potch" localSheetId="7">#REF!</definedName>
    <definedName name="potch" localSheetId="6">#REF!</definedName>
    <definedName name="potch" localSheetId="5">#REF!</definedName>
    <definedName name="potch" localSheetId="4">#REF!</definedName>
    <definedName name="potch" localSheetId="3">#REF!</definedName>
    <definedName name="potch" localSheetId="1">#REF!</definedName>
    <definedName name="potch" localSheetId="2">#REF!</definedName>
    <definedName name="potch" localSheetId="0">#REF!</definedName>
    <definedName name="potch">#REF!</definedName>
    <definedName name="Quarter" localSheetId="9">'[23]RBS Recon'!$B$2</definedName>
    <definedName name="Quarter" localSheetId="3">'[23]RBS Recon'!$B$2</definedName>
    <definedName name="Quarter" localSheetId="1">'[23]RBS Recon'!$B$2</definedName>
    <definedName name="Quarter">'[24]RBS Recon'!$B$2</definedName>
    <definedName name="Quarters" localSheetId="9">[23]Setup!$F$23:$G$26</definedName>
    <definedName name="Quarters" localSheetId="3">[23]Setup!$F$23:$G$26</definedName>
    <definedName name="Quarters" localSheetId="1">[23]Setup!$F$23:$G$26</definedName>
    <definedName name="Quarters">[24]Setup!$F$23:$G$26</definedName>
    <definedName name="RECRUIT">'[29]Element listing'!$A$1:$F$750</definedName>
    <definedName name="Ref" localSheetId="9">#REF!</definedName>
    <definedName name="Ref" localSheetId="7">#REF!</definedName>
    <definedName name="Ref" localSheetId="6">#REF!</definedName>
    <definedName name="Ref" localSheetId="5">#REF!</definedName>
    <definedName name="Ref" localSheetId="4">#REF!</definedName>
    <definedName name="Ref" localSheetId="3">#REF!</definedName>
    <definedName name="Ref" localSheetId="1">#REF!</definedName>
    <definedName name="Ref" localSheetId="2">#REF!</definedName>
    <definedName name="Ref" localSheetId="0">#REF!</definedName>
    <definedName name="Ref">#REF!</definedName>
    <definedName name="ROASUM" localSheetId="9">#REF!</definedName>
    <definedName name="ROASUM" localSheetId="7">#REF!</definedName>
    <definedName name="ROASUM" localSheetId="6">#REF!</definedName>
    <definedName name="ROASUM" localSheetId="5">#REF!</definedName>
    <definedName name="ROASUM" localSheetId="4">#REF!</definedName>
    <definedName name="ROASUM" localSheetId="3">#REF!</definedName>
    <definedName name="ROASUM" localSheetId="1">#REF!</definedName>
    <definedName name="ROASUM" localSheetId="2">#REF!</definedName>
    <definedName name="ROASUM" localSheetId="0">#REF!</definedName>
    <definedName name="ROASUM">#REF!</definedName>
    <definedName name="RoaSummaryTable" localSheetId="9">#REF!</definedName>
    <definedName name="RoaSummaryTable" localSheetId="7">#REF!</definedName>
    <definedName name="RoaSummaryTable" localSheetId="6">#REF!</definedName>
    <definedName name="RoaSummaryTable" localSheetId="5">#REF!</definedName>
    <definedName name="RoaSummaryTable" localSheetId="4">#REF!</definedName>
    <definedName name="RoaSummaryTable" localSheetId="3">#REF!</definedName>
    <definedName name="RoaSummaryTable" localSheetId="1">#REF!</definedName>
    <definedName name="RoaSummaryTable" localSheetId="2">#REF!</definedName>
    <definedName name="RoaSummaryTable" localSheetId="0">#REF!</definedName>
    <definedName name="RoaSummaryTable">#REF!</definedName>
    <definedName name="rpt_date">'[30]MTN Rate Sets'!$D$1</definedName>
    <definedName name="RRM">'[6]Input Sheet'!$C$16</definedName>
    <definedName name="Sales" localSheetId="9">#REF!</definedName>
    <definedName name="Sales" localSheetId="7">#REF!</definedName>
    <definedName name="Sales" localSheetId="6">#REF!</definedName>
    <definedName name="Sales" localSheetId="5">#REF!</definedName>
    <definedName name="Sales" localSheetId="4">#REF!</definedName>
    <definedName name="Sales" localSheetId="3">#REF!</definedName>
    <definedName name="Sales" localSheetId="1">#REF!</definedName>
    <definedName name="Sales" localSheetId="2">#REF!</definedName>
    <definedName name="Sales" localSheetId="0">#REF!</definedName>
    <definedName name="Sales">#REF!</definedName>
    <definedName name="SAPBEXrevision" hidden="1">2</definedName>
    <definedName name="SAPBEXsysID" hidden="1">"BWP"</definedName>
    <definedName name="SAPBEXwbID" hidden="1">"BVTS84EKVWUB2S0WUEUNYJ5DE"</definedName>
    <definedName name="scale" localSheetId="9">[31]Scale!$A$1:$H$50</definedName>
    <definedName name="scale" localSheetId="3">[31]Scale!$A$1:$H$50</definedName>
    <definedName name="scale" localSheetId="1">[31]Scale!$A$1:$H$50</definedName>
    <definedName name="scale">[12]Scale!$A$1:$H$50</definedName>
    <definedName name="September" localSheetId="9">#REF!</definedName>
    <definedName name="September" localSheetId="7">#REF!</definedName>
    <definedName name="September" localSheetId="6">#REF!</definedName>
    <definedName name="September" localSheetId="5">#REF!</definedName>
    <definedName name="September" localSheetId="4">#REF!</definedName>
    <definedName name="September" localSheetId="3">#REF!</definedName>
    <definedName name="September" localSheetId="1">#REF!</definedName>
    <definedName name="September" localSheetId="2">#REF!</definedName>
    <definedName name="September" localSheetId="0">#REF!</definedName>
    <definedName name="September">#REF!</definedName>
    <definedName name="Smelt" localSheetId="9">#REF!</definedName>
    <definedName name="Smelt" localSheetId="7">#REF!</definedName>
    <definedName name="Smelt" localSheetId="6">#REF!</definedName>
    <definedName name="Smelt" localSheetId="5">#REF!</definedName>
    <definedName name="Smelt" localSheetId="4">#REF!</definedName>
    <definedName name="Smelt" localSheetId="3">#REF!</definedName>
    <definedName name="Smelt" localSheetId="1">#REF!</definedName>
    <definedName name="Smelt" localSheetId="2">#REF!</definedName>
    <definedName name="Smelt" localSheetId="0">#REF!</definedName>
    <definedName name="Smelt">#REF!</definedName>
    <definedName name="Statistics">'[2]C - Ageing per line item'!$K$303:$BB$320</definedName>
    <definedName name="StockA" localSheetId="9">#REF!</definedName>
    <definedName name="StockA" localSheetId="7">#REF!</definedName>
    <definedName name="StockA" localSheetId="6">#REF!</definedName>
    <definedName name="StockA" localSheetId="5">#REF!</definedName>
    <definedName name="StockA" localSheetId="4">#REF!</definedName>
    <definedName name="StockA" localSheetId="3">#REF!</definedName>
    <definedName name="StockA" localSheetId="1">#REF!</definedName>
    <definedName name="StockA" localSheetId="2">#REF!</definedName>
    <definedName name="StockA" localSheetId="0">#REF!</definedName>
    <definedName name="StockA">#REF!</definedName>
    <definedName name="SUM_COST" localSheetId="9">#REF!</definedName>
    <definedName name="SUM_COST" localSheetId="7">#REF!</definedName>
    <definedName name="SUM_COST" localSheetId="6">#REF!</definedName>
    <definedName name="SUM_COST" localSheetId="5">#REF!</definedName>
    <definedName name="SUM_COST" localSheetId="4">#REF!</definedName>
    <definedName name="SUM_COST" localSheetId="3">#REF!</definedName>
    <definedName name="SUM_COST" localSheetId="1">#REF!</definedName>
    <definedName name="SUM_COST" localSheetId="2">#REF!</definedName>
    <definedName name="SUM_COST" localSheetId="0">#REF!</definedName>
    <definedName name="SUM_COST">#REF!</definedName>
    <definedName name="Sum_Cost2" localSheetId="9">#REF!</definedName>
    <definedName name="Sum_Cost2" localSheetId="7">#REF!</definedName>
    <definedName name="Sum_Cost2" localSheetId="6">#REF!</definedName>
    <definedName name="Sum_Cost2" localSheetId="5">#REF!</definedName>
    <definedName name="Sum_Cost2" localSheetId="4">#REF!</definedName>
    <definedName name="Sum_Cost2" localSheetId="3">#REF!</definedName>
    <definedName name="Sum_Cost2" localSheetId="1">#REF!</definedName>
    <definedName name="Sum_Cost2" localSheetId="2">#REF!</definedName>
    <definedName name="Sum_Cost2" localSheetId="0">#REF!</definedName>
    <definedName name="Sum_Cost2">#REF!</definedName>
    <definedName name="SUM_DIV" localSheetId="9">'[32]Summary Per Division P4'!$A$42:$I$92</definedName>
    <definedName name="SUM_DIV" localSheetId="3">'[32]Summary Per Division P4'!$A$42:$I$92</definedName>
    <definedName name="SUM_DIV" localSheetId="1">'[32]Summary Per Division P4'!$A$42:$I$92</definedName>
    <definedName name="SUM_DIV">'[33]Summary Per Division P4'!$A$42:$I$92</definedName>
    <definedName name="Sum_Div2">'[32]Summary Per Division P4'!$A$42:$I$92</definedName>
    <definedName name="SUM_REV" localSheetId="9">#REF!</definedName>
    <definedName name="SUM_REV" localSheetId="7">#REF!</definedName>
    <definedName name="SUM_REV" localSheetId="6">#REF!</definedName>
    <definedName name="SUM_REV" localSheetId="5">#REF!</definedName>
    <definedName name="SUM_REV" localSheetId="4">#REF!</definedName>
    <definedName name="SUM_REV" localSheetId="3">#REF!</definedName>
    <definedName name="SUM_REV" localSheetId="1">#REF!</definedName>
    <definedName name="SUM_REV" localSheetId="2">#REF!</definedName>
    <definedName name="SUM_REV" localSheetId="0">#REF!</definedName>
    <definedName name="SUM_REV">#REF!</definedName>
    <definedName name="Sum_Rev2" localSheetId="9">#REF!</definedName>
    <definedName name="Sum_Rev2" localSheetId="7">#REF!</definedName>
    <definedName name="Sum_Rev2" localSheetId="6">#REF!</definedName>
    <definedName name="Sum_Rev2" localSheetId="5">#REF!</definedName>
    <definedName name="Sum_Rev2" localSheetId="4">#REF!</definedName>
    <definedName name="Sum_Rev2" localSheetId="3">#REF!</definedName>
    <definedName name="Sum_Rev2" localSheetId="1">#REF!</definedName>
    <definedName name="Sum_Rev2" localSheetId="2">#REF!</definedName>
    <definedName name="Sum_Rev2" localSheetId="0">#REF!</definedName>
    <definedName name="Sum_Rev2">#REF!</definedName>
    <definedName name="swap_rates" localSheetId="9">#REF!</definedName>
    <definedName name="swap_rates" localSheetId="7">#REF!</definedName>
    <definedName name="swap_rates" localSheetId="6">#REF!</definedName>
    <definedName name="swap_rates" localSheetId="5">#REF!</definedName>
    <definedName name="swap_rates" localSheetId="4">#REF!</definedName>
    <definedName name="swap_rates" localSheetId="3">#REF!</definedName>
    <definedName name="swap_rates" localSheetId="1">#REF!</definedName>
    <definedName name="swap_rates" localSheetId="2">#REF!</definedName>
    <definedName name="swap_rates" localSheetId="0">#REF!</definedName>
    <definedName name="swap_rates">#REF!</definedName>
    <definedName name="TARIEF">#N/A</definedName>
    <definedName name="Tax" localSheetId="9">#REF!</definedName>
    <definedName name="Tax" localSheetId="7">#REF!</definedName>
    <definedName name="Tax" localSheetId="6">#REF!</definedName>
    <definedName name="Tax" localSheetId="5">#REF!</definedName>
    <definedName name="Tax" localSheetId="4">#REF!</definedName>
    <definedName name="Tax" localSheetId="3">#REF!</definedName>
    <definedName name="Tax" localSheetId="1">#REF!</definedName>
    <definedName name="Tax" localSheetId="2">#REF!</definedName>
    <definedName name="Tax" localSheetId="0">#REF!</definedName>
    <definedName name="Tax">#REF!</definedName>
    <definedName name="TB">'[4]Trial Balance'!$A$1:$IV$65536</definedName>
    <definedName name="TEST0">'[1]Commitment Detail'!$A$4:$L$4</definedName>
    <definedName name="TESTHKEY">'[1]Commitment Detail'!$I$3:$L$3</definedName>
    <definedName name="TESTKEYS">'[1]Commitment Detail'!$A$4:$H$4</definedName>
    <definedName name="TESTVKEY">'[1]Commitment Detail'!$A$3:$H$3</definedName>
    <definedName name="travel" localSheetId="9">'[31]Travel items'!$A$1:$IV$65536</definedName>
    <definedName name="travel" localSheetId="3">'[31]Travel items'!$A$1:$IV$65536</definedName>
    <definedName name="travel" localSheetId="1">'[31]Travel items'!$A$1:$IV$65536</definedName>
    <definedName name="travel">'[12]Travel items'!$A:$IV</definedName>
    <definedName name="TRF" localSheetId="9">#REF!</definedName>
    <definedName name="TRF" localSheetId="7">#REF!</definedName>
    <definedName name="TRF" localSheetId="6">#REF!</definedName>
    <definedName name="TRF" localSheetId="5">#REF!</definedName>
    <definedName name="TRF" localSheetId="4">#REF!</definedName>
    <definedName name="TRF" localSheetId="3">#REF!</definedName>
    <definedName name="TRF" localSheetId="1">#REF!</definedName>
    <definedName name="TRF" localSheetId="2">#REF!</definedName>
    <definedName name="TRF" localSheetId="0">#REF!</definedName>
    <definedName name="TRF">#REF!</definedName>
    <definedName name="UG" localSheetId="9">#REF!</definedName>
    <definedName name="UG" localSheetId="7">#REF!</definedName>
    <definedName name="UG" localSheetId="6">#REF!</definedName>
    <definedName name="UG" localSheetId="5">#REF!</definedName>
    <definedName name="UG" localSheetId="4">#REF!</definedName>
    <definedName name="UG" localSheetId="3">#REF!</definedName>
    <definedName name="UG" localSheetId="1">#REF!</definedName>
    <definedName name="UG" localSheetId="2">#REF!</definedName>
    <definedName name="UG" localSheetId="0">#REF!</definedName>
    <definedName name="UG">#REF!</definedName>
    <definedName name="var" localSheetId="9">#REF!</definedName>
    <definedName name="var" localSheetId="7">#REF!</definedName>
    <definedName name="var" localSheetId="6">#REF!</definedName>
    <definedName name="var" localSheetId="5">#REF!</definedName>
    <definedName name="var" localSheetId="4">#REF!</definedName>
    <definedName name="var" localSheetId="3">#REF!</definedName>
    <definedName name="var" localSheetId="1">#REF!</definedName>
    <definedName name="var" localSheetId="2">#REF!</definedName>
    <definedName name="var" localSheetId="0">#REF!</definedName>
    <definedName name="var">#REF!</definedName>
    <definedName name="VARS" localSheetId="7">#REF!</definedName>
    <definedName name="VARS" localSheetId="6">#REF!</definedName>
    <definedName name="VARS" localSheetId="5">#REF!</definedName>
    <definedName name="VARS" localSheetId="4">#REF!</definedName>
    <definedName name="VARS" localSheetId="3">#REF!</definedName>
    <definedName name="VARS" localSheetId="1">#REF!</definedName>
    <definedName name="VARS" localSheetId="2">#REF!</definedName>
    <definedName name="VARS" localSheetId="0">#REF!</definedName>
    <definedName name="VARS">#REF!</definedName>
    <definedName name="Volumes" localSheetId="9">{"Book1."}</definedName>
    <definedName name="Volumes" localSheetId="3">{"Book1."}</definedName>
    <definedName name="Volumes" localSheetId="1">{"Book1."}</definedName>
    <definedName name="Volumes">{"Book1."}</definedName>
    <definedName name="waterquality" localSheetId="7">#REF!</definedName>
    <definedName name="waterquality" localSheetId="6">#REF!</definedName>
    <definedName name="waterquality" localSheetId="5">#REF!</definedName>
    <definedName name="waterquality" localSheetId="4">#REF!</definedName>
    <definedName name="waterquality" localSheetId="3">#REF!</definedName>
    <definedName name="waterquality" localSheetId="1">#REF!</definedName>
    <definedName name="waterquality" localSheetId="2">#REF!</definedName>
    <definedName name="waterquality" localSheetId="0">#REF!</definedName>
    <definedName name="waterquality">#REF!</definedName>
    <definedName name="Weekday" localSheetId="9">[23]Setup!$I$3:$J$9</definedName>
    <definedName name="Weekday" localSheetId="3">[23]Setup!$I$3:$J$9</definedName>
    <definedName name="Weekday" localSheetId="1">[23]Setup!$I$3:$J$9</definedName>
    <definedName name="Weekday">[24]Setup!$I$3:$J$9</definedName>
    <definedName name="wrn.Monthly._.Report." localSheetId="9" hidden="1">{#N/A,#N/A,TRUE,"1. Cover";#N/A,#N/A,TRUE,"2. Commentary";#N/A,#N/A,TRUE,"3. Commentary";#N/A,#N/A,TRUE,"4. Group Debt Analysis (1)";#N/A,#N/A,TRUE,"5. Group Debt Analysis (2)";#N/A,#N/A,TRUE,"6. Maturity Profile";#N/A,#N/A,TRUE,"7. IR Summary";#N/A,#N/A,TRUE,"8.  MTN";#N/A,#N/A,TRUE,"9.  Bonds";#N/A,#N/A,TRUE,"10. Bonds &amp; Guarantees";#N/A,#N/A,TRUE,"11. FX Hedging";#N/A,#N/A,TRUE,"12. Commodity Hedging";#N/A,#N/A,TRUE,"13. Shipping";#N/A,#N/A,TRUE,"14. Int Rate Markets";#N/A,#N/A,TRUE,"15. FX Markets";#N/A,#N/A,TRUE,"16. Credit Limits";#N/A,#N/A,TRUE,"17. Credit Limits"}</definedName>
    <definedName name="wrn.Monthly._.Report." localSheetId="3" hidden="1">{#N/A,#N/A,TRUE,"1. Cover";#N/A,#N/A,TRUE,"2. Commentary";#N/A,#N/A,TRUE,"3. Commentary";#N/A,#N/A,TRUE,"4. Group Debt Analysis (1)";#N/A,#N/A,TRUE,"5. Group Debt Analysis (2)";#N/A,#N/A,TRUE,"6. Maturity Profile";#N/A,#N/A,TRUE,"7. IR Summary";#N/A,#N/A,TRUE,"8.  MTN";#N/A,#N/A,TRUE,"9.  Bonds";#N/A,#N/A,TRUE,"10. Bonds &amp; Guarantees";#N/A,#N/A,TRUE,"11. FX Hedging";#N/A,#N/A,TRUE,"12. Commodity Hedging";#N/A,#N/A,TRUE,"13. Shipping";#N/A,#N/A,TRUE,"14. Int Rate Markets";#N/A,#N/A,TRUE,"15. FX Markets";#N/A,#N/A,TRUE,"16. Credit Limits";#N/A,#N/A,TRUE,"17. Credit Limits"}</definedName>
    <definedName name="wrn.Monthly._.Report." localSheetId="1" hidden="1">{#N/A,#N/A,TRUE,"1. Cover";#N/A,#N/A,TRUE,"2. Commentary";#N/A,#N/A,TRUE,"3. Commentary";#N/A,#N/A,TRUE,"4. Group Debt Analysis (1)";#N/A,#N/A,TRUE,"5. Group Debt Analysis (2)";#N/A,#N/A,TRUE,"6. Maturity Profile";#N/A,#N/A,TRUE,"7. IR Summary";#N/A,#N/A,TRUE,"8.  MTN";#N/A,#N/A,TRUE,"9.  Bonds";#N/A,#N/A,TRUE,"10. Bonds &amp; Guarantees";#N/A,#N/A,TRUE,"11. FX Hedging";#N/A,#N/A,TRUE,"12. Commodity Hedging";#N/A,#N/A,TRUE,"13. Shipping";#N/A,#N/A,TRUE,"14. Int Rate Markets";#N/A,#N/A,TRUE,"15. FX Markets";#N/A,#N/A,TRUE,"16. Credit Limits";#N/A,#N/A,TRUE,"17. Credit Limits"}</definedName>
    <definedName name="wrn.Monthly._.Report." hidden="1">{#N/A,#N/A,TRUE,"1. Cover";#N/A,#N/A,TRUE,"2. Commentary";#N/A,#N/A,TRUE,"3. Commentary";#N/A,#N/A,TRUE,"4. Group Debt Analysis (1)";#N/A,#N/A,TRUE,"5. Group Debt Analysis (2)";#N/A,#N/A,TRUE,"6. Maturity Profile";#N/A,#N/A,TRUE,"7. IR Summary";#N/A,#N/A,TRUE,"8.  MTN";#N/A,#N/A,TRUE,"9.  Bonds";#N/A,#N/A,TRUE,"10. Bonds &amp; Guarantees";#N/A,#N/A,TRUE,"11. FX Hedging";#N/A,#N/A,TRUE,"12. Commodity Hedging";#N/A,#N/A,TRUE,"13. Shipping";#N/A,#N/A,TRUE,"14. Int Rate Markets";#N/A,#N/A,TRUE,"15. FX Markets";#N/A,#N/A,TRUE,"16. Credit Limits";#N/A,#N/A,TRUE,"17. Credit Limits"}</definedName>
    <definedName name="wrn.Quarter1." localSheetId="9" hidden="1">{#N/A,#N/A,FALSE,"Daily Output"}</definedName>
    <definedName name="wrn.Quarter1." localSheetId="3" hidden="1">{#N/A,#N/A,FALSE,"Daily Output"}</definedName>
    <definedName name="wrn.Quarter1." localSheetId="1" hidden="1">{#N/A,#N/A,FALSE,"Daily Output"}</definedName>
    <definedName name="wrn.Quarter1." hidden="1">{#N/A,#N/A,FALSE,"Daily Output"}</definedName>
    <definedName name="wrn.Quarter2." localSheetId="9" hidden="1">{#N/A,#N/A,FALSE,"Daily Output"}</definedName>
    <definedName name="wrn.Quarter2." localSheetId="3" hidden="1">{#N/A,#N/A,FALSE,"Daily Output"}</definedName>
    <definedName name="wrn.Quarter2." localSheetId="1" hidden="1">{#N/A,#N/A,FALSE,"Daily Output"}</definedName>
    <definedName name="wrn.Quarter2." hidden="1">{#N/A,#N/A,FALSE,"Daily Output"}</definedName>
    <definedName name="wrn.Quarter3." localSheetId="9" hidden="1">{#N/A,#N/A,FALSE,"Daily Output"}</definedName>
    <definedName name="wrn.Quarter3." localSheetId="3" hidden="1">{#N/A,#N/A,FALSE,"Daily Output"}</definedName>
    <definedName name="wrn.Quarter3." localSheetId="1" hidden="1">{#N/A,#N/A,FALSE,"Daily Output"}</definedName>
    <definedName name="wrn.Quarter3." hidden="1">{#N/A,#N/A,FALSE,"Daily Output"}</definedName>
    <definedName name="wrn.Quarter4." localSheetId="9" hidden="1">{#N/A,#N/A,FALSE,"Daily Output"}</definedName>
    <definedName name="wrn.Quarter4." localSheetId="3" hidden="1">{#N/A,#N/A,FALSE,"Daily Output"}</definedName>
    <definedName name="wrn.Quarter4." localSheetId="1" hidden="1">{#N/A,#N/A,FALSE,"Daily Output"}</definedName>
    <definedName name="wrn.Quarter4." hidden="1">{#N/A,#N/A,FALSE,"Daily Output"}</definedName>
    <definedName name="Year" localSheetId="9">[21]I_02_05!$E$3</definedName>
    <definedName name="Year" localSheetId="3">[21]I_02_05!$E$3</definedName>
    <definedName name="Year" localSheetId="1">[21]I_02_05!$E$3</definedName>
    <definedName name="Year">[22]I_02_05!$E$3</definedName>
    <definedName name="year2" localSheetId="9">'[23]RBS Recon'!$B$3</definedName>
    <definedName name="year2" localSheetId="3">'[23]RBS Recon'!$B$3</definedName>
    <definedName name="year2" localSheetId="1">'[23]RBS Recon'!$B$3</definedName>
    <definedName name="year2">'[24]RBS Recon'!$B$3</definedName>
    <definedName name="zama">'[34]CC listing'!$A$1:$E$1952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M6" i="12" l="1"/>
  <c r="S6" i="12"/>
  <c r="AH6" i="12" s="1"/>
  <c r="BC6" i="12" s="1"/>
  <c r="BK7" i="12"/>
  <c r="BK8" i="12"/>
  <c r="BM8" i="12"/>
  <c r="BK6" i="12"/>
  <c r="K23" i="13"/>
  <c r="L23" i="13" s="1"/>
  <c r="F23" i="13" s="1"/>
  <c r="K24" i="13"/>
  <c r="L24" i="13" s="1"/>
  <c r="F24" i="13" s="1"/>
  <c r="K19" i="13"/>
  <c r="L19" i="13" s="1"/>
  <c r="F19" i="13" s="1"/>
  <c r="K11" i="13"/>
  <c r="L11" i="13" s="1"/>
  <c r="F11" i="13" s="1"/>
  <c r="K13" i="13"/>
  <c r="L13" i="13" s="1"/>
  <c r="F13" i="13" s="1"/>
  <c r="K14" i="13"/>
  <c r="L14" i="13" s="1"/>
  <c r="F14" i="13" s="1"/>
  <c r="K15" i="13"/>
  <c r="L15" i="13" s="1"/>
  <c r="F15" i="13" s="1"/>
  <c r="K16" i="13"/>
  <c r="L16" i="13" s="1"/>
  <c r="F16" i="13" s="1"/>
  <c r="K17" i="13"/>
  <c r="L17" i="13" s="1"/>
  <c r="F17" i="13" s="1"/>
  <c r="K18" i="13"/>
  <c r="L18" i="13" s="1"/>
  <c r="F18" i="13" s="1"/>
  <c r="K2" i="13"/>
  <c r="L2" i="13" s="1"/>
  <c r="F2" i="13" s="1"/>
  <c r="K3" i="13"/>
  <c r="L3" i="13" s="1"/>
  <c r="F3" i="13" s="1"/>
  <c r="K4" i="13"/>
  <c r="L4" i="13" s="1"/>
  <c r="F4" i="13" s="1"/>
  <c r="K5" i="13"/>
  <c r="K6" i="13"/>
  <c r="L6" i="13" s="1"/>
  <c r="F6" i="13" s="1"/>
  <c r="K7" i="13"/>
  <c r="L7" i="13" s="1"/>
  <c r="F7" i="13" s="1"/>
  <c r="K8" i="13"/>
  <c r="L8" i="13" s="1"/>
  <c r="F8" i="13" s="1"/>
  <c r="K9" i="13"/>
  <c r="L9" i="13" s="1"/>
  <c r="F9" i="13" s="1"/>
  <c r="K10" i="13"/>
  <c r="L10" i="13" s="1"/>
  <c r="F10" i="13" s="1"/>
  <c r="K1" i="13"/>
  <c r="L1" i="13" s="1"/>
  <c r="F1" i="13" s="1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L5" i="13"/>
  <c r="F5" i="13" s="1"/>
  <c r="G5" i="13"/>
  <c r="G4" i="13"/>
  <c r="G3" i="13"/>
  <c r="G2" i="13"/>
  <c r="G1" i="13"/>
  <c r="AN8" i="12"/>
  <c r="AM8" i="12"/>
  <c r="AL8" i="12"/>
  <c r="BH8" i="12" s="1"/>
  <c r="AK8" i="12"/>
  <c r="BG8" i="12" s="1"/>
  <c r="AJ8" i="12"/>
  <c r="BF8" i="12" s="1"/>
  <c r="AC8" i="12"/>
  <c r="AB8" i="12"/>
  <c r="AA8" i="12"/>
  <c r="W8" i="12"/>
  <c r="U8" i="12"/>
  <c r="AH8" i="12"/>
  <c r="K8" i="12"/>
  <c r="I8" i="12"/>
  <c r="AN7" i="12"/>
  <c r="AM7" i="12"/>
  <c r="AL7" i="12"/>
  <c r="AK7" i="12"/>
  <c r="BG7" i="12" s="1"/>
  <c r="AJ7" i="12"/>
  <c r="AX7" i="12" s="1"/>
  <c r="AC7" i="12"/>
  <c r="AB7" i="12"/>
  <c r="AA7" i="12"/>
  <c r="W7" i="12"/>
  <c r="Z7" i="12" s="1"/>
  <c r="V7" i="12"/>
  <c r="U7" i="12"/>
  <c r="X7" i="12" s="1"/>
  <c r="AH7" i="12"/>
  <c r="K7" i="12"/>
  <c r="I7" i="12"/>
  <c r="AN6" i="12"/>
  <c r="AM6" i="12"/>
  <c r="AL6" i="12"/>
  <c r="BH6" i="12" s="1"/>
  <c r="AK6" i="12"/>
  <c r="BG6" i="12" s="1"/>
  <c r="AJ6" i="12"/>
  <c r="BF6" i="12" s="1"/>
  <c r="AC6" i="12"/>
  <c r="AB6" i="12"/>
  <c r="AQ6" i="12" s="1"/>
  <c r="AA6" i="12"/>
  <c r="W6" i="12"/>
  <c r="V6" i="12"/>
  <c r="AU6" i="12" s="1"/>
  <c r="U6" i="12"/>
  <c r="K6" i="12"/>
  <c r="I6" i="12"/>
  <c r="AQ7" i="12" l="1"/>
  <c r="AP6" i="12"/>
  <c r="Z6" i="12"/>
  <c r="AP8" i="12"/>
  <c r="K12" i="13"/>
  <c r="L12" i="13" s="1"/>
  <c r="F12" i="13" s="1"/>
  <c r="AT8" i="12"/>
  <c r="AI7" i="12"/>
  <c r="BD7" i="12" s="1"/>
  <c r="AT7" i="12"/>
  <c r="AV8" i="12"/>
  <c r="AR6" i="12"/>
  <c r="BC7" i="12"/>
  <c r="BH7" i="12"/>
  <c r="BF7" i="12"/>
  <c r="AO8" i="12"/>
  <c r="K21" i="13"/>
  <c r="L21" i="13" s="1"/>
  <c r="F21" i="13" s="1"/>
  <c r="BL8" i="12"/>
  <c r="AV6" i="12"/>
  <c r="AO7" i="12"/>
  <c r="AN9" i="12"/>
  <c r="V8" i="12"/>
  <c r="AT6" i="12"/>
  <c r="AW6" i="12" s="1"/>
  <c r="AQ8" i="12"/>
  <c r="BB8" i="12"/>
  <c r="AO6" i="12"/>
  <c r="Z8" i="12"/>
  <c r="Y7" i="12"/>
  <c r="K20" i="13"/>
  <c r="L20" i="13" s="1"/>
  <c r="F20" i="13" s="1"/>
  <c r="BB6" i="12"/>
  <c r="BC8" i="12"/>
  <c r="AR8" i="12"/>
  <c r="K26" i="13"/>
  <c r="L26" i="13" s="1"/>
  <c r="F26" i="13" s="1"/>
  <c r="AR7" i="12"/>
  <c r="BI8" i="12"/>
  <c r="AX8" i="12"/>
  <c r="BL6" i="12"/>
  <c r="AX6" i="12"/>
  <c r="Y6" i="12"/>
  <c r="AM9" i="12"/>
  <c r="AE7" i="12"/>
  <c r="AY7" i="12" s="1"/>
  <c r="BL7" i="12"/>
  <c r="BG9" i="12"/>
  <c r="BI6" i="12"/>
  <c r="AS6" i="12"/>
  <c r="AN20" i="12"/>
  <c r="W17" i="12"/>
  <c r="W13" i="12"/>
  <c r="BI7" i="12"/>
  <c r="AU7" i="12"/>
  <c r="AP7" i="12"/>
  <c r="AF7" i="12"/>
  <c r="AZ7" i="12" s="1"/>
  <c r="BB7" i="12"/>
  <c r="X6" i="12"/>
  <c r="AZ6" i="12"/>
  <c r="X8" i="12"/>
  <c r="AZ8" i="12"/>
  <c r="AJ9" i="12"/>
  <c r="AK9" i="12"/>
  <c r="AL9" i="12"/>
  <c r="AV7" i="12"/>
  <c r="BD6" i="12"/>
  <c r="BD8" i="12"/>
  <c r="AE6" i="12"/>
  <c r="AY6" i="12" s="1"/>
  <c r="AE8" i="12"/>
  <c r="AY8" i="12" s="1"/>
  <c r="K20" i="11"/>
  <c r="K21" i="11"/>
  <c r="K22" i="11"/>
  <c r="L22" i="11" s="1"/>
  <c r="F22" i="11" s="1"/>
  <c r="K23" i="11"/>
  <c r="L23" i="11" s="1"/>
  <c r="F23" i="11" s="1"/>
  <c r="K24" i="11"/>
  <c r="L24" i="11" s="1"/>
  <c r="F24" i="11" s="1"/>
  <c r="K25" i="11"/>
  <c r="K26" i="11"/>
  <c r="K27" i="11"/>
  <c r="K19" i="11"/>
  <c r="L19" i="11" s="1"/>
  <c r="F19" i="11" s="1"/>
  <c r="K11" i="11"/>
  <c r="L11" i="11" s="1"/>
  <c r="F11" i="11" s="1"/>
  <c r="K12" i="11"/>
  <c r="K13" i="11"/>
  <c r="L13" i="11" s="1"/>
  <c r="F13" i="11" s="1"/>
  <c r="K14" i="11"/>
  <c r="L14" i="11" s="1"/>
  <c r="F14" i="11" s="1"/>
  <c r="K15" i="11"/>
  <c r="L15" i="11" s="1"/>
  <c r="F15" i="11" s="1"/>
  <c r="K16" i="11"/>
  <c r="K17" i="11"/>
  <c r="K18" i="11"/>
  <c r="L18" i="11" s="1"/>
  <c r="F18" i="11" s="1"/>
  <c r="K10" i="11"/>
  <c r="L10" i="11" s="1"/>
  <c r="F10" i="11" s="1"/>
  <c r="K2" i="11"/>
  <c r="K3" i="11"/>
  <c r="K4" i="11"/>
  <c r="K5" i="11"/>
  <c r="L5" i="11" s="1"/>
  <c r="F5" i="11" s="1"/>
  <c r="K6" i="11"/>
  <c r="L6" i="11" s="1"/>
  <c r="F6" i="11" s="1"/>
  <c r="K7" i="11"/>
  <c r="K8" i="11"/>
  <c r="K9" i="11"/>
  <c r="K1" i="11"/>
  <c r="T14" i="10"/>
  <c r="S14" i="10"/>
  <c r="W14" i="10" s="1"/>
  <c r="T13" i="10"/>
  <c r="S13" i="10"/>
  <c r="W13" i="10" s="1"/>
  <c r="T12" i="10"/>
  <c r="X12" i="10" s="1"/>
  <c r="S12" i="10"/>
  <c r="W12" i="10" s="1"/>
  <c r="R12" i="10"/>
  <c r="V12" i="10" s="1"/>
  <c r="S10" i="10"/>
  <c r="T9" i="10"/>
  <c r="X9" i="10" s="1"/>
  <c r="S9" i="10"/>
  <c r="W9" i="10" s="1"/>
  <c r="T8" i="10"/>
  <c r="X8" i="10" s="1"/>
  <c r="S8" i="10"/>
  <c r="W8" i="10" s="1"/>
  <c r="R8" i="10"/>
  <c r="V8" i="10" s="1"/>
  <c r="S7" i="10"/>
  <c r="T6" i="10"/>
  <c r="X6" i="10" s="1"/>
  <c r="S6" i="10"/>
  <c r="W6" i="10" s="1"/>
  <c r="X14" i="10"/>
  <c r="X13" i="10"/>
  <c r="X11" i="10"/>
  <c r="X10" i="10"/>
  <c r="X7" i="10"/>
  <c r="W11" i="10"/>
  <c r="W10" i="10"/>
  <c r="W7" i="10"/>
  <c r="V14" i="10"/>
  <c r="V13" i="10"/>
  <c r="V11" i="10"/>
  <c r="V10" i="10"/>
  <c r="V9" i="10"/>
  <c r="V7" i="10"/>
  <c r="V6" i="10"/>
  <c r="L27" i="11"/>
  <c r="F27" i="11" s="1"/>
  <c r="G27" i="11"/>
  <c r="L26" i="11"/>
  <c r="F26" i="11" s="1"/>
  <c r="G26" i="11"/>
  <c r="L25" i="11"/>
  <c r="G25" i="11"/>
  <c r="F25" i="11"/>
  <c r="G24" i="11"/>
  <c r="G23" i="11"/>
  <c r="G22" i="11"/>
  <c r="L21" i="11"/>
  <c r="F21" i="11" s="1"/>
  <c r="G21" i="11"/>
  <c r="L20" i="11"/>
  <c r="G20" i="11"/>
  <c r="F20" i="11"/>
  <c r="G19" i="11"/>
  <c r="G18" i="11"/>
  <c r="L17" i="11"/>
  <c r="G17" i="11"/>
  <c r="F17" i="11"/>
  <c r="L16" i="11"/>
  <c r="F16" i="11" s="1"/>
  <c r="G16" i="11"/>
  <c r="G15" i="11"/>
  <c r="G14" i="11"/>
  <c r="G13" i="11"/>
  <c r="L12" i="11"/>
  <c r="F12" i="11" s="1"/>
  <c r="G12" i="11"/>
  <c r="G11" i="11"/>
  <c r="G10" i="11"/>
  <c r="L9" i="11"/>
  <c r="G9" i="11"/>
  <c r="F9" i="11"/>
  <c r="L8" i="11"/>
  <c r="G8" i="11"/>
  <c r="F8" i="11"/>
  <c r="L7" i="11"/>
  <c r="G7" i="11"/>
  <c r="F7" i="11"/>
  <c r="G6" i="11"/>
  <c r="G5" i="11"/>
  <c r="L4" i="11"/>
  <c r="F4" i="11" s="1"/>
  <c r="G4" i="11"/>
  <c r="L3" i="11"/>
  <c r="G3" i="11"/>
  <c r="F3" i="11"/>
  <c r="L2" i="11"/>
  <c r="F2" i="11" s="1"/>
  <c r="G2" i="11"/>
  <c r="L1" i="11"/>
  <c r="F1" i="11" s="1"/>
  <c r="G1" i="11"/>
  <c r="K14" i="10"/>
  <c r="K13" i="10"/>
  <c r="I13" i="10"/>
  <c r="K12" i="10"/>
  <c r="I12" i="10"/>
  <c r="I11" i="10"/>
  <c r="K10" i="10"/>
  <c r="I10" i="10"/>
  <c r="K9" i="10"/>
  <c r="I9" i="10"/>
  <c r="K8" i="10"/>
  <c r="I8" i="10"/>
  <c r="K7" i="10"/>
  <c r="I7" i="10"/>
  <c r="K6" i="10"/>
  <c r="I6" i="10"/>
  <c r="AS8" i="12" l="1"/>
  <c r="AS9" i="12" s="1"/>
  <c r="V17" i="12" s="1"/>
  <c r="X17" i="12" s="1"/>
  <c r="AO9" i="12"/>
  <c r="AS7" i="12"/>
  <c r="AX9" i="12"/>
  <c r="AW7" i="12"/>
  <c r="BM7" i="12"/>
  <c r="BC9" i="12"/>
  <c r="AR9" i="12"/>
  <c r="BE7" i="12"/>
  <c r="BB9" i="12"/>
  <c r="AU8" i="12"/>
  <c r="AW8" i="12" s="1"/>
  <c r="Y8" i="12"/>
  <c r="AP9" i="12"/>
  <c r="AV9" i="12"/>
  <c r="AQ9" i="12"/>
  <c r="K22" i="13"/>
  <c r="L22" i="13" s="1"/>
  <c r="F22" i="13" s="1"/>
  <c r="AT9" i="12"/>
  <c r="K25" i="13"/>
  <c r="L25" i="13" s="1"/>
  <c r="F25" i="13" s="1"/>
  <c r="BA7" i="12"/>
  <c r="K27" i="13"/>
  <c r="L27" i="13" s="1"/>
  <c r="F27" i="13" s="1"/>
  <c r="BE8" i="12"/>
  <c r="BD9" i="12"/>
  <c r="AZ9" i="12"/>
  <c r="BE6" i="12"/>
  <c r="BA8" i="12"/>
  <c r="AY9" i="12"/>
  <c r="BA6" i="12"/>
  <c r="BF9" i="12"/>
  <c r="L27" i="9"/>
  <c r="F27" i="9" s="1"/>
  <c r="G27" i="9"/>
  <c r="L26" i="9"/>
  <c r="G26" i="9"/>
  <c r="F26" i="9"/>
  <c r="L25" i="9"/>
  <c r="G25" i="9"/>
  <c r="F25" i="9"/>
  <c r="L24" i="9"/>
  <c r="G24" i="9"/>
  <c r="F24" i="9"/>
  <c r="L23" i="9"/>
  <c r="F23" i="9" s="1"/>
  <c r="G23" i="9"/>
  <c r="L22" i="9"/>
  <c r="F22" i="9" s="1"/>
  <c r="G22" i="9"/>
  <c r="L21" i="9"/>
  <c r="F21" i="9" s="1"/>
  <c r="G21" i="9"/>
  <c r="L20" i="9"/>
  <c r="G20" i="9"/>
  <c r="F20" i="9"/>
  <c r="L19" i="9"/>
  <c r="F19" i="9" s="1"/>
  <c r="G19" i="9"/>
  <c r="L18" i="9"/>
  <c r="F18" i="9" s="1"/>
  <c r="G18" i="9"/>
  <c r="L17" i="9"/>
  <c r="G17" i="9"/>
  <c r="F17" i="9"/>
  <c r="L16" i="9"/>
  <c r="G16" i="9"/>
  <c r="F16" i="9"/>
  <c r="L15" i="9"/>
  <c r="F15" i="9" s="1"/>
  <c r="G15" i="9"/>
  <c r="L14" i="9"/>
  <c r="F14" i="9" s="1"/>
  <c r="G14" i="9"/>
  <c r="L13" i="9"/>
  <c r="F13" i="9" s="1"/>
  <c r="G13" i="9"/>
  <c r="L12" i="9"/>
  <c r="F12" i="9" s="1"/>
  <c r="G12" i="9"/>
  <c r="L11" i="9"/>
  <c r="F11" i="9" s="1"/>
  <c r="G11" i="9"/>
  <c r="L10" i="9"/>
  <c r="F10" i="9" s="1"/>
  <c r="G10" i="9"/>
  <c r="L9" i="9"/>
  <c r="G9" i="9"/>
  <c r="F9" i="9"/>
  <c r="L8" i="9"/>
  <c r="F8" i="9" s="1"/>
  <c r="G8" i="9"/>
  <c r="L7" i="9"/>
  <c r="F7" i="9" s="1"/>
  <c r="G7" i="9"/>
  <c r="L6" i="9"/>
  <c r="F6" i="9" s="1"/>
  <c r="G6" i="9"/>
  <c r="L5" i="9"/>
  <c r="G5" i="9"/>
  <c r="F5" i="9"/>
  <c r="L4" i="9"/>
  <c r="F4" i="9" s="1"/>
  <c r="G4" i="9"/>
  <c r="L3" i="9"/>
  <c r="F3" i="9" s="1"/>
  <c r="G3" i="9"/>
  <c r="L2" i="9"/>
  <c r="G2" i="9"/>
  <c r="F2" i="9"/>
  <c r="L1" i="9"/>
  <c r="G1" i="9"/>
  <c r="F1" i="9"/>
  <c r="AU9" i="12" l="1"/>
  <c r="BI9" i="12"/>
  <c r="V16" i="12" s="1"/>
  <c r="X16" i="12" s="1"/>
  <c r="BE9" i="12"/>
  <c r="V15" i="12" s="1"/>
  <c r="X15" i="12" s="1"/>
  <c r="BH9" i="12"/>
  <c r="AW9" i="12"/>
  <c r="V13" i="12" s="1"/>
  <c r="X13" i="12" s="1"/>
  <c r="BA9" i="12"/>
  <c r="V14" i="12" s="1"/>
  <c r="X14" i="12" s="1"/>
  <c r="L27" i="8"/>
  <c r="F27" i="8" s="1"/>
  <c r="G27" i="8"/>
  <c r="L26" i="8"/>
  <c r="F26" i="8" s="1"/>
  <c r="G26" i="8"/>
  <c r="L25" i="8"/>
  <c r="F25" i="8" s="1"/>
  <c r="G25" i="8"/>
  <c r="L24" i="8"/>
  <c r="G24" i="8"/>
  <c r="F24" i="8"/>
  <c r="L23" i="8"/>
  <c r="F23" i="8" s="1"/>
  <c r="G23" i="8"/>
  <c r="L22" i="8"/>
  <c r="G22" i="8"/>
  <c r="F22" i="8"/>
  <c r="L21" i="8"/>
  <c r="G21" i="8"/>
  <c r="F21" i="8"/>
  <c r="L20" i="8"/>
  <c r="G20" i="8"/>
  <c r="F20" i="8"/>
  <c r="L19" i="8"/>
  <c r="F19" i="8" s="1"/>
  <c r="G19" i="8"/>
  <c r="L18" i="8"/>
  <c r="F18" i="8" s="1"/>
  <c r="G18" i="8"/>
  <c r="L17" i="8"/>
  <c r="F17" i="8" s="1"/>
  <c r="G17" i="8"/>
  <c r="L16" i="8"/>
  <c r="F16" i="8" s="1"/>
  <c r="G16" i="8"/>
  <c r="L15" i="8"/>
  <c r="G15" i="8"/>
  <c r="F15" i="8"/>
  <c r="L14" i="8"/>
  <c r="F14" i="8" s="1"/>
  <c r="G14" i="8"/>
  <c r="L13" i="8"/>
  <c r="F13" i="8" s="1"/>
  <c r="G13" i="8"/>
  <c r="L12" i="8"/>
  <c r="G12" i="8"/>
  <c r="F12" i="8"/>
  <c r="L11" i="8"/>
  <c r="G11" i="8"/>
  <c r="F11" i="8"/>
  <c r="L10" i="8"/>
  <c r="F10" i="8" s="1"/>
  <c r="G10" i="8"/>
  <c r="L9" i="8"/>
  <c r="F9" i="8" s="1"/>
  <c r="G9" i="8"/>
  <c r="L8" i="8"/>
  <c r="F8" i="8" s="1"/>
  <c r="G8" i="8"/>
  <c r="L7" i="8"/>
  <c r="G7" i="8"/>
  <c r="F7" i="8"/>
  <c r="L6" i="8"/>
  <c r="G6" i="8"/>
  <c r="F6" i="8"/>
  <c r="L5" i="8"/>
  <c r="G5" i="8"/>
  <c r="F5" i="8"/>
  <c r="L4" i="8"/>
  <c r="F4" i="8" s="1"/>
  <c r="G4" i="8"/>
  <c r="L3" i="8"/>
  <c r="G3" i="8"/>
  <c r="F3" i="8"/>
  <c r="L2" i="8"/>
  <c r="G2" i="8"/>
  <c r="F2" i="8"/>
  <c r="L1" i="8"/>
  <c r="F1" i="8" s="1"/>
  <c r="G1" i="8"/>
  <c r="Y15" i="12" l="1"/>
  <c r="Y16" i="12"/>
  <c r="Y13" i="12"/>
  <c r="Y17" i="12"/>
  <c r="Y14" i="12"/>
  <c r="L2" i="7"/>
  <c r="F2" i="7" s="1"/>
  <c r="L3" i="7"/>
  <c r="F3" i="7" s="1"/>
  <c r="L4" i="7"/>
  <c r="F4" i="7" s="1"/>
  <c r="L5" i="7"/>
  <c r="F5" i="7" s="1"/>
  <c r="L6" i="7"/>
  <c r="F6" i="7" s="1"/>
  <c r="L7" i="7"/>
  <c r="F7" i="7" s="1"/>
  <c r="L8" i="7"/>
  <c r="F8" i="7" s="1"/>
  <c r="L9" i="7"/>
  <c r="F9" i="7" s="1"/>
  <c r="L10" i="7"/>
  <c r="F10" i="7" s="1"/>
  <c r="L11" i="7"/>
  <c r="F11" i="7" s="1"/>
  <c r="L12" i="7"/>
  <c r="F12" i="7" s="1"/>
  <c r="L13" i="7"/>
  <c r="F13" i="7" s="1"/>
  <c r="L14" i="7"/>
  <c r="F14" i="7" s="1"/>
  <c r="L15" i="7"/>
  <c r="F15" i="7" s="1"/>
  <c r="L16" i="7"/>
  <c r="F16" i="7" s="1"/>
  <c r="L17" i="7"/>
  <c r="F17" i="7" s="1"/>
  <c r="L18" i="7"/>
  <c r="F18" i="7" s="1"/>
  <c r="L19" i="7"/>
  <c r="F19" i="7" s="1"/>
  <c r="L20" i="7"/>
  <c r="F20" i="7" s="1"/>
  <c r="L21" i="7"/>
  <c r="F21" i="7" s="1"/>
  <c r="L22" i="7"/>
  <c r="F22" i="7" s="1"/>
  <c r="L23" i="7"/>
  <c r="F23" i="7" s="1"/>
  <c r="L24" i="7"/>
  <c r="F24" i="7" s="1"/>
  <c r="L25" i="7"/>
  <c r="F25" i="7" s="1"/>
  <c r="L26" i="7"/>
  <c r="F26" i="7" s="1"/>
  <c r="L27" i="7"/>
  <c r="F27" i="7" s="1"/>
  <c r="L1" i="7"/>
  <c r="F1" i="7" s="1"/>
  <c r="G2" i="7" l="1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1" i="7"/>
  <c r="F1" i="4" l="1"/>
  <c r="AM25" i="5"/>
  <c r="AL25" i="5"/>
  <c r="AK25" i="5"/>
  <c r="AG25" i="5"/>
  <c r="AH25" i="5" s="1"/>
  <c r="AE25" i="5"/>
  <c r="Z25" i="5"/>
  <c r="Q25" i="5" s="1"/>
  <c r="Y25" i="5"/>
  <c r="X25" i="5"/>
  <c r="O25" i="5" s="1"/>
  <c r="V25" i="5"/>
  <c r="N25" i="5"/>
  <c r="T25" i="5" s="1"/>
  <c r="M25" i="5"/>
  <c r="S25" i="5" s="1"/>
  <c r="L25" i="5"/>
  <c r="U25" i="5" s="1"/>
  <c r="E25" i="5"/>
  <c r="D25" i="5"/>
  <c r="C25" i="5"/>
  <c r="AG23" i="5"/>
  <c r="AH23" i="5" s="1"/>
  <c r="AE23" i="5"/>
  <c r="Z23" i="5"/>
  <c r="AC23" i="5" s="1"/>
  <c r="Y23" i="5"/>
  <c r="AB23" i="5" s="1"/>
  <c r="X23" i="5"/>
  <c r="AA23" i="5" s="1"/>
  <c r="V23" i="5"/>
  <c r="N23" i="5"/>
  <c r="W23" i="5" s="1"/>
  <c r="M23" i="5"/>
  <c r="S23" i="5" s="1"/>
  <c r="L23" i="5"/>
  <c r="U23" i="5" s="1"/>
  <c r="E23" i="5"/>
  <c r="D23" i="5"/>
  <c r="C23" i="5"/>
  <c r="AM21" i="5"/>
  <c r="AL21" i="5"/>
  <c r="AK21" i="5"/>
  <c r="AG21" i="5"/>
  <c r="AH21" i="5" s="1"/>
  <c r="AE21" i="5"/>
  <c r="Z21" i="5"/>
  <c r="AC21" i="5" s="1"/>
  <c r="Y21" i="5"/>
  <c r="X21" i="5"/>
  <c r="V21" i="5"/>
  <c r="N21" i="5"/>
  <c r="W21" i="5" s="1"/>
  <c r="M21" i="5"/>
  <c r="S21" i="5" s="1"/>
  <c r="L21" i="5"/>
  <c r="U21" i="5" s="1"/>
  <c r="E21" i="5"/>
  <c r="D21" i="5"/>
  <c r="C21" i="5"/>
  <c r="AL19" i="5"/>
  <c r="AK19" i="5"/>
  <c r="AG19" i="5"/>
  <c r="AI19" i="5" s="1"/>
  <c r="AE19" i="5"/>
  <c r="Z19" i="5"/>
  <c r="AC19" i="5" s="1"/>
  <c r="Y19" i="5"/>
  <c r="P19" i="5" s="1"/>
  <c r="X19" i="5"/>
  <c r="O19" i="5" s="1"/>
  <c r="W19" i="5"/>
  <c r="M19" i="5"/>
  <c r="V19" i="5" s="1"/>
  <c r="L19" i="5"/>
  <c r="R19" i="5" s="1"/>
  <c r="E19" i="5"/>
  <c r="D19" i="5"/>
  <c r="C19" i="5"/>
  <c r="AM16" i="5"/>
  <c r="AL16" i="5"/>
  <c r="AK16" i="5"/>
  <c r="AA16" i="5" s="1"/>
  <c r="AG16" i="5"/>
  <c r="AH16" i="5" s="1"/>
  <c r="AE16" i="5"/>
  <c r="Z16" i="5"/>
  <c r="Q16" i="5" s="1"/>
  <c r="Y16" i="5"/>
  <c r="P16" i="5" s="1"/>
  <c r="V16" i="5"/>
  <c r="U16" i="5"/>
  <c r="O16" i="5"/>
  <c r="N16" i="5"/>
  <c r="T16" i="5" s="1"/>
  <c r="M16" i="5"/>
  <c r="S16" i="5" s="1"/>
  <c r="L16" i="5"/>
  <c r="R16" i="5" s="1"/>
  <c r="E16" i="5"/>
  <c r="D16" i="5"/>
  <c r="C16" i="5"/>
  <c r="AM13" i="5"/>
  <c r="AL13" i="5"/>
  <c r="AK13" i="5"/>
  <c r="AG13" i="5"/>
  <c r="AI13" i="5" s="1"/>
  <c r="AE13" i="5"/>
  <c r="Z13" i="5"/>
  <c r="Y13" i="5"/>
  <c r="X13" i="5"/>
  <c r="V13" i="5"/>
  <c r="N13" i="5"/>
  <c r="W13" i="5" s="1"/>
  <c r="M13" i="5"/>
  <c r="S13" i="5" s="1"/>
  <c r="L13" i="5"/>
  <c r="R13" i="5" s="1"/>
  <c r="E13" i="5"/>
  <c r="D13" i="5"/>
  <c r="C13" i="5"/>
  <c r="AM11" i="5"/>
  <c r="AL11" i="5"/>
  <c r="AK11" i="5"/>
  <c r="AG11" i="5"/>
  <c r="AH11" i="5" s="1"/>
  <c r="AE11" i="5"/>
  <c r="Y11" i="5"/>
  <c r="X11" i="5"/>
  <c r="V11" i="5"/>
  <c r="T11" i="5"/>
  <c r="S11" i="5"/>
  <c r="R11" i="5"/>
  <c r="N11" i="5"/>
  <c r="W11" i="5" s="1"/>
  <c r="Z11" i="5" s="1"/>
  <c r="M11" i="5"/>
  <c r="L11" i="5"/>
  <c r="U11" i="5" s="1"/>
  <c r="E11" i="5"/>
  <c r="D11" i="5"/>
  <c r="C11" i="5"/>
  <c r="AM9" i="5"/>
  <c r="AL9" i="5"/>
  <c r="AK9" i="5"/>
  <c r="AG9" i="5"/>
  <c r="AH9" i="5" s="1"/>
  <c r="AE9" i="5"/>
  <c r="Z9" i="5"/>
  <c r="Q9" i="5" s="1"/>
  <c r="Y9" i="5"/>
  <c r="X9" i="5"/>
  <c r="V9" i="5"/>
  <c r="N9" i="5"/>
  <c r="W9" i="5" s="1"/>
  <c r="M9" i="5"/>
  <c r="S9" i="5" s="1"/>
  <c r="L9" i="5"/>
  <c r="U9" i="5" s="1"/>
  <c r="E9" i="5"/>
  <c r="D9" i="5"/>
  <c r="C9" i="5"/>
  <c r="AM6" i="5"/>
  <c r="AL6" i="5"/>
  <c r="AK6" i="5"/>
  <c r="AG6" i="5"/>
  <c r="AE6" i="5"/>
  <c r="Z6" i="5"/>
  <c r="Y6" i="5"/>
  <c r="X6" i="5"/>
  <c r="O6" i="5" s="1"/>
  <c r="V6" i="5"/>
  <c r="N6" i="5"/>
  <c r="T6" i="5" s="1"/>
  <c r="M6" i="5"/>
  <c r="S6" i="5" s="1"/>
  <c r="L6" i="5"/>
  <c r="U6" i="5" s="1"/>
  <c r="E6" i="5"/>
  <c r="D6" i="5"/>
  <c r="C6" i="5"/>
  <c r="AD23" i="5" l="1"/>
  <c r="AA11" i="5"/>
  <c r="AB21" i="5"/>
  <c r="AC13" i="5"/>
  <c r="AC9" i="5"/>
  <c r="O11" i="5"/>
  <c r="AA25" i="5"/>
  <c r="R23" i="5"/>
  <c r="U13" i="5"/>
  <c r="AM27" i="5"/>
  <c r="AB6" i="5"/>
  <c r="AB9" i="5"/>
  <c r="P11" i="5"/>
  <c r="T13" i="5"/>
  <c r="AB13" i="5"/>
  <c r="AH13" i="5"/>
  <c r="AC16" i="5"/>
  <c r="AB16" i="5"/>
  <c r="AD16" i="5" s="1"/>
  <c r="AJ16" i="5" s="1"/>
  <c r="U19" i="5"/>
  <c r="AB25" i="5"/>
  <c r="AE27" i="5"/>
  <c r="AA9" i="5"/>
  <c r="AA27" i="5" s="1"/>
  <c r="AH19" i="5"/>
  <c r="P6" i="5"/>
  <c r="W6" i="5"/>
  <c r="AA6" i="5"/>
  <c r="AK27" i="5"/>
  <c r="AI9" i="5"/>
  <c r="AB11" i="5"/>
  <c r="Q13" i="5"/>
  <c r="AA13" i="5"/>
  <c r="AA19" i="5"/>
  <c r="AA21" i="5"/>
  <c r="AD21" i="5" s="1"/>
  <c r="AJ21" i="5" s="1"/>
  <c r="AI23" i="5"/>
  <c r="P25" i="5"/>
  <c r="W25" i="5"/>
  <c r="AL27" i="5"/>
  <c r="T21" i="5"/>
  <c r="R9" i="5"/>
  <c r="AC6" i="5"/>
  <c r="AG27" i="5"/>
  <c r="AI27" i="5" s="1"/>
  <c r="W16" i="5"/>
  <c r="P21" i="5"/>
  <c r="AC25" i="5"/>
  <c r="AJ23" i="5"/>
  <c r="AC11" i="5"/>
  <c r="Q11" i="5"/>
  <c r="AI6" i="5"/>
  <c r="P9" i="5"/>
  <c r="T9" i="5"/>
  <c r="AI11" i="5"/>
  <c r="P13" i="5"/>
  <c r="S19" i="5"/>
  <c r="AB19" i="5"/>
  <c r="O21" i="5"/>
  <c r="Q23" i="5"/>
  <c r="R25" i="5"/>
  <c r="AI25" i="5"/>
  <c r="R6" i="5"/>
  <c r="Q6" i="5"/>
  <c r="AH6" i="5"/>
  <c r="O9" i="5"/>
  <c r="O13" i="5"/>
  <c r="AI16" i="5"/>
  <c r="R21" i="5"/>
  <c r="AI21" i="5"/>
  <c r="P23" i="5"/>
  <c r="T23" i="5"/>
  <c r="Q21" i="5"/>
  <c r="O23" i="5"/>
  <c r="AD25" i="5" l="1"/>
  <c r="AJ25" i="5" s="1"/>
  <c r="AD6" i="5"/>
  <c r="AD9" i="5"/>
  <c r="AJ9" i="5" s="1"/>
  <c r="AD13" i="5"/>
  <c r="AJ13" i="5" s="1"/>
  <c r="AH27" i="5"/>
  <c r="AC27" i="5"/>
  <c r="AD11" i="5"/>
  <c r="AJ11" i="5" s="1"/>
  <c r="AB27" i="5"/>
  <c r="AD19" i="5"/>
  <c r="AJ19" i="5" s="1"/>
  <c r="AJ6" i="5"/>
  <c r="AD27" i="5" l="1"/>
  <c r="AJ27" i="5"/>
</calcChain>
</file>

<file path=xl/sharedStrings.xml><?xml version="1.0" encoding="utf-8"?>
<sst xmlns="http://schemas.openxmlformats.org/spreadsheetml/2006/main" count="982" uniqueCount="147">
  <si>
    <t>IRR_01</t>
  </si>
  <si>
    <t>IRR_02</t>
  </si>
  <si>
    <t>IRR_03</t>
  </si>
  <si>
    <t>IRR_04</t>
  </si>
  <si>
    <t>IRR_05</t>
  </si>
  <si>
    <t>IRR_06</t>
  </si>
  <si>
    <t>IRR_07</t>
  </si>
  <si>
    <t>IRR_08</t>
  </si>
  <si>
    <t>IRR_09</t>
  </si>
  <si>
    <t>DOM&amp;IN_01</t>
  </si>
  <si>
    <t>DOM&amp;IN_02</t>
  </si>
  <si>
    <t>DOM&amp;IN_03</t>
  </si>
  <si>
    <t>DOM&amp;IN_04</t>
  </si>
  <si>
    <t>DOM&amp;IN_05</t>
  </si>
  <si>
    <t>DOM&amp;IN_06</t>
  </si>
  <si>
    <t>DOM&amp;IN_07</t>
  </si>
  <si>
    <t>DOM&amp;IN_08</t>
  </si>
  <si>
    <t>DOM&amp;IN_09</t>
  </si>
  <si>
    <t>FOR_01</t>
  </si>
  <si>
    <t>FOR_02</t>
  </si>
  <si>
    <t>FOR_03</t>
  </si>
  <si>
    <t>FOR_04</t>
  </si>
  <si>
    <t>FOR_05</t>
  </si>
  <si>
    <t>FOR_06</t>
  </si>
  <si>
    <t>FOR_07</t>
  </si>
  <si>
    <t>FOR_08</t>
  </si>
  <si>
    <t>FOR_09</t>
  </si>
  <si>
    <t>LIMPOPO (NEW)</t>
  </si>
  <si>
    <t>OLIFANTS (NEW)</t>
  </si>
  <si>
    <t>INKOMATI-USUTHU (NEW)</t>
  </si>
  <si>
    <t>PONGOLA-UMZIMKULU (NEW)</t>
  </si>
  <si>
    <t>VAAL (NEW)</t>
  </si>
  <si>
    <t>ORANGE (NEW)</t>
  </si>
  <si>
    <t>MZIMVUBU-TSITSIKAMMA (NEW)</t>
  </si>
  <si>
    <t>BREEDE-GOURITZ (NEW)</t>
  </si>
  <si>
    <t>BERG-OLIFANTS (NEW)</t>
  </si>
  <si>
    <t>IRR</t>
  </si>
  <si>
    <t>D&amp;I</t>
  </si>
  <si>
    <t>FOR</t>
  </si>
  <si>
    <t xml:space="preserve">9 CATCHMENT MANAGEMENT AREAS CHARGES   </t>
  </si>
  <si>
    <t>DESCRIPTION</t>
  </si>
  <si>
    <t>2014/15 Tariffs Average plus Producer Price Index</t>
  </si>
  <si>
    <t>APPROVED 2015/16 FY</t>
  </si>
  <si>
    <t>FULL COST TARIFFS 2015/16</t>
  </si>
  <si>
    <t>FULL COST TARIFFS 2016/17</t>
  </si>
  <si>
    <t>% TARIFF INCREASE 2016/17 FY</t>
  </si>
  <si>
    <t>% INCREASE FULL COST VS FULLCOST</t>
  </si>
  <si>
    <t>POLICY 2016/17</t>
  </si>
  <si>
    <t>APPROVED 2016/17 FY</t>
  </si>
  <si>
    <t xml:space="preserve">13%  REVENUE PROJECTIONS     2016/17 </t>
  </si>
  <si>
    <t>BUDGET 2015/16</t>
  </si>
  <si>
    <t>SURPLUS                /                DEFICIT</t>
  </si>
  <si>
    <t xml:space="preserve"> REGISTERED VOLUMES</t>
  </si>
  <si>
    <t>#</t>
  </si>
  <si>
    <t>9 CMA</t>
  </si>
  <si>
    <t xml:space="preserve">DOMESTIC &amp; INDUSTRIAL 2014/15 </t>
  </si>
  <si>
    <t>IRRIGATION 2015/16</t>
  </si>
  <si>
    <t>FORESTRY 2015/16</t>
  </si>
  <si>
    <t>D  &amp;  I        2015/16</t>
  </si>
  <si>
    <t>IRR                   2015/16</t>
  </si>
  <si>
    <t>SFRA                2015/16</t>
  </si>
  <si>
    <t xml:space="preserve">DOMESTIC &amp; INDUSTRIAL 2015/16 </t>
  </si>
  <si>
    <t>D  &amp;  I        2016/17</t>
  </si>
  <si>
    <t>IRR                   2016/17</t>
  </si>
  <si>
    <t>SFRA                2016/17</t>
  </si>
  <si>
    <t xml:space="preserve"> D &amp; I      % increase</t>
  </si>
  <si>
    <t xml:space="preserve">IRRIGATION          %    increase </t>
  </si>
  <si>
    <t xml:space="preserve">SFRA       % increase </t>
  </si>
  <si>
    <t xml:space="preserve"> D &amp; I</t>
  </si>
  <si>
    <t>IRRIGATION</t>
  </si>
  <si>
    <t>SFRA</t>
  </si>
  <si>
    <t>TOTAL</t>
  </si>
  <si>
    <t>FULL COST REVENUE      2016/17</t>
  </si>
  <si>
    <t>BUDGET  2015/16</t>
  </si>
  <si>
    <t>BUDGET  2016/17</t>
  </si>
  <si>
    <t>BUDGET             2015/16                        VS                  BUDGET                 2016/17</t>
  </si>
  <si>
    <t>BUDGET   %  INCREASE</t>
  </si>
  <si>
    <t>DOMESTIC      &amp;    INDUSTRIAL</t>
  </si>
  <si>
    <t>c/m3</t>
  </si>
  <si>
    <t>%</t>
  </si>
  <si>
    <t>R</t>
  </si>
  <si>
    <t>R'000</t>
  </si>
  <si>
    <t>Limpopo</t>
  </si>
  <si>
    <t>Olifants</t>
  </si>
  <si>
    <t>Inkomati</t>
  </si>
  <si>
    <t>Pongola-Mzimkulu</t>
  </si>
  <si>
    <t>Vaal</t>
  </si>
  <si>
    <t>Orange</t>
  </si>
  <si>
    <t>-</t>
  </si>
  <si>
    <t>Mzimvubu-Tsitsikama</t>
  </si>
  <si>
    <t>Breede-Gouritz</t>
  </si>
  <si>
    <t>Berg-Olifants</t>
  </si>
  <si>
    <t>GRAND TOTAL</t>
  </si>
  <si>
    <t>NOTE:</t>
  </si>
  <si>
    <t>DOMESTIC and INDUSTRIAL</t>
  </si>
  <si>
    <t>STREAM FLOW REDUCTION ACTIVITIES</t>
  </si>
  <si>
    <t xml:space="preserve">please change </t>
  </si>
  <si>
    <t>WATER MANAGEMENT AREAS - APPROVED CHARGES FOR 2022/23 FY</t>
  </si>
  <si>
    <t>APPROVED 2017/18 FY</t>
  </si>
  <si>
    <t>APPROVED TARIFFS 2018/19 FY</t>
  </si>
  <si>
    <t>APPROVED TARIFFS 2019/20 FY</t>
  </si>
  <si>
    <t>APPROVED TARIFFS 2020/21 FY</t>
  </si>
  <si>
    <t>APPROVED TARIFFS 2021/22 FY</t>
  </si>
  <si>
    <t>9 CMA / PROTO CMA's</t>
  </si>
  <si>
    <t xml:space="preserve">DOMESTIC &amp; INDUSTRIAL </t>
  </si>
  <si>
    <t xml:space="preserve">IRRIGATION </t>
  </si>
  <si>
    <t xml:space="preserve">FORESTRY </t>
  </si>
  <si>
    <t xml:space="preserve">DOMESTIC         &amp;             INDUSTRIAL </t>
  </si>
  <si>
    <t xml:space="preserve">   DOMESTIC &amp; INDUSTRIAL</t>
  </si>
  <si>
    <t>Limpopo-NorthWest</t>
  </si>
  <si>
    <t>Inkomati-Usuthu</t>
  </si>
  <si>
    <t>APPROVED TARIFFS 2022/23 FY</t>
  </si>
  <si>
    <t>% INCREASE on CHARGES</t>
  </si>
  <si>
    <t>PROPOSED TARIFFS 2023/24 FY</t>
  </si>
  <si>
    <t>FULL COST TARIFFS 2023/24 FY</t>
  </si>
  <si>
    <t>5,9% REVENUE</t>
  </si>
  <si>
    <t>10% REVENUE</t>
  </si>
  <si>
    <r>
      <rPr>
        <b/>
        <sz val="16"/>
        <color rgb="FFFF0000"/>
        <rFont val="Calibri"/>
        <family val="2"/>
        <scheme val="minor"/>
      </rPr>
      <t>YIELD</t>
    </r>
    <r>
      <rPr>
        <b/>
        <sz val="16"/>
        <color rgb="FF002060"/>
        <rFont val="Calibri"/>
        <family val="2"/>
        <scheme val="minor"/>
      </rPr>
      <t xml:space="preserve"> / REGISTERED VOLUMES 2023/24 FY</t>
    </r>
  </si>
  <si>
    <t>BUDGET 2023/24 FY</t>
  </si>
  <si>
    <t>FULL COST TARIFFS REVENUE PROJECTIONS 2023/24 FY</t>
  </si>
  <si>
    <t>POLICY PROPOSED REVENUE PROJECTIONS 20223-24 FY</t>
  </si>
  <si>
    <t>5,9% REVENUE PROJECTIONS 20223-24 FY</t>
  </si>
  <si>
    <t>10% REVENUE PROJECTIONS 20223-24 FY</t>
  </si>
  <si>
    <t>13,1% REVENUE PROJECTIONS 20223-24 FY</t>
  </si>
  <si>
    <t>DOMESTIC           &amp;             INDUSTRIAL</t>
  </si>
  <si>
    <t>FINAL ALLOCATED BUDGET 2022/23</t>
  </si>
  <si>
    <t>PROPOSED BUDGET 2023/24</t>
  </si>
  <si>
    <t>BUDGET            %              INCREASE</t>
  </si>
  <si>
    <t>DOMESTIC         &amp;             INDUSTRIAL</t>
  </si>
  <si>
    <t>DOMESTIC &amp; INDUSTRIAL</t>
  </si>
  <si>
    <t>m3</t>
  </si>
  <si>
    <t>2023/24 FYREVENE PROJECTIONS - CAPPING LOSSES</t>
  </si>
  <si>
    <t>DETAILS</t>
  </si>
  <si>
    <t>REVENJE</t>
  </si>
  <si>
    <t>BUDGET</t>
  </si>
  <si>
    <t>DEFICIT / SURPLUS</t>
  </si>
  <si>
    <t>CAPPING LOSSES</t>
  </si>
  <si>
    <t xml:space="preserve">PRICING STRA </t>
  </si>
  <si>
    <t>5,9% Increase</t>
  </si>
  <si>
    <t>10% Increase</t>
  </si>
  <si>
    <t>13,1% Increase</t>
  </si>
  <si>
    <t>FULL COST</t>
  </si>
  <si>
    <t>APPROVED TARIFFS 2023/24 FY</t>
  </si>
  <si>
    <t>FOR CONFORMATION</t>
  </si>
  <si>
    <t>N/A</t>
  </si>
  <si>
    <t xml:space="preserve">                                        WATER RESOURCE MANAGEMENT CHARGES FOR WASTE RELATED ACTIVITIES - APPROVED CHARGES FOR 2023/24 FY</t>
  </si>
  <si>
    <t>3 PROTO CMA's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</si>
</sst>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41" formatCode="_-* #,##0_-;\-* #,##0_-;_-* &quot;-&quot;_-;_-@_-"/>
    <numFmt numFmtId="43" formatCode="_-* #,##0.00_-;\-* #,##0.00_-;_-* &quot;-&quot;??_-;_-@_-"/>
    <numFmt numFmtId="164" formatCode="00000000"/>
    <numFmt numFmtId="165" formatCode="_ * #,##0.00_ ;_ * \-#,##0.00_ ;_ * &quot;-&quot;??_ ;_ @_ "/>
    <numFmt numFmtId="166" formatCode="_ * #,##0_ ;_ * \-#,##0_ ;_ * &quot;-&quot;_ ;_ @_ "/>
    <numFmt numFmtId="167" formatCode="_ * #,##0_ ;_ * \-#,##0_ ;_ * &quot;-&quot;??_ ;_ @_ "/>
    <numFmt numFmtId="168" formatCode="#,##0;\(#,##0\);&quot;-&quot;"/>
    <numFmt numFmtId="169" formatCode="_(* #,##0.00_);_(* \(#,##0.00\);_(* &quot;-&quot;??_);_(@_)"/>
    <numFmt numFmtId="170" formatCode="0.0%"/>
    <numFmt numFmtId="171" formatCode="#,##0;\(#,##0\)"/>
    <numFmt numFmtId="172" formatCode="#,##0."/>
    <numFmt numFmtId="173" formatCode="_(* #,##0_);_(* \(#,##0\);_(* &quot;-&quot;??_);_(@_)"/>
    <numFmt numFmtId="174" formatCode="* #,##0;_*\ \(#,##0\);_*\ &quot;–&quot;_ ;_ @_ "/>
    <numFmt numFmtId="175" formatCode="_-* #,##0.00\ _D_M_-;\-* #,##0.00\ _D_M_-;_-* &quot;-&quot;??\ _D_M_-;_-@_-"/>
    <numFmt numFmtId="176" formatCode="_ &quot;R&quot;\ * #,##0.00_ ;_ &quot;R&quot;\ * \-#,##0.00_ ;_ &quot;R&quot;\ * &quot;-&quot;??_ ;_ @_ "/>
    <numFmt numFmtId="177" formatCode="\$#."/>
    <numFmt numFmtId="178" formatCode="#.00"/>
    <numFmt numFmtId="179" formatCode="0.0"/>
    <numFmt numFmtId="180" formatCode="_-* #,##0.00_c_-;\-* #,##0.00_c_-;_-* &quot;-&quot;??_c_-;_-@_-"/>
    <numFmt numFmtId="181" formatCode="0.0000"/>
    <numFmt numFmtId="182" formatCode="_-* #,##0.0000_-;\-* #,##0.0000_-;_-* &quot;-&quot;??_-;_-@_-"/>
    <numFmt numFmtId="183" formatCode="[$R-1C09]\ #,##0"/>
    <numFmt numFmtId="184" formatCode="#,##0;\-#,##0;&quot;-&quot;"/>
    <numFmt numFmtId="185" formatCode="dd\-mmm\-yy_)"/>
    <numFmt numFmtId="186" formatCode="#,##0.00;\-#,##0.00;&quot;-&quot;"/>
    <numFmt numFmtId="187" formatCode="General_)"/>
    <numFmt numFmtId="188" formatCode="#,##0%;\-#,##0%;&quot;- &quot;"/>
    <numFmt numFmtId="189" formatCode="0.0%;\(0.0%\)"/>
    <numFmt numFmtId="190" formatCode="#,##0.0%;\-#,##0.0%;&quot;- &quot;"/>
    <numFmt numFmtId="191" formatCode="&quot;$&quot;#,##0.0"/>
    <numFmt numFmtId="192" formatCode="#,##0.00%;\-#,##0.00%;&quot;- &quot;"/>
    <numFmt numFmtId="193" formatCode="0.000000"/>
    <numFmt numFmtId="194" formatCode="#,##0.0;\-#,##0.0;&quot;-&quot;"/>
    <numFmt numFmtId="195" formatCode="0.00000"/>
    <numFmt numFmtId="196" formatCode="_(* #,##0_);_(* \(#,##0\);_(* &quot;-&quot;_);_(@_)"/>
    <numFmt numFmtId="197" formatCode="#,##0;\ \(#,##0\)"/>
    <numFmt numFmtId="198" formatCode="_(* #,##0.0000_);_(* \(#,##0.0000\);_(* &quot;-&quot;??_);_(@_)"/>
    <numFmt numFmtId="199" formatCode="&quot;R&quot;\ #,##0"/>
    <numFmt numFmtId="200" formatCode="&quot;$&quot;#,##0_);\(&quot;$&quot;#,##0\)"/>
    <numFmt numFmtId="201" formatCode="&quot;$&quot;#,##0,;\(&quot;$&quot;#,##0,\)"/>
    <numFmt numFmtId="202" formatCode="_(&quot;R&quot;* #,##0.00_);_(&quot;R&quot;* \(#,##0.00\);_(&quot;R&quot;* &quot;-&quot;??_);_(@_)"/>
    <numFmt numFmtId="203" formatCode="&quot;R&quot;#,##0\ ;\(&quot;R&quot;#,##0\)"/>
    <numFmt numFmtId="204" formatCode="_ [$€-2]\ * #,##0.00_ ;_ [$€-2]\ * \-#,##0.00_ ;_ [$€-2]\ * &quot;-&quot;??_ "/>
    <numFmt numFmtId="205" formatCode="_(&quot;$&quot;* #,##0.00_);_(&quot;$&quot;* \(#,##0.00\);_(&quot;$&quot;* &quot;-&quot;??_);_(@_)"/>
    <numFmt numFmtId="206" formatCode="[Red]0%;[Red]\(0%\)"/>
    <numFmt numFmtId="207" formatCode="d/m/yy"/>
    <numFmt numFmtId="208" formatCode="_ [$R-1C09]\ * #,##0.00_ ;_ [$R-1C09]\ * \-#,##0.00_ ;_ [$R-1C09]\ * &quot;-&quot;??_ ;_ @_ "/>
    <numFmt numFmtId="209" formatCode="0%;\(0%\)"/>
    <numFmt numFmtId="210" formatCode="d/m/yy\ h:mm"/>
    <numFmt numFmtId="211" formatCode="\ \ @"/>
    <numFmt numFmtId="212" formatCode="0.0000000"/>
    <numFmt numFmtId="213" formatCode="\ \ \ \ @"/>
    <numFmt numFmtId="214" formatCode="0.00000000"/>
    <numFmt numFmtId="215" formatCode="_-&quot;£&quot;* #,##0_-;\-&quot;£&quot;* #,##0_-;_-&quot;£&quot;* &quot;-&quot;_-;_-@_-"/>
    <numFmt numFmtId="216" formatCode="_-&quot;£&quot;* #,##0.00_-;\-&quot;£&quot;* #,##0.00_-;_-&quot;£&quot;* &quot;-&quot;??_-;_-@_-"/>
    <numFmt numFmtId="217" formatCode="_ * #,##0.00_ ;_ * \-#,##0.00_ ;_ * &quot;-&quot;_ ;_ @_ "/>
  </numFmts>
  <fonts count="1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11"/>
      <color rgb="FF002060"/>
      <name val="Calibri"/>
      <family val="2"/>
      <scheme val="minor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4"/>
      <name val="Arial"/>
      <family val="2"/>
    </font>
    <font>
      <sz val="11"/>
      <color indexed="8"/>
      <name val="Calibri"/>
      <family val="2"/>
    </font>
    <font>
      <b/>
      <u/>
      <sz val="12"/>
      <name val="Arial"/>
      <family val="2"/>
    </font>
    <font>
      <sz val="11"/>
      <color indexed="9"/>
      <name val="Calibri"/>
      <family val="2"/>
    </font>
    <font>
      <b/>
      <u/>
      <sz val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9"/>
      <color theme="1"/>
      <name val="Comic Sans MS"/>
      <family val="2"/>
    </font>
    <font>
      <sz val="1"/>
      <color indexed="8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rgb="FF9C6500"/>
      <name val="Arial"/>
      <family val="2"/>
    </font>
    <font>
      <sz val="11"/>
      <color indexed="60"/>
      <name val="Calibri"/>
      <family val="2"/>
    </font>
    <font>
      <sz val="9"/>
      <color theme="1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8" tint="-0.499984740745262"/>
      <name val="Cambria"/>
      <family val="1"/>
      <scheme val="maj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b/>
      <sz val="11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0"/>
      <name val="Arial Narrow"/>
      <family val="2"/>
    </font>
    <font>
      <sz val="10"/>
      <color indexed="17"/>
      <name val="Arial Narrow"/>
      <family val="2"/>
    </font>
    <font>
      <sz val="1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Arial Narrow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9"/>
      <color indexed="56"/>
      <name val="Arial Narrow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indexed="39"/>
      <name val="Arial"/>
      <family val="2"/>
    </font>
    <font>
      <b/>
      <sz val="15"/>
      <color indexed="56"/>
      <name val="Arial Narrow"/>
      <family val="2"/>
    </font>
    <font>
      <b/>
      <sz val="18"/>
      <color indexed="62"/>
      <name val="Cambria"/>
      <family val="2"/>
    </font>
    <font>
      <sz val="9"/>
      <name val="Arial Narrow"/>
      <family val="2"/>
    </font>
    <font>
      <sz val="10"/>
      <color indexed="10"/>
      <name val="Arial Narrow"/>
      <family val="2"/>
    </font>
    <font>
      <b/>
      <sz val="18"/>
      <color theme="0"/>
      <name val="Arial"/>
      <family val="2"/>
    </font>
    <font>
      <b/>
      <sz val="8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name val="Cambria"/>
      <family val="1"/>
      <scheme val="maj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b/>
      <sz val="14"/>
      <color theme="1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2"/>
      <color rgb="FFFF000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b/>
      <sz val="14"/>
      <name val="Cambria"/>
      <family val="1"/>
      <scheme val="major"/>
    </font>
    <font>
      <b/>
      <sz val="18"/>
      <name val="Calibri"/>
      <family val="2"/>
      <scheme val="minor"/>
    </font>
    <font>
      <b/>
      <sz val="14"/>
      <color theme="6" tint="0.79998168889431442"/>
      <name val="Cambria"/>
      <family val="1"/>
      <scheme val="major"/>
    </font>
    <font>
      <b/>
      <sz val="14"/>
      <color theme="0" tint="-4.9989318521683403E-2"/>
      <name val="Cambria"/>
      <family val="1"/>
      <scheme val="major"/>
    </font>
    <font>
      <b/>
      <sz val="16"/>
      <color rgb="FF00206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8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14"/>
      <color rgb="FF002060"/>
      <name val="Cambria"/>
      <family val="2"/>
      <scheme val="major"/>
    </font>
    <font>
      <b/>
      <sz val="11"/>
      <color rgb="FF002060"/>
      <name val="Cambria"/>
      <family val="1"/>
      <scheme val="major"/>
    </font>
    <font>
      <b/>
      <sz val="8"/>
      <color rgb="FF002060"/>
      <name val="Cambria"/>
      <family val="1"/>
      <scheme val="major"/>
    </font>
    <font>
      <b/>
      <sz val="12"/>
      <color rgb="FF002060"/>
      <name val="Cambria"/>
      <family val="1"/>
      <scheme val="major"/>
    </font>
    <font>
      <b/>
      <sz val="14"/>
      <color theme="1"/>
      <name val="Cambria"/>
      <family val="2"/>
      <scheme val="major"/>
    </font>
    <font>
      <b/>
      <sz val="8"/>
      <color theme="1"/>
      <name val="Cambria"/>
      <family val="1"/>
      <scheme val="major"/>
    </font>
    <font>
      <b/>
      <sz val="10"/>
      <color theme="1"/>
      <name val="Calibri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16"/>
      <name val="Calibri"/>
      <family val="2"/>
      <scheme val="minor"/>
    </font>
    <font>
      <b/>
      <sz val="16"/>
      <color rgb="FF002060"/>
      <name val="Arial"/>
      <family val="2"/>
    </font>
    <font>
      <sz val="16"/>
      <color rgb="FF002060"/>
      <name val="Arial"/>
      <family val="2"/>
    </font>
    <font>
      <b/>
      <sz val="16"/>
      <color theme="1"/>
      <name val="Cambria"/>
      <family val="1"/>
      <scheme val="major"/>
    </font>
    <font>
      <b/>
      <sz val="16"/>
      <color rgb="FF002060"/>
      <name val="Cambria"/>
      <family val="1"/>
      <scheme val="major"/>
    </font>
    <font>
      <b/>
      <sz val="22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rgb="FF00206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6"/>
      <color theme="1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58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18"/>
      </bottom>
      <diagonal/>
    </border>
    <border>
      <left style="medium">
        <color indexed="64"/>
      </left>
      <right style="medium">
        <color indexed="64"/>
      </right>
      <top/>
      <bottom style="medium">
        <color indexed="18"/>
      </bottom>
      <diagonal/>
    </border>
    <border>
      <left style="medium">
        <color indexed="64"/>
      </left>
      <right style="thick">
        <color indexed="64"/>
      </right>
      <top/>
      <bottom style="medium">
        <color indexed="18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18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18"/>
      </bottom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64"/>
      </left>
      <right/>
      <top/>
      <bottom style="medium">
        <color indexed="18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18"/>
      </right>
      <top/>
      <bottom style="thick">
        <color indexed="64"/>
      </bottom>
      <diagonal/>
    </border>
    <border>
      <left style="medium">
        <color indexed="18"/>
      </left>
      <right style="medium">
        <color indexed="18"/>
      </right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/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18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ck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medium">
        <color indexed="18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</borders>
  <cellStyleXfs count="28950">
    <xf numFmtId="0" fontId="0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4" fillId="17" borderId="0"/>
    <xf numFmtId="168" fontId="14" fillId="17" borderId="0"/>
    <xf numFmtId="168" fontId="14" fillId="17" borderId="0"/>
    <xf numFmtId="168" fontId="14" fillId="17" borderId="0"/>
    <xf numFmtId="168" fontId="1" fillId="17" borderId="0"/>
    <xf numFmtId="168" fontId="1" fillId="17" borderId="0"/>
    <xf numFmtId="168" fontId="1" fillId="17" borderId="0"/>
    <xf numFmtId="168" fontId="1" fillId="17" borderId="0"/>
    <xf numFmtId="168" fontId="1" fillId="17" borderId="0"/>
    <xf numFmtId="168" fontId="1" fillId="17" borderId="0"/>
    <xf numFmtId="168" fontId="1" fillId="17" borderId="0"/>
    <xf numFmtId="168" fontId="14" fillId="17" borderId="0"/>
    <xf numFmtId="168" fontId="14" fillId="17" borderId="0"/>
    <xf numFmtId="168" fontId="20" fillId="0" borderId="0"/>
    <xf numFmtId="168" fontId="20" fillId="0" borderId="0"/>
    <xf numFmtId="168" fontId="20" fillId="0" borderId="0"/>
    <xf numFmtId="168" fontId="20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0" fillId="0" borderId="0"/>
    <xf numFmtId="168" fontId="20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2" fillId="0" borderId="0"/>
    <xf numFmtId="168" fontId="22" fillId="0" borderId="0"/>
    <xf numFmtId="168" fontId="24" fillId="0" borderId="0"/>
    <xf numFmtId="168" fontId="25" fillId="0" borderId="0"/>
    <xf numFmtId="168" fontId="25" fillId="0" borderId="0"/>
    <xf numFmtId="168" fontId="25" fillId="0" borderId="0"/>
    <xf numFmtId="168" fontId="25" fillId="0" borderId="0"/>
    <xf numFmtId="168" fontId="25" fillId="0" borderId="0"/>
    <xf numFmtId="168" fontId="25" fillId="0" borderId="0"/>
    <xf numFmtId="168" fontId="25" fillId="0" borderId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0" fontId="27" fillId="37" borderId="111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30" fillId="0" borderId="0">
      <protection locked="0"/>
    </xf>
    <xf numFmtId="176" fontId="1" fillId="0" borderId="0" applyFont="0" applyFill="0" applyBorder="0" applyAlignment="0" applyProtection="0"/>
    <xf numFmtId="177" fontId="30" fillId="0" borderId="0">
      <protection locked="0"/>
    </xf>
    <xf numFmtId="0" fontId="30" fillId="0" borderId="0"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8" fontId="30" fillId="0" borderId="0">
      <protection locked="0"/>
    </xf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3" fillId="0" borderId="112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4" fillId="0" borderId="113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114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7" fillId="0" borderId="115" applyNumberFormat="0" applyFill="0" applyAlignment="0" applyProtection="0"/>
    <xf numFmtId="0" fontId="38" fillId="5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179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180" fontId="21" fillId="0" borderId="0"/>
    <xf numFmtId="0" fontId="21" fillId="0" borderId="0"/>
    <xf numFmtId="0" fontId="28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2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1" fillId="6" borderId="2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43" fontId="2" fillId="0" borderId="0" applyFont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83" fontId="2" fillId="7" borderId="0" applyNumberFormat="0" applyBorder="0" applyAlignment="0" applyProtection="0"/>
    <xf numFmtId="0" fontId="2" fillId="7" borderId="0" applyNumberFormat="0" applyBorder="0" applyAlignment="0" applyProtection="0"/>
    <xf numFmtId="183" fontId="2" fillId="7" borderId="0" applyNumberFormat="0" applyBorder="0" applyAlignment="0" applyProtection="0"/>
    <xf numFmtId="0" fontId="2" fillId="7" borderId="0" applyNumberFormat="0" applyBorder="0" applyAlignment="0" applyProtection="0"/>
    <xf numFmtId="183" fontId="2" fillId="7" borderId="0" applyNumberFormat="0" applyBorder="0" applyAlignment="0" applyProtection="0"/>
    <xf numFmtId="0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0" fontId="64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183" fontId="2" fillId="7" borderId="0" applyNumberFormat="0" applyBorder="0" applyAlignment="0" applyProtection="0"/>
    <xf numFmtId="0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0" fontId="64" fillId="18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183" fontId="2" fillId="7" borderId="0" applyNumberFormat="0" applyBorder="0" applyAlignment="0" applyProtection="0"/>
    <xf numFmtId="0" fontId="64" fillId="18" borderId="0" applyNumberFormat="0" applyBorder="0" applyAlignment="0" applyProtection="0"/>
    <xf numFmtId="183" fontId="2" fillId="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6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64" fillId="19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183" fontId="2" fillId="56" borderId="0" applyNumberFormat="0" applyBorder="0" applyAlignment="0" applyProtection="0"/>
    <xf numFmtId="0" fontId="64" fillId="19" borderId="0" applyNumberFormat="0" applyBorder="0" applyAlignment="0" applyProtection="0"/>
    <xf numFmtId="183" fontId="2" fillId="56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64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183" fontId="2" fillId="60" borderId="0" applyNumberFormat="0" applyBorder="0" applyAlignment="0" applyProtection="0"/>
    <xf numFmtId="0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64" fillId="2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183" fontId="2" fillId="60" borderId="0" applyNumberFormat="0" applyBorder="0" applyAlignment="0" applyProtection="0"/>
    <xf numFmtId="0" fontId="64" fillId="20" borderId="0" applyNumberFormat="0" applyBorder="0" applyAlignment="0" applyProtection="0"/>
    <xf numFmtId="183" fontId="2" fillId="6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64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183" fontId="2" fillId="64" borderId="0" applyNumberFormat="0" applyBorder="0" applyAlignment="0" applyProtection="0"/>
    <xf numFmtId="0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64" fillId="21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183" fontId="2" fillId="64" borderId="0" applyNumberFormat="0" applyBorder="0" applyAlignment="0" applyProtection="0"/>
    <xf numFmtId="0" fontId="64" fillId="21" borderId="0" applyNumberFormat="0" applyBorder="0" applyAlignment="0" applyProtection="0"/>
    <xf numFmtId="183" fontId="2" fillId="64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183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64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183" fontId="2" fillId="67" borderId="0" applyNumberFormat="0" applyBorder="0" applyAlignment="0" applyProtection="0"/>
    <xf numFmtId="0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64" fillId="22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183" fontId="2" fillId="67" borderId="0" applyNumberFormat="0" applyBorder="0" applyAlignment="0" applyProtection="0"/>
    <xf numFmtId="0" fontId="64" fillId="22" borderId="0" applyNumberFormat="0" applyBorder="0" applyAlignment="0" applyProtection="0"/>
    <xf numFmtId="183" fontId="2" fillId="67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64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183" fontId="2" fillId="71" borderId="0" applyNumberFormat="0" applyBorder="0" applyAlignment="0" applyProtection="0"/>
    <xf numFmtId="0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64" fillId="23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183" fontId="2" fillId="71" borderId="0" applyNumberFormat="0" applyBorder="0" applyAlignment="0" applyProtection="0"/>
    <xf numFmtId="0" fontId="64" fillId="23" borderId="0" applyNumberFormat="0" applyBorder="0" applyAlignment="0" applyProtection="0"/>
    <xf numFmtId="183" fontId="2" fillId="7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183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64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183" fontId="2" fillId="53" borderId="0" applyNumberFormat="0" applyBorder="0" applyAlignment="0" applyProtection="0"/>
    <xf numFmtId="0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64" fillId="24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183" fontId="2" fillId="53" borderId="0" applyNumberFormat="0" applyBorder="0" applyAlignment="0" applyProtection="0"/>
    <xf numFmtId="0" fontId="64" fillId="24" borderId="0" applyNumberFormat="0" applyBorder="0" applyAlignment="0" applyProtection="0"/>
    <xf numFmtId="183" fontId="2" fillId="5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64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183" fontId="2" fillId="57" borderId="0" applyNumberFormat="0" applyBorder="0" applyAlignment="0" applyProtection="0"/>
    <xf numFmtId="0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64" fillId="25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183" fontId="2" fillId="57" borderId="0" applyNumberFormat="0" applyBorder="0" applyAlignment="0" applyProtection="0"/>
    <xf numFmtId="0" fontId="64" fillId="25" borderId="0" applyNumberFormat="0" applyBorder="0" applyAlignment="0" applyProtection="0"/>
    <xf numFmtId="183" fontId="2" fillId="5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64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183" fontId="2" fillId="61" borderId="0" applyNumberFormat="0" applyBorder="0" applyAlignment="0" applyProtection="0"/>
    <xf numFmtId="0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64" fillId="26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183" fontId="2" fillId="61" borderId="0" applyNumberFormat="0" applyBorder="0" applyAlignment="0" applyProtection="0"/>
    <xf numFmtId="0" fontId="64" fillId="26" borderId="0" applyNumberFormat="0" applyBorder="0" applyAlignment="0" applyProtection="0"/>
    <xf numFmtId="183" fontId="2" fillId="6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64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183" fontId="2" fillId="65" borderId="0" applyNumberFormat="0" applyBorder="0" applyAlignment="0" applyProtection="0"/>
    <xf numFmtId="0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64" fillId="21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183" fontId="2" fillId="65" borderId="0" applyNumberFormat="0" applyBorder="0" applyAlignment="0" applyProtection="0"/>
    <xf numFmtId="0" fontId="64" fillId="21" borderId="0" applyNumberFormat="0" applyBorder="0" applyAlignment="0" applyProtection="0"/>
    <xf numFmtId="183" fontId="2" fillId="65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64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183" fontId="2" fillId="68" borderId="0" applyNumberFormat="0" applyBorder="0" applyAlignment="0" applyProtection="0"/>
    <xf numFmtId="0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64" fillId="24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183" fontId="2" fillId="68" borderId="0" applyNumberFormat="0" applyBorder="0" applyAlignment="0" applyProtection="0"/>
    <xf numFmtId="0" fontId="64" fillId="24" borderId="0" applyNumberFormat="0" applyBorder="0" applyAlignment="0" applyProtection="0"/>
    <xf numFmtId="183" fontId="2" fillId="68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64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183" fontId="2" fillId="72" borderId="0" applyNumberFormat="0" applyBorder="0" applyAlignment="0" applyProtection="0"/>
    <xf numFmtId="0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64" fillId="27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183" fontId="2" fillId="72" borderId="0" applyNumberFormat="0" applyBorder="0" applyAlignment="0" applyProtection="0"/>
    <xf numFmtId="0" fontId="64" fillId="27" borderId="0" applyNumberFormat="0" applyBorder="0" applyAlignment="0" applyProtection="0"/>
    <xf numFmtId="183" fontId="2" fillId="72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183" fontId="49" fillId="5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5" fillId="29" borderId="0" applyNumberFormat="0" applyBorder="0" applyAlignment="0" applyProtection="0"/>
    <xf numFmtId="0" fontId="1" fillId="28" borderId="0" applyNumberFormat="0" applyBorder="0" applyAlignment="0" applyProtection="0"/>
    <xf numFmtId="0" fontId="65" fillId="29" borderId="0" applyNumberFormat="0" applyBorder="0" applyAlignment="0" applyProtection="0"/>
    <xf numFmtId="183" fontId="49" fillId="5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65" fillId="25" borderId="0" applyNumberFormat="0" applyBorder="0" applyAlignment="0" applyProtection="0"/>
    <xf numFmtId="0" fontId="1" fillId="25" borderId="0" applyNumberFormat="0" applyBorder="0" applyAlignment="0" applyProtection="0"/>
    <xf numFmtId="0" fontId="65" fillId="25" borderId="0" applyNumberFormat="0" applyBorder="0" applyAlignment="0" applyProtection="0"/>
    <xf numFmtId="183" fontId="49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5" fillId="38" borderId="0" applyNumberFormat="0" applyBorder="0" applyAlignment="0" applyProtection="0"/>
    <xf numFmtId="0" fontId="1" fillId="26" borderId="0" applyNumberFormat="0" applyBorder="0" applyAlignment="0" applyProtection="0"/>
    <xf numFmtId="0" fontId="65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65" fillId="74" borderId="0" applyNumberFormat="0" applyBorder="0" applyAlignment="0" applyProtection="0"/>
    <xf numFmtId="0" fontId="1" fillId="29" borderId="0" applyNumberFormat="0" applyBorder="0" applyAlignment="0" applyProtection="0"/>
    <xf numFmtId="0" fontId="65" fillId="74" borderId="0" applyNumberFormat="0" applyBorder="0" applyAlignment="0" applyProtection="0"/>
    <xf numFmtId="183" fontId="49" fillId="6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5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29" borderId="0" applyNumberFormat="0" applyBorder="0" applyAlignment="0" applyProtection="0"/>
    <xf numFmtId="183" fontId="49" fillId="7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5" fillId="23" borderId="0" applyNumberFormat="0" applyBorder="0" applyAlignment="0" applyProtection="0"/>
    <xf numFmtId="0" fontId="1" fillId="31" borderId="0" applyNumberFormat="0" applyBorder="0" applyAlignment="0" applyProtection="0"/>
    <xf numFmtId="0" fontId="65" fillId="23" borderId="0" applyNumberFormat="0" applyBorder="0" applyAlignment="0" applyProtection="0"/>
    <xf numFmtId="183" fontId="49" fillId="5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5" fillId="30" borderId="0" applyNumberFormat="0" applyBorder="0" applyAlignment="0" applyProtection="0"/>
    <xf numFmtId="0" fontId="1" fillId="32" borderId="0" applyNumberFormat="0" applyBorder="0" applyAlignment="0" applyProtection="0"/>
    <xf numFmtId="0" fontId="65" fillId="30" borderId="0" applyNumberFormat="0" applyBorder="0" applyAlignment="0" applyProtection="0"/>
    <xf numFmtId="183" fontId="49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65" fillId="33" borderId="0" applyNumberFormat="0" applyBorder="0" applyAlignment="0" applyProtection="0"/>
    <xf numFmtId="0" fontId="1" fillId="33" borderId="0" applyNumberFormat="0" applyBorder="0" applyAlignment="0" applyProtection="0"/>
    <xf numFmtId="0" fontId="65" fillId="33" borderId="0" applyNumberFormat="0" applyBorder="0" applyAlignment="0" applyProtection="0"/>
    <xf numFmtId="183" fontId="49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65" fillId="34" borderId="0" applyNumberFormat="0" applyBorder="0" applyAlignment="0" applyProtection="0"/>
    <xf numFmtId="0" fontId="1" fillId="34" borderId="0" applyNumberFormat="0" applyBorder="0" applyAlignment="0" applyProtection="0"/>
    <xf numFmtId="0" fontId="65" fillId="34" borderId="0" applyNumberFormat="0" applyBorder="0" applyAlignment="0" applyProtection="0"/>
    <xf numFmtId="183" fontId="49" fillId="6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65" fillId="75" borderId="0" applyNumberFormat="0" applyBorder="0" applyAlignment="0" applyProtection="0"/>
    <xf numFmtId="0" fontId="1" fillId="29" borderId="0" applyNumberFormat="0" applyBorder="0" applyAlignment="0" applyProtection="0"/>
    <xf numFmtId="0" fontId="65" fillId="75" borderId="0" applyNumberFormat="0" applyBorder="0" applyAlignment="0" applyProtection="0"/>
    <xf numFmtId="183" fontId="49" fillId="6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5" fillId="30" borderId="0" applyNumberFormat="0" applyBorder="0" applyAlignment="0" applyProtection="0"/>
    <xf numFmtId="0" fontId="1" fillId="30" borderId="0" applyNumberFormat="0" applyBorder="0" applyAlignment="0" applyProtection="0"/>
    <xf numFmtId="0" fontId="65" fillId="30" borderId="0" applyNumberFormat="0" applyBorder="0" applyAlignment="0" applyProtection="0"/>
    <xf numFmtId="183" fontId="49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5" fillId="35" borderId="0" applyNumberFormat="0" applyBorder="0" applyAlignment="0" applyProtection="0"/>
    <xf numFmtId="0" fontId="1" fillId="35" borderId="0" applyNumberFormat="0" applyBorder="0" applyAlignment="0" applyProtection="0"/>
    <xf numFmtId="0" fontId="65" fillId="35" borderId="0" applyNumberFormat="0" applyBorder="0" applyAlignment="0" applyProtection="0"/>
    <xf numFmtId="183" fontId="56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6" fillId="19" borderId="0" applyNumberFormat="0" applyBorder="0" applyAlignment="0" applyProtection="0"/>
    <xf numFmtId="0" fontId="1" fillId="19" borderId="0" applyNumberFormat="0" applyBorder="0" applyAlignment="0" applyProtection="0"/>
    <xf numFmtId="0" fontId="66" fillId="19" borderId="0" applyNumberFormat="0" applyBorder="0" applyAlignment="0" applyProtection="0"/>
    <xf numFmtId="184" fontId="42" fillId="0" borderId="0" applyFill="0" applyBorder="0" applyAlignment="0"/>
    <xf numFmtId="184" fontId="42" fillId="0" borderId="0" applyFill="0" applyBorder="0" applyAlignment="0"/>
    <xf numFmtId="185" fontId="1" fillId="0" borderId="0" applyFill="0" applyBorder="0" applyAlignment="0"/>
    <xf numFmtId="186" fontId="42" fillId="0" borderId="0" applyFill="0" applyBorder="0" applyAlignment="0"/>
    <xf numFmtId="186" fontId="42" fillId="0" borderId="0" applyFill="0" applyBorder="0" applyAlignment="0"/>
    <xf numFmtId="187" fontId="1" fillId="0" borderId="0" applyFill="0" applyBorder="0" applyAlignment="0"/>
    <xf numFmtId="188" fontId="42" fillId="0" borderId="0" applyFill="0" applyBorder="0" applyAlignment="0"/>
    <xf numFmtId="188" fontId="42" fillId="0" borderId="0" applyFill="0" applyBorder="0" applyAlignment="0"/>
    <xf numFmtId="189" fontId="1" fillId="0" borderId="0" applyFill="0" applyBorder="0" applyAlignment="0"/>
    <xf numFmtId="190" fontId="42" fillId="0" borderId="0" applyFill="0" applyBorder="0" applyAlignment="0"/>
    <xf numFmtId="190" fontId="42" fillId="0" borderId="0" applyFill="0" applyBorder="0" applyAlignment="0"/>
    <xf numFmtId="191" fontId="1" fillId="0" borderId="0" applyFill="0" applyBorder="0" applyAlignment="0"/>
    <xf numFmtId="192" fontId="42" fillId="0" borderId="0" applyFill="0" applyBorder="0" applyAlignment="0"/>
    <xf numFmtId="192" fontId="42" fillId="0" borderId="0" applyFill="0" applyBorder="0" applyAlignment="0"/>
    <xf numFmtId="193" fontId="1" fillId="0" borderId="0" applyFill="0" applyBorder="0" applyAlignment="0"/>
    <xf numFmtId="184" fontId="42" fillId="0" borderId="0" applyFill="0" applyBorder="0" applyAlignment="0"/>
    <xf numFmtId="184" fontId="42" fillId="0" borderId="0" applyFill="0" applyBorder="0" applyAlignment="0"/>
    <xf numFmtId="185" fontId="1" fillId="0" borderId="0" applyFill="0" applyBorder="0" applyAlignment="0"/>
    <xf numFmtId="194" fontId="42" fillId="0" borderId="0" applyFill="0" applyBorder="0" applyAlignment="0"/>
    <xf numFmtId="194" fontId="42" fillId="0" borderId="0" applyFill="0" applyBorder="0" applyAlignment="0"/>
    <xf numFmtId="195" fontId="1" fillId="0" borderId="0" applyFill="0" applyBorder="0" applyAlignment="0"/>
    <xf numFmtId="186" fontId="42" fillId="0" borderId="0" applyFill="0" applyBorder="0" applyAlignment="0"/>
    <xf numFmtId="186" fontId="42" fillId="0" borderId="0" applyFill="0" applyBorder="0" applyAlignment="0"/>
    <xf numFmtId="187" fontId="1" fillId="0" borderId="0" applyFill="0" applyBorder="0" applyAlignment="0"/>
    <xf numFmtId="183" fontId="59" fillId="50" borderId="125" applyNumberFormat="0" applyAlignment="0" applyProtection="0"/>
    <xf numFmtId="0" fontId="26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1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67" fillId="7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0" fontId="26" fillId="36" borderId="110" applyNumberFormat="0" applyAlignment="0" applyProtection="0"/>
    <xf numFmtId="183" fontId="61" fillId="51" borderId="128" applyNumberFormat="0" applyAlignment="0" applyProtection="0"/>
    <xf numFmtId="0" fontId="1" fillId="37" borderId="111" applyNumberFormat="0" applyAlignment="0" applyProtection="0"/>
    <xf numFmtId="0" fontId="1" fillId="37" borderId="111" applyNumberFormat="0" applyAlignment="0" applyProtection="0"/>
    <xf numFmtId="0" fontId="68" fillId="37" borderId="111" applyNumberFormat="0" applyAlignment="0" applyProtection="0"/>
    <xf numFmtId="0" fontId="1" fillId="37" borderId="111" applyNumberFormat="0" applyAlignment="0" applyProtection="0"/>
    <xf numFmtId="0" fontId="68" fillId="37" borderId="111" applyNumberForma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96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9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9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9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6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8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72" fontId="30" fillId="0" borderId="0">
      <protection locked="0"/>
    </xf>
    <xf numFmtId="0" fontId="69" fillId="0" borderId="0">
      <alignment horizontal="left" vertical="center" indent="1"/>
    </xf>
    <xf numFmtId="201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0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77" fontId="30" fillId="0" borderId="0">
      <protection locked="0"/>
    </xf>
    <xf numFmtId="20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0" fillId="0" borderId="0">
      <protection locked="0"/>
    </xf>
    <xf numFmtId="14" fontId="42" fillId="0" borderId="0" applyFill="0" applyBorder="0" applyAlignment="0"/>
    <xf numFmtId="20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4" fillId="0" borderId="0" applyFill="0" applyBorder="0" applyAlignment="0"/>
    <xf numFmtId="184" fontId="14" fillId="0" borderId="0" applyFill="0" applyBorder="0" applyAlignment="0"/>
    <xf numFmtId="185" fontId="1" fillId="0" borderId="0" applyFill="0" applyBorder="0" applyAlignment="0"/>
    <xf numFmtId="186" fontId="14" fillId="0" borderId="0" applyFill="0" applyBorder="0" applyAlignment="0"/>
    <xf numFmtId="186" fontId="14" fillId="0" borderId="0" applyFill="0" applyBorder="0" applyAlignment="0"/>
    <xf numFmtId="187" fontId="1" fillId="0" borderId="0" applyFill="0" applyBorder="0" applyAlignment="0"/>
    <xf numFmtId="184" fontId="14" fillId="0" borderId="0" applyFill="0" applyBorder="0" applyAlignment="0"/>
    <xf numFmtId="184" fontId="14" fillId="0" borderId="0" applyFill="0" applyBorder="0" applyAlignment="0"/>
    <xf numFmtId="185" fontId="1" fillId="0" borderId="0" applyFill="0" applyBorder="0" applyAlignment="0"/>
    <xf numFmtId="194" fontId="14" fillId="0" borderId="0" applyFill="0" applyBorder="0" applyAlignment="0"/>
    <xf numFmtId="194" fontId="14" fillId="0" borderId="0" applyFill="0" applyBorder="0" applyAlignment="0"/>
    <xf numFmtId="195" fontId="1" fillId="0" borderId="0" applyFill="0" applyBorder="0" applyAlignment="0"/>
    <xf numFmtId="186" fontId="14" fillId="0" borderId="0" applyFill="0" applyBorder="0" applyAlignment="0"/>
    <xf numFmtId="186" fontId="14" fillId="0" borderId="0" applyFill="0" applyBorder="0" applyAlignment="0"/>
    <xf numFmtId="187" fontId="1" fillId="0" borderId="0" applyFill="0" applyBorder="0" applyAlignment="0"/>
    <xf numFmtId="204" fontId="1" fillId="0" borderId="0" applyFont="0" applyFill="0" applyBorder="0" applyAlignment="0" applyProtection="0"/>
    <xf numFmtId="183" fontId="6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204" fontId="71" fillId="0" borderId="0" applyProtection="0"/>
    <xf numFmtId="0" fontId="71" fillId="0" borderId="0" applyProtection="0"/>
    <xf numFmtId="204" fontId="72" fillId="0" borderId="0" applyProtection="0"/>
    <xf numFmtId="204" fontId="72" fillId="0" borderId="0" applyProtection="0"/>
    <xf numFmtId="0" fontId="72" fillId="0" borderId="0" applyProtection="0"/>
    <xf numFmtId="0" fontId="72" fillId="0" borderId="0" applyProtection="0"/>
    <xf numFmtId="204" fontId="72" fillId="0" borderId="0" applyProtection="0"/>
    <xf numFmtId="204" fontId="73" fillId="0" borderId="0" applyProtection="0"/>
    <xf numFmtId="0" fontId="73" fillId="0" borderId="0" applyProtection="0"/>
    <xf numFmtId="204" fontId="74" fillId="0" borderId="0" applyProtection="0"/>
    <xf numFmtId="0" fontId="74" fillId="0" borderId="0" applyProtection="0"/>
    <xf numFmtId="204" fontId="75" fillId="0" borderId="0" applyProtection="0"/>
    <xf numFmtId="0" fontId="75" fillId="0" borderId="0" applyProtection="0"/>
    <xf numFmtId="204" fontId="76" fillId="0" borderId="0" applyProtection="0"/>
    <xf numFmtId="0" fontId="76" fillId="0" borderId="0" applyProtection="0"/>
    <xf numFmtId="204" fontId="77" fillId="0" borderId="0" applyProtection="0"/>
    <xf numFmtId="0" fontId="77" fillId="0" borderId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178" fontId="30" fillId="0" borderId="0">
      <protection locked="0"/>
    </xf>
    <xf numFmtId="183" fontId="55" fillId="47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9" fillId="20" borderId="0" applyNumberFormat="0" applyBorder="0" applyAlignment="0" applyProtection="0"/>
    <xf numFmtId="0" fontId="78" fillId="20" borderId="0" applyNumberFormat="0" applyBorder="0" applyAlignment="0" applyProtection="0"/>
    <xf numFmtId="0" fontId="79" fillId="20" borderId="0" applyNumberFormat="0" applyBorder="0" applyAlignment="0" applyProtection="0"/>
    <xf numFmtId="38" fontId="72" fillId="43" borderId="0" applyNumberFormat="0" applyBorder="0" applyAlignment="0" applyProtection="0"/>
    <xf numFmtId="38" fontId="72" fillId="43" borderId="0" applyNumberFormat="0" applyBorder="0" applyAlignment="0" applyProtection="0"/>
    <xf numFmtId="38" fontId="72" fillId="43" borderId="0" applyNumberFormat="0" applyBorder="0" applyAlignment="0" applyProtection="0"/>
    <xf numFmtId="204" fontId="10" fillId="0" borderId="130" applyNumberFormat="0" applyAlignment="0" applyProtection="0">
      <alignment horizontal="left" vertical="center"/>
    </xf>
    <xf numFmtId="0" fontId="10" fillId="0" borderId="130" applyNumberFormat="0" applyAlignment="0" applyProtection="0">
      <alignment horizontal="left" vertical="center"/>
    </xf>
    <xf numFmtId="204" fontId="10" fillId="0" borderId="103">
      <alignment horizontal="left" vertical="center"/>
    </xf>
    <xf numFmtId="0" fontId="10" fillId="0" borderId="103">
      <alignment horizontal="left" vertical="center"/>
    </xf>
    <xf numFmtId="183" fontId="52" fillId="0" borderId="123" applyNumberFormat="0" applyFill="0" applyAlignment="0" applyProtection="0"/>
    <xf numFmtId="0" fontId="80" fillId="0" borderId="112" applyNumberFormat="0" applyFill="0" applyAlignment="0" applyProtection="0"/>
    <xf numFmtId="0" fontId="80" fillId="0" borderId="112" applyNumberFormat="0" applyFill="0" applyAlignment="0" applyProtection="0"/>
    <xf numFmtId="0" fontId="81" fillId="0" borderId="0" applyNumberFormat="0" applyFont="0" applyFill="0" applyAlignment="0" applyProtection="0"/>
    <xf numFmtId="0" fontId="80" fillId="0" borderId="11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3" fontId="53" fillId="0" borderId="124" applyNumberFormat="0" applyFill="0" applyAlignment="0" applyProtection="0"/>
    <xf numFmtId="0" fontId="24" fillId="0" borderId="113" applyNumberFormat="0" applyFill="0" applyAlignment="0" applyProtection="0"/>
    <xf numFmtId="0" fontId="24" fillId="0" borderId="113" applyNumberFormat="0" applyFill="0" applyAlignment="0" applyProtection="0"/>
    <xf numFmtId="0" fontId="10" fillId="0" borderId="0" applyNumberFormat="0" applyFont="0" applyFill="0" applyAlignment="0" applyProtection="0"/>
    <xf numFmtId="0" fontId="24" fillId="0" borderId="11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114" applyNumberFormat="0" applyFill="0" applyAlignment="0" applyProtection="0"/>
    <xf numFmtId="0" fontId="1" fillId="0" borderId="114" applyNumberFormat="0" applyFill="0" applyAlignment="0" applyProtection="0"/>
    <xf numFmtId="0" fontId="82" fillId="0" borderId="131" applyNumberFormat="0" applyFill="0" applyAlignment="0" applyProtection="0"/>
    <xf numFmtId="0" fontId="1" fillId="0" borderId="114" applyNumberFormat="0" applyFill="0" applyAlignment="0" applyProtection="0"/>
    <xf numFmtId="0" fontId="82" fillId="0" borderId="131" applyNumberFormat="0" applyFill="0" applyAlignment="0" applyProtection="0"/>
    <xf numFmtId="183" fontId="54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204" fontId="81" fillId="77" borderId="0" applyNumberFormat="0" applyFill="0" applyBorder="0" applyAlignment="0" applyProtection="0"/>
    <xf numFmtId="204" fontId="81" fillId="77" borderId="0" applyNumberFormat="0" applyFill="0" applyBorder="0" applyAlignment="0" applyProtection="0"/>
    <xf numFmtId="0" fontId="81" fillId="77" borderId="0" applyNumberFormat="0" applyFill="0" applyBorder="0" applyAlignment="0" applyProtection="0"/>
    <xf numFmtId="0" fontId="81" fillId="77" borderId="0" applyNumberFormat="0" applyFill="0" applyBorder="0" applyAlignment="0" applyProtection="0"/>
    <xf numFmtId="0" fontId="81" fillId="77" borderId="0" applyNumberFormat="0" applyFill="0" applyBorder="0" applyAlignment="0" applyProtection="0"/>
    <xf numFmtId="204" fontId="10" fillId="77" borderId="0" applyNumberFormat="0" applyFill="0" applyBorder="0" applyAlignment="0" applyProtection="0"/>
    <xf numFmtId="204" fontId="10" fillId="77" borderId="0" applyNumberFormat="0" applyFill="0" applyBorder="0" applyAlignment="0" applyProtection="0"/>
    <xf numFmtId="0" fontId="10" fillId="77" borderId="0" applyNumberFormat="0" applyFill="0" applyBorder="0" applyAlignment="0" applyProtection="0"/>
    <xf numFmtId="204" fontId="10" fillId="77" borderId="0" applyNumberFormat="0" applyFill="0" applyBorder="0" applyAlignment="0" applyProtection="0"/>
    <xf numFmtId="0" fontId="10" fillId="77" borderId="0" applyNumberFormat="0" applyFill="0" applyBorder="0" applyAlignment="0" applyProtection="0"/>
    <xf numFmtId="0" fontId="10" fillId="77" borderId="0" applyNumberFormat="0" applyFill="0" applyBorder="0" applyAlignment="0" applyProtection="0"/>
    <xf numFmtId="0" fontId="10" fillId="77" borderId="0" applyNumberFormat="0" applyFill="0" applyBorder="0" applyAlignment="0" applyProtection="0"/>
    <xf numFmtId="204" fontId="10" fillId="77" borderId="0" applyNumberFormat="0" applyFill="0" applyBorder="0" applyAlignment="0" applyProtection="0"/>
    <xf numFmtId="204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204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204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204" fontId="84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0" fontId="72" fillId="78" borderId="1" applyNumberFormat="0" applyBorder="0" applyAlignment="0" applyProtection="0"/>
    <xf numFmtId="10" fontId="72" fillId="78" borderId="1" applyNumberFormat="0" applyBorder="0" applyAlignment="0" applyProtection="0"/>
    <xf numFmtId="10" fontId="72" fillId="78" borderId="1" applyNumberFormat="0" applyBorder="0" applyAlignment="0" applyProtection="0"/>
    <xf numFmtId="183" fontId="57" fillId="49" borderId="125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1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85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0" fontId="36" fillId="23" borderId="110" applyNumberFormat="0" applyAlignment="0" applyProtection="0"/>
    <xf numFmtId="184" fontId="86" fillId="0" borderId="0" applyFill="0" applyBorder="0" applyAlignment="0"/>
    <xf numFmtId="184" fontId="86" fillId="0" borderId="0" applyFill="0" applyBorder="0" applyAlignment="0"/>
    <xf numFmtId="185" fontId="1" fillId="0" borderId="0" applyFill="0" applyBorder="0" applyAlignment="0"/>
    <xf numFmtId="186" fontId="86" fillId="0" borderId="0" applyFill="0" applyBorder="0" applyAlignment="0"/>
    <xf numFmtId="186" fontId="86" fillId="0" borderId="0" applyFill="0" applyBorder="0" applyAlignment="0"/>
    <xf numFmtId="187" fontId="1" fillId="0" borderId="0" applyFill="0" applyBorder="0" applyAlignment="0"/>
    <xf numFmtId="184" fontId="86" fillId="0" borderId="0" applyFill="0" applyBorder="0" applyAlignment="0"/>
    <xf numFmtId="184" fontId="86" fillId="0" borderId="0" applyFill="0" applyBorder="0" applyAlignment="0"/>
    <xf numFmtId="185" fontId="1" fillId="0" borderId="0" applyFill="0" applyBorder="0" applyAlignment="0"/>
    <xf numFmtId="194" fontId="86" fillId="0" borderId="0" applyFill="0" applyBorder="0" applyAlignment="0"/>
    <xf numFmtId="194" fontId="86" fillId="0" borderId="0" applyFill="0" applyBorder="0" applyAlignment="0"/>
    <xf numFmtId="195" fontId="1" fillId="0" borderId="0" applyFill="0" applyBorder="0" applyAlignment="0"/>
    <xf numFmtId="186" fontId="86" fillId="0" borderId="0" applyFill="0" applyBorder="0" applyAlignment="0"/>
    <xf numFmtId="186" fontId="86" fillId="0" borderId="0" applyFill="0" applyBorder="0" applyAlignment="0"/>
    <xf numFmtId="187" fontId="1" fillId="0" borderId="0" applyFill="0" applyBorder="0" applyAlignment="0"/>
    <xf numFmtId="183" fontId="60" fillId="0" borderId="127" applyNumberFormat="0" applyFill="0" applyAlignment="0" applyProtection="0"/>
    <xf numFmtId="0" fontId="20" fillId="0" borderId="115" applyNumberFormat="0" applyFill="0" applyAlignment="0" applyProtection="0"/>
    <xf numFmtId="0" fontId="20" fillId="0" borderId="115" applyNumberFormat="0" applyFill="0" applyAlignment="0" applyProtection="0"/>
    <xf numFmtId="0" fontId="87" fillId="0" borderId="115" applyNumberFormat="0" applyFill="0" applyAlignment="0" applyProtection="0"/>
    <xf numFmtId="0" fontId="20" fillId="0" borderId="115" applyNumberFormat="0" applyFill="0" applyAlignment="0" applyProtection="0"/>
    <xf numFmtId="0" fontId="87" fillId="0" borderId="115" applyNumberFormat="0" applyFill="0" applyAlignment="0" applyProtection="0"/>
    <xf numFmtId="204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88" fillId="38" borderId="0" applyNumberFormat="0" applyBorder="0" applyAlignment="0" applyProtection="0"/>
    <xf numFmtId="0" fontId="1" fillId="38" borderId="0" applyNumberFormat="0" applyBorder="0" applyAlignment="0" applyProtection="0"/>
    <xf numFmtId="0" fontId="88" fillId="38" borderId="0" applyNumberFormat="0" applyBorder="0" applyAlignment="0" applyProtection="0"/>
    <xf numFmtId="206" fontId="89" fillId="0" borderId="0"/>
    <xf numFmtId="206" fontId="89" fillId="0" borderId="0"/>
    <xf numFmtId="206" fontId="89" fillId="0" borderId="0"/>
    <xf numFmtId="206" fontId="89" fillId="0" borderId="0"/>
    <xf numFmtId="20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183" fontId="2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183" fontId="2" fillId="0" borderId="0"/>
    <xf numFmtId="0" fontId="28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28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2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2" fillId="0" borderId="0"/>
    <xf numFmtId="183" fontId="1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183" fontId="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183" fontId="2" fillId="0" borderId="0"/>
    <xf numFmtId="208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208" fontId="2" fillId="0" borderId="0"/>
    <xf numFmtId="20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183" fontId="2" fillId="0" borderId="0"/>
    <xf numFmtId="0" fontId="2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20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183" fontId="2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183" fontId="2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179" fontId="2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208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1" fillId="0" borderId="0"/>
    <xf numFmtId="0" fontId="2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208" fontId="1" fillId="0" borderId="0"/>
    <xf numFmtId="183" fontId="2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28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8" fillId="0" borderId="0"/>
    <xf numFmtId="20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79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28" fillId="0" borderId="0"/>
    <xf numFmtId="0" fontId="1" fillId="0" borderId="0"/>
    <xf numFmtId="179" fontId="2" fillId="0" borderId="0"/>
    <xf numFmtId="183" fontId="2" fillId="0" borderId="0"/>
    <xf numFmtId="0" fontId="1" fillId="0" borderId="0"/>
    <xf numFmtId="179" fontId="2" fillId="0" borderId="0"/>
    <xf numFmtId="0" fontId="1" fillId="0" borderId="0"/>
    <xf numFmtId="179" fontId="2" fillId="0" borderId="0"/>
    <xf numFmtId="0" fontId="1" fillId="0" borderId="0"/>
    <xf numFmtId="179" fontId="2" fillId="0" borderId="0"/>
    <xf numFmtId="179" fontId="2" fillId="0" borderId="0"/>
    <xf numFmtId="179" fontId="2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28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183" fontId="2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0" borderId="0"/>
    <xf numFmtId="0" fontId="1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" fillId="0" borderId="0"/>
    <xf numFmtId="183" fontId="2" fillId="0" borderId="0"/>
    <xf numFmtId="0" fontId="6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2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208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1" fillId="0" borderId="0"/>
    <xf numFmtId="208" fontId="1" fillId="0" borderId="0"/>
    <xf numFmtId="183" fontId="1" fillId="0" borderId="0"/>
    <xf numFmtId="183" fontId="2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21" fillId="0" borderId="0"/>
    <xf numFmtId="0" fontId="21" fillId="0" borderId="0"/>
    <xf numFmtId="183" fontId="2" fillId="0" borderId="0"/>
    <xf numFmtId="0" fontId="2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64" fillId="0" borderId="0"/>
    <xf numFmtId="0" fontId="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183" fontId="2" fillId="0" borderId="0"/>
    <xf numFmtId="183" fontId="1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64" fillId="0" borderId="0"/>
    <xf numFmtId="0" fontId="2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1" fillId="0" borderId="0"/>
    <xf numFmtId="0" fontId="1" fillId="0" borderId="0"/>
    <xf numFmtId="183" fontId="1" fillId="0" borderId="0"/>
    <xf numFmtId="183" fontId="2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1" fillId="0" borderId="0"/>
    <xf numFmtId="183" fontId="2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183" fontId="2" fillId="0" borderId="0"/>
    <xf numFmtId="183" fontId="1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204" fontId="64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6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183" fontId="2" fillId="0" borderId="0"/>
    <xf numFmtId="0" fontId="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1" fillId="0" borderId="0"/>
    <xf numFmtId="183" fontId="2" fillId="0" borderId="0"/>
    <xf numFmtId="183" fontId="2" fillId="0" borderId="0"/>
    <xf numFmtId="183" fontId="2" fillId="0" borderId="0"/>
    <xf numFmtId="0" fontId="21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1" fillId="0" borderId="0"/>
    <xf numFmtId="183" fontId="2" fillId="0" borderId="0"/>
    <xf numFmtId="18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6" borderId="2" applyNumberFormat="0" applyFont="0" applyAlignment="0" applyProtection="0"/>
    <xf numFmtId="0" fontId="1" fillId="39" borderId="116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0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0" fontId="1" fillId="6" borderId="2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2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0" fontId="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183" fontId="2" fillId="6" borderId="2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39" borderId="116" applyNumberFormat="0" applyFont="0" applyAlignment="0" applyProtection="0"/>
    <xf numFmtId="0" fontId="1" fillId="6" borderId="2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0" fontId="21" fillId="39" borderId="116" applyNumberFormat="0" applyFont="0" applyAlignment="0" applyProtection="0"/>
    <xf numFmtId="183" fontId="58" fillId="50" borderId="126" applyNumberFormat="0" applyAlignment="0" applyProtection="0"/>
    <xf numFmtId="0" fontId="41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41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41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0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91" fillId="7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0" fontId="41" fillId="36" borderId="117" applyNumberFormat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4" fillId="0" borderId="0" applyFont="0" applyFill="0" applyBorder="0" applyAlignment="0" applyProtection="0"/>
    <xf numFmtId="184" fontId="92" fillId="0" borderId="0" applyFill="0" applyBorder="0" applyAlignment="0"/>
    <xf numFmtId="184" fontId="92" fillId="0" borderId="0" applyFill="0" applyBorder="0" applyAlignment="0"/>
    <xf numFmtId="185" fontId="1" fillId="0" borderId="0" applyFill="0" applyBorder="0" applyAlignment="0"/>
    <xf numFmtId="186" fontId="92" fillId="0" borderId="0" applyFill="0" applyBorder="0" applyAlignment="0"/>
    <xf numFmtId="186" fontId="92" fillId="0" borderId="0" applyFill="0" applyBorder="0" applyAlignment="0"/>
    <xf numFmtId="187" fontId="1" fillId="0" borderId="0" applyFill="0" applyBorder="0" applyAlignment="0"/>
    <xf numFmtId="184" fontId="92" fillId="0" borderId="0" applyFill="0" applyBorder="0" applyAlignment="0"/>
    <xf numFmtId="184" fontId="92" fillId="0" borderId="0" applyFill="0" applyBorder="0" applyAlignment="0"/>
    <xf numFmtId="185" fontId="1" fillId="0" borderId="0" applyFill="0" applyBorder="0" applyAlignment="0"/>
    <xf numFmtId="194" fontId="92" fillId="0" borderId="0" applyFill="0" applyBorder="0" applyAlignment="0"/>
    <xf numFmtId="194" fontId="92" fillId="0" borderId="0" applyFill="0" applyBorder="0" applyAlignment="0"/>
    <xf numFmtId="195" fontId="1" fillId="0" borderId="0" applyFill="0" applyBorder="0" applyAlignment="0"/>
    <xf numFmtId="186" fontId="92" fillId="0" borderId="0" applyFill="0" applyBorder="0" applyAlignment="0"/>
    <xf numFmtId="186" fontId="92" fillId="0" borderId="0" applyFill="0" applyBorder="0" applyAlignment="0"/>
    <xf numFmtId="187" fontId="1" fillId="0" borderId="0" applyFill="0" applyBorder="0" applyAlignment="0"/>
    <xf numFmtId="204" fontId="93" fillId="0" borderId="0"/>
    <xf numFmtId="0" fontId="93" fillId="0" borderId="0"/>
    <xf numFmtId="204" fontId="93" fillId="0" borderId="0"/>
    <xf numFmtId="0" fontId="93" fillId="0" borderId="0"/>
    <xf numFmtId="204" fontId="93" fillId="0" borderId="0"/>
    <xf numFmtId="0" fontId="93" fillId="0" borderId="0"/>
    <xf numFmtId="204" fontId="93" fillId="0" borderId="0"/>
    <xf numFmtId="0" fontId="93" fillId="0" borderId="0"/>
    <xf numFmtId="204" fontId="94" fillId="0" borderId="0"/>
    <xf numFmtId="0" fontId="94" fillId="0" borderId="0"/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31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vertical="center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31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4" fontId="42" fillId="17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1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2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0" fontId="1" fillId="43" borderId="117" applyNumberFormat="0" applyProtection="0">
      <alignment horizontal="left" vertical="center" indent="1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31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42" fillId="44" borderId="117" applyNumberFormat="0" applyProtection="0">
      <alignment horizontal="right" vertical="center"/>
    </xf>
    <xf numFmtId="4" fontId="95" fillId="79" borderId="132" applyNumberFormat="0" applyProtection="0">
      <alignment horizontal="right" vertical="center"/>
    </xf>
    <xf numFmtId="4" fontId="95" fillId="79" borderId="132" applyNumberFormat="0" applyProtection="0">
      <alignment horizontal="right" vertical="center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0" fontId="1" fillId="40" borderId="117" applyNumberFormat="0" applyProtection="0">
      <alignment horizontal="left" vertical="center" indent="1"/>
    </xf>
    <xf numFmtId="204" fontId="1" fillId="80" borderId="0"/>
    <xf numFmtId="204" fontId="72" fillId="0" borderId="0" applyNumberFormat="0" applyFont="0" applyAlignment="0"/>
    <xf numFmtId="204" fontId="72" fillId="0" borderId="0" applyNumberFormat="0" applyFont="0" applyAlignment="0"/>
    <xf numFmtId="0" fontId="72" fillId="0" borderId="0" applyNumberFormat="0" applyFont="0" applyAlignment="0"/>
    <xf numFmtId="0" fontId="72" fillId="0" borderId="0" applyNumberFormat="0" applyFont="0" applyAlignment="0"/>
    <xf numFmtId="49" fontId="42" fillId="0" borderId="0" applyFill="0" applyBorder="0" applyAlignment="0"/>
    <xf numFmtId="211" fontId="42" fillId="0" borderId="0" applyFill="0" applyBorder="0" applyAlignment="0"/>
    <xf numFmtId="211" fontId="42" fillId="0" borderId="0" applyFill="0" applyBorder="0" applyAlignment="0"/>
    <xf numFmtId="212" fontId="1" fillId="0" borderId="0" applyFill="0" applyBorder="0" applyAlignment="0"/>
    <xf numFmtId="213" fontId="42" fillId="0" borderId="0" applyFill="0" applyBorder="0" applyAlignment="0"/>
    <xf numFmtId="213" fontId="42" fillId="0" borderId="0" applyFill="0" applyBorder="0" applyAlignment="0"/>
    <xf numFmtId="214" fontId="1" fillId="0" borderId="0" applyFill="0" applyBorder="0" applyAlignment="0"/>
    <xf numFmtId="183" fontId="51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83" fontId="3" fillId="0" borderId="129" applyNumberFormat="0" applyFill="0" applyAlignment="0" applyProtection="0"/>
    <xf numFmtId="0" fontId="44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1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0" fontId="44" fillId="0" borderId="118" applyNumberFormat="0" applyFill="0" applyAlignment="0" applyProtection="0"/>
    <xf numFmtId="215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183" fontId="6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623">
    <xf numFmtId="0" fontId="0" fillId="0" borderId="0" xfId="0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0" fillId="3" borderId="1" xfId="0" applyFill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164" fontId="0" fillId="4" borderId="1" xfId="0" applyNumberFormat="1" applyFill="1" applyBorder="1"/>
    <xf numFmtId="0" fontId="0" fillId="2" borderId="1" xfId="0" applyFill="1" applyBorder="1"/>
    <xf numFmtId="0" fontId="0" fillId="4" borderId="1" xfId="0" applyFill="1" applyBorder="1"/>
    <xf numFmtId="0" fontId="4" fillId="8" borderId="4" xfId="1" applyFont="1" applyFill="1" applyBorder="1" applyAlignment="1">
      <alignment vertical="center"/>
    </xf>
    <xf numFmtId="0" fontId="4" fillId="8" borderId="5" xfId="1" applyFont="1" applyFill="1" applyBorder="1" applyAlignment="1">
      <alignment vertical="center"/>
    </xf>
    <xf numFmtId="0" fontId="2" fillId="0" borderId="6" xfId="2" applyBorder="1"/>
    <xf numFmtId="0" fontId="2" fillId="0" borderId="0" xfId="2"/>
    <xf numFmtId="0" fontId="4" fillId="8" borderId="7" xfId="1" applyFont="1" applyFill="1" applyBorder="1" applyAlignment="1">
      <alignment vertical="center"/>
    </xf>
    <xf numFmtId="0" fontId="4" fillId="8" borderId="8" xfId="1" applyFont="1" applyFill="1" applyBorder="1" applyAlignment="1">
      <alignment vertical="center"/>
    </xf>
    <xf numFmtId="9" fontId="8" fillId="10" borderId="18" xfId="3" applyFont="1" applyFill="1" applyBorder="1" applyAlignment="1">
      <alignment horizontal="center" vertical="center" wrapText="1"/>
    </xf>
    <xf numFmtId="0" fontId="8" fillId="10" borderId="19" xfId="1" applyFont="1" applyFill="1" applyBorder="1" applyAlignment="1">
      <alignment horizontal="center" vertical="center" wrapText="1"/>
    </xf>
    <xf numFmtId="0" fontId="8" fillId="10" borderId="20" xfId="1" applyFont="1" applyFill="1" applyBorder="1" applyAlignment="1">
      <alignment horizontal="center" vertical="center" wrapText="1"/>
    </xf>
    <xf numFmtId="9" fontId="8" fillId="11" borderId="21" xfId="3" applyFont="1" applyFill="1" applyBorder="1" applyAlignment="1">
      <alignment horizontal="center" vertical="center" wrapText="1"/>
    </xf>
    <xf numFmtId="0" fontId="8" fillId="11" borderId="22" xfId="1" applyFont="1" applyFill="1" applyBorder="1" applyAlignment="1">
      <alignment horizontal="center" vertical="center" wrapText="1"/>
    </xf>
    <xf numFmtId="0" fontId="8" fillId="11" borderId="23" xfId="1" applyFont="1" applyFill="1" applyBorder="1" applyAlignment="1">
      <alignment horizontal="center" vertical="center" wrapText="1"/>
    </xf>
    <xf numFmtId="9" fontId="8" fillId="10" borderId="24" xfId="3" applyFont="1" applyFill="1" applyBorder="1" applyAlignment="1">
      <alignment horizontal="center" vertical="center" wrapText="1"/>
    </xf>
    <xf numFmtId="0" fontId="8" fillId="10" borderId="25" xfId="1" applyFont="1" applyFill="1" applyBorder="1" applyAlignment="1">
      <alignment horizontal="center" vertical="center" wrapText="1"/>
    </xf>
    <xf numFmtId="9" fontId="8" fillId="10" borderId="26" xfId="3" applyFont="1" applyFill="1" applyBorder="1" applyAlignment="1">
      <alignment horizontal="center" vertical="center" wrapText="1"/>
    </xf>
    <xf numFmtId="0" fontId="8" fillId="10" borderId="27" xfId="1" applyFont="1" applyFill="1" applyBorder="1" applyAlignment="1">
      <alignment horizontal="center" vertical="center" wrapText="1"/>
    </xf>
    <xf numFmtId="0" fontId="8" fillId="10" borderId="28" xfId="1" applyFont="1" applyFill="1" applyBorder="1" applyAlignment="1">
      <alignment horizontal="center" vertical="center" wrapText="1"/>
    </xf>
    <xf numFmtId="0" fontId="8" fillId="10" borderId="26" xfId="1" applyFont="1" applyFill="1" applyBorder="1" applyAlignment="1">
      <alignment horizontal="center" vertical="center" wrapText="1"/>
    </xf>
    <xf numFmtId="9" fontId="8" fillId="10" borderId="27" xfId="3" applyFont="1" applyFill="1" applyBorder="1" applyAlignment="1">
      <alignment horizontal="center" vertical="center" wrapText="1"/>
    </xf>
    <xf numFmtId="0" fontId="11" fillId="12" borderId="26" xfId="1" applyFont="1" applyFill="1" applyBorder="1" applyAlignment="1">
      <alignment horizontal="center" vertical="center" wrapText="1"/>
    </xf>
    <xf numFmtId="0" fontId="11" fillId="12" borderId="29" xfId="1" applyFont="1" applyFill="1" applyBorder="1" applyAlignment="1">
      <alignment horizontal="center" vertical="center" wrapText="1"/>
    </xf>
    <xf numFmtId="0" fontId="11" fillId="12" borderId="30" xfId="1" applyFont="1" applyFill="1" applyBorder="1" applyAlignment="1">
      <alignment horizontal="center" vertical="center" wrapText="1"/>
    </xf>
    <xf numFmtId="0" fontId="8" fillId="13" borderId="31" xfId="1" applyFont="1" applyFill="1" applyBorder="1" applyAlignment="1">
      <alignment horizontal="center" vertical="center" wrapText="1"/>
    </xf>
    <xf numFmtId="0" fontId="8" fillId="13" borderId="32" xfId="1" applyFont="1" applyFill="1" applyBorder="1" applyAlignment="1">
      <alignment horizontal="center" vertical="center" wrapText="1"/>
    </xf>
    <xf numFmtId="0" fontId="8" fillId="13" borderId="33" xfId="1" applyFont="1" applyFill="1" applyBorder="1" applyAlignment="1">
      <alignment horizontal="center" vertical="center" wrapText="1"/>
    </xf>
    <xf numFmtId="0" fontId="3" fillId="14" borderId="34" xfId="2" applyFont="1" applyFill="1" applyBorder="1" applyAlignment="1">
      <alignment horizontal="center" vertical="center" wrapText="1"/>
    </xf>
    <xf numFmtId="0" fontId="8" fillId="14" borderId="35" xfId="1" applyFont="1" applyFill="1" applyBorder="1" applyAlignment="1">
      <alignment horizontal="center" vertical="center" wrapText="1"/>
    </xf>
    <xf numFmtId="0" fontId="12" fillId="14" borderId="35" xfId="1" applyFont="1" applyFill="1" applyBorder="1" applyAlignment="1">
      <alignment horizontal="center" vertical="center" wrapText="1"/>
    </xf>
    <xf numFmtId="0" fontId="8" fillId="14" borderId="36" xfId="1" applyFont="1" applyFill="1" applyBorder="1" applyAlignment="1">
      <alignment horizontal="center" vertical="center" wrapText="1"/>
    </xf>
    <xf numFmtId="0" fontId="8" fillId="15" borderId="38" xfId="1" applyFont="1" applyFill="1" applyBorder="1" applyAlignment="1">
      <alignment horizontal="center" vertical="center" wrapText="1"/>
    </xf>
    <xf numFmtId="0" fontId="8" fillId="15" borderId="32" xfId="1" applyFont="1" applyFill="1" applyBorder="1" applyAlignment="1">
      <alignment horizontal="center" vertical="center" wrapText="1"/>
    </xf>
    <xf numFmtId="0" fontId="8" fillId="15" borderId="39" xfId="1" applyFont="1" applyFill="1" applyBorder="1" applyAlignment="1">
      <alignment horizontal="center" vertical="center" wrapText="1"/>
    </xf>
    <xf numFmtId="0" fontId="8" fillId="10" borderId="16" xfId="1" applyFont="1" applyFill="1" applyBorder="1" applyAlignment="1">
      <alignment horizontal="center" vertical="center"/>
    </xf>
    <xf numFmtId="0" fontId="8" fillId="10" borderId="41" xfId="1" applyFont="1" applyFill="1" applyBorder="1" applyAlignment="1">
      <alignment horizontal="center" vertical="center"/>
    </xf>
    <xf numFmtId="0" fontId="8" fillId="10" borderId="17" xfId="1" applyFont="1" applyFill="1" applyBorder="1" applyAlignment="1">
      <alignment horizontal="center" vertical="center"/>
    </xf>
    <xf numFmtId="0" fontId="8" fillId="11" borderId="16" xfId="1" applyFont="1" applyFill="1" applyBorder="1" applyAlignment="1">
      <alignment horizontal="center" vertical="center"/>
    </xf>
    <xf numFmtId="0" fontId="8" fillId="11" borderId="41" xfId="1" applyFont="1" applyFill="1" applyBorder="1" applyAlignment="1">
      <alignment horizontal="center" vertical="center"/>
    </xf>
    <xf numFmtId="0" fontId="8" fillId="11" borderId="17" xfId="1" applyFont="1" applyFill="1" applyBorder="1" applyAlignment="1">
      <alignment horizontal="center" vertical="center"/>
    </xf>
    <xf numFmtId="0" fontId="8" fillId="10" borderId="42" xfId="1" applyFont="1" applyFill="1" applyBorder="1" applyAlignment="1">
      <alignment horizontal="center" vertical="center"/>
    </xf>
    <xf numFmtId="0" fontId="8" fillId="10" borderId="43" xfId="1" applyFont="1" applyFill="1" applyBorder="1" applyAlignment="1">
      <alignment horizontal="center" vertical="center"/>
    </xf>
    <xf numFmtId="0" fontId="2" fillId="10" borderId="44" xfId="2" applyFill="1" applyBorder="1" applyAlignment="1">
      <alignment horizontal="center"/>
    </xf>
    <xf numFmtId="0" fontId="2" fillId="10" borderId="35" xfId="2" applyFill="1" applyBorder="1" applyAlignment="1">
      <alignment horizontal="center"/>
    </xf>
    <xf numFmtId="0" fontId="13" fillId="12" borderId="45" xfId="2" applyFont="1" applyFill="1" applyBorder="1" applyAlignment="1">
      <alignment horizontal="center"/>
    </xf>
    <xf numFmtId="0" fontId="13" fillId="12" borderId="35" xfId="2" applyFont="1" applyFill="1" applyBorder="1" applyAlignment="1">
      <alignment horizontal="center"/>
    </xf>
    <xf numFmtId="0" fontId="13" fillId="12" borderId="46" xfId="2" applyFont="1" applyFill="1" applyBorder="1" applyAlignment="1">
      <alignment horizontal="center"/>
    </xf>
    <xf numFmtId="0" fontId="3" fillId="13" borderId="44" xfId="2" applyFont="1" applyFill="1" applyBorder="1" applyAlignment="1">
      <alignment horizontal="center"/>
    </xf>
    <xf numFmtId="0" fontId="3" fillId="13" borderId="35" xfId="2" applyFont="1" applyFill="1" applyBorder="1" applyAlignment="1">
      <alignment horizontal="center"/>
    </xf>
    <xf numFmtId="0" fontId="3" fillId="13" borderId="33" xfId="2" applyFont="1" applyFill="1" applyBorder="1" applyAlignment="1">
      <alignment horizontal="center"/>
    </xf>
    <xf numFmtId="0" fontId="3" fillId="14" borderId="34" xfId="2" applyFont="1" applyFill="1" applyBorder="1" applyAlignment="1">
      <alignment horizontal="center"/>
    </xf>
    <xf numFmtId="0" fontId="3" fillId="14" borderId="35" xfId="2" applyFont="1" applyFill="1" applyBorder="1" applyAlignment="1">
      <alignment horizontal="center"/>
    </xf>
    <xf numFmtId="0" fontId="3" fillId="14" borderId="36" xfId="2" applyFont="1" applyFill="1" applyBorder="1" applyAlignment="1">
      <alignment horizontal="center"/>
    </xf>
    <xf numFmtId="0" fontId="3" fillId="13" borderId="3" xfId="2" applyFont="1" applyFill="1" applyBorder="1" applyAlignment="1">
      <alignment horizontal="center"/>
    </xf>
    <xf numFmtId="0" fontId="3" fillId="15" borderId="38" xfId="2" applyFont="1" applyFill="1" applyBorder="1" applyAlignment="1">
      <alignment horizontal="center"/>
    </xf>
    <xf numFmtId="0" fontId="3" fillId="15" borderId="32" xfId="2" applyFont="1" applyFill="1" applyBorder="1" applyAlignment="1">
      <alignment horizontal="center"/>
    </xf>
    <xf numFmtId="0" fontId="3" fillId="15" borderId="39" xfId="2" applyFont="1" applyFill="1" applyBorder="1" applyAlignment="1">
      <alignment horizontal="center"/>
    </xf>
    <xf numFmtId="166" fontId="3" fillId="13" borderId="94" xfId="3" applyNumberFormat="1" applyFont="1" applyFill="1" applyBorder="1" applyAlignment="1">
      <alignment horizontal="center" vertical="center"/>
    </xf>
    <xf numFmtId="167" fontId="3" fillId="13" borderId="95" xfId="3" applyNumberFormat="1" applyFont="1" applyFill="1" applyBorder="1" applyAlignment="1">
      <alignment horizontal="center" vertical="center"/>
    </xf>
    <xf numFmtId="167" fontId="3" fillId="13" borderId="95" xfId="4" applyNumberFormat="1" applyFont="1" applyFill="1" applyBorder="1" applyAlignment="1">
      <alignment horizontal="center" vertical="center"/>
    </xf>
    <xf numFmtId="167" fontId="3" fillId="13" borderId="96" xfId="4" applyNumberFormat="1" applyFont="1" applyFill="1" applyBorder="1" applyAlignment="1">
      <alignment horizontal="center" vertical="center"/>
    </xf>
    <xf numFmtId="167" fontId="3" fillId="14" borderId="97" xfId="4" applyNumberFormat="1" applyFont="1" applyFill="1" applyBorder="1" applyAlignment="1">
      <alignment horizontal="center" vertical="center"/>
    </xf>
    <xf numFmtId="167" fontId="3" fillId="14" borderId="95" xfId="4" applyNumberFormat="1" applyFont="1" applyFill="1" applyBorder="1" applyAlignment="1">
      <alignment horizontal="center" vertical="center"/>
    </xf>
    <xf numFmtId="9" fontId="3" fillId="14" borderId="98" xfId="3" applyFont="1" applyFill="1" applyBorder="1" applyAlignment="1">
      <alignment horizontal="center" vertical="center"/>
    </xf>
    <xf numFmtId="167" fontId="3" fillId="13" borderId="3" xfId="4" applyNumberFormat="1" applyFont="1" applyFill="1" applyBorder="1" applyAlignment="1">
      <alignment horizontal="center" vertical="center"/>
    </xf>
    <xf numFmtId="167" fontId="3" fillId="16" borderId="97" xfId="4" applyNumberFormat="1" applyFont="1" applyFill="1" applyBorder="1" applyAlignment="1">
      <alignment horizontal="center" vertical="center"/>
    </xf>
    <xf numFmtId="167" fontId="3" fillId="16" borderId="95" xfId="4" applyNumberFormat="1" applyFont="1" applyFill="1" applyBorder="1" applyAlignment="1">
      <alignment horizontal="center" vertical="center"/>
    </xf>
    <xf numFmtId="167" fontId="3" fillId="16" borderId="96" xfId="4" applyNumberFormat="1" applyFont="1" applyFill="1" applyBorder="1" applyAlignment="1">
      <alignment horizontal="center" vertical="center"/>
    </xf>
    <xf numFmtId="0" fontId="19" fillId="0" borderId="99" xfId="2" applyFont="1" applyBorder="1"/>
    <xf numFmtId="9" fontId="0" fillId="0" borderId="4" xfId="3" applyFont="1" applyBorder="1"/>
    <xf numFmtId="0" fontId="2" fillId="0" borderId="4" xfId="2" applyBorder="1"/>
    <xf numFmtId="9" fontId="0" fillId="0" borderId="100" xfId="3" applyFont="1" applyBorder="1"/>
    <xf numFmtId="0" fontId="2" fillId="0" borderId="5" xfId="2" applyBorder="1"/>
    <xf numFmtId="9" fontId="0" fillId="0" borderId="0" xfId="3" applyFont="1"/>
    <xf numFmtId="0" fontId="3" fillId="0" borderId="101" xfId="2" applyFont="1" applyBorder="1"/>
    <xf numFmtId="9" fontId="3" fillId="0" borderId="0" xfId="3" applyFont="1" applyBorder="1"/>
    <xf numFmtId="0" fontId="3" fillId="0" borderId="0" xfId="2" applyFont="1"/>
    <xf numFmtId="9" fontId="3" fillId="0" borderId="102" xfId="3" applyFont="1" applyBorder="1"/>
    <xf numFmtId="0" fontId="3" fillId="0" borderId="103" xfId="2" applyFont="1" applyBorder="1"/>
    <xf numFmtId="0" fontId="3" fillId="0" borderId="104" xfId="2" applyFont="1" applyBorder="1"/>
    <xf numFmtId="9" fontId="3" fillId="0" borderId="103" xfId="3" applyFont="1" applyBorder="1"/>
    <xf numFmtId="0" fontId="3" fillId="0" borderId="105" xfId="2" applyFont="1" applyBorder="1"/>
    <xf numFmtId="0" fontId="3" fillId="0" borderId="106" xfId="2" applyFont="1" applyBorder="1"/>
    <xf numFmtId="9" fontId="3" fillId="0" borderId="7" xfId="3" applyFont="1" applyBorder="1"/>
    <xf numFmtId="0" fontId="3" fillId="0" borderId="7" xfId="2" applyFont="1" applyBorder="1"/>
    <xf numFmtId="9" fontId="3" fillId="0" borderId="107" xfId="3" applyFont="1" applyBorder="1"/>
    <xf numFmtId="0" fontId="3" fillId="0" borderId="8" xfId="2" applyFont="1" applyBorder="1"/>
    <xf numFmtId="9" fontId="3" fillId="0" borderId="108" xfId="3" applyFont="1" applyBorder="1"/>
    <xf numFmtId="0" fontId="3" fillId="0" borderId="108" xfId="2" applyFont="1" applyBorder="1"/>
    <xf numFmtId="0" fontId="3" fillId="0" borderId="109" xfId="2" applyFont="1" applyBorder="1"/>
    <xf numFmtId="166" fontId="2" fillId="0" borderId="0" xfId="2" applyNumberFormat="1"/>
    <xf numFmtId="181" fontId="0" fillId="2" borderId="1" xfId="0" applyNumberFormat="1" applyFill="1" applyBorder="1"/>
    <xf numFmtId="181" fontId="0" fillId="3" borderId="1" xfId="0" applyNumberFormat="1" applyFill="1" applyBorder="1"/>
    <xf numFmtId="181" fontId="0" fillId="4" borderId="1" xfId="0" applyNumberFormat="1" applyFill="1" applyBorder="1"/>
    <xf numFmtId="0" fontId="46" fillId="2" borderId="1" xfId="0" applyFont="1" applyFill="1" applyBorder="1"/>
    <xf numFmtId="164" fontId="47" fillId="2" borderId="1" xfId="0" applyNumberFormat="1" applyFont="1" applyFill="1" applyBorder="1"/>
    <xf numFmtId="181" fontId="47" fillId="2" borderId="1" xfId="0" applyNumberFormat="1" applyFont="1" applyFill="1" applyBorder="1"/>
    <xf numFmtId="0" fontId="46" fillId="3" borderId="1" xfId="0" applyFont="1" applyFill="1" applyBorder="1"/>
    <xf numFmtId="0" fontId="47" fillId="3" borderId="1" xfId="0" applyFont="1" applyFill="1" applyBorder="1"/>
    <xf numFmtId="164" fontId="47" fillId="3" borderId="1" xfId="0" applyNumberFormat="1" applyFont="1" applyFill="1" applyBorder="1"/>
    <xf numFmtId="181" fontId="47" fillId="3" borderId="1" xfId="0" applyNumberFormat="1" applyFont="1" applyFill="1" applyBorder="1"/>
    <xf numFmtId="0" fontId="46" fillId="4" borderId="1" xfId="0" applyFont="1" applyFill="1" applyBorder="1"/>
    <xf numFmtId="164" fontId="47" fillId="4" borderId="1" xfId="0" applyNumberFormat="1" applyFont="1" applyFill="1" applyBorder="1"/>
    <xf numFmtId="181" fontId="47" fillId="4" borderId="1" xfId="0" applyNumberFormat="1" applyFont="1" applyFill="1" applyBorder="1"/>
    <xf numFmtId="43" fontId="0" fillId="0" borderId="0" xfId="2564" applyFont="1"/>
    <xf numFmtId="182" fontId="0" fillId="0" borderId="0" xfId="0" applyNumberFormat="1"/>
    <xf numFmtId="165" fontId="48" fillId="45" borderId="119" xfId="502" applyFont="1" applyFill="1" applyBorder="1" applyAlignment="1">
      <alignment horizontal="center" vertical="center"/>
    </xf>
    <xf numFmtId="165" fontId="48" fillId="45" borderId="62" xfId="502" applyFont="1" applyFill="1" applyBorder="1" applyAlignment="1">
      <alignment horizontal="center" vertical="center"/>
    </xf>
    <xf numFmtId="165" fontId="48" fillId="45" borderId="120" xfId="502" applyFont="1" applyFill="1" applyBorder="1" applyAlignment="1">
      <alignment horizontal="center" vertical="center"/>
    </xf>
    <xf numFmtId="165" fontId="48" fillId="45" borderId="121" xfId="502" applyFont="1" applyFill="1" applyBorder="1" applyAlignment="1">
      <alignment horizontal="center" vertical="center"/>
    </xf>
    <xf numFmtId="165" fontId="48" fillId="45" borderId="61" xfId="502" applyFont="1" applyFill="1" applyBorder="1" applyAlignment="1">
      <alignment horizontal="center" vertical="center"/>
    </xf>
    <xf numFmtId="165" fontId="48" fillId="45" borderId="122" xfId="502" applyFont="1" applyFill="1" applyBorder="1" applyAlignment="1">
      <alignment horizontal="center" vertical="center"/>
    </xf>
    <xf numFmtId="0" fontId="50" fillId="46" borderId="1" xfId="0" applyFont="1" applyFill="1" applyBorder="1"/>
    <xf numFmtId="0" fontId="49" fillId="46" borderId="1" xfId="0" applyFont="1" applyFill="1" applyBorder="1"/>
    <xf numFmtId="164" fontId="49" fillId="46" borderId="1" xfId="0" applyNumberFormat="1" applyFont="1" applyFill="1" applyBorder="1"/>
    <xf numFmtId="181" fontId="49" fillId="46" borderId="1" xfId="0" applyNumberFormat="1" applyFont="1" applyFill="1" applyBorder="1"/>
    <xf numFmtId="0" fontId="2" fillId="0" borderId="0" xfId="0" applyFont="1"/>
    <xf numFmtId="0" fontId="101" fillId="81" borderId="35" xfId="0" applyFont="1" applyFill="1" applyBorder="1" applyAlignment="1">
      <alignment horizontal="center" vertical="center" wrapText="1"/>
    </xf>
    <xf numFmtId="0" fontId="102" fillId="45" borderId="139" xfId="1" applyFont="1" applyFill="1" applyBorder="1" applyAlignment="1">
      <alignment horizontal="center" vertical="center"/>
    </xf>
    <xf numFmtId="0" fontId="103" fillId="45" borderId="140" xfId="1" applyFont="1" applyFill="1" applyBorder="1" applyAlignment="1">
      <alignment horizontal="left" vertical="center"/>
    </xf>
    <xf numFmtId="165" fontId="103" fillId="45" borderId="141" xfId="502" applyFont="1" applyFill="1" applyBorder="1" applyAlignment="1">
      <alignment horizontal="center" vertical="center"/>
    </xf>
    <xf numFmtId="165" fontId="103" fillId="45" borderId="142" xfId="502" applyFont="1" applyFill="1" applyBorder="1" applyAlignment="1">
      <alignment horizontal="center" vertical="center"/>
    </xf>
    <xf numFmtId="165" fontId="103" fillId="45" borderId="143" xfId="502" applyFont="1" applyFill="1" applyBorder="1" applyAlignment="1">
      <alignment horizontal="center" vertical="center"/>
    </xf>
    <xf numFmtId="165" fontId="103" fillId="45" borderId="121" xfId="502" applyFont="1" applyFill="1" applyBorder="1" applyAlignment="1">
      <alignment horizontal="center" vertical="center"/>
    </xf>
    <xf numFmtId="165" fontId="104" fillId="45" borderId="121" xfId="502" applyFont="1" applyFill="1" applyBorder="1" applyAlignment="1">
      <alignment horizontal="center" vertical="center"/>
    </xf>
    <xf numFmtId="0" fontId="105" fillId="0" borderId="0" xfId="0" applyFont="1"/>
    <xf numFmtId="0" fontId="102" fillId="45" borderId="60" xfId="1" applyFont="1" applyFill="1" applyBorder="1" applyAlignment="1">
      <alignment horizontal="center" vertical="center"/>
    </xf>
    <xf numFmtId="0" fontId="103" fillId="45" borderId="63" xfId="1" applyFont="1" applyFill="1" applyBorder="1" applyAlignment="1">
      <alignment horizontal="left" vertical="center"/>
    </xf>
    <xf numFmtId="165" fontId="103" fillId="45" borderId="145" xfId="502" applyFont="1" applyFill="1" applyBorder="1" applyAlignment="1">
      <alignment horizontal="center" vertical="center"/>
    </xf>
    <xf numFmtId="165" fontId="103" fillId="45" borderId="146" xfId="502" applyFont="1" applyFill="1" applyBorder="1" applyAlignment="1">
      <alignment horizontal="center" vertical="center"/>
    </xf>
    <xf numFmtId="165" fontId="103" fillId="45" borderId="147" xfId="502" applyFont="1" applyFill="1" applyBorder="1" applyAlignment="1">
      <alignment horizontal="center" vertical="center"/>
    </xf>
    <xf numFmtId="165" fontId="103" fillId="45" borderId="61" xfId="502" applyFont="1" applyFill="1" applyBorder="1" applyAlignment="1">
      <alignment horizontal="center" vertical="center"/>
    </xf>
    <xf numFmtId="165" fontId="104" fillId="45" borderId="61" xfId="502" applyFont="1" applyFill="1" applyBorder="1" applyAlignment="1">
      <alignment horizontal="center" vertical="center"/>
    </xf>
    <xf numFmtId="0" fontId="102" fillId="45" borderId="150" xfId="1" applyFont="1" applyFill="1" applyBorder="1" applyAlignment="1">
      <alignment horizontal="center" vertical="center"/>
    </xf>
    <xf numFmtId="0" fontId="103" fillId="45" borderId="151" xfId="1" applyFont="1" applyFill="1" applyBorder="1" applyAlignment="1">
      <alignment horizontal="left" vertical="center"/>
    </xf>
    <xf numFmtId="165" fontId="103" fillId="45" borderId="152" xfId="502" applyFont="1" applyFill="1" applyBorder="1" applyAlignment="1">
      <alignment horizontal="center" vertical="center"/>
    </xf>
    <xf numFmtId="165" fontId="103" fillId="45" borderId="153" xfId="502" applyFont="1" applyFill="1" applyBorder="1" applyAlignment="1">
      <alignment horizontal="center" vertical="center"/>
    </xf>
    <xf numFmtId="165" fontId="103" fillId="45" borderId="154" xfId="502" applyFont="1" applyFill="1" applyBorder="1" applyAlignment="1">
      <alignment horizontal="center" vertical="center"/>
    </xf>
    <xf numFmtId="165" fontId="103" fillId="45" borderId="122" xfId="502" applyFont="1" applyFill="1" applyBorder="1" applyAlignment="1">
      <alignment horizontal="center" vertical="center"/>
    </xf>
    <xf numFmtId="165" fontId="104" fillId="45" borderId="122" xfId="502" applyFont="1" applyFill="1" applyBorder="1" applyAlignment="1">
      <alignment horizontal="center" vertical="center"/>
    </xf>
    <xf numFmtId="9" fontId="0" fillId="0" borderId="0" xfId="28949" applyFont="1"/>
    <xf numFmtId="9" fontId="107" fillId="81" borderId="29" xfId="28949" applyFont="1" applyFill="1" applyBorder="1" applyAlignment="1">
      <alignment horizontal="center" vertical="center" wrapText="1"/>
    </xf>
    <xf numFmtId="0" fontId="107" fillId="81" borderId="29" xfId="1" applyFont="1" applyFill="1" applyBorder="1" applyAlignment="1">
      <alignment horizontal="center" vertical="center" wrapText="1"/>
    </xf>
    <xf numFmtId="9" fontId="12" fillId="81" borderId="32" xfId="28949" applyFont="1" applyFill="1" applyBorder="1" applyAlignment="1">
      <alignment horizontal="center" vertical="center" wrapText="1"/>
    </xf>
    <xf numFmtId="0" fontId="12" fillId="81" borderId="19" xfId="1" applyFont="1" applyFill="1" applyBorder="1" applyAlignment="1">
      <alignment horizontal="center" vertical="center" wrapText="1"/>
    </xf>
    <xf numFmtId="0" fontId="12" fillId="81" borderId="136" xfId="1" applyFont="1" applyFill="1" applyBorder="1" applyAlignment="1">
      <alignment horizontal="center" vertical="center" wrapText="1"/>
    </xf>
    <xf numFmtId="0" fontId="12" fillId="81" borderId="35" xfId="1" applyFont="1" applyFill="1" applyBorder="1" applyAlignment="1">
      <alignment horizontal="center" vertical="center" wrapText="1"/>
    </xf>
    <xf numFmtId="0" fontId="5" fillId="81" borderId="35" xfId="0" applyFont="1" applyFill="1" applyBorder="1" applyAlignment="1">
      <alignment horizontal="center" vertical="center" wrapText="1"/>
    </xf>
    <xf numFmtId="0" fontId="109" fillId="81" borderId="32" xfId="1" applyFont="1" applyFill="1" applyBorder="1" applyAlignment="1">
      <alignment horizontal="center" vertical="center"/>
    </xf>
    <xf numFmtId="0" fontId="109" fillId="81" borderId="68" xfId="1" applyFont="1" applyFill="1" applyBorder="1" applyAlignment="1">
      <alignment horizontal="center" vertical="center"/>
    </xf>
    <xf numFmtId="0" fontId="109" fillId="81" borderId="35" xfId="1" applyFont="1" applyFill="1" applyBorder="1" applyAlignment="1">
      <alignment horizontal="center" vertical="center"/>
    </xf>
    <xf numFmtId="0" fontId="109" fillId="81" borderId="138" xfId="1" applyFont="1" applyFill="1" applyBorder="1" applyAlignment="1">
      <alignment horizontal="center" vertical="center"/>
    </xf>
    <xf numFmtId="0" fontId="110" fillId="81" borderId="35" xfId="0" applyFont="1" applyFill="1" applyBorder="1" applyAlignment="1">
      <alignment horizontal="center"/>
    </xf>
    <xf numFmtId="0" fontId="111" fillId="81" borderId="35" xfId="0" applyFont="1" applyFill="1" applyBorder="1" applyAlignment="1">
      <alignment horizontal="center" vertical="center"/>
    </xf>
    <xf numFmtId="217" fontId="114" fillId="10" borderId="141" xfId="28949" applyNumberFormat="1" applyFont="1" applyFill="1" applyBorder="1" applyAlignment="1">
      <alignment horizontal="center" vertical="center"/>
    </xf>
    <xf numFmtId="217" fontId="114" fillId="10" borderId="142" xfId="28949" applyNumberFormat="1" applyFont="1" applyFill="1" applyBorder="1" applyAlignment="1">
      <alignment horizontal="center" vertical="center"/>
    </xf>
    <xf numFmtId="217" fontId="114" fillId="10" borderId="144" xfId="28949" applyNumberFormat="1" applyFont="1" applyFill="1" applyBorder="1" applyAlignment="1">
      <alignment horizontal="center" vertical="center"/>
    </xf>
    <xf numFmtId="217" fontId="114" fillId="10" borderId="145" xfId="28949" applyNumberFormat="1" applyFont="1" applyFill="1" applyBorder="1" applyAlignment="1">
      <alignment horizontal="center" vertical="center"/>
    </xf>
    <xf numFmtId="217" fontId="114" fillId="10" borderId="146" xfId="28949" applyNumberFormat="1" applyFont="1" applyFill="1" applyBorder="1" applyAlignment="1">
      <alignment horizontal="center" vertical="center"/>
    </xf>
    <xf numFmtId="217" fontId="114" fillId="10" borderId="148" xfId="502" applyNumberFormat="1" applyFont="1" applyFill="1" applyBorder="1" applyAlignment="1">
      <alignment horizontal="center" vertical="center"/>
    </xf>
    <xf numFmtId="217" fontId="114" fillId="10" borderId="145" xfId="502" applyNumberFormat="1" applyFont="1" applyFill="1" applyBorder="1" applyAlignment="1">
      <alignment horizontal="center" vertical="center"/>
    </xf>
    <xf numFmtId="217" fontId="114" fillId="10" borderId="146" xfId="502" applyNumberFormat="1" applyFont="1" applyFill="1" applyBorder="1" applyAlignment="1">
      <alignment horizontal="center" vertical="center"/>
    </xf>
    <xf numFmtId="217" fontId="114" fillId="10" borderId="152" xfId="28949" applyNumberFormat="1" applyFont="1" applyFill="1" applyBorder="1" applyAlignment="1">
      <alignment horizontal="center" vertical="center"/>
    </xf>
    <xf numFmtId="0" fontId="112" fillId="81" borderId="35" xfId="0" applyFont="1" applyFill="1" applyBorder="1" applyAlignment="1">
      <alignment horizontal="center" vertical="center" wrapText="1"/>
    </xf>
    <xf numFmtId="0" fontId="8" fillId="81" borderId="138" xfId="1" applyFont="1" applyFill="1" applyBorder="1" applyAlignment="1">
      <alignment horizontal="center" vertical="center"/>
    </xf>
    <xf numFmtId="0" fontId="8" fillId="81" borderId="35" xfId="1" applyFont="1" applyFill="1" applyBorder="1" applyAlignment="1">
      <alignment horizontal="center" vertical="center"/>
    </xf>
    <xf numFmtId="0" fontId="8" fillId="81" borderId="34" xfId="1" applyFont="1" applyFill="1" applyBorder="1" applyAlignment="1">
      <alignment horizontal="center" vertical="center"/>
    </xf>
    <xf numFmtId="217" fontId="115" fillId="10" borderId="145" xfId="502" applyNumberFormat="1" applyFont="1" applyFill="1" applyBorder="1" applyAlignment="1">
      <alignment horizontal="center" vertical="center"/>
    </xf>
    <xf numFmtId="170" fontId="6" fillId="10" borderId="156" xfId="28949" applyNumberFormat="1" applyFont="1" applyFill="1" applyBorder="1" applyAlignment="1">
      <alignment horizontal="center"/>
    </xf>
    <xf numFmtId="170" fontId="6" fillId="10" borderId="158" xfId="28949" applyNumberFormat="1" applyFont="1" applyFill="1" applyBorder="1" applyAlignment="1">
      <alignment horizontal="center"/>
    </xf>
    <xf numFmtId="170" fontId="116" fillId="10" borderId="158" xfId="28949" applyNumberFormat="1" applyFont="1" applyFill="1" applyBorder="1" applyAlignment="1">
      <alignment horizontal="center"/>
    </xf>
    <xf numFmtId="170" fontId="6" fillId="10" borderId="157" xfId="28949" applyNumberFormat="1" applyFont="1" applyFill="1" applyBorder="1" applyAlignment="1">
      <alignment horizontal="center"/>
    </xf>
    <xf numFmtId="170" fontId="6" fillId="10" borderId="159" xfId="28949" applyNumberFormat="1" applyFont="1" applyFill="1" applyBorder="1" applyAlignment="1">
      <alignment horizontal="center"/>
    </xf>
    <xf numFmtId="170" fontId="6" fillId="10" borderId="161" xfId="28949" applyNumberFormat="1" applyFont="1" applyFill="1" applyBorder="1" applyAlignment="1">
      <alignment horizontal="center"/>
    </xf>
    <xf numFmtId="170" fontId="116" fillId="10" borderId="161" xfId="28949" applyNumberFormat="1" applyFont="1" applyFill="1" applyBorder="1" applyAlignment="1">
      <alignment horizontal="center"/>
    </xf>
    <xf numFmtId="170" fontId="117" fillId="10" borderId="161" xfId="28949" applyNumberFormat="1" applyFont="1" applyFill="1" applyBorder="1" applyAlignment="1">
      <alignment horizontal="center"/>
    </xf>
    <xf numFmtId="170" fontId="116" fillId="10" borderId="160" xfId="28949" applyNumberFormat="1" applyFont="1" applyFill="1" applyBorder="1" applyAlignment="1">
      <alignment horizontal="center"/>
    </xf>
    <xf numFmtId="170" fontId="6" fillId="10" borderId="162" xfId="28949" applyNumberFormat="1" applyFont="1" applyFill="1" applyBorder="1" applyAlignment="1">
      <alignment horizontal="center"/>
    </xf>
    <xf numFmtId="170" fontId="6" fillId="10" borderId="164" xfId="28949" applyNumberFormat="1" applyFont="1" applyFill="1" applyBorder="1" applyAlignment="1">
      <alignment horizontal="center"/>
    </xf>
    <xf numFmtId="170" fontId="116" fillId="10" borderId="164" xfId="28949" applyNumberFormat="1" applyFont="1" applyFill="1" applyBorder="1" applyAlignment="1">
      <alignment horizontal="center"/>
    </xf>
    <xf numFmtId="170" fontId="116" fillId="10" borderId="163" xfId="28949" applyNumberFormat="1" applyFont="1" applyFill="1" applyBorder="1" applyAlignment="1">
      <alignment horizontal="center"/>
    </xf>
    <xf numFmtId="0" fontId="3" fillId="81" borderId="134" xfId="0" applyFont="1" applyFill="1" applyBorder="1" applyAlignment="1">
      <alignment horizontal="center" vertical="center"/>
    </xf>
    <xf numFmtId="0" fontId="3" fillId="81" borderId="32" xfId="0" applyFont="1" applyFill="1" applyBorder="1" applyAlignment="1">
      <alignment horizontal="center" vertical="center"/>
    </xf>
    <xf numFmtId="0" fontId="3" fillId="81" borderId="38" xfId="0" applyFont="1" applyFill="1" applyBorder="1" applyAlignment="1">
      <alignment horizontal="center" vertical="center"/>
    </xf>
    <xf numFmtId="0" fontId="3" fillId="81" borderId="36" xfId="0" applyFont="1" applyFill="1" applyBorder="1" applyAlignment="1">
      <alignment horizontal="center" vertical="center" wrapText="1"/>
    </xf>
    <xf numFmtId="0" fontId="3" fillId="81" borderId="35" xfId="0" applyFont="1" applyFill="1" applyBorder="1" applyAlignment="1">
      <alignment horizontal="center" vertical="center" wrapText="1"/>
    </xf>
    <xf numFmtId="0" fontId="3" fillId="81" borderId="34" xfId="0" applyFont="1" applyFill="1" applyBorder="1" applyAlignment="1">
      <alignment horizontal="center" vertical="center" wrapText="1"/>
    </xf>
    <xf numFmtId="217" fontId="115" fillId="10" borderId="146" xfId="502" applyNumberFormat="1" applyFont="1" applyFill="1" applyBorder="1" applyAlignment="1">
      <alignment horizontal="center" vertical="center"/>
    </xf>
    <xf numFmtId="217" fontId="115" fillId="10" borderId="149" xfId="28949" applyNumberFormat="1" applyFont="1" applyFill="1" applyBorder="1" applyAlignment="1">
      <alignment horizontal="center" vertical="center"/>
    </xf>
    <xf numFmtId="217" fontId="115" fillId="10" borderId="148" xfId="502" applyNumberFormat="1" applyFont="1" applyFill="1" applyBorder="1" applyAlignment="1">
      <alignment horizontal="center" vertical="center"/>
    </xf>
    <xf numFmtId="217" fontId="115" fillId="10" borderId="145" xfId="28949" applyNumberFormat="1" applyFont="1" applyFill="1" applyBorder="1" applyAlignment="1">
      <alignment horizontal="center" vertical="center"/>
    </xf>
    <xf numFmtId="217" fontId="115" fillId="10" borderId="146" xfId="28949" applyNumberFormat="1" applyFont="1" applyFill="1" applyBorder="1" applyAlignment="1">
      <alignment horizontal="center" vertical="center"/>
    </xf>
    <xf numFmtId="217" fontId="115" fillId="10" borderId="148" xfId="28949" applyNumberFormat="1" applyFont="1" applyFill="1" applyBorder="1" applyAlignment="1">
      <alignment horizontal="center" vertical="center"/>
    </xf>
    <xf numFmtId="217" fontId="115" fillId="10" borderId="153" xfId="28949" applyNumberFormat="1" applyFont="1" applyFill="1" applyBorder="1" applyAlignment="1">
      <alignment horizontal="center" vertical="center"/>
    </xf>
    <xf numFmtId="217" fontId="115" fillId="10" borderId="155" xfId="28949" applyNumberFormat="1" applyFont="1" applyFill="1" applyBorder="1" applyAlignment="1">
      <alignment horizontal="center" vertical="center"/>
    </xf>
    <xf numFmtId="217" fontId="118" fillId="45" borderId="141" xfId="28949" applyNumberFormat="1" applyFont="1" applyFill="1" applyBorder="1" applyAlignment="1">
      <alignment horizontal="center" vertical="center"/>
    </xf>
    <xf numFmtId="217" fontId="118" fillId="45" borderId="142" xfId="28949" applyNumberFormat="1" applyFont="1" applyFill="1" applyBorder="1" applyAlignment="1">
      <alignment horizontal="center" vertical="center"/>
    </xf>
    <xf numFmtId="217" fontId="118" fillId="45" borderId="144" xfId="28949" applyNumberFormat="1" applyFont="1" applyFill="1" applyBorder="1" applyAlignment="1">
      <alignment horizontal="center" vertical="center"/>
    </xf>
    <xf numFmtId="217" fontId="118" fillId="45" borderId="145" xfId="28949" applyNumberFormat="1" applyFont="1" applyFill="1" applyBorder="1" applyAlignment="1">
      <alignment horizontal="center" vertical="center"/>
    </xf>
    <xf numFmtId="217" fontId="118" fillId="45" borderId="146" xfId="28949" applyNumberFormat="1" applyFont="1" applyFill="1" applyBorder="1" applyAlignment="1">
      <alignment horizontal="center" vertical="center"/>
    </xf>
    <xf numFmtId="217" fontId="118" fillId="45" borderId="148" xfId="502" applyNumberFormat="1" applyFont="1" applyFill="1" applyBorder="1" applyAlignment="1">
      <alignment horizontal="center" vertical="center"/>
    </xf>
    <xf numFmtId="217" fontId="118" fillId="45" borderId="145" xfId="502" applyNumberFormat="1" applyFont="1" applyFill="1" applyBorder="1" applyAlignment="1">
      <alignment horizontal="center" vertical="center"/>
    </xf>
    <xf numFmtId="217" fontId="118" fillId="45" borderId="146" xfId="502" applyNumberFormat="1" applyFont="1" applyFill="1" applyBorder="1" applyAlignment="1">
      <alignment horizontal="center" vertical="center"/>
    </xf>
    <xf numFmtId="217" fontId="118" fillId="45" borderId="149" xfId="28949" applyNumberFormat="1" applyFont="1" applyFill="1" applyBorder="1" applyAlignment="1">
      <alignment horizontal="center" vertical="center"/>
    </xf>
    <xf numFmtId="217" fontId="118" fillId="45" borderId="148" xfId="28949" applyNumberFormat="1" applyFont="1" applyFill="1" applyBorder="1" applyAlignment="1">
      <alignment horizontal="center" vertical="center"/>
    </xf>
    <xf numFmtId="217" fontId="118" fillId="45" borderId="152" xfId="28949" applyNumberFormat="1" applyFont="1" applyFill="1" applyBorder="1" applyAlignment="1">
      <alignment horizontal="center" vertical="center"/>
    </xf>
    <xf numFmtId="217" fontId="118" fillId="45" borderId="153" xfId="28949" applyNumberFormat="1" applyFont="1" applyFill="1" applyBorder="1" applyAlignment="1">
      <alignment horizontal="center" vertical="center"/>
    </xf>
    <xf numFmtId="217" fontId="118" fillId="45" borderId="155" xfId="28949" applyNumberFormat="1" applyFont="1" applyFill="1" applyBorder="1" applyAlignment="1">
      <alignment horizontal="center" vertical="center"/>
    </xf>
    <xf numFmtId="0" fontId="113" fillId="81" borderId="138" xfId="1" applyFont="1" applyFill="1" applyBorder="1" applyAlignment="1">
      <alignment horizontal="center" vertical="center"/>
    </xf>
    <xf numFmtId="0" fontId="113" fillId="81" borderId="35" xfId="1" applyFont="1" applyFill="1" applyBorder="1" applyAlignment="1">
      <alignment horizontal="center" vertical="center"/>
    </xf>
    <xf numFmtId="0" fontId="113" fillId="81" borderId="34" xfId="1" applyFont="1" applyFill="1" applyBorder="1" applyAlignment="1">
      <alignment horizontal="center" vertical="center"/>
    </xf>
    <xf numFmtId="217" fontId="120" fillId="45" borderId="148" xfId="502" applyNumberFormat="1" applyFont="1" applyFill="1" applyBorder="1" applyAlignment="1">
      <alignment horizontal="center" vertical="center"/>
    </xf>
    <xf numFmtId="217" fontId="121" fillId="10" borderId="148" xfId="502" applyNumberFormat="1" applyFont="1" applyFill="1" applyBorder="1" applyAlignment="1">
      <alignment horizontal="center" vertical="center"/>
    </xf>
    <xf numFmtId="0" fontId="7" fillId="15" borderId="35" xfId="0" applyFont="1" applyFill="1" applyBorder="1" applyAlignment="1">
      <alignment horizontal="center" vertical="center" wrapText="1"/>
    </xf>
    <xf numFmtId="0" fontId="17" fillId="15" borderId="35" xfId="0" applyFont="1" applyFill="1" applyBorder="1" applyAlignment="1">
      <alignment horizontal="center" vertical="center" wrapText="1"/>
    </xf>
    <xf numFmtId="0" fontId="7" fillId="82" borderId="35" xfId="0" applyFont="1" applyFill="1" applyBorder="1" applyAlignment="1">
      <alignment horizontal="center" vertical="center" wrapText="1"/>
    </xf>
    <xf numFmtId="0" fontId="124" fillId="82" borderId="35" xfId="0" applyFont="1" applyFill="1" applyBorder="1" applyAlignment="1">
      <alignment horizontal="center" vertical="center" wrapText="1"/>
    </xf>
    <xf numFmtId="0" fontId="125" fillId="15" borderId="34" xfId="0" applyFont="1" applyFill="1" applyBorder="1" applyAlignment="1">
      <alignment horizontal="center" vertical="center"/>
    </xf>
    <xf numFmtId="0" fontId="125" fillId="15" borderId="35" xfId="0" applyFont="1" applyFill="1" applyBorder="1" applyAlignment="1">
      <alignment horizontal="center" vertical="center"/>
    </xf>
    <xf numFmtId="0" fontId="125" fillId="15" borderId="33" xfId="0" applyFont="1" applyFill="1" applyBorder="1" applyAlignment="1">
      <alignment horizontal="center" vertical="center"/>
    </xf>
    <xf numFmtId="0" fontId="125" fillId="82" borderId="35" xfId="0" applyFont="1" applyFill="1" applyBorder="1" applyAlignment="1">
      <alignment horizontal="center" vertical="center"/>
    </xf>
    <xf numFmtId="0" fontId="126" fillId="82" borderId="35" xfId="0" applyFont="1" applyFill="1" applyBorder="1" applyAlignment="1">
      <alignment horizontal="center"/>
    </xf>
    <xf numFmtId="166" fontId="129" fillId="45" borderId="141" xfId="28949" applyNumberFormat="1" applyFont="1" applyFill="1" applyBorder="1" applyAlignment="1">
      <alignment horizontal="center" vertical="center"/>
    </xf>
    <xf numFmtId="166" fontId="129" fillId="45" borderId="142" xfId="28949" applyNumberFormat="1" applyFont="1" applyFill="1" applyBorder="1" applyAlignment="1">
      <alignment horizontal="center" vertical="center"/>
    </xf>
    <xf numFmtId="166" fontId="129" fillId="45" borderId="144" xfId="28949" applyNumberFormat="1" applyFont="1" applyFill="1" applyBorder="1" applyAlignment="1">
      <alignment horizontal="center" vertical="center"/>
    </xf>
    <xf numFmtId="166" fontId="128" fillId="45" borderId="141" xfId="28949" applyNumberFormat="1" applyFont="1" applyFill="1" applyBorder="1" applyAlignment="1">
      <alignment horizontal="center" vertical="center"/>
    </xf>
    <xf numFmtId="166" fontId="128" fillId="45" borderId="142" xfId="28949" applyNumberFormat="1" applyFont="1" applyFill="1" applyBorder="1" applyAlignment="1">
      <alignment horizontal="center" vertical="center"/>
    </xf>
    <xf numFmtId="9" fontId="128" fillId="45" borderId="143" xfId="28949" applyFont="1" applyFill="1" applyBorder="1" applyAlignment="1">
      <alignment horizontal="center" vertical="center"/>
    </xf>
    <xf numFmtId="167" fontId="128" fillId="45" borderId="121" xfId="502" applyNumberFormat="1" applyFont="1" applyFill="1" applyBorder="1" applyAlignment="1">
      <alignment horizontal="center" vertical="center"/>
    </xf>
    <xf numFmtId="166" fontId="130" fillId="10" borderId="141" xfId="28949" applyNumberFormat="1" applyFont="1" applyFill="1" applyBorder="1" applyAlignment="1">
      <alignment horizontal="center" vertical="center"/>
    </xf>
    <xf numFmtId="166" fontId="130" fillId="10" borderId="144" xfId="28949" applyNumberFormat="1" applyFont="1" applyFill="1" applyBorder="1" applyAlignment="1">
      <alignment horizontal="center" vertical="center"/>
    </xf>
    <xf numFmtId="166" fontId="129" fillId="45" borderId="145" xfId="28949" applyNumberFormat="1" applyFont="1" applyFill="1" applyBorder="1" applyAlignment="1">
      <alignment horizontal="center" vertical="center"/>
    </xf>
    <xf numFmtId="166" fontId="129" fillId="45" borderId="146" xfId="28949" applyNumberFormat="1" applyFont="1" applyFill="1" applyBorder="1" applyAlignment="1">
      <alignment horizontal="center" vertical="center"/>
    </xf>
    <xf numFmtId="166" fontId="129" fillId="45" borderId="148" xfId="28949" applyNumberFormat="1" applyFont="1" applyFill="1" applyBorder="1" applyAlignment="1">
      <alignment horizontal="center" vertical="center"/>
    </xf>
    <xf numFmtId="166" fontId="128" fillId="45" borderId="145" xfId="28949" applyNumberFormat="1" applyFont="1" applyFill="1" applyBorder="1" applyAlignment="1">
      <alignment horizontal="center" vertical="center"/>
    </xf>
    <xf numFmtId="166" fontId="128" fillId="45" borderId="146" xfId="28949" applyNumberFormat="1" applyFont="1" applyFill="1" applyBorder="1" applyAlignment="1">
      <alignment horizontal="center" vertical="center"/>
    </xf>
    <xf numFmtId="9" fontId="128" fillId="45" borderId="147" xfId="28949" applyFont="1" applyFill="1" applyBorder="1" applyAlignment="1">
      <alignment horizontal="center" vertical="center"/>
    </xf>
    <xf numFmtId="167" fontId="128" fillId="45" borderId="61" xfId="502" applyNumberFormat="1" applyFont="1" applyFill="1" applyBorder="1" applyAlignment="1">
      <alignment horizontal="center" vertical="center"/>
    </xf>
    <xf numFmtId="166" fontId="130" fillId="10" borderId="145" xfId="28949" applyNumberFormat="1" applyFont="1" applyFill="1" applyBorder="1" applyAlignment="1">
      <alignment horizontal="center" vertical="center"/>
    </xf>
    <xf numFmtId="166" fontId="130" fillId="10" borderId="146" xfId="28949" applyNumberFormat="1" applyFont="1" applyFill="1" applyBorder="1" applyAlignment="1">
      <alignment horizontal="center" vertical="center"/>
    </xf>
    <xf numFmtId="166" fontId="130" fillId="10" borderId="167" xfId="28949" applyNumberFormat="1" applyFont="1" applyFill="1" applyBorder="1" applyAlignment="1">
      <alignment horizontal="center" vertical="center"/>
    </xf>
    <xf numFmtId="166" fontId="130" fillId="10" borderId="148" xfId="28949" applyNumberFormat="1" applyFont="1" applyFill="1" applyBorder="1" applyAlignment="1">
      <alignment horizontal="center" vertical="center"/>
    </xf>
    <xf numFmtId="166" fontId="132" fillId="45" borderId="145" xfId="28949" applyNumberFormat="1" applyFont="1" applyFill="1" applyBorder="1" applyAlignment="1">
      <alignment horizontal="center" vertical="center"/>
    </xf>
    <xf numFmtId="166" fontId="132" fillId="45" borderId="146" xfId="28949" applyNumberFormat="1" applyFont="1" applyFill="1" applyBorder="1" applyAlignment="1">
      <alignment horizontal="center" vertical="center"/>
    </xf>
    <xf numFmtId="166" fontId="132" fillId="45" borderId="148" xfId="28949" applyNumberFormat="1" applyFont="1" applyFill="1" applyBorder="1" applyAlignment="1">
      <alignment horizontal="center" vertical="center"/>
    </xf>
    <xf numFmtId="0" fontId="13" fillId="0" borderId="0" xfId="0" applyFont="1"/>
    <xf numFmtId="167" fontId="129" fillId="9" borderId="168" xfId="502" applyNumberFormat="1" applyFont="1" applyFill="1" applyBorder="1" applyAlignment="1">
      <alignment horizontal="center" vertical="center"/>
    </xf>
    <xf numFmtId="167" fontId="129" fillId="9" borderId="169" xfId="502" applyNumberFormat="1" applyFont="1" applyFill="1" applyBorder="1" applyAlignment="1">
      <alignment horizontal="center" vertical="center"/>
    </xf>
    <xf numFmtId="167" fontId="129" fillId="9" borderId="170" xfId="502" applyNumberFormat="1" applyFont="1" applyFill="1" applyBorder="1" applyAlignment="1">
      <alignment horizontal="center" vertical="center"/>
    </xf>
    <xf numFmtId="167" fontId="128" fillId="9" borderId="130" xfId="502" applyNumberFormat="1" applyFont="1" applyFill="1" applyBorder="1" applyAlignment="1">
      <alignment horizontal="center" vertical="center"/>
    </xf>
    <xf numFmtId="9" fontId="129" fillId="9" borderId="130" xfId="28949" applyFont="1" applyFill="1" applyBorder="1" applyAlignment="1">
      <alignment horizontal="center" vertical="center"/>
    </xf>
    <xf numFmtId="167" fontId="129" fillId="9" borderId="130" xfId="0" applyNumberFormat="1" applyFont="1" applyFill="1" applyBorder="1" applyAlignment="1">
      <alignment horizontal="center" vertical="center"/>
    </xf>
    <xf numFmtId="167" fontId="129" fillId="9" borderId="38" xfId="0" applyNumberFormat="1" applyFont="1" applyFill="1" applyBorder="1" applyAlignment="1">
      <alignment horizontal="center" vertical="center"/>
    </xf>
    <xf numFmtId="167" fontId="128" fillId="9" borderId="168" xfId="502" applyNumberFormat="1" applyFont="1" applyFill="1" applyBorder="1" applyAlignment="1">
      <alignment horizontal="center" vertical="center"/>
    </xf>
    <xf numFmtId="167" fontId="128" fillId="9" borderId="169" xfId="502" applyNumberFormat="1" applyFont="1" applyFill="1" applyBorder="1" applyAlignment="1">
      <alignment horizontal="center" vertical="center"/>
    </xf>
    <xf numFmtId="167" fontId="128" fillId="9" borderId="171" xfId="502" applyNumberFormat="1" applyFont="1" applyFill="1" applyBorder="1" applyAlignment="1">
      <alignment horizontal="center" vertical="center"/>
    </xf>
    <xf numFmtId="167" fontId="128" fillId="9" borderId="172" xfId="502" applyNumberFormat="1" applyFont="1" applyFill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65" xfId="0" applyFont="1" applyBorder="1" applyAlignment="1">
      <alignment horizontal="center" vertical="center" wrapText="1"/>
    </xf>
    <xf numFmtId="0" fontId="3" fillId="0" borderId="68" xfId="0" applyFont="1" applyBorder="1" applyAlignment="1">
      <alignment wrapText="1"/>
    </xf>
    <xf numFmtId="0" fontId="3" fillId="0" borderId="32" xfId="0" applyFont="1" applyBorder="1" applyAlignment="1">
      <alignment horizontal="center" vertical="center"/>
    </xf>
    <xf numFmtId="0" fontId="3" fillId="0" borderId="130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133" fillId="0" borderId="162" xfId="0" applyFont="1" applyBorder="1" applyAlignment="1">
      <alignment wrapText="1"/>
    </xf>
    <xf numFmtId="167" fontId="0" fillId="0" borderId="162" xfId="502" applyNumberFormat="1" applyFont="1" applyBorder="1" applyAlignment="1">
      <alignment horizontal="center" vertical="center"/>
    </xf>
    <xf numFmtId="167" fontId="0" fillId="0" borderId="175" xfId="502" applyNumberFormat="1" applyFont="1" applyBorder="1" applyAlignment="1">
      <alignment horizontal="center" vertical="center"/>
    </xf>
    <xf numFmtId="167" fontId="0" fillId="0" borderId="159" xfId="502" applyNumberFormat="1" applyFont="1" applyBorder="1" applyAlignment="1">
      <alignment horizontal="center" vertical="center"/>
    </xf>
    <xf numFmtId="0" fontId="133" fillId="0" borderId="174" xfId="0" applyFont="1" applyBorder="1" applyAlignment="1">
      <alignment horizontal="left" vertical="center" wrapText="1"/>
    </xf>
    <xf numFmtId="167" fontId="0" fillId="0" borderId="29" xfId="502" applyNumberFormat="1" applyFont="1" applyBorder="1" applyAlignment="1">
      <alignment horizontal="center" vertical="center"/>
    </xf>
    <xf numFmtId="167" fontId="0" fillId="0" borderId="13" xfId="502" applyNumberFormat="1" applyFont="1" applyBorder="1" applyAlignment="1">
      <alignment horizontal="center" vertical="center"/>
    </xf>
    <xf numFmtId="167" fontId="0" fillId="0" borderId="76" xfId="502" applyNumberFormat="1" applyFont="1" applyBorder="1" applyAlignment="1">
      <alignment horizontal="center" vertical="center"/>
    </xf>
    <xf numFmtId="0" fontId="133" fillId="0" borderId="134" xfId="0" applyFont="1" applyBorder="1" applyAlignment="1">
      <alignment wrapText="1"/>
    </xf>
    <xf numFmtId="167" fontId="0" fillId="0" borderId="32" xfId="502" applyNumberFormat="1" applyFont="1" applyBorder="1" applyAlignment="1">
      <alignment horizontal="center" vertical="center"/>
    </xf>
    <xf numFmtId="167" fontId="0" fillId="0" borderId="130" xfId="502" applyNumberFormat="1" applyFont="1" applyBorder="1" applyAlignment="1">
      <alignment horizontal="center" vertical="center"/>
    </xf>
    <xf numFmtId="167" fontId="0" fillId="0" borderId="38" xfId="502" applyNumberFormat="1" applyFont="1" applyBorder="1" applyAlignment="1">
      <alignment horizontal="center" vertical="center"/>
    </xf>
    <xf numFmtId="0" fontId="133" fillId="0" borderId="174" xfId="0" applyFont="1" applyBorder="1" applyAlignment="1">
      <alignment vertical="center"/>
    </xf>
    <xf numFmtId="167" fontId="0" fillId="0" borderId="0" xfId="0" applyNumberFormat="1"/>
    <xf numFmtId="217" fontId="140" fillId="83" borderId="141" xfId="28949" applyNumberFormat="1" applyFont="1" applyFill="1" applyBorder="1" applyAlignment="1">
      <alignment horizontal="center" vertical="center"/>
    </xf>
    <xf numFmtId="217" fontId="140" fillId="83" borderId="142" xfId="28949" applyNumberFormat="1" applyFont="1" applyFill="1" applyBorder="1" applyAlignment="1">
      <alignment horizontal="center" vertical="center"/>
    </xf>
    <xf numFmtId="217" fontId="140" fillId="83" borderId="144" xfId="28949" applyNumberFormat="1" applyFont="1" applyFill="1" applyBorder="1" applyAlignment="1">
      <alignment horizontal="center" vertical="center"/>
    </xf>
    <xf numFmtId="170" fontId="122" fillId="10" borderId="156" xfId="28949" applyNumberFormat="1" applyFont="1" applyFill="1" applyBorder="1" applyAlignment="1">
      <alignment horizontal="center"/>
    </xf>
    <xf numFmtId="170" fontId="122" fillId="10" borderId="162" xfId="28949" applyNumberFormat="1" applyFont="1" applyFill="1" applyBorder="1" applyAlignment="1">
      <alignment horizontal="center"/>
    </xf>
    <xf numFmtId="170" fontId="122" fillId="10" borderId="159" xfId="28949" applyNumberFormat="1" applyFont="1" applyFill="1" applyBorder="1" applyAlignment="1">
      <alignment horizontal="center"/>
    </xf>
    <xf numFmtId="165" fontId="140" fillId="83" borderId="165" xfId="502" applyFont="1" applyFill="1" applyBorder="1" applyAlignment="1">
      <alignment horizontal="center" vertical="center"/>
    </xf>
    <xf numFmtId="165" fontId="140" fillId="83" borderId="121" xfId="502" applyFont="1" applyFill="1" applyBorder="1" applyAlignment="1">
      <alignment horizontal="center" vertical="center"/>
    </xf>
    <xf numFmtId="165" fontId="140" fillId="83" borderId="140" xfId="502" applyFont="1" applyFill="1" applyBorder="1" applyAlignment="1">
      <alignment horizontal="center" vertical="center"/>
    </xf>
    <xf numFmtId="217" fontId="140" fillId="83" borderId="145" xfId="28949" applyNumberFormat="1" applyFont="1" applyFill="1" applyBorder="1" applyAlignment="1">
      <alignment horizontal="center" vertical="center"/>
    </xf>
    <xf numFmtId="217" fontId="140" fillId="83" borderId="146" xfId="28949" applyNumberFormat="1" applyFont="1" applyFill="1" applyBorder="1" applyAlignment="1">
      <alignment horizontal="center" vertical="center"/>
    </xf>
    <xf numFmtId="217" fontId="140" fillId="83" borderId="148" xfId="502" applyNumberFormat="1" applyFont="1" applyFill="1" applyBorder="1" applyAlignment="1">
      <alignment horizontal="center" vertical="center"/>
    </xf>
    <xf numFmtId="170" fontId="122" fillId="10" borderId="158" xfId="28949" applyNumberFormat="1" applyFont="1" applyFill="1" applyBorder="1" applyAlignment="1">
      <alignment horizontal="center"/>
    </xf>
    <xf numFmtId="170" fontId="122" fillId="10" borderId="164" xfId="28949" applyNumberFormat="1" applyFont="1" applyFill="1" applyBorder="1" applyAlignment="1">
      <alignment horizontal="center"/>
    </xf>
    <xf numFmtId="170" fontId="122" fillId="10" borderId="161" xfId="28949" applyNumberFormat="1" applyFont="1" applyFill="1" applyBorder="1" applyAlignment="1">
      <alignment horizontal="center"/>
    </xf>
    <xf numFmtId="165" fontId="140" fillId="83" borderId="166" xfId="502" applyFont="1" applyFill="1" applyBorder="1" applyAlignment="1">
      <alignment horizontal="center" vertical="center"/>
    </xf>
    <xf numFmtId="165" fontId="140" fillId="83" borderId="61" xfId="502" applyFont="1" applyFill="1" applyBorder="1" applyAlignment="1">
      <alignment horizontal="center" vertical="center"/>
    </xf>
    <xf numFmtId="165" fontId="140" fillId="83" borderId="63" xfId="502" applyFont="1" applyFill="1" applyBorder="1" applyAlignment="1">
      <alignment horizontal="center" vertical="center"/>
    </xf>
    <xf numFmtId="217" fontId="139" fillId="83" borderId="145" xfId="502" applyNumberFormat="1" applyFont="1" applyFill="1" applyBorder="1" applyAlignment="1">
      <alignment horizontal="center" vertical="center"/>
    </xf>
    <xf numFmtId="217" fontId="139" fillId="83" borderId="146" xfId="502" applyNumberFormat="1" applyFont="1" applyFill="1" applyBorder="1" applyAlignment="1">
      <alignment horizontal="center" vertical="center"/>
    </xf>
    <xf numFmtId="170" fontId="19" fillId="10" borderId="158" xfId="28949" applyNumberFormat="1" applyFont="1" applyFill="1" applyBorder="1" applyAlignment="1">
      <alignment horizontal="center"/>
    </xf>
    <xf numFmtId="170" fontId="19" fillId="10" borderId="164" xfId="28949" applyNumberFormat="1" applyFont="1" applyFill="1" applyBorder="1" applyAlignment="1">
      <alignment horizontal="center"/>
    </xf>
    <xf numFmtId="170" fontId="19" fillId="10" borderId="161" xfId="28949" applyNumberFormat="1" applyFont="1" applyFill="1" applyBorder="1" applyAlignment="1">
      <alignment horizontal="center"/>
    </xf>
    <xf numFmtId="165" fontId="139" fillId="83" borderId="166" xfId="502" applyFont="1" applyFill="1" applyBorder="1" applyAlignment="1">
      <alignment horizontal="center" vertical="center"/>
    </xf>
    <xf numFmtId="165" fontId="139" fillId="83" borderId="61" xfId="502" applyFont="1" applyFill="1" applyBorder="1" applyAlignment="1">
      <alignment horizontal="center" vertical="center"/>
    </xf>
    <xf numFmtId="165" fontId="139" fillId="83" borderId="63" xfId="502" applyFont="1" applyFill="1" applyBorder="1" applyAlignment="1">
      <alignment horizontal="center" vertical="center"/>
    </xf>
    <xf numFmtId="217" fontId="139" fillId="83" borderId="148" xfId="502" applyNumberFormat="1" applyFont="1" applyFill="1" applyBorder="1" applyAlignment="1">
      <alignment horizontal="center" vertical="center"/>
    </xf>
    <xf numFmtId="217" fontId="139" fillId="45" borderId="145" xfId="28949" applyNumberFormat="1" applyFont="1" applyFill="1" applyBorder="1" applyAlignment="1">
      <alignment horizontal="center" vertical="center"/>
    </xf>
    <xf numFmtId="0" fontId="122" fillId="10" borderId="35" xfId="0" applyFont="1" applyFill="1" applyBorder="1" applyAlignment="1">
      <alignment horizontal="center" vertical="center" wrapText="1"/>
    </xf>
    <xf numFmtId="0" fontId="122" fillId="10" borderId="36" xfId="0" applyFont="1" applyFill="1" applyBorder="1" applyAlignment="1">
      <alignment horizontal="center" vertical="center" wrapText="1"/>
    </xf>
    <xf numFmtId="0" fontId="122" fillId="10" borderId="34" xfId="0" applyFont="1" applyFill="1" applyBorder="1" applyAlignment="1">
      <alignment horizontal="center" vertical="center" wrapText="1"/>
    </xf>
    <xf numFmtId="0" fontId="137" fillId="10" borderId="138" xfId="1" applyFont="1" applyFill="1" applyBorder="1" applyAlignment="1">
      <alignment horizontal="center" vertical="center"/>
    </xf>
    <xf numFmtId="0" fontId="137" fillId="10" borderId="35" xfId="1" applyFont="1" applyFill="1" applyBorder="1" applyAlignment="1">
      <alignment horizontal="center" vertical="center"/>
    </xf>
    <xf numFmtId="0" fontId="137" fillId="10" borderId="34" xfId="1" applyFont="1" applyFill="1" applyBorder="1" applyAlignment="1">
      <alignment horizontal="center" vertical="center"/>
    </xf>
    <xf numFmtId="0" fontId="122" fillId="10" borderId="134" xfId="0" applyFont="1" applyFill="1" applyBorder="1" applyAlignment="1">
      <alignment horizontal="center" vertical="center"/>
    </xf>
    <xf numFmtId="0" fontId="122" fillId="10" borderId="32" xfId="0" applyFont="1" applyFill="1" applyBorder="1" applyAlignment="1">
      <alignment horizontal="center" vertical="center"/>
    </xf>
    <xf numFmtId="0" fontId="122" fillId="10" borderId="38" xfId="0" applyFont="1" applyFill="1" applyBorder="1" applyAlignment="1">
      <alignment horizontal="center" vertical="center"/>
    </xf>
    <xf numFmtId="0" fontId="138" fillId="10" borderId="34" xfId="1" applyFont="1" applyFill="1" applyBorder="1" applyAlignment="1">
      <alignment horizontal="center" vertical="center"/>
    </xf>
    <xf numFmtId="165" fontId="118" fillId="11" borderId="141" xfId="502" applyFont="1" applyFill="1" applyBorder="1" applyAlignment="1">
      <alignment horizontal="center" vertical="center"/>
    </xf>
    <xf numFmtId="165" fontId="118" fillId="11" borderId="142" xfId="502" applyFont="1" applyFill="1" applyBorder="1" applyAlignment="1">
      <alignment horizontal="center" vertical="center"/>
    </xf>
    <xf numFmtId="165" fontId="118" fillId="11" borderId="143" xfId="502" applyFont="1" applyFill="1" applyBorder="1" applyAlignment="1">
      <alignment horizontal="center" vertical="center"/>
    </xf>
    <xf numFmtId="165" fontId="118" fillId="11" borderId="121" xfId="502" applyFont="1" applyFill="1" applyBorder="1" applyAlignment="1">
      <alignment horizontal="center" vertical="center"/>
    </xf>
    <xf numFmtId="217" fontId="118" fillId="11" borderId="141" xfId="28949" applyNumberFormat="1" applyFont="1" applyFill="1" applyBorder="1" applyAlignment="1">
      <alignment horizontal="center" vertical="center"/>
    </xf>
    <xf numFmtId="217" fontId="118" fillId="11" borderId="142" xfId="28949" applyNumberFormat="1" applyFont="1" applyFill="1" applyBorder="1" applyAlignment="1">
      <alignment horizontal="center" vertical="center"/>
    </xf>
    <xf numFmtId="217" fontId="118" fillId="11" borderId="144" xfId="28949" applyNumberFormat="1" applyFont="1" applyFill="1" applyBorder="1" applyAlignment="1">
      <alignment horizontal="center" vertical="center"/>
    </xf>
    <xf numFmtId="165" fontId="118" fillId="11" borderId="145" xfId="502" applyFont="1" applyFill="1" applyBorder="1" applyAlignment="1">
      <alignment horizontal="center" vertical="center"/>
    </xf>
    <xf numFmtId="165" fontId="118" fillId="11" borderId="146" xfId="502" applyFont="1" applyFill="1" applyBorder="1" applyAlignment="1">
      <alignment horizontal="center" vertical="center"/>
    </xf>
    <xf numFmtId="165" fontId="118" fillId="11" borderId="147" xfId="502" applyFont="1" applyFill="1" applyBorder="1" applyAlignment="1">
      <alignment horizontal="center" vertical="center"/>
    </xf>
    <xf numFmtId="165" fontId="118" fillId="11" borderId="61" xfId="502" applyFont="1" applyFill="1" applyBorder="1" applyAlignment="1">
      <alignment horizontal="center" vertical="center"/>
    </xf>
    <xf numFmtId="217" fontId="118" fillId="11" borderId="145" xfId="28949" applyNumberFormat="1" applyFont="1" applyFill="1" applyBorder="1" applyAlignment="1">
      <alignment horizontal="center" vertical="center"/>
    </xf>
    <xf numFmtId="217" fontId="118" fillId="11" borderId="146" xfId="28949" applyNumberFormat="1" applyFont="1" applyFill="1" applyBorder="1" applyAlignment="1">
      <alignment horizontal="center" vertical="center"/>
    </xf>
    <xf numFmtId="217" fontId="118" fillId="11" borderId="148" xfId="502" applyNumberFormat="1" applyFont="1" applyFill="1" applyBorder="1" applyAlignment="1">
      <alignment horizontal="center" vertical="center"/>
    </xf>
    <xf numFmtId="0" fontId="106" fillId="84" borderId="35" xfId="0" applyFont="1" applyFill="1" applyBorder="1" applyAlignment="1">
      <alignment horizontal="center" vertical="center" wrapText="1"/>
    </xf>
    <xf numFmtId="0" fontId="135" fillId="84" borderId="34" xfId="1" applyFont="1" applyFill="1" applyBorder="1" applyAlignment="1">
      <alignment horizontal="center" vertical="center"/>
    </xf>
    <xf numFmtId="9" fontId="134" fillId="84" borderId="32" xfId="28949" applyFont="1" applyFill="1" applyBorder="1" applyAlignment="1">
      <alignment horizontal="center" vertical="center" wrapText="1"/>
    </xf>
    <xf numFmtId="0" fontId="134" fillId="84" borderId="136" xfId="1" applyFont="1" applyFill="1" applyBorder="1" applyAlignment="1">
      <alignment horizontal="center" vertical="center" wrapText="1"/>
    </xf>
    <xf numFmtId="0" fontId="134" fillId="84" borderId="35" xfId="1" applyFont="1" applyFill="1" applyBorder="1" applyAlignment="1">
      <alignment horizontal="center" vertical="center" wrapText="1"/>
    </xf>
    <xf numFmtId="0" fontId="135" fillId="84" borderId="32" xfId="1" applyFont="1" applyFill="1" applyBorder="1" applyAlignment="1">
      <alignment horizontal="center" vertical="center"/>
    </xf>
    <xf numFmtId="0" fontId="135" fillId="84" borderId="68" xfId="1" applyFont="1" applyFill="1" applyBorder="1" applyAlignment="1">
      <alignment horizontal="center" vertical="center"/>
    </xf>
    <xf numFmtId="0" fontId="135" fillId="84" borderId="35" xfId="1" applyFont="1" applyFill="1" applyBorder="1" applyAlignment="1">
      <alignment horizontal="center" vertical="center"/>
    </xf>
    <xf numFmtId="0" fontId="135" fillId="84" borderId="138" xfId="1" applyFont="1" applyFill="1" applyBorder="1" applyAlignment="1">
      <alignment horizontal="center" vertical="center"/>
    </xf>
    <xf numFmtId="0" fontId="136" fillId="84" borderId="35" xfId="0" applyFont="1" applyFill="1" applyBorder="1" applyAlignment="1">
      <alignment horizontal="center"/>
    </xf>
    <xf numFmtId="0" fontId="136" fillId="84" borderId="35" xfId="0" applyFont="1" applyFill="1" applyBorder="1" applyAlignment="1">
      <alignment horizontal="center" vertical="center"/>
    </xf>
    <xf numFmtId="0" fontId="134" fillId="84" borderId="138" xfId="1" applyFont="1" applyFill="1" applyBorder="1" applyAlignment="1">
      <alignment horizontal="center" vertical="center"/>
    </xf>
    <xf numFmtId="0" fontId="134" fillId="84" borderId="35" xfId="1" applyFont="1" applyFill="1" applyBorder="1" applyAlignment="1">
      <alignment horizontal="center" vertical="center"/>
    </xf>
    <xf numFmtId="0" fontId="134" fillId="84" borderId="34" xfId="1" applyFont="1" applyFill="1" applyBorder="1" applyAlignment="1">
      <alignment horizontal="center" vertical="center"/>
    </xf>
    <xf numFmtId="0" fontId="118" fillId="84" borderId="140" xfId="1" applyFont="1" applyFill="1" applyBorder="1" applyAlignment="1">
      <alignment horizontal="left" vertical="center"/>
    </xf>
    <xf numFmtId="0" fontId="118" fillId="84" borderId="63" xfId="1" applyFont="1" applyFill="1" applyBorder="1" applyAlignment="1">
      <alignment horizontal="left" vertical="center"/>
    </xf>
    <xf numFmtId="217" fontId="139" fillId="45" borderId="141" xfId="28949" applyNumberFormat="1" applyFont="1" applyFill="1" applyBorder="1" applyAlignment="1">
      <alignment horizontal="center" vertical="center"/>
    </xf>
    <xf numFmtId="0" fontId="62" fillId="0" borderId="0" xfId="0" applyFont="1"/>
    <xf numFmtId="0" fontId="116" fillId="84" borderId="134" xfId="0" applyFont="1" applyFill="1" applyBorder="1" applyAlignment="1">
      <alignment horizontal="center" vertical="center" wrapText="1"/>
    </xf>
    <xf numFmtId="0" fontId="116" fillId="84" borderId="38" xfId="0" applyFont="1" applyFill="1" applyBorder="1" applyAlignment="1">
      <alignment horizontal="center" vertical="center" wrapText="1"/>
    </xf>
    <xf numFmtId="0" fontId="116" fillId="84" borderId="32" xfId="0" applyFont="1" applyFill="1" applyBorder="1" applyAlignment="1">
      <alignment horizontal="center" vertical="center" wrapText="1"/>
    </xf>
    <xf numFmtId="10" fontId="116" fillId="45" borderId="36" xfId="28949" applyNumberFormat="1" applyFont="1" applyFill="1" applyBorder="1"/>
    <xf numFmtId="10" fontId="116" fillId="45" borderId="35" xfId="28949" applyNumberFormat="1" applyFont="1" applyFill="1" applyBorder="1"/>
    <xf numFmtId="10" fontId="116" fillId="45" borderId="34" xfId="28949" applyNumberFormat="1" applyFont="1" applyFill="1" applyBorder="1"/>
    <xf numFmtId="10" fontId="116" fillId="45" borderId="134" xfId="28949" applyNumberFormat="1" applyFont="1" applyFill="1" applyBorder="1"/>
    <xf numFmtId="10" fontId="116" fillId="45" borderId="32" xfId="28949" applyNumberFormat="1" applyFont="1" applyFill="1" applyBorder="1"/>
    <xf numFmtId="10" fontId="116" fillId="45" borderId="38" xfId="28949" applyNumberFormat="1" applyFont="1" applyFill="1" applyBorder="1"/>
    <xf numFmtId="10" fontId="116" fillId="45" borderId="173" xfId="28949" applyNumberFormat="1" applyFont="1" applyFill="1" applyBorder="1"/>
    <xf numFmtId="10" fontId="116" fillId="45" borderId="65" xfId="28949" applyNumberFormat="1" applyFont="1" applyFill="1" applyBorder="1"/>
    <xf numFmtId="10" fontId="116" fillId="45" borderId="68" xfId="28949" applyNumberFormat="1" applyFont="1" applyFill="1" applyBorder="1"/>
    <xf numFmtId="0" fontId="134" fillId="84" borderId="32" xfId="1" applyFont="1" applyFill="1" applyBorder="1" applyAlignment="1">
      <alignment horizontal="center" vertical="center" wrapText="1"/>
    </xf>
    <xf numFmtId="0" fontId="127" fillId="84" borderId="121" xfId="1" applyFont="1" applyFill="1" applyBorder="1" applyAlignment="1">
      <alignment horizontal="center" vertical="center"/>
    </xf>
    <xf numFmtId="0" fontId="127" fillId="84" borderId="61" xfId="1" applyFont="1" applyFill="1" applyBorder="1" applyAlignment="1">
      <alignment horizontal="center" vertical="center"/>
    </xf>
    <xf numFmtId="0" fontId="131" fillId="84" borderId="122" xfId="1" applyFont="1" applyFill="1" applyBorder="1" applyAlignment="1">
      <alignment horizontal="center" vertical="center"/>
    </xf>
    <xf numFmtId="0" fontId="114" fillId="84" borderId="151" xfId="1" applyFont="1" applyFill="1" applyBorder="1" applyAlignment="1">
      <alignment horizontal="left" vertical="center"/>
    </xf>
    <xf numFmtId="165" fontId="114" fillId="11" borderId="152" xfId="502" applyFont="1" applyFill="1" applyBorder="1" applyAlignment="1">
      <alignment horizontal="center" vertical="center"/>
    </xf>
    <xf numFmtId="165" fontId="114" fillId="11" borderId="153" xfId="502" applyFont="1" applyFill="1" applyBorder="1" applyAlignment="1">
      <alignment horizontal="center" vertical="center"/>
    </xf>
    <xf numFmtId="165" fontId="114" fillId="11" borderId="154" xfId="502" applyFont="1" applyFill="1" applyBorder="1" applyAlignment="1">
      <alignment horizontal="center" vertical="center"/>
    </xf>
    <xf numFmtId="165" fontId="114" fillId="11" borderId="122" xfId="502" applyFont="1" applyFill="1" applyBorder="1" applyAlignment="1">
      <alignment horizontal="center" vertical="center"/>
    </xf>
    <xf numFmtId="217" fontId="114" fillId="11" borderId="152" xfId="502" applyNumberFormat="1" applyFont="1" applyFill="1" applyBorder="1" applyAlignment="1">
      <alignment horizontal="center" vertical="center"/>
    </xf>
    <xf numFmtId="217" fontId="114" fillId="11" borderId="153" xfId="502" applyNumberFormat="1" applyFont="1" applyFill="1" applyBorder="1" applyAlignment="1">
      <alignment horizontal="center" vertical="center"/>
    </xf>
    <xf numFmtId="217" fontId="114" fillId="11" borderId="155" xfId="502" applyNumberFormat="1" applyFont="1" applyFill="1" applyBorder="1" applyAlignment="1">
      <alignment horizontal="center" vertical="center"/>
    </xf>
    <xf numFmtId="217" fontId="139" fillId="45" borderId="152" xfId="502" applyNumberFormat="1" applyFont="1" applyFill="1" applyBorder="1" applyAlignment="1">
      <alignment horizontal="center" vertical="center"/>
    </xf>
    <xf numFmtId="217" fontId="139" fillId="45" borderId="176" xfId="28949" applyNumberFormat="1" applyFont="1" applyFill="1" applyBorder="1" applyAlignment="1">
      <alignment horizontal="center" vertical="center"/>
    </xf>
    <xf numFmtId="217" fontId="139" fillId="45" borderId="167" xfId="28949" applyNumberFormat="1" applyFont="1" applyFill="1" applyBorder="1" applyAlignment="1">
      <alignment horizontal="center" vertical="center"/>
    </xf>
    <xf numFmtId="217" fontId="139" fillId="45" borderId="177" xfId="502" applyNumberFormat="1" applyFont="1" applyFill="1" applyBorder="1" applyAlignment="1">
      <alignment horizontal="center" vertical="center"/>
    </xf>
    <xf numFmtId="217" fontId="139" fillId="45" borderId="121" xfId="28949" applyNumberFormat="1" applyFont="1" applyFill="1" applyBorder="1" applyAlignment="1">
      <alignment horizontal="right" vertical="center"/>
    </xf>
    <xf numFmtId="217" fontId="139" fillId="45" borderId="61" xfId="28949" applyNumberFormat="1" applyFont="1" applyFill="1" applyBorder="1" applyAlignment="1">
      <alignment horizontal="right" vertical="center"/>
    </xf>
    <xf numFmtId="217" fontId="139" fillId="45" borderId="122" xfId="502" applyNumberFormat="1" applyFont="1" applyFill="1" applyBorder="1" applyAlignment="1">
      <alignment horizontal="right" vertical="center"/>
    </xf>
    <xf numFmtId="0" fontId="134" fillId="84" borderId="35" xfId="1" applyFont="1" applyFill="1" applyBorder="1" applyAlignment="1">
      <alignment horizontal="center"/>
    </xf>
    <xf numFmtId="0" fontId="134" fillId="84" borderId="29" xfId="1" applyFont="1" applyFill="1" applyBorder="1" applyAlignment="1">
      <alignment horizontal="center"/>
    </xf>
    <xf numFmtId="0" fontId="134" fillId="84" borderId="35" xfId="1" applyFont="1" applyFill="1" applyBorder="1" applyAlignment="1">
      <alignment horizontal="center" vertical="center" wrapText="1"/>
    </xf>
    <xf numFmtId="0" fontId="134" fillId="84" borderId="29" xfId="1" applyFont="1" applyFill="1" applyBorder="1" applyAlignment="1">
      <alignment horizontal="center" vertical="center" wrapText="1"/>
    </xf>
    <xf numFmtId="0" fontId="3" fillId="0" borderId="134" xfId="0" applyFont="1" applyBorder="1" applyAlignment="1">
      <alignment horizontal="center" wrapText="1"/>
    </xf>
    <xf numFmtId="0" fontId="3" fillId="0" borderId="130" xfId="0" applyFont="1" applyBorder="1" applyAlignment="1">
      <alignment horizontal="center" wrapText="1"/>
    </xf>
    <xf numFmtId="0" fontId="3" fillId="0" borderId="38" xfId="0" applyFont="1" applyBorder="1" applyAlignment="1">
      <alignment horizontal="center" wrapText="1"/>
    </xf>
    <xf numFmtId="0" fontId="3" fillId="0" borderId="173" xfId="0" applyFont="1" applyBorder="1" applyAlignment="1">
      <alignment horizontal="center" vertical="center"/>
    </xf>
    <xf numFmtId="0" fontId="3" fillId="0" borderId="174" xfId="0" applyFont="1" applyBorder="1" applyAlignment="1">
      <alignment horizontal="center" vertical="center"/>
    </xf>
    <xf numFmtId="0" fontId="145" fillId="81" borderId="36" xfId="1" applyFont="1" applyFill="1" applyBorder="1" applyAlignment="1">
      <alignment horizontal="right" vertical="center" wrapText="1"/>
    </xf>
    <xf numFmtId="0" fontId="145" fillId="81" borderId="138" xfId="1" applyFont="1" applyFill="1" applyBorder="1" applyAlignment="1">
      <alignment horizontal="right" vertical="center" wrapText="1"/>
    </xf>
    <xf numFmtId="0" fontId="145" fillId="81" borderId="174" xfId="1" applyFont="1" applyFill="1" applyBorder="1" applyAlignment="1">
      <alignment horizontal="right" vertical="center" wrapText="1"/>
    </xf>
    <xf numFmtId="0" fontId="145" fillId="81" borderId="13" xfId="1" applyFont="1" applyFill="1" applyBorder="1" applyAlignment="1">
      <alignment horizontal="right" vertical="center" wrapText="1"/>
    </xf>
    <xf numFmtId="0" fontId="143" fillId="10" borderId="134" xfId="0" applyFont="1" applyFill="1" applyBorder="1" applyAlignment="1">
      <alignment horizontal="center" vertical="center"/>
    </xf>
    <xf numFmtId="0" fontId="143" fillId="10" borderId="130" xfId="0" applyFont="1" applyFill="1" applyBorder="1" applyAlignment="1">
      <alignment horizontal="center" vertical="center"/>
    </xf>
    <xf numFmtId="0" fontId="143" fillId="10" borderId="38" xfId="0" applyFont="1" applyFill="1" applyBorder="1" applyAlignment="1">
      <alignment horizontal="center" vertical="center"/>
    </xf>
    <xf numFmtId="0" fontId="143" fillId="10" borderId="134" xfId="1" applyFont="1" applyFill="1" applyBorder="1" applyAlignment="1">
      <alignment horizontal="center" vertical="center" wrapText="1"/>
    </xf>
    <xf numFmtId="0" fontId="143" fillId="10" borderId="130" xfId="1" applyFont="1" applyFill="1" applyBorder="1" applyAlignment="1">
      <alignment horizontal="center" vertical="center" wrapText="1"/>
    </xf>
    <xf numFmtId="0" fontId="143" fillId="10" borderId="135" xfId="1" applyFont="1" applyFill="1" applyBorder="1" applyAlignment="1">
      <alignment horizontal="center" vertical="center" wrapText="1"/>
    </xf>
    <xf numFmtId="0" fontId="143" fillId="10" borderId="133" xfId="1" applyFont="1" applyFill="1" applyBorder="1" applyAlignment="1">
      <alignment horizontal="center" vertical="center" wrapText="1"/>
    </xf>
    <xf numFmtId="0" fontId="143" fillId="10" borderId="38" xfId="1" applyFont="1" applyFill="1" applyBorder="1" applyAlignment="1">
      <alignment horizontal="center" vertical="center" wrapText="1"/>
    </xf>
    <xf numFmtId="0" fontId="144" fillId="0" borderId="134" xfId="0" applyFont="1" applyBorder="1" applyAlignment="1">
      <alignment horizontal="center" vertical="center" wrapText="1"/>
    </xf>
    <xf numFmtId="0" fontId="144" fillId="0" borderId="130" xfId="0" applyFont="1" applyBorder="1" applyAlignment="1">
      <alignment horizontal="center" vertical="center" wrapText="1"/>
    </xf>
    <xf numFmtId="0" fontId="144" fillId="0" borderId="38" xfId="0" applyFont="1" applyBorder="1" applyAlignment="1">
      <alignment horizontal="center" vertical="center" wrapText="1"/>
    </xf>
    <xf numFmtId="0" fontId="122" fillId="15" borderId="133" xfId="0" applyFont="1" applyFill="1" applyBorder="1" applyAlignment="1">
      <alignment horizontal="center" vertical="center"/>
    </xf>
    <xf numFmtId="0" fontId="122" fillId="15" borderId="130" xfId="0" applyFont="1" applyFill="1" applyBorder="1" applyAlignment="1">
      <alignment horizontal="center" vertical="center"/>
    </xf>
    <xf numFmtId="0" fontId="122" fillId="15" borderId="135" xfId="0" applyFont="1" applyFill="1" applyBorder="1" applyAlignment="1">
      <alignment horizontal="center" vertical="center"/>
    </xf>
    <xf numFmtId="0" fontId="17" fillId="3" borderId="134" xfId="1" applyFont="1" applyFill="1" applyBorder="1" applyAlignment="1">
      <alignment horizontal="center" vertical="center" wrapText="1"/>
    </xf>
    <xf numFmtId="0" fontId="17" fillId="3" borderId="130" xfId="1" applyFont="1" applyFill="1" applyBorder="1" applyAlignment="1">
      <alignment horizontal="center" vertical="center" wrapText="1"/>
    </xf>
    <xf numFmtId="0" fontId="17" fillId="3" borderId="38" xfId="1" applyFont="1" applyFill="1" applyBorder="1" applyAlignment="1">
      <alignment horizontal="center" vertical="center" wrapText="1"/>
    </xf>
    <xf numFmtId="0" fontId="17" fillId="3" borderId="133" xfId="0" applyFont="1" applyFill="1" applyBorder="1" applyAlignment="1">
      <alignment horizontal="center" vertical="center" wrapText="1"/>
    </xf>
    <xf numFmtId="0" fontId="17" fillId="3" borderId="130" xfId="0" applyFont="1" applyFill="1" applyBorder="1" applyAlignment="1">
      <alignment horizontal="center" vertical="center" wrapText="1"/>
    </xf>
    <xf numFmtId="0" fontId="17" fillId="3" borderId="135" xfId="0" applyFont="1" applyFill="1" applyBorder="1" applyAlignment="1">
      <alignment horizontal="center" vertical="center" wrapText="1"/>
    </xf>
    <xf numFmtId="0" fontId="122" fillId="15" borderId="130" xfId="0" applyFont="1" applyFill="1" applyBorder="1" applyAlignment="1">
      <alignment horizontal="center" vertical="center" wrapText="1"/>
    </xf>
    <xf numFmtId="0" fontId="122" fillId="15" borderId="135" xfId="0" applyFont="1" applyFill="1" applyBorder="1" applyAlignment="1">
      <alignment horizontal="center" vertical="center" wrapText="1"/>
    </xf>
    <xf numFmtId="0" fontId="141" fillId="84" borderId="133" xfId="1" applyFont="1" applyFill="1" applyBorder="1" applyAlignment="1">
      <alignment horizontal="center" vertical="center" wrapText="1"/>
    </xf>
    <xf numFmtId="0" fontId="141" fillId="84" borderId="38" xfId="1" applyFont="1" applyFill="1" applyBorder="1" applyAlignment="1">
      <alignment horizontal="center" vertical="center" wrapText="1"/>
    </xf>
    <xf numFmtId="0" fontId="106" fillId="84" borderId="130" xfId="1" applyFont="1" applyFill="1" applyBorder="1" applyAlignment="1">
      <alignment horizontal="center" vertical="center" wrapText="1"/>
    </xf>
    <xf numFmtId="0" fontId="106" fillId="84" borderId="38" xfId="1" applyFont="1" applyFill="1" applyBorder="1" applyAlignment="1">
      <alignment horizontal="center" vertical="center" wrapText="1"/>
    </xf>
    <xf numFmtId="0" fontId="106" fillId="84" borderId="134" xfId="1" applyFont="1" applyFill="1" applyBorder="1" applyAlignment="1">
      <alignment horizontal="center" vertical="center" wrapText="1"/>
    </xf>
    <xf numFmtId="0" fontId="106" fillId="84" borderId="133" xfId="0" applyFont="1" applyFill="1" applyBorder="1" applyAlignment="1">
      <alignment horizontal="center" vertical="center" wrapText="1"/>
    </xf>
    <xf numFmtId="0" fontId="106" fillId="84" borderId="130" xfId="0" applyFont="1" applyFill="1" applyBorder="1" applyAlignment="1">
      <alignment horizontal="center" vertical="center" wrapText="1"/>
    </xf>
    <xf numFmtId="0" fontId="106" fillId="84" borderId="135" xfId="0" applyFont="1" applyFill="1" applyBorder="1" applyAlignment="1">
      <alignment horizontal="center" vertical="center" wrapText="1"/>
    </xf>
    <xf numFmtId="0" fontId="142" fillId="84" borderId="133" xfId="0" applyFont="1" applyFill="1" applyBorder="1" applyAlignment="1">
      <alignment horizontal="center" vertical="center" wrapText="1"/>
    </xf>
    <xf numFmtId="0" fontId="142" fillId="84" borderId="130" xfId="0" applyFont="1" applyFill="1" applyBorder="1" applyAlignment="1">
      <alignment horizontal="center" vertical="center" wrapText="1"/>
    </xf>
    <xf numFmtId="0" fontId="142" fillId="84" borderId="135" xfId="0" applyFont="1" applyFill="1" applyBorder="1" applyAlignment="1">
      <alignment horizontal="center" vertical="center" wrapText="1"/>
    </xf>
    <xf numFmtId="0" fontId="143" fillId="10" borderId="133" xfId="0" applyFont="1" applyFill="1" applyBorder="1" applyAlignment="1">
      <alignment horizontal="center" vertical="center" wrapText="1"/>
    </xf>
    <xf numFmtId="0" fontId="143" fillId="10" borderId="130" xfId="0" applyFont="1" applyFill="1" applyBorder="1" applyAlignment="1">
      <alignment horizontal="center" vertical="center" wrapText="1"/>
    </xf>
    <xf numFmtId="0" fontId="143" fillId="10" borderId="135" xfId="0" applyFont="1" applyFill="1" applyBorder="1" applyAlignment="1">
      <alignment horizontal="center" vertical="center" wrapText="1"/>
    </xf>
    <xf numFmtId="0" fontId="2" fillId="81" borderId="134" xfId="0" applyFont="1" applyFill="1" applyBorder="1" applyAlignment="1">
      <alignment horizontal="center" vertical="center"/>
    </xf>
    <xf numFmtId="0" fontId="2" fillId="81" borderId="130" xfId="0" applyFont="1" applyFill="1" applyBorder="1" applyAlignment="1">
      <alignment horizontal="center" vertical="center"/>
    </xf>
    <xf numFmtId="0" fontId="2" fillId="81" borderId="38" xfId="0" applyFont="1" applyFill="1" applyBorder="1" applyAlignment="1">
      <alignment horizontal="center" vertical="center"/>
    </xf>
    <xf numFmtId="0" fontId="107" fillId="81" borderId="44" xfId="1" applyFont="1" applyFill="1" applyBorder="1" applyAlignment="1">
      <alignment horizontal="center"/>
    </xf>
    <xf numFmtId="0" fontId="107" fillId="81" borderId="137" xfId="1" applyFont="1" applyFill="1" applyBorder="1" applyAlignment="1">
      <alignment horizontal="center"/>
    </xf>
    <xf numFmtId="0" fontId="108" fillId="81" borderId="35" xfId="1" applyFont="1" applyFill="1" applyBorder="1" applyAlignment="1">
      <alignment horizontal="center" vertical="center" wrapText="1"/>
    </xf>
    <xf numFmtId="0" fontId="108" fillId="81" borderId="29" xfId="1" applyFont="1" applyFill="1" applyBorder="1" applyAlignment="1">
      <alignment horizontal="center" vertical="center" wrapText="1"/>
    </xf>
    <xf numFmtId="0" fontId="119" fillId="81" borderId="133" xfId="0" applyFont="1" applyFill="1" applyBorder="1" applyAlignment="1">
      <alignment horizontal="center" vertical="center" wrapText="1"/>
    </xf>
    <xf numFmtId="0" fontId="119" fillId="81" borderId="130" xfId="0" applyFont="1" applyFill="1" applyBorder="1" applyAlignment="1">
      <alignment horizontal="center" vertical="center" wrapText="1"/>
    </xf>
    <xf numFmtId="0" fontId="119" fillId="81" borderId="135" xfId="0" applyFont="1" applyFill="1" applyBorder="1" applyAlignment="1">
      <alignment horizontal="center" vertical="center" wrapText="1"/>
    </xf>
    <xf numFmtId="0" fontId="100" fillId="46" borderId="6" xfId="1" applyFont="1" applyFill="1" applyBorder="1" applyAlignment="1">
      <alignment horizontal="right" vertical="center" wrapText="1"/>
    </xf>
    <xf numFmtId="0" fontId="100" fillId="46" borderId="0" xfId="1" applyFont="1" applyFill="1" applyAlignment="1">
      <alignment horizontal="right" vertical="center" wrapText="1"/>
    </xf>
    <xf numFmtId="0" fontId="100" fillId="46" borderId="12" xfId="1" applyFont="1" applyFill="1" applyBorder="1" applyAlignment="1">
      <alignment horizontal="right" vertical="center" wrapText="1"/>
    </xf>
    <xf numFmtId="0" fontId="100" fillId="46" borderId="13" xfId="1" applyFont="1" applyFill="1" applyBorder="1" applyAlignment="1">
      <alignment horizontal="right" vertical="center" wrapText="1"/>
    </xf>
    <xf numFmtId="0" fontId="106" fillId="81" borderId="133" xfId="1" applyFont="1" applyFill="1" applyBorder="1" applyAlignment="1">
      <alignment horizontal="center" vertical="center" wrapText="1"/>
    </xf>
    <xf numFmtId="0" fontId="106" fillId="81" borderId="38" xfId="1" applyFont="1" applyFill="1" applyBorder="1" applyAlignment="1">
      <alignment horizontal="center" vertical="center" wrapText="1"/>
    </xf>
    <xf numFmtId="0" fontId="5" fillId="81" borderId="130" xfId="1" applyFont="1" applyFill="1" applyBorder="1" applyAlignment="1">
      <alignment horizontal="center" vertical="center" wrapText="1"/>
    </xf>
    <xf numFmtId="0" fontId="5" fillId="81" borderId="38" xfId="1" applyFont="1" applyFill="1" applyBorder="1" applyAlignment="1">
      <alignment horizontal="center" vertical="center" wrapText="1"/>
    </xf>
    <xf numFmtId="0" fontId="5" fillId="81" borderId="134" xfId="1" applyFont="1" applyFill="1" applyBorder="1" applyAlignment="1">
      <alignment horizontal="center" vertical="center" wrapText="1"/>
    </xf>
    <xf numFmtId="0" fontId="101" fillId="81" borderId="134" xfId="1" applyFont="1" applyFill="1" applyBorder="1" applyAlignment="1">
      <alignment horizontal="center" vertical="center" wrapText="1"/>
    </xf>
    <xf numFmtId="0" fontId="101" fillId="81" borderId="130" xfId="1" applyFont="1" applyFill="1" applyBorder="1" applyAlignment="1">
      <alignment horizontal="center" vertical="center" wrapText="1"/>
    </xf>
    <xf numFmtId="0" fontId="101" fillId="81" borderId="38" xfId="1" applyFont="1" applyFill="1" applyBorder="1" applyAlignment="1">
      <alignment horizontal="center" vertical="center" wrapText="1"/>
    </xf>
    <xf numFmtId="0" fontId="106" fillId="81" borderId="134" xfId="1" applyFont="1" applyFill="1" applyBorder="1" applyAlignment="1">
      <alignment horizontal="center" vertical="center" wrapText="1"/>
    </xf>
    <xf numFmtId="0" fontId="106" fillId="81" borderId="130" xfId="1" applyFont="1" applyFill="1" applyBorder="1" applyAlignment="1">
      <alignment horizontal="center" vertical="center" wrapText="1"/>
    </xf>
    <xf numFmtId="166" fontId="3" fillId="15" borderId="34" xfId="3" applyNumberFormat="1" applyFont="1" applyFill="1" applyBorder="1" applyAlignment="1">
      <alignment horizontal="center" vertical="center"/>
    </xf>
    <xf numFmtId="166" fontId="3" fillId="15" borderId="11" xfId="3" applyNumberFormat="1" applyFont="1" applyFill="1" applyBorder="1" applyAlignment="1">
      <alignment horizontal="center" vertical="center"/>
    </xf>
    <xf numFmtId="167" fontId="3" fillId="15" borderId="35" xfId="4" applyNumberFormat="1" applyFont="1" applyFill="1" applyBorder="1" applyAlignment="1">
      <alignment horizontal="center" vertical="center"/>
    </xf>
    <xf numFmtId="167" fontId="3" fillId="15" borderId="90" xfId="4" applyNumberFormat="1" applyFont="1" applyFill="1" applyBorder="1" applyAlignment="1">
      <alignment horizontal="center" vertical="center"/>
    </xf>
    <xf numFmtId="166" fontId="3" fillId="15" borderId="33" xfId="3" applyNumberFormat="1" applyFont="1" applyFill="1" applyBorder="1" applyAlignment="1">
      <alignment horizontal="center" vertical="center"/>
    </xf>
    <xf numFmtId="166" fontId="3" fillId="15" borderId="91" xfId="3" applyNumberFormat="1" applyFont="1" applyFill="1" applyBorder="1" applyAlignment="1">
      <alignment horizontal="center" vertical="center"/>
    </xf>
    <xf numFmtId="0" fontId="18" fillId="9" borderId="92" xfId="2" applyFont="1" applyFill="1" applyBorder="1" applyAlignment="1">
      <alignment horizontal="center"/>
    </xf>
    <xf numFmtId="0" fontId="18" fillId="9" borderId="93" xfId="2" applyFont="1" applyFill="1" applyBorder="1" applyAlignment="1">
      <alignment horizontal="center"/>
    </xf>
    <xf numFmtId="166" fontId="3" fillId="13" borderId="62" xfId="3" applyNumberFormat="1" applyFont="1" applyFill="1" applyBorder="1" applyAlignment="1">
      <alignment horizontal="center" vertical="center"/>
    </xf>
    <xf numFmtId="166" fontId="3" fillId="13" borderId="87" xfId="3" applyNumberFormat="1" applyFont="1" applyFill="1" applyBorder="1" applyAlignment="1">
      <alignment horizontal="center" vertical="center"/>
    </xf>
    <xf numFmtId="166" fontId="3" fillId="14" borderId="63" xfId="3" applyNumberFormat="1" applyFont="1" applyFill="1" applyBorder="1" applyAlignment="1">
      <alignment horizontal="center" vertical="center"/>
    </xf>
    <xf numFmtId="166" fontId="3" fillId="14" borderId="88" xfId="3" applyNumberFormat="1" applyFont="1" applyFill="1" applyBorder="1" applyAlignment="1">
      <alignment horizontal="center" vertical="center"/>
    </xf>
    <xf numFmtId="166" fontId="3" fillId="14" borderId="61" xfId="3" applyNumberFormat="1" applyFont="1" applyFill="1" applyBorder="1" applyAlignment="1">
      <alignment horizontal="center" vertical="center"/>
    </xf>
    <xf numFmtId="166" fontId="3" fillId="14" borderId="86" xfId="3" applyNumberFormat="1" applyFont="1" applyFill="1" applyBorder="1" applyAlignment="1">
      <alignment horizontal="center" vertical="center"/>
    </xf>
    <xf numFmtId="9" fontId="3" fillId="14" borderId="64" xfId="3" applyFont="1" applyFill="1" applyBorder="1" applyAlignment="1">
      <alignment horizontal="center" vertical="center"/>
    </xf>
    <xf numFmtId="9" fontId="3" fillId="14" borderId="89" xfId="3" applyFont="1" applyFill="1" applyBorder="1" applyAlignment="1">
      <alignment horizontal="center" vertical="center"/>
    </xf>
    <xf numFmtId="166" fontId="3" fillId="13" borderId="82" xfId="3" applyNumberFormat="1" applyFont="1" applyFill="1" applyBorder="1" applyAlignment="1">
      <alignment horizontal="center" vertical="center"/>
    </xf>
    <xf numFmtId="166" fontId="3" fillId="13" borderId="84" xfId="3" applyNumberFormat="1" applyFont="1" applyFill="1" applyBorder="1" applyAlignment="1">
      <alignment horizontal="center" vertical="center"/>
    </xf>
    <xf numFmtId="165" fontId="17" fillId="12" borderId="61" xfId="4" applyNumberFormat="1" applyFont="1" applyFill="1" applyBorder="1" applyAlignment="1">
      <alignment horizontal="center" vertical="center"/>
    </xf>
    <xf numFmtId="165" fontId="17" fillId="12" borderId="86" xfId="4" applyNumberFormat="1" applyFont="1" applyFill="1" applyBorder="1" applyAlignment="1">
      <alignment horizontal="center" vertical="center"/>
    </xf>
    <xf numFmtId="165" fontId="17" fillId="12" borderId="62" xfId="4" applyNumberFormat="1" applyFont="1" applyFill="1" applyBorder="1" applyAlignment="1">
      <alignment horizontal="center" vertical="center"/>
    </xf>
    <xf numFmtId="165" fontId="17" fillId="12" borderId="87" xfId="4" applyNumberFormat="1" applyFont="1" applyFill="1" applyBorder="1" applyAlignment="1">
      <alignment horizontal="center" vertical="center"/>
    </xf>
    <xf numFmtId="166" fontId="3" fillId="13" borderId="60" xfId="3" applyNumberFormat="1" applyFont="1" applyFill="1" applyBorder="1" applyAlignment="1">
      <alignment horizontal="center" vertical="center"/>
    </xf>
    <xf numFmtId="9" fontId="3" fillId="13" borderId="85" xfId="3" applyFont="1" applyFill="1" applyBorder="1" applyAlignment="1">
      <alignment horizontal="center" vertical="center"/>
    </xf>
    <xf numFmtId="167" fontId="3" fillId="13" borderId="61" xfId="4" applyNumberFormat="1" applyFont="1" applyFill="1" applyBorder="1" applyAlignment="1">
      <alignment horizontal="center" vertical="center"/>
    </xf>
    <xf numFmtId="167" fontId="3" fillId="13" borderId="86" xfId="4" applyNumberFormat="1" applyFont="1" applyFill="1" applyBorder="1" applyAlignment="1">
      <alignment horizontal="center" vertical="center"/>
    </xf>
    <xf numFmtId="166" fontId="3" fillId="13" borderId="61" xfId="3" applyNumberFormat="1" applyFont="1" applyFill="1" applyBorder="1" applyAlignment="1">
      <alignment horizontal="center" vertical="center"/>
    </xf>
    <xf numFmtId="9" fontId="3" fillId="13" borderId="86" xfId="3" applyFont="1" applyFill="1" applyBorder="1" applyAlignment="1">
      <alignment horizontal="center" vertical="center"/>
    </xf>
    <xf numFmtId="166" fontId="3" fillId="13" borderId="86" xfId="3" applyNumberFormat="1" applyFont="1" applyFill="1" applyBorder="1" applyAlignment="1">
      <alignment horizontal="center" vertical="center"/>
    </xf>
    <xf numFmtId="9" fontId="3" fillId="10" borderId="61" xfId="3" applyFont="1" applyFill="1" applyBorder="1" applyAlignment="1">
      <alignment horizontal="center" vertical="center"/>
    </xf>
    <xf numFmtId="9" fontId="3" fillId="10" borderId="86" xfId="3" applyFont="1" applyFill="1" applyBorder="1" applyAlignment="1">
      <alignment horizontal="center" vertical="center"/>
    </xf>
    <xf numFmtId="165" fontId="15" fillId="10" borderId="61" xfId="4" applyNumberFormat="1" applyFont="1" applyFill="1" applyBorder="1" applyAlignment="1">
      <alignment horizontal="center" vertical="center"/>
    </xf>
    <xf numFmtId="165" fontId="15" fillId="10" borderId="86" xfId="4" applyNumberFormat="1" applyFont="1" applyFill="1" applyBorder="1" applyAlignment="1">
      <alignment horizontal="center" vertical="center"/>
    </xf>
    <xf numFmtId="165" fontId="15" fillId="10" borderId="62" xfId="4" applyNumberFormat="1" applyFont="1" applyFill="1" applyBorder="1" applyAlignment="1">
      <alignment horizontal="center" vertical="center"/>
    </xf>
    <xf numFmtId="165" fontId="15" fillId="10" borderId="87" xfId="4" applyNumberFormat="1" applyFont="1" applyFill="1" applyBorder="1" applyAlignment="1">
      <alignment horizontal="center" vertical="center"/>
    </xf>
    <xf numFmtId="165" fontId="17" fillId="12" borderId="60" xfId="4" applyNumberFormat="1" applyFont="1" applyFill="1" applyBorder="1" applyAlignment="1">
      <alignment horizontal="center" vertical="center"/>
    </xf>
    <xf numFmtId="165" fontId="17" fillId="12" borderId="85" xfId="4" applyNumberFormat="1" applyFont="1" applyFill="1" applyBorder="1" applyAlignment="1">
      <alignment horizontal="center" vertical="center"/>
    </xf>
    <xf numFmtId="9" fontId="3" fillId="10" borderId="60" xfId="3" applyFont="1" applyFill="1" applyBorder="1" applyAlignment="1">
      <alignment horizontal="center" vertical="center"/>
    </xf>
    <xf numFmtId="9" fontId="3" fillId="10" borderId="85" xfId="3" applyFont="1" applyFill="1" applyBorder="1" applyAlignment="1">
      <alignment horizontal="center" vertical="center"/>
    </xf>
    <xf numFmtId="165" fontId="15" fillId="11" borderId="61" xfId="4" applyNumberFormat="1" applyFont="1" applyFill="1" applyBorder="1" applyAlignment="1">
      <alignment horizontal="center" vertical="center"/>
    </xf>
    <xf numFmtId="165" fontId="15" fillId="11" borderId="86" xfId="4" applyNumberFormat="1" applyFont="1" applyFill="1" applyBorder="1" applyAlignment="1">
      <alignment horizontal="center" vertical="center"/>
    </xf>
    <xf numFmtId="165" fontId="15" fillId="11" borderId="62" xfId="4" applyNumberFormat="1" applyFont="1" applyFill="1" applyBorder="1" applyAlignment="1">
      <alignment horizontal="center" vertical="center"/>
    </xf>
    <xf numFmtId="165" fontId="15" fillId="11" borderId="87" xfId="4" applyNumberFormat="1" applyFont="1" applyFill="1" applyBorder="1" applyAlignment="1">
      <alignment horizontal="center" vertical="center"/>
    </xf>
    <xf numFmtId="165" fontId="16" fillId="10" borderId="63" xfId="4" applyNumberFormat="1" applyFont="1" applyFill="1" applyBorder="1" applyAlignment="1">
      <alignment horizontal="center" vertical="center"/>
    </xf>
    <xf numFmtId="165" fontId="16" fillId="10" borderId="88" xfId="4" applyNumberFormat="1" applyFont="1" applyFill="1" applyBorder="1" applyAlignment="1">
      <alignment horizontal="center" vertical="center"/>
    </xf>
    <xf numFmtId="165" fontId="16" fillId="10" borderId="61" xfId="4" applyNumberFormat="1" applyFont="1" applyFill="1" applyBorder="1" applyAlignment="1">
      <alignment horizontal="center" vertical="center"/>
    </xf>
    <xf numFmtId="165" fontId="16" fillId="10" borderId="86" xfId="4" applyNumberFormat="1" applyFont="1" applyFill="1" applyBorder="1" applyAlignment="1">
      <alignment horizontal="center" vertical="center"/>
    </xf>
    <xf numFmtId="165" fontId="16" fillId="10" borderId="64" xfId="4" applyNumberFormat="1" applyFont="1" applyFill="1" applyBorder="1" applyAlignment="1">
      <alignment horizontal="center" vertical="center"/>
    </xf>
    <xf numFmtId="165" fontId="16" fillId="10" borderId="89" xfId="4" applyNumberFormat="1" applyFont="1" applyFill="1" applyBorder="1" applyAlignment="1">
      <alignment horizontal="center" vertical="center"/>
    </xf>
    <xf numFmtId="165" fontId="15" fillId="10" borderId="60" xfId="4" applyNumberFormat="1" applyFont="1" applyFill="1" applyBorder="1" applyAlignment="1">
      <alignment horizontal="center" vertical="center"/>
    </xf>
    <xf numFmtId="165" fontId="15" fillId="10" borderId="85" xfId="4" applyNumberFormat="1" applyFont="1" applyFill="1" applyBorder="1" applyAlignment="1">
      <alignment horizontal="center" vertical="center"/>
    </xf>
    <xf numFmtId="0" fontId="14" fillId="9" borderId="58" xfId="1" applyFont="1" applyFill="1" applyBorder="1" applyAlignment="1">
      <alignment horizontal="center" vertical="center"/>
    </xf>
    <xf numFmtId="0" fontId="14" fillId="9" borderId="83" xfId="1" applyFont="1" applyFill="1" applyBorder="1" applyAlignment="1">
      <alignment horizontal="center" vertical="center"/>
    </xf>
    <xf numFmtId="0" fontId="15" fillId="9" borderId="59" xfId="1" applyFont="1" applyFill="1" applyBorder="1" applyAlignment="1">
      <alignment horizontal="left" vertical="center"/>
    </xf>
    <xf numFmtId="0" fontId="15" fillId="9" borderId="84" xfId="1" applyFont="1" applyFill="1" applyBorder="1" applyAlignment="1">
      <alignment horizontal="left" vertical="center"/>
    </xf>
    <xf numFmtId="165" fontId="16" fillId="10" borderId="73" xfId="4" applyNumberFormat="1" applyFont="1" applyFill="1" applyBorder="1" applyAlignment="1">
      <alignment horizontal="center" vertical="center"/>
    </xf>
    <xf numFmtId="165" fontId="16" fillId="10" borderId="40" xfId="4" applyNumberFormat="1" applyFont="1" applyFill="1" applyBorder="1" applyAlignment="1">
      <alignment horizontal="center" vertical="center"/>
    </xf>
    <xf numFmtId="165" fontId="16" fillId="10" borderId="74" xfId="4" applyNumberFormat="1" applyFont="1" applyFill="1" applyBorder="1" applyAlignment="1">
      <alignment horizontal="center" vertical="center"/>
    </xf>
    <xf numFmtId="165" fontId="16" fillId="10" borderId="37" xfId="4" applyNumberFormat="1" applyFont="1" applyFill="1" applyBorder="1" applyAlignment="1">
      <alignment horizontal="center" vertical="center"/>
    </xf>
    <xf numFmtId="165" fontId="15" fillId="11" borderId="60" xfId="4" applyNumberFormat="1" applyFont="1" applyFill="1" applyBorder="1" applyAlignment="1">
      <alignment horizontal="center" vertical="center"/>
    </xf>
    <xf numFmtId="165" fontId="15" fillId="11" borderId="85" xfId="4" applyNumberFormat="1" applyFont="1" applyFill="1" applyBorder="1" applyAlignment="1">
      <alignment horizontal="center" vertical="center"/>
    </xf>
    <xf numFmtId="166" fontId="3" fillId="13" borderId="59" xfId="3" applyNumberFormat="1" applyFont="1" applyFill="1" applyBorder="1" applyAlignment="1">
      <alignment horizontal="center" vertical="center"/>
    </xf>
    <xf numFmtId="9" fontId="3" fillId="13" borderId="60" xfId="3" applyFont="1" applyFill="1" applyBorder="1" applyAlignment="1">
      <alignment horizontal="center" vertical="center"/>
    </xf>
    <xf numFmtId="167" fontId="3" fillId="15" borderId="34" xfId="4" applyNumberFormat="1" applyFont="1" applyFill="1" applyBorder="1" applyAlignment="1">
      <alignment horizontal="center" vertical="center"/>
    </xf>
    <xf numFmtId="167" fontId="3" fillId="15" borderId="76" xfId="4" applyNumberFormat="1" applyFont="1" applyFill="1" applyBorder="1" applyAlignment="1">
      <alignment horizontal="center" vertical="center"/>
    </xf>
    <xf numFmtId="167" fontId="3" fillId="15" borderId="29" xfId="4" applyNumberFormat="1" applyFont="1" applyFill="1" applyBorder="1" applyAlignment="1">
      <alignment horizontal="center" vertical="center"/>
    </xf>
    <xf numFmtId="167" fontId="3" fillId="15" borderId="33" xfId="4" applyNumberFormat="1" applyFont="1" applyFill="1" applyBorder="1" applyAlignment="1">
      <alignment horizontal="center" vertical="center"/>
    </xf>
    <xf numFmtId="167" fontId="3" fillId="15" borderId="30" xfId="4" applyNumberFormat="1" applyFont="1" applyFill="1" applyBorder="1" applyAlignment="1">
      <alignment horizontal="center" vertical="center"/>
    </xf>
    <xf numFmtId="9" fontId="3" fillId="13" borderId="61" xfId="3" applyFont="1" applyFill="1" applyBorder="1" applyAlignment="1">
      <alignment horizontal="center" vertical="center"/>
    </xf>
    <xf numFmtId="9" fontId="3" fillId="15" borderId="30" xfId="3" applyFont="1" applyFill="1" applyBorder="1" applyAlignment="1">
      <alignment horizontal="center" vertical="center"/>
    </xf>
    <xf numFmtId="0" fontId="15" fillId="9" borderId="77" xfId="1" applyFont="1" applyFill="1" applyBorder="1" applyAlignment="1">
      <alignment horizontal="left" vertical="center" wrapText="1"/>
    </xf>
    <xf numFmtId="0" fontId="15" fillId="9" borderId="82" xfId="1" applyFont="1" applyFill="1" applyBorder="1" applyAlignment="1">
      <alignment horizontal="left" vertical="center" wrapText="1"/>
    </xf>
    <xf numFmtId="165" fontId="16" fillId="10" borderId="69" xfId="4" applyNumberFormat="1" applyFont="1" applyFill="1" applyBorder="1" applyAlignment="1">
      <alignment horizontal="center" vertical="center"/>
    </xf>
    <xf numFmtId="165" fontId="16" fillId="10" borderId="75" xfId="4" applyNumberFormat="1" applyFont="1" applyFill="1" applyBorder="1" applyAlignment="1">
      <alignment horizontal="center" vertical="center"/>
    </xf>
    <xf numFmtId="9" fontId="3" fillId="15" borderId="76" xfId="3" applyFont="1" applyFill="1" applyBorder="1" applyAlignment="1">
      <alignment horizontal="center" vertical="center"/>
    </xf>
    <xf numFmtId="0" fontId="3" fillId="10" borderId="61" xfId="2" applyFont="1" applyFill="1" applyBorder="1" applyAlignment="1">
      <alignment horizontal="center" vertical="center"/>
    </xf>
    <xf numFmtId="167" fontId="3" fillId="15" borderId="68" xfId="4" applyNumberFormat="1" applyFont="1" applyFill="1" applyBorder="1" applyAlignment="1">
      <alignment horizontal="center" vertical="center"/>
    </xf>
    <xf numFmtId="167" fontId="3" fillId="15" borderId="65" xfId="4" applyNumberFormat="1" applyFont="1" applyFill="1" applyBorder="1" applyAlignment="1">
      <alignment horizontal="center" vertical="center"/>
    </xf>
    <xf numFmtId="167" fontId="3" fillId="15" borderId="67" xfId="4" applyNumberFormat="1" applyFont="1" applyFill="1" applyBorder="1" applyAlignment="1">
      <alignment horizontal="center" vertical="center"/>
    </xf>
    <xf numFmtId="165" fontId="17" fillId="12" borderId="79" xfId="4" applyNumberFormat="1" applyFont="1" applyFill="1" applyBorder="1" applyAlignment="1">
      <alignment horizontal="center" vertical="center"/>
    </xf>
    <xf numFmtId="165" fontId="17" fillId="12" borderId="65" xfId="4" applyNumberFormat="1" applyFont="1" applyFill="1" applyBorder="1" applyAlignment="1">
      <alignment horizontal="center" vertical="center"/>
    </xf>
    <xf numFmtId="165" fontId="17" fillId="12" borderId="70" xfId="4" applyNumberFormat="1" applyFont="1" applyFill="1" applyBorder="1" applyAlignment="1">
      <alignment horizontal="center" vertical="center"/>
    </xf>
    <xf numFmtId="165" fontId="17" fillId="12" borderId="81" xfId="4" applyNumberFormat="1" applyFont="1" applyFill="1" applyBorder="1" applyAlignment="1">
      <alignment horizontal="center" vertical="center"/>
    </xf>
    <xf numFmtId="165" fontId="17" fillId="12" borderId="67" xfId="4" applyNumberFormat="1" applyFont="1" applyFill="1" applyBorder="1" applyAlignment="1">
      <alignment horizontal="center" vertical="center"/>
    </xf>
    <xf numFmtId="165" fontId="17" fillId="12" borderId="72" xfId="4" applyNumberFormat="1" applyFont="1" applyFill="1" applyBorder="1" applyAlignment="1">
      <alignment horizontal="center" vertical="center"/>
    </xf>
    <xf numFmtId="9" fontId="3" fillId="10" borderId="79" xfId="3" applyFont="1" applyFill="1" applyBorder="1" applyAlignment="1">
      <alignment horizontal="center" vertical="center"/>
    </xf>
    <xf numFmtId="9" fontId="3" fillId="10" borderId="65" xfId="3" applyFont="1" applyFill="1" applyBorder="1" applyAlignment="1">
      <alignment horizontal="center" vertical="center"/>
    </xf>
    <xf numFmtId="9" fontId="3" fillId="10" borderId="70" xfId="3" applyFont="1" applyFill="1" applyBorder="1" applyAlignment="1">
      <alignment horizontal="center" vertical="center"/>
    </xf>
    <xf numFmtId="165" fontId="15" fillId="10" borderId="61" xfId="4" applyNumberFormat="1" applyFont="1" applyFill="1" applyBorder="1" applyAlignment="1">
      <alignment vertical="center"/>
    </xf>
    <xf numFmtId="165" fontId="15" fillId="10" borderId="62" xfId="4" applyNumberFormat="1" applyFont="1" applyFill="1" applyBorder="1" applyAlignment="1">
      <alignment vertical="center"/>
    </xf>
    <xf numFmtId="165" fontId="17" fillId="12" borderId="80" xfId="4" applyNumberFormat="1" applyFont="1" applyFill="1" applyBorder="1" applyAlignment="1">
      <alignment horizontal="center" vertical="center"/>
    </xf>
    <xf numFmtId="165" fontId="17" fillId="12" borderId="66" xfId="4" applyNumberFormat="1" applyFont="1" applyFill="1" applyBorder="1" applyAlignment="1">
      <alignment horizontal="center" vertical="center"/>
    </xf>
    <xf numFmtId="165" fontId="17" fillId="12" borderId="71" xfId="4" applyNumberFormat="1" applyFont="1" applyFill="1" applyBorder="1" applyAlignment="1">
      <alignment horizontal="center" vertical="center"/>
    </xf>
    <xf numFmtId="165" fontId="3" fillId="10" borderId="60" xfId="2" applyNumberFormat="1" applyFont="1" applyFill="1" applyBorder="1" applyAlignment="1">
      <alignment horizontal="center" vertical="center"/>
    </xf>
    <xf numFmtId="0" fontId="3" fillId="10" borderId="60" xfId="2" applyFont="1" applyFill="1" applyBorder="1" applyAlignment="1">
      <alignment horizontal="center" vertical="center"/>
    </xf>
    <xf numFmtId="165" fontId="15" fillId="11" borderId="61" xfId="4" applyNumberFormat="1" applyFont="1" applyFill="1" applyBorder="1" applyAlignment="1">
      <alignment vertical="center"/>
    </xf>
    <xf numFmtId="165" fontId="15" fillId="11" borderId="62" xfId="4" applyNumberFormat="1" applyFont="1" applyFill="1" applyBorder="1" applyAlignment="1">
      <alignment vertical="center"/>
    </xf>
    <xf numFmtId="165" fontId="16" fillId="10" borderId="63" xfId="4" applyNumberFormat="1" applyFont="1" applyFill="1" applyBorder="1" applyAlignment="1">
      <alignment vertical="center"/>
    </xf>
    <xf numFmtId="165" fontId="16" fillId="10" borderId="61" xfId="4" applyNumberFormat="1" applyFont="1" applyFill="1" applyBorder="1" applyAlignment="1">
      <alignment vertical="center"/>
    </xf>
    <xf numFmtId="165" fontId="16" fillId="10" borderId="64" xfId="4" applyNumberFormat="1" applyFont="1" applyFill="1" applyBorder="1" applyAlignment="1">
      <alignment vertical="center"/>
    </xf>
    <xf numFmtId="165" fontId="15" fillId="10" borderId="60" xfId="4" applyNumberFormat="1" applyFont="1" applyFill="1" applyBorder="1" applyAlignment="1">
      <alignment vertical="center"/>
    </xf>
    <xf numFmtId="165" fontId="16" fillId="10" borderId="49" xfId="4" applyNumberFormat="1" applyFont="1" applyFill="1" applyBorder="1" applyAlignment="1">
      <alignment vertical="center"/>
    </xf>
    <xf numFmtId="165" fontId="16" fillId="10" borderId="16" xfId="4" applyNumberFormat="1" applyFont="1" applyFill="1" applyBorder="1" applyAlignment="1">
      <alignment vertical="center"/>
    </xf>
    <xf numFmtId="165" fontId="16" fillId="10" borderId="69" xfId="4" applyNumberFormat="1" applyFont="1" applyFill="1" applyBorder="1" applyAlignment="1">
      <alignment vertical="center"/>
    </xf>
    <xf numFmtId="165" fontId="16" fillId="10" borderId="78" xfId="4" applyNumberFormat="1" applyFont="1" applyFill="1" applyBorder="1" applyAlignment="1">
      <alignment vertical="center"/>
    </xf>
    <xf numFmtId="165" fontId="16" fillId="10" borderId="15" xfId="4" applyNumberFormat="1" applyFont="1" applyFill="1" applyBorder="1" applyAlignment="1">
      <alignment vertical="center"/>
    </xf>
    <xf numFmtId="165" fontId="16" fillId="10" borderId="75" xfId="4" applyNumberFormat="1" applyFont="1" applyFill="1" applyBorder="1" applyAlignment="1">
      <alignment vertical="center"/>
    </xf>
    <xf numFmtId="165" fontId="15" fillId="11" borderId="60" xfId="4" applyNumberFormat="1" applyFont="1" applyFill="1" applyBorder="1" applyAlignment="1">
      <alignment vertical="center"/>
    </xf>
    <xf numFmtId="167" fontId="3" fillId="15" borderId="33" xfId="3" applyNumberFormat="1" applyFont="1" applyFill="1" applyBorder="1" applyAlignment="1">
      <alignment horizontal="center" vertical="center"/>
    </xf>
    <xf numFmtId="0" fontId="15" fillId="9" borderId="15" xfId="1" applyFont="1" applyFill="1" applyBorder="1" applyAlignment="1">
      <alignment horizontal="left" vertical="center" wrapText="1"/>
    </xf>
    <xf numFmtId="9" fontId="3" fillId="15" borderId="68" xfId="3" applyFont="1" applyFill="1" applyBorder="1" applyAlignment="1">
      <alignment horizontal="center" vertical="center"/>
    </xf>
    <xf numFmtId="9" fontId="3" fillId="15" borderId="67" xfId="3" applyFont="1" applyFill="1" applyBorder="1" applyAlignment="1">
      <alignment horizontal="center" vertical="center"/>
    </xf>
    <xf numFmtId="166" fontId="3" fillId="14" borderId="51" xfId="3" applyNumberFormat="1" applyFont="1" applyFill="1" applyBorder="1" applyAlignment="1">
      <alignment horizontal="center" vertical="center"/>
    </xf>
    <xf numFmtId="9" fontId="3" fillId="14" borderId="54" xfId="3" applyFont="1" applyFill="1" applyBorder="1" applyAlignment="1">
      <alignment horizontal="center" vertical="center"/>
    </xf>
    <xf numFmtId="166" fontId="3" fillId="13" borderId="48" xfId="3" applyNumberFormat="1" applyFont="1" applyFill="1" applyBorder="1" applyAlignment="1">
      <alignment horizontal="center" vertical="center"/>
    </xf>
    <xf numFmtId="9" fontId="3" fillId="10" borderId="51" xfId="3" applyFont="1" applyFill="1" applyBorder="1" applyAlignment="1">
      <alignment horizontal="center" vertical="center"/>
    </xf>
    <xf numFmtId="9" fontId="3" fillId="10" borderId="55" xfId="3" applyFont="1" applyFill="1" applyBorder="1" applyAlignment="1">
      <alignment horizontal="center" vertical="center"/>
    </xf>
    <xf numFmtId="166" fontId="3" fillId="13" borderId="52" xfId="3" applyNumberFormat="1" applyFont="1" applyFill="1" applyBorder="1" applyAlignment="1">
      <alignment horizontal="center" vertical="center"/>
    </xf>
    <xf numFmtId="166" fontId="3" fillId="14" borderId="53" xfId="3" applyNumberFormat="1" applyFont="1" applyFill="1" applyBorder="1" applyAlignment="1">
      <alignment horizontal="center" vertical="center"/>
    </xf>
    <xf numFmtId="165" fontId="17" fillId="12" borderId="55" xfId="4" applyNumberFormat="1" applyFont="1" applyFill="1" applyBorder="1" applyAlignment="1">
      <alignment horizontal="center" vertical="center"/>
    </xf>
    <xf numFmtId="165" fontId="17" fillId="12" borderId="57" xfId="4" applyNumberFormat="1" applyFont="1" applyFill="1" applyBorder="1" applyAlignment="1">
      <alignment horizontal="center" vertical="center"/>
    </xf>
    <xf numFmtId="166" fontId="3" fillId="13" borderId="50" xfId="3" applyNumberFormat="1" applyFont="1" applyFill="1" applyBorder="1" applyAlignment="1">
      <alignment horizontal="center" vertical="center"/>
    </xf>
    <xf numFmtId="166" fontId="3" fillId="13" borderId="51" xfId="3" applyNumberFormat="1" applyFont="1" applyFill="1" applyBorder="1" applyAlignment="1">
      <alignment horizontal="center" vertical="center"/>
    </xf>
    <xf numFmtId="165" fontId="15" fillId="10" borderId="51" xfId="4" applyNumberFormat="1" applyFont="1" applyFill="1" applyBorder="1" applyAlignment="1">
      <alignment horizontal="center" vertical="center"/>
    </xf>
    <xf numFmtId="165" fontId="15" fillId="10" borderId="52" xfId="4" applyNumberFormat="1" applyFont="1" applyFill="1" applyBorder="1" applyAlignment="1">
      <alignment horizontal="center" vertical="center"/>
    </xf>
    <xf numFmtId="165" fontId="17" fillId="12" borderId="56" xfId="4" applyNumberFormat="1" applyFont="1" applyFill="1" applyBorder="1" applyAlignment="1">
      <alignment horizontal="center" vertical="center"/>
    </xf>
    <xf numFmtId="0" fontId="14" fillId="9" borderId="47" xfId="1" applyFont="1" applyFill="1" applyBorder="1" applyAlignment="1">
      <alignment horizontal="center" vertical="center"/>
    </xf>
    <xf numFmtId="0" fontId="15" fillId="9" borderId="48" xfId="1" applyFont="1" applyFill="1" applyBorder="1" applyAlignment="1">
      <alignment horizontal="left" vertical="center"/>
    </xf>
    <xf numFmtId="165" fontId="15" fillId="11" borderId="50" xfId="4" applyNumberFormat="1" applyFont="1" applyFill="1" applyBorder="1" applyAlignment="1">
      <alignment vertical="center"/>
    </xf>
    <xf numFmtId="0" fontId="3" fillId="13" borderId="12" xfId="2" applyFont="1" applyFill="1" applyBorder="1" applyAlignment="1">
      <alignment horizontal="center" vertical="center"/>
    </xf>
    <xf numFmtId="0" fontId="3" fillId="13" borderId="13" xfId="2" applyFont="1" applyFill="1" applyBorder="1" applyAlignment="1">
      <alignment horizontal="center" vertical="center"/>
    </xf>
    <xf numFmtId="0" fontId="3" fillId="13" borderId="14" xfId="2" applyFont="1" applyFill="1" applyBorder="1" applyAlignment="1">
      <alignment horizontal="center" vertical="center"/>
    </xf>
    <xf numFmtId="0" fontId="3" fillId="14" borderId="13" xfId="2" applyFont="1" applyFill="1" applyBorder="1" applyAlignment="1">
      <alignment horizontal="center" vertical="center"/>
    </xf>
    <xf numFmtId="0" fontId="8" fillId="13" borderId="15" xfId="1" applyFont="1" applyFill="1" applyBorder="1" applyAlignment="1">
      <alignment horizontal="center" vertical="center" wrapText="1"/>
    </xf>
    <xf numFmtId="0" fontId="2" fillId="13" borderId="37" xfId="2" applyFill="1" applyBorder="1"/>
    <xf numFmtId="9" fontId="3" fillId="10" borderId="50" xfId="3" applyFont="1" applyFill="1" applyBorder="1" applyAlignment="1">
      <alignment horizontal="center" vertical="center"/>
    </xf>
    <xf numFmtId="165" fontId="15" fillId="11" borderId="51" xfId="4" applyNumberFormat="1" applyFont="1" applyFill="1" applyBorder="1" applyAlignment="1">
      <alignment vertical="center"/>
    </xf>
    <xf numFmtId="165" fontId="15" fillId="11" borderId="52" xfId="4" applyNumberFormat="1" applyFont="1" applyFill="1" applyBorder="1" applyAlignment="1">
      <alignment vertical="center"/>
    </xf>
    <xf numFmtId="165" fontId="16" fillId="10" borderId="53" xfId="4" applyNumberFormat="1" applyFont="1" applyFill="1" applyBorder="1" applyAlignment="1">
      <alignment vertical="center"/>
    </xf>
    <xf numFmtId="165" fontId="16" fillId="10" borderId="51" xfId="4" applyNumberFormat="1" applyFont="1" applyFill="1" applyBorder="1" applyAlignment="1">
      <alignment vertical="center"/>
    </xf>
    <xf numFmtId="165" fontId="16" fillId="10" borderId="54" xfId="4" applyNumberFormat="1" applyFont="1" applyFill="1" applyBorder="1" applyAlignment="1">
      <alignment vertical="center"/>
    </xf>
    <xf numFmtId="165" fontId="15" fillId="10" borderId="50" xfId="4" applyNumberFormat="1" applyFont="1" applyFill="1" applyBorder="1" applyAlignment="1">
      <alignment horizontal="center" vertical="center"/>
    </xf>
    <xf numFmtId="0" fontId="3" fillId="15" borderId="13" xfId="2" applyFont="1" applyFill="1" applyBorder="1" applyAlignment="1">
      <alignment horizontal="center"/>
    </xf>
    <xf numFmtId="0" fontId="3" fillId="15" borderId="14" xfId="2" applyFont="1" applyFill="1" applyBorder="1" applyAlignment="1">
      <alignment horizontal="center"/>
    </xf>
    <xf numFmtId="0" fontId="9" fillId="9" borderId="16" xfId="1" applyFont="1" applyFill="1" applyBorder="1" applyAlignment="1">
      <alignment horizontal="center"/>
    </xf>
    <xf numFmtId="0" fontId="9" fillId="9" borderId="40" xfId="1" applyFont="1" applyFill="1" applyBorder="1" applyAlignment="1">
      <alignment horizontal="center"/>
    </xf>
    <xf numFmtId="0" fontId="10" fillId="9" borderId="17" xfId="1" applyFont="1" applyFill="1" applyBorder="1" applyAlignment="1">
      <alignment horizontal="center" vertical="center"/>
    </xf>
    <xf numFmtId="0" fontId="4" fillId="8" borderId="3" xfId="1" applyFont="1" applyFill="1" applyBorder="1" applyAlignment="1">
      <alignment horizontal="center" vertical="center"/>
    </xf>
    <xf numFmtId="0" fontId="5" fillId="9" borderId="9" xfId="1" applyFont="1" applyFill="1" applyBorder="1" applyAlignment="1">
      <alignment horizontal="center" vertical="center" wrapText="1"/>
    </xf>
    <xf numFmtId="0" fontId="5" fillId="9" borderId="7" xfId="1" applyFont="1" applyFill="1" applyBorder="1" applyAlignment="1">
      <alignment horizontal="center" vertical="center" wrapText="1"/>
    </xf>
    <xf numFmtId="0" fontId="5" fillId="10" borderId="9" xfId="1" applyFont="1" applyFill="1" applyBorder="1" applyAlignment="1">
      <alignment horizontal="center" vertical="center" wrapText="1"/>
    </xf>
    <xf numFmtId="0" fontId="5" fillId="10" borderId="7" xfId="1" applyFont="1" applyFill="1" applyBorder="1" applyAlignment="1">
      <alignment horizontal="center" vertical="center" wrapText="1"/>
    </xf>
    <xf numFmtId="0" fontId="5" fillId="10" borderId="8" xfId="1" applyFont="1" applyFill="1" applyBorder="1" applyAlignment="1">
      <alignment horizontal="center" vertical="center" wrapText="1"/>
    </xf>
    <xf numFmtId="0" fontId="5" fillId="11" borderId="9" xfId="1" applyFont="1" applyFill="1" applyBorder="1" applyAlignment="1">
      <alignment horizontal="center" vertical="center" wrapText="1"/>
    </xf>
    <xf numFmtId="0" fontId="5" fillId="11" borderId="7" xfId="1" applyFont="1" applyFill="1" applyBorder="1" applyAlignment="1">
      <alignment horizontal="center" vertical="center" wrapText="1"/>
    </xf>
    <xf numFmtId="0" fontId="5" fillId="11" borderId="8" xfId="1" applyFont="1" applyFill="1" applyBorder="1" applyAlignment="1">
      <alignment horizontal="center" vertical="center" wrapText="1"/>
    </xf>
    <xf numFmtId="0" fontId="6" fillId="10" borderId="10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1" xfId="2" applyFont="1" applyFill="1" applyBorder="1" applyAlignment="1">
      <alignment horizontal="center" vertical="center" wrapText="1"/>
    </xf>
    <xf numFmtId="0" fontId="7" fillId="12" borderId="9" xfId="1" applyFont="1" applyFill="1" applyBorder="1" applyAlignment="1">
      <alignment horizontal="center" vertical="center" wrapText="1"/>
    </xf>
    <xf numFmtId="0" fontId="7" fillId="12" borderId="7" xfId="1" applyFont="1" applyFill="1" applyBorder="1" applyAlignment="1">
      <alignment horizontal="center" vertical="center" wrapText="1"/>
    </xf>
    <xf numFmtId="0" fontId="7" fillId="12" borderId="8" xfId="1" applyFont="1" applyFill="1" applyBorder="1" applyAlignment="1">
      <alignment horizontal="center" vertical="center" wrapText="1"/>
    </xf>
  </cellXfs>
  <cellStyles count="28950">
    <cellStyle name="1 Real Input" xfId="5" xr:uid="{00000000-0005-0000-0000-000000000000}"/>
    <cellStyle name="1 Real Input 10" xfId="6" xr:uid="{00000000-0005-0000-0000-000001000000}"/>
    <cellStyle name="1 Real Input 11" xfId="7" xr:uid="{00000000-0005-0000-0000-000002000000}"/>
    <cellStyle name="1 Real Input 12" xfId="8" xr:uid="{00000000-0005-0000-0000-000003000000}"/>
    <cellStyle name="1 Real Input 2" xfId="9" xr:uid="{00000000-0005-0000-0000-000004000000}"/>
    <cellStyle name="1 Real Input 3" xfId="10" xr:uid="{00000000-0005-0000-0000-000005000000}"/>
    <cellStyle name="1 Real Input 4" xfId="11" xr:uid="{00000000-0005-0000-0000-000006000000}"/>
    <cellStyle name="1 Real Input 5" xfId="12" xr:uid="{00000000-0005-0000-0000-000007000000}"/>
    <cellStyle name="1 Real Input 6" xfId="13" xr:uid="{00000000-0005-0000-0000-000008000000}"/>
    <cellStyle name="1 Real Input 7" xfId="14" xr:uid="{00000000-0005-0000-0000-000009000000}"/>
    <cellStyle name="1 Real Input 8" xfId="15" xr:uid="{00000000-0005-0000-0000-00000A000000}"/>
    <cellStyle name="1 Real Input 9" xfId="16" xr:uid="{00000000-0005-0000-0000-00000B000000}"/>
    <cellStyle name="1 Real Input_Bellville office Proto CMA's budget template 2012-13 FY" xfId="17" xr:uid="{00000000-0005-0000-0000-00000C000000}"/>
    <cellStyle name="1 Title 1" xfId="18" xr:uid="{00000000-0005-0000-0000-00000D000000}"/>
    <cellStyle name="1 Title 1 10" xfId="19" xr:uid="{00000000-0005-0000-0000-00000E000000}"/>
    <cellStyle name="1 Title 1 11" xfId="20" xr:uid="{00000000-0005-0000-0000-00000F000000}"/>
    <cellStyle name="1 Title 1 12" xfId="21" xr:uid="{00000000-0005-0000-0000-000010000000}"/>
    <cellStyle name="1 Title 1 2" xfId="22" xr:uid="{00000000-0005-0000-0000-000011000000}"/>
    <cellStyle name="1 Title 1 2 2" xfId="2565" xr:uid="{00000000-0005-0000-0000-000012000000}"/>
    <cellStyle name="1 Title 1 3" xfId="23" xr:uid="{00000000-0005-0000-0000-000013000000}"/>
    <cellStyle name="1 Title 1 3 2" xfId="2566" xr:uid="{00000000-0005-0000-0000-000014000000}"/>
    <cellStyle name="1 Title 1 4" xfId="24" xr:uid="{00000000-0005-0000-0000-000015000000}"/>
    <cellStyle name="1 Title 1 4 2" xfId="2567" xr:uid="{00000000-0005-0000-0000-000016000000}"/>
    <cellStyle name="1 Title 1 5" xfId="25" xr:uid="{00000000-0005-0000-0000-000017000000}"/>
    <cellStyle name="1 Title 1 5 2" xfId="2568" xr:uid="{00000000-0005-0000-0000-000018000000}"/>
    <cellStyle name="1 Title 1 6" xfId="26" xr:uid="{00000000-0005-0000-0000-000019000000}"/>
    <cellStyle name="1 Title 1 6 2" xfId="2569" xr:uid="{00000000-0005-0000-0000-00001A000000}"/>
    <cellStyle name="1 Title 1 7" xfId="27" xr:uid="{00000000-0005-0000-0000-00001B000000}"/>
    <cellStyle name="1 Title 1 7 2" xfId="2570" xr:uid="{00000000-0005-0000-0000-00001C000000}"/>
    <cellStyle name="1 Title 1 8" xfId="28" xr:uid="{00000000-0005-0000-0000-00001D000000}"/>
    <cellStyle name="1 Title 1 8 2" xfId="2571" xr:uid="{00000000-0005-0000-0000-00001E000000}"/>
    <cellStyle name="1 Title 1 9" xfId="29" xr:uid="{00000000-0005-0000-0000-00001F000000}"/>
    <cellStyle name="1 Title 1_Bellville office Proto CMA's budget template 2012-13 FY" xfId="30" xr:uid="{00000000-0005-0000-0000-000020000000}"/>
    <cellStyle name="1 Title 2" xfId="31" xr:uid="{00000000-0005-0000-0000-000021000000}"/>
    <cellStyle name="1 Title 2 10" xfId="32" xr:uid="{00000000-0005-0000-0000-000022000000}"/>
    <cellStyle name="1 Title 2 11" xfId="33" xr:uid="{00000000-0005-0000-0000-000023000000}"/>
    <cellStyle name="1 Title 2 12" xfId="34" xr:uid="{00000000-0005-0000-0000-000024000000}"/>
    <cellStyle name="1 Title 2 2" xfId="35" xr:uid="{00000000-0005-0000-0000-000025000000}"/>
    <cellStyle name="1 Title 2 3" xfId="36" xr:uid="{00000000-0005-0000-0000-000026000000}"/>
    <cellStyle name="1 Title 2 4" xfId="37" xr:uid="{00000000-0005-0000-0000-000027000000}"/>
    <cellStyle name="1 Title 2 5" xfId="38" xr:uid="{00000000-0005-0000-0000-000028000000}"/>
    <cellStyle name="1 Title 2 6" xfId="39" xr:uid="{00000000-0005-0000-0000-000029000000}"/>
    <cellStyle name="1 Title 2 7" xfId="40" xr:uid="{00000000-0005-0000-0000-00002A000000}"/>
    <cellStyle name="1 Title 2 8" xfId="41" xr:uid="{00000000-0005-0000-0000-00002B000000}"/>
    <cellStyle name="1 Title 2 9" xfId="42" xr:uid="{00000000-0005-0000-0000-00002C000000}"/>
    <cellStyle name="1 Title 2_Bellville office Proto CMA's budget template 2012-13 FY" xfId="43" xr:uid="{00000000-0005-0000-0000-00002D000000}"/>
    <cellStyle name="1 Title 3" xfId="44" xr:uid="{00000000-0005-0000-0000-00002E000000}"/>
    <cellStyle name="1 Title 3 2" xfId="45" xr:uid="{00000000-0005-0000-0000-00002F000000}"/>
    <cellStyle name="1 Title 3 3" xfId="46" xr:uid="{00000000-0005-0000-0000-000030000000}"/>
    <cellStyle name="1 Title 3 4" xfId="47" xr:uid="{00000000-0005-0000-0000-000031000000}"/>
    <cellStyle name="1 Title 3 5" xfId="48" xr:uid="{00000000-0005-0000-0000-000032000000}"/>
    <cellStyle name="1 Title 3 6" xfId="49" xr:uid="{00000000-0005-0000-0000-000033000000}"/>
    <cellStyle name="1 Title 3 7" xfId="50" xr:uid="{00000000-0005-0000-0000-000034000000}"/>
    <cellStyle name="1 Title 3 8" xfId="51" xr:uid="{00000000-0005-0000-0000-000035000000}"/>
    <cellStyle name="20% - Accent1 10" xfId="52" xr:uid="{00000000-0005-0000-0000-000036000000}"/>
    <cellStyle name="20% - Accent1 10 2" xfId="53" xr:uid="{00000000-0005-0000-0000-000037000000}"/>
    <cellStyle name="20% - Accent1 10 2 2" xfId="2572" xr:uid="{00000000-0005-0000-0000-000038000000}"/>
    <cellStyle name="20% - Accent1 10 3" xfId="2573" xr:uid="{00000000-0005-0000-0000-000039000000}"/>
    <cellStyle name="20% - Accent1 11" xfId="54" xr:uid="{00000000-0005-0000-0000-00003A000000}"/>
    <cellStyle name="20% - Accent1 11 2" xfId="2574" xr:uid="{00000000-0005-0000-0000-00003B000000}"/>
    <cellStyle name="20% - Accent1 11 3" xfId="2575" xr:uid="{00000000-0005-0000-0000-00003C000000}"/>
    <cellStyle name="20% - Accent1 12" xfId="55" xr:uid="{00000000-0005-0000-0000-00003D000000}"/>
    <cellStyle name="20% - Accent1 12 2" xfId="2576" xr:uid="{00000000-0005-0000-0000-00003E000000}"/>
    <cellStyle name="20% - Accent1 12 3" xfId="2577" xr:uid="{00000000-0005-0000-0000-00003F000000}"/>
    <cellStyle name="20% - Accent1 13" xfId="56" xr:uid="{00000000-0005-0000-0000-000040000000}"/>
    <cellStyle name="20% - Accent1 13 2" xfId="2578" xr:uid="{00000000-0005-0000-0000-000041000000}"/>
    <cellStyle name="20% - Accent1 13 3" xfId="2579" xr:uid="{00000000-0005-0000-0000-000042000000}"/>
    <cellStyle name="20% - Accent1 14" xfId="57" xr:uid="{00000000-0005-0000-0000-000043000000}"/>
    <cellStyle name="20% - Accent1 14 2" xfId="2580" xr:uid="{00000000-0005-0000-0000-000044000000}"/>
    <cellStyle name="20% - Accent1 14 3" xfId="2581" xr:uid="{00000000-0005-0000-0000-000045000000}"/>
    <cellStyle name="20% - Accent1 15" xfId="58" xr:uid="{00000000-0005-0000-0000-000046000000}"/>
    <cellStyle name="20% - Accent1 15 2" xfId="2582" xr:uid="{00000000-0005-0000-0000-000047000000}"/>
    <cellStyle name="20% - Accent1 16" xfId="2583" xr:uid="{00000000-0005-0000-0000-000048000000}"/>
    <cellStyle name="20% - Accent1 17" xfId="2584" xr:uid="{00000000-0005-0000-0000-000049000000}"/>
    <cellStyle name="20% - Accent1 18" xfId="2585" xr:uid="{00000000-0005-0000-0000-00004A000000}"/>
    <cellStyle name="20% - Accent1 19" xfId="2586" xr:uid="{00000000-0005-0000-0000-00004B000000}"/>
    <cellStyle name="20% - Accent1 2" xfId="59" xr:uid="{00000000-0005-0000-0000-00004C000000}"/>
    <cellStyle name="20% - Accent1 2 2" xfId="60" xr:uid="{00000000-0005-0000-0000-00004D000000}"/>
    <cellStyle name="20% - Accent1 2 2 2" xfId="2588" xr:uid="{00000000-0005-0000-0000-00004E000000}"/>
    <cellStyle name="20% - Accent1 2 3" xfId="61" xr:uid="{00000000-0005-0000-0000-00004F000000}"/>
    <cellStyle name="20% - Accent1 2 3 2" xfId="2589" xr:uid="{00000000-0005-0000-0000-000050000000}"/>
    <cellStyle name="20% - Accent1 2 4" xfId="2590" xr:uid="{00000000-0005-0000-0000-000051000000}"/>
    <cellStyle name="20% - Accent1 2 5" xfId="2591" xr:uid="{00000000-0005-0000-0000-000052000000}"/>
    <cellStyle name="20% - Accent1 2 6" xfId="2587" xr:uid="{00000000-0005-0000-0000-000053000000}"/>
    <cellStyle name="20% - Accent1 2_Tariffs data used for Memo 25-2-11" xfId="62" xr:uid="{00000000-0005-0000-0000-000054000000}"/>
    <cellStyle name="20% - Accent1 20" xfId="2592" xr:uid="{00000000-0005-0000-0000-000055000000}"/>
    <cellStyle name="20% - Accent1 21" xfId="2593" xr:uid="{00000000-0005-0000-0000-000056000000}"/>
    <cellStyle name="20% - Accent1 22" xfId="2594" xr:uid="{00000000-0005-0000-0000-000057000000}"/>
    <cellStyle name="20% - Accent1 23" xfId="2595" xr:uid="{00000000-0005-0000-0000-000058000000}"/>
    <cellStyle name="20% - Accent1 24" xfId="2596" xr:uid="{00000000-0005-0000-0000-000059000000}"/>
    <cellStyle name="20% - Accent1 25" xfId="2597" xr:uid="{00000000-0005-0000-0000-00005A000000}"/>
    <cellStyle name="20% - Accent1 26" xfId="2598" xr:uid="{00000000-0005-0000-0000-00005B000000}"/>
    <cellStyle name="20% - Accent1 27" xfId="2599" xr:uid="{00000000-0005-0000-0000-00005C000000}"/>
    <cellStyle name="20% - Accent1 28" xfId="2600" xr:uid="{00000000-0005-0000-0000-00005D000000}"/>
    <cellStyle name="20% - Accent1 29" xfId="2601" xr:uid="{00000000-0005-0000-0000-00005E000000}"/>
    <cellStyle name="20% - Accent1 3" xfId="63" xr:uid="{00000000-0005-0000-0000-00005F000000}"/>
    <cellStyle name="20% - Accent1 3 2" xfId="2603" xr:uid="{00000000-0005-0000-0000-000060000000}"/>
    <cellStyle name="20% - Accent1 3 3" xfId="2602" xr:uid="{00000000-0005-0000-0000-000061000000}"/>
    <cellStyle name="20% - Accent1 30" xfId="2604" xr:uid="{00000000-0005-0000-0000-000062000000}"/>
    <cellStyle name="20% - Accent1 31" xfId="2605" xr:uid="{00000000-0005-0000-0000-000063000000}"/>
    <cellStyle name="20% - Accent1 32" xfId="2606" xr:uid="{00000000-0005-0000-0000-000064000000}"/>
    <cellStyle name="20% - Accent1 33" xfId="2607" xr:uid="{00000000-0005-0000-0000-000065000000}"/>
    <cellStyle name="20% - Accent1 4" xfId="64" xr:uid="{00000000-0005-0000-0000-000066000000}"/>
    <cellStyle name="20% - Accent1 4 2" xfId="2609" xr:uid="{00000000-0005-0000-0000-000067000000}"/>
    <cellStyle name="20% - Accent1 4 3" xfId="2608" xr:uid="{00000000-0005-0000-0000-000068000000}"/>
    <cellStyle name="20% - Accent1 5" xfId="65" xr:uid="{00000000-0005-0000-0000-000069000000}"/>
    <cellStyle name="20% - Accent1 5 2" xfId="66" xr:uid="{00000000-0005-0000-0000-00006A000000}"/>
    <cellStyle name="20% - Accent1 5 2 2" xfId="2610" xr:uid="{00000000-0005-0000-0000-00006B000000}"/>
    <cellStyle name="20% - Accent1 5 3" xfId="2611" xr:uid="{00000000-0005-0000-0000-00006C000000}"/>
    <cellStyle name="20% - Accent1 6" xfId="67" xr:uid="{00000000-0005-0000-0000-00006D000000}"/>
    <cellStyle name="20% - Accent1 6 2" xfId="2612" xr:uid="{00000000-0005-0000-0000-00006E000000}"/>
    <cellStyle name="20% - Accent1 7" xfId="68" xr:uid="{00000000-0005-0000-0000-00006F000000}"/>
    <cellStyle name="20% - Accent1 7 2" xfId="2613" xr:uid="{00000000-0005-0000-0000-000070000000}"/>
    <cellStyle name="20% - Accent1 8" xfId="69" xr:uid="{00000000-0005-0000-0000-000071000000}"/>
    <cellStyle name="20% - Accent1 8 2" xfId="2614" xr:uid="{00000000-0005-0000-0000-000072000000}"/>
    <cellStyle name="20% - Accent1 9" xfId="70" xr:uid="{00000000-0005-0000-0000-000073000000}"/>
    <cellStyle name="20% - Accent1 9 2" xfId="2615" xr:uid="{00000000-0005-0000-0000-000074000000}"/>
    <cellStyle name="20% - Accent2 10" xfId="2616" xr:uid="{00000000-0005-0000-0000-000075000000}"/>
    <cellStyle name="20% - Accent2 10 2" xfId="2617" xr:uid="{00000000-0005-0000-0000-000076000000}"/>
    <cellStyle name="20% - Accent2 10 3" xfId="2618" xr:uid="{00000000-0005-0000-0000-000077000000}"/>
    <cellStyle name="20% - Accent2 11" xfId="2619" xr:uid="{00000000-0005-0000-0000-000078000000}"/>
    <cellStyle name="20% - Accent2 11 2" xfId="2620" xr:uid="{00000000-0005-0000-0000-000079000000}"/>
    <cellStyle name="20% - Accent2 11 3" xfId="2621" xr:uid="{00000000-0005-0000-0000-00007A000000}"/>
    <cellStyle name="20% - Accent2 12" xfId="2622" xr:uid="{00000000-0005-0000-0000-00007B000000}"/>
    <cellStyle name="20% - Accent2 12 2" xfId="2623" xr:uid="{00000000-0005-0000-0000-00007C000000}"/>
    <cellStyle name="20% - Accent2 12 3" xfId="2624" xr:uid="{00000000-0005-0000-0000-00007D000000}"/>
    <cellStyle name="20% - Accent2 13" xfId="2625" xr:uid="{00000000-0005-0000-0000-00007E000000}"/>
    <cellStyle name="20% - Accent2 13 2" xfId="2626" xr:uid="{00000000-0005-0000-0000-00007F000000}"/>
    <cellStyle name="20% - Accent2 13 3" xfId="2627" xr:uid="{00000000-0005-0000-0000-000080000000}"/>
    <cellStyle name="20% - Accent2 14" xfId="2628" xr:uid="{00000000-0005-0000-0000-000081000000}"/>
    <cellStyle name="20% - Accent2 14 2" xfId="2629" xr:uid="{00000000-0005-0000-0000-000082000000}"/>
    <cellStyle name="20% - Accent2 14 3" xfId="2630" xr:uid="{00000000-0005-0000-0000-000083000000}"/>
    <cellStyle name="20% - Accent2 15" xfId="2631" xr:uid="{00000000-0005-0000-0000-000084000000}"/>
    <cellStyle name="20% - Accent2 15 2" xfId="2632" xr:uid="{00000000-0005-0000-0000-000085000000}"/>
    <cellStyle name="20% - Accent2 16" xfId="2633" xr:uid="{00000000-0005-0000-0000-000086000000}"/>
    <cellStyle name="20% - Accent2 17" xfId="2634" xr:uid="{00000000-0005-0000-0000-000087000000}"/>
    <cellStyle name="20% - Accent2 18" xfId="2635" xr:uid="{00000000-0005-0000-0000-000088000000}"/>
    <cellStyle name="20% - Accent2 19" xfId="2636" xr:uid="{00000000-0005-0000-0000-000089000000}"/>
    <cellStyle name="20% - Accent2 2" xfId="71" xr:uid="{00000000-0005-0000-0000-00008A000000}"/>
    <cellStyle name="20% - Accent2 2 2" xfId="72" xr:uid="{00000000-0005-0000-0000-00008B000000}"/>
    <cellStyle name="20% - Accent2 2 2 2" xfId="2638" xr:uid="{00000000-0005-0000-0000-00008C000000}"/>
    <cellStyle name="20% - Accent2 2 3" xfId="73" xr:uid="{00000000-0005-0000-0000-00008D000000}"/>
    <cellStyle name="20% - Accent2 2 3 2" xfId="2639" xr:uid="{00000000-0005-0000-0000-00008E000000}"/>
    <cellStyle name="20% - Accent2 2 4" xfId="74" xr:uid="{00000000-0005-0000-0000-00008F000000}"/>
    <cellStyle name="20% - Accent2 2 4 2" xfId="75" xr:uid="{00000000-0005-0000-0000-000090000000}"/>
    <cellStyle name="20% - Accent2 2 4 2 2" xfId="2640" xr:uid="{00000000-0005-0000-0000-000091000000}"/>
    <cellStyle name="20% - Accent2 2 4 3" xfId="2641" xr:uid="{00000000-0005-0000-0000-000092000000}"/>
    <cellStyle name="20% - Accent2 2 5" xfId="2642" xr:uid="{00000000-0005-0000-0000-000093000000}"/>
    <cellStyle name="20% - Accent2 2 6" xfId="2637" xr:uid="{00000000-0005-0000-0000-000094000000}"/>
    <cellStyle name="20% - Accent2 2_Tariffs data used for Memo 25-2-11" xfId="76" xr:uid="{00000000-0005-0000-0000-000095000000}"/>
    <cellStyle name="20% - Accent2 20" xfId="2643" xr:uid="{00000000-0005-0000-0000-000096000000}"/>
    <cellStyle name="20% - Accent2 21" xfId="2644" xr:uid="{00000000-0005-0000-0000-000097000000}"/>
    <cellStyle name="20% - Accent2 22" xfId="2645" xr:uid="{00000000-0005-0000-0000-000098000000}"/>
    <cellStyle name="20% - Accent2 23" xfId="2646" xr:uid="{00000000-0005-0000-0000-000099000000}"/>
    <cellStyle name="20% - Accent2 24" xfId="2647" xr:uid="{00000000-0005-0000-0000-00009A000000}"/>
    <cellStyle name="20% - Accent2 25" xfId="2648" xr:uid="{00000000-0005-0000-0000-00009B000000}"/>
    <cellStyle name="20% - Accent2 26" xfId="2649" xr:uid="{00000000-0005-0000-0000-00009C000000}"/>
    <cellStyle name="20% - Accent2 27" xfId="2650" xr:uid="{00000000-0005-0000-0000-00009D000000}"/>
    <cellStyle name="20% - Accent2 28" xfId="2651" xr:uid="{00000000-0005-0000-0000-00009E000000}"/>
    <cellStyle name="20% - Accent2 29" xfId="2652" xr:uid="{00000000-0005-0000-0000-00009F000000}"/>
    <cellStyle name="20% - Accent2 3" xfId="77" xr:uid="{00000000-0005-0000-0000-0000A0000000}"/>
    <cellStyle name="20% - Accent2 3 2" xfId="2654" xr:uid="{00000000-0005-0000-0000-0000A1000000}"/>
    <cellStyle name="20% - Accent2 3 3" xfId="2653" xr:uid="{00000000-0005-0000-0000-0000A2000000}"/>
    <cellStyle name="20% - Accent2 30" xfId="2655" xr:uid="{00000000-0005-0000-0000-0000A3000000}"/>
    <cellStyle name="20% - Accent2 31" xfId="2656" xr:uid="{00000000-0005-0000-0000-0000A4000000}"/>
    <cellStyle name="20% - Accent2 32" xfId="2657" xr:uid="{00000000-0005-0000-0000-0000A5000000}"/>
    <cellStyle name="20% - Accent2 33" xfId="2658" xr:uid="{00000000-0005-0000-0000-0000A6000000}"/>
    <cellStyle name="20% - Accent2 4" xfId="78" xr:uid="{00000000-0005-0000-0000-0000A7000000}"/>
    <cellStyle name="20% - Accent2 4 2" xfId="2660" xr:uid="{00000000-0005-0000-0000-0000A8000000}"/>
    <cellStyle name="20% - Accent2 4 3" xfId="2659" xr:uid="{00000000-0005-0000-0000-0000A9000000}"/>
    <cellStyle name="20% - Accent2 5" xfId="79" xr:uid="{00000000-0005-0000-0000-0000AA000000}"/>
    <cellStyle name="20% - Accent2 5 2" xfId="80" xr:uid="{00000000-0005-0000-0000-0000AB000000}"/>
    <cellStyle name="20% - Accent2 5 2 2" xfId="2661" xr:uid="{00000000-0005-0000-0000-0000AC000000}"/>
    <cellStyle name="20% - Accent2 5 3" xfId="2662" xr:uid="{00000000-0005-0000-0000-0000AD000000}"/>
    <cellStyle name="20% - Accent2 6" xfId="81" xr:uid="{00000000-0005-0000-0000-0000AE000000}"/>
    <cellStyle name="20% - Accent2 6 2" xfId="2663" xr:uid="{00000000-0005-0000-0000-0000AF000000}"/>
    <cellStyle name="20% - Accent2 7" xfId="82" xr:uid="{00000000-0005-0000-0000-0000B0000000}"/>
    <cellStyle name="20% - Accent2 7 2" xfId="2664" xr:uid="{00000000-0005-0000-0000-0000B1000000}"/>
    <cellStyle name="20% - Accent2 8" xfId="83" xr:uid="{00000000-0005-0000-0000-0000B2000000}"/>
    <cellStyle name="20% - Accent2 8 2" xfId="2665" xr:uid="{00000000-0005-0000-0000-0000B3000000}"/>
    <cellStyle name="20% - Accent2 9" xfId="84" xr:uid="{00000000-0005-0000-0000-0000B4000000}"/>
    <cellStyle name="20% - Accent2 9 2" xfId="2666" xr:uid="{00000000-0005-0000-0000-0000B5000000}"/>
    <cellStyle name="20% - Accent3 10" xfId="2667" xr:uid="{00000000-0005-0000-0000-0000B6000000}"/>
    <cellStyle name="20% - Accent3 10 2" xfId="2668" xr:uid="{00000000-0005-0000-0000-0000B7000000}"/>
    <cellStyle name="20% - Accent3 10 3" xfId="2669" xr:uid="{00000000-0005-0000-0000-0000B8000000}"/>
    <cellStyle name="20% - Accent3 11" xfId="2670" xr:uid="{00000000-0005-0000-0000-0000B9000000}"/>
    <cellStyle name="20% - Accent3 11 2" xfId="2671" xr:uid="{00000000-0005-0000-0000-0000BA000000}"/>
    <cellStyle name="20% - Accent3 11 3" xfId="2672" xr:uid="{00000000-0005-0000-0000-0000BB000000}"/>
    <cellStyle name="20% - Accent3 12" xfId="2673" xr:uid="{00000000-0005-0000-0000-0000BC000000}"/>
    <cellStyle name="20% - Accent3 12 2" xfId="2674" xr:uid="{00000000-0005-0000-0000-0000BD000000}"/>
    <cellStyle name="20% - Accent3 12 3" xfId="2675" xr:uid="{00000000-0005-0000-0000-0000BE000000}"/>
    <cellStyle name="20% - Accent3 13" xfId="2676" xr:uid="{00000000-0005-0000-0000-0000BF000000}"/>
    <cellStyle name="20% - Accent3 13 2" xfId="2677" xr:uid="{00000000-0005-0000-0000-0000C0000000}"/>
    <cellStyle name="20% - Accent3 13 3" xfId="2678" xr:uid="{00000000-0005-0000-0000-0000C1000000}"/>
    <cellStyle name="20% - Accent3 14" xfId="2679" xr:uid="{00000000-0005-0000-0000-0000C2000000}"/>
    <cellStyle name="20% - Accent3 14 2" xfId="2680" xr:uid="{00000000-0005-0000-0000-0000C3000000}"/>
    <cellStyle name="20% - Accent3 14 3" xfId="2681" xr:uid="{00000000-0005-0000-0000-0000C4000000}"/>
    <cellStyle name="20% - Accent3 15" xfId="2682" xr:uid="{00000000-0005-0000-0000-0000C5000000}"/>
    <cellStyle name="20% - Accent3 15 2" xfId="2683" xr:uid="{00000000-0005-0000-0000-0000C6000000}"/>
    <cellStyle name="20% - Accent3 16" xfId="2684" xr:uid="{00000000-0005-0000-0000-0000C7000000}"/>
    <cellStyle name="20% - Accent3 17" xfId="2685" xr:uid="{00000000-0005-0000-0000-0000C8000000}"/>
    <cellStyle name="20% - Accent3 18" xfId="2686" xr:uid="{00000000-0005-0000-0000-0000C9000000}"/>
    <cellStyle name="20% - Accent3 19" xfId="2687" xr:uid="{00000000-0005-0000-0000-0000CA000000}"/>
    <cellStyle name="20% - Accent3 2" xfId="85" xr:uid="{00000000-0005-0000-0000-0000CB000000}"/>
    <cellStyle name="20% - Accent3 2 2" xfId="86" xr:uid="{00000000-0005-0000-0000-0000CC000000}"/>
    <cellStyle name="20% - Accent3 2 2 2" xfId="2689" xr:uid="{00000000-0005-0000-0000-0000CD000000}"/>
    <cellStyle name="20% - Accent3 2 3" xfId="87" xr:uid="{00000000-0005-0000-0000-0000CE000000}"/>
    <cellStyle name="20% - Accent3 2 3 2" xfId="2690" xr:uid="{00000000-0005-0000-0000-0000CF000000}"/>
    <cellStyle name="20% - Accent3 2 4" xfId="2691" xr:uid="{00000000-0005-0000-0000-0000D0000000}"/>
    <cellStyle name="20% - Accent3 2 5" xfId="2692" xr:uid="{00000000-0005-0000-0000-0000D1000000}"/>
    <cellStyle name="20% - Accent3 2 6" xfId="2688" xr:uid="{00000000-0005-0000-0000-0000D2000000}"/>
    <cellStyle name="20% - Accent3 2_Tariffs data used for Memo 25-2-11" xfId="88" xr:uid="{00000000-0005-0000-0000-0000D3000000}"/>
    <cellStyle name="20% - Accent3 20" xfId="2693" xr:uid="{00000000-0005-0000-0000-0000D4000000}"/>
    <cellStyle name="20% - Accent3 21" xfId="2694" xr:uid="{00000000-0005-0000-0000-0000D5000000}"/>
    <cellStyle name="20% - Accent3 22" xfId="2695" xr:uid="{00000000-0005-0000-0000-0000D6000000}"/>
    <cellStyle name="20% - Accent3 23" xfId="2696" xr:uid="{00000000-0005-0000-0000-0000D7000000}"/>
    <cellStyle name="20% - Accent3 24" xfId="2697" xr:uid="{00000000-0005-0000-0000-0000D8000000}"/>
    <cellStyle name="20% - Accent3 25" xfId="2698" xr:uid="{00000000-0005-0000-0000-0000D9000000}"/>
    <cellStyle name="20% - Accent3 26" xfId="2699" xr:uid="{00000000-0005-0000-0000-0000DA000000}"/>
    <cellStyle name="20% - Accent3 27" xfId="2700" xr:uid="{00000000-0005-0000-0000-0000DB000000}"/>
    <cellStyle name="20% - Accent3 28" xfId="2701" xr:uid="{00000000-0005-0000-0000-0000DC000000}"/>
    <cellStyle name="20% - Accent3 29" xfId="2702" xr:uid="{00000000-0005-0000-0000-0000DD000000}"/>
    <cellStyle name="20% - Accent3 3" xfId="89" xr:uid="{00000000-0005-0000-0000-0000DE000000}"/>
    <cellStyle name="20% - Accent3 3 2" xfId="2704" xr:uid="{00000000-0005-0000-0000-0000DF000000}"/>
    <cellStyle name="20% - Accent3 3 3" xfId="2703" xr:uid="{00000000-0005-0000-0000-0000E0000000}"/>
    <cellStyle name="20% - Accent3 30" xfId="2705" xr:uid="{00000000-0005-0000-0000-0000E1000000}"/>
    <cellStyle name="20% - Accent3 31" xfId="2706" xr:uid="{00000000-0005-0000-0000-0000E2000000}"/>
    <cellStyle name="20% - Accent3 32" xfId="2707" xr:uid="{00000000-0005-0000-0000-0000E3000000}"/>
    <cellStyle name="20% - Accent3 33" xfId="2708" xr:uid="{00000000-0005-0000-0000-0000E4000000}"/>
    <cellStyle name="20% - Accent3 4" xfId="90" xr:uid="{00000000-0005-0000-0000-0000E5000000}"/>
    <cellStyle name="20% - Accent3 4 2" xfId="2710" xr:uid="{00000000-0005-0000-0000-0000E6000000}"/>
    <cellStyle name="20% - Accent3 4 3" xfId="2709" xr:uid="{00000000-0005-0000-0000-0000E7000000}"/>
    <cellStyle name="20% - Accent3 5" xfId="91" xr:uid="{00000000-0005-0000-0000-0000E8000000}"/>
    <cellStyle name="20% - Accent3 5 2" xfId="92" xr:uid="{00000000-0005-0000-0000-0000E9000000}"/>
    <cellStyle name="20% - Accent3 5 2 2" xfId="2711" xr:uid="{00000000-0005-0000-0000-0000EA000000}"/>
    <cellStyle name="20% - Accent3 5 3" xfId="2712" xr:uid="{00000000-0005-0000-0000-0000EB000000}"/>
    <cellStyle name="20% - Accent3 6" xfId="93" xr:uid="{00000000-0005-0000-0000-0000EC000000}"/>
    <cellStyle name="20% - Accent3 6 2" xfId="2713" xr:uid="{00000000-0005-0000-0000-0000ED000000}"/>
    <cellStyle name="20% - Accent3 7" xfId="94" xr:uid="{00000000-0005-0000-0000-0000EE000000}"/>
    <cellStyle name="20% - Accent3 7 2" xfId="2714" xr:uid="{00000000-0005-0000-0000-0000EF000000}"/>
    <cellStyle name="20% - Accent3 8" xfId="95" xr:uid="{00000000-0005-0000-0000-0000F0000000}"/>
    <cellStyle name="20% - Accent3 8 2" xfId="2715" xr:uid="{00000000-0005-0000-0000-0000F1000000}"/>
    <cellStyle name="20% - Accent3 9" xfId="96" xr:uid="{00000000-0005-0000-0000-0000F2000000}"/>
    <cellStyle name="20% - Accent3 9 2" xfId="2716" xr:uid="{00000000-0005-0000-0000-0000F3000000}"/>
    <cellStyle name="20% - Accent4 10" xfId="2717" xr:uid="{00000000-0005-0000-0000-0000F4000000}"/>
    <cellStyle name="20% - Accent4 10 2" xfId="2718" xr:uid="{00000000-0005-0000-0000-0000F5000000}"/>
    <cellStyle name="20% - Accent4 10 3" xfId="2719" xr:uid="{00000000-0005-0000-0000-0000F6000000}"/>
    <cellStyle name="20% - Accent4 11" xfId="2720" xr:uid="{00000000-0005-0000-0000-0000F7000000}"/>
    <cellStyle name="20% - Accent4 11 2" xfId="2721" xr:uid="{00000000-0005-0000-0000-0000F8000000}"/>
    <cellStyle name="20% - Accent4 11 3" xfId="2722" xr:uid="{00000000-0005-0000-0000-0000F9000000}"/>
    <cellStyle name="20% - Accent4 12" xfId="2723" xr:uid="{00000000-0005-0000-0000-0000FA000000}"/>
    <cellStyle name="20% - Accent4 12 2" xfId="2724" xr:uid="{00000000-0005-0000-0000-0000FB000000}"/>
    <cellStyle name="20% - Accent4 12 3" xfId="2725" xr:uid="{00000000-0005-0000-0000-0000FC000000}"/>
    <cellStyle name="20% - Accent4 13" xfId="2726" xr:uid="{00000000-0005-0000-0000-0000FD000000}"/>
    <cellStyle name="20% - Accent4 13 2" xfId="2727" xr:uid="{00000000-0005-0000-0000-0000FE000000}"/>
    <cellStyle name="20% - Accent4 13 3" xfId="2728" xr:uid="{00000000-0005-0000-0000-0000FF000000}"/>
    <cellStyle name="20% - Accent4 14" xfId="2729" xr:uid="{00000000-0005-0000-0000-000000010000}"/>
    <cellStyle name="20% - Accent4 14 2" xfId="2730" xr:uid="{00000000-0005-0000-0000-000001010000}"/>
    <cellStyle name="20% - Accent4 14 3" xfId="2731" xr:uid="{00000000-0005-0000-0000-000002010000}"/>
    <cellStyle name="20% - Accent4 15" xfId="2732" xr:uid="{00000000-0005-0000-0000-000003010000}"/>
    <cellStyle name="20% - Accent4 15 2" xfId="2733" xr:uid="{00000000-0005-0000-0000-000004010000}"/>
    <cellStyle name="20% - Accent4 16" xfId="2734" xr:uid="{00000000-0005-0000-0000-000005010000}"/>
    <cellStyle name="20% - Accent4 17" xfId="2735" xr:uid="{00000000-0005-0000-0000-000006010000}"/>
    <cellStyle name="20% - Accent4 18" xfId="2736" xr:uid="{00000000-0005-0000-0000-000007010000}"/>
    <cellStyle name="20% - Accent4 19" xfId="2737" xr:uid="{00000000-0005-0000-0000-000008010000}"/>
    <cellStyle name="20% - Accent4 2" xfId="97" xr:uid="{00000000-0005-0000-0000-000009010000}"/>
    <cellStyle name="20% - Accent4 2 2" xfId="98" xr:uid="{00000000-0005-0000-0000-00000A010000}"/>
    <cellStyle name="20% - Accent4 2 2 2" xfId="2739" xr:uid="{00000000-0005-0000-0000-00000B010000}"/>
    <cellStyle name="20% - Accent4 2 3" xfId="99" xr:uid="{00000000-0005-0000-0000-00000C010000}"/>
    <cellStyle name="20% - Accent4 2 3 2" xfId="2740" xr:uid="{00000000-0005-0000-0000-00000D010000}"/>
    <cellStyle name="20% - Accent4 2 4" xfId="2741" xr:uid="{00000000-0005-0000-0000-00000E010000}"/>
    <cellStyle name="20% - Accent4 2 5" xfId="2742" xr:uid="{00000000-0005-0000-0000-00000F010000}"/>
    <cellStyle name="20% - Accent4 2 6" xfId="2738" xr:uid="{00000000-0005-0000-0000-000010010000}"/>
    <cellStyle name="20% - Accent4 2_Tariffs data used for Memo 25-2-11" xfId="100" xr:uid="{00000000-0005-0000-0000-000011010000}"/>
    <cellStyle name="20% - Accent4 20" xfId="2743" xr:uid="{00000000-0005-0000-0000-000012010000}"/>
    <cellStyle name="20% - Accent4 21" xfId="2744" xr:uid="{00000000-0005-0000-0000-000013010000}"/>
    <cellStyle name="20% - Accent4 22" xfId="2745" xr:uid="{00000000-0005-0000-0000-000014010000}"/>
    <cellStyle name="20% - Accent4 23" xfId="2746" xr:uid="{00000000-0005-0000-0000-000015010000}"/>
    <cellStyle name="20% - Accent4 24" xfId="2747" xr:uid="{00000000-0005-0000-0000-000016010000}"/>
    <cellStyle name="20% - Accent4 25" xfId="2748" xr:uid="{00000000-0005-0000-0000-000017010000}"/>
    <cellStyle name="20% - Accent4 26" xfId="2749" xr:uid="{00000000-0005-0000-0000-000018010000}"/>
    <cellStyle name="20% - Accent4 27" xfId="2750" xr:uid="{00000000-0005-0000-0000-000019010000}"/>
    <cellStyle name="20% - Accent4 28" xfId="2751" xr:uid="{00000000-0005-0000-0000-00001A010000}"/>
    <cellStyle name="20% - Accent4 29" xfId="2752" xr:uid="{00000000-0005-0000-0000-00001B010000}"/>
    <cellStyle name="20% - Accent4 3" xfId="101" xr:uid="{00000000-0005-0000-0000-00001C010000}"/>
    <cellStyle name="20% - Accent4 3 2" xfId="2754" xr:uid="{00000000-0005-0000-0000-00001D010000}"/>
    <cellStyle name="20% - Accent4 3 3" xfId="2753" xr:uid="{00000000-0005-0000-0000-00001E010000}"/>
    <cellStyle name="20% - Accent4 30" xfId="2755" xr:uid="{00000000-0005-0000-0000-00001F010000}"/>
    <cellStyle name="20% - Accent4 31" xfId="2756" xr:uid="{00000000-0005-0000-0000-000020010000}"/>
    <cellStyle name="20% - Accent4 32" xfId="2757" xr:uid="{00000000-0005-0000-0000-000021010000}"/>
    <cellStyle name="20% - Accent4 33" xfId="2758" xr:uid="{00000000-0005-0000-0000-000022010000}"/>
    <cellStyle name="20% - Accent4 4" xfId="102" xr:uid="{00000000-0005-0000-0000-000023010000}"/>
    <cellStyle name="20% - Accent4 4 2" xfId="2760" xr:uid="{00000000-0005-0000-0000-000024010000}"/>
    <cellStyle name="20% - Accent4 4 3" xfId="2759" xr:uid="{00000000-0005-0000-0000-000025010000}"/>
    <cellStyle name="20% - Accent4 5" xfId="103" xr:uid="{00000000-0005-0000-0000-000026010000}"/>
    <cellStyle name="20% - Accent4 5 2" xfId="2761" xr:uid="{00000000-0005-0000-0000-000027010000}"/>
    <cellStyle name="20% - Accent4 6" xfId="104" xr:uid="{00000000-0005-0000-0000-000028010000}"/>
    <cellStyle name="20% - Accent4 6 2" xfId="2762" xr:uid="{00000000-0005-0000-0000-000029010000}"/>
    <cellStyle name="20% - Accent4 7" xfId="105" xr:uid="{00000000-0005-0000-0000-00002A010000}"/>
    <cellStyle name="20% - Accent4 7 2" xfId="2763" xr:uid="{00000000-0005-0000-0000-00002B010000}"/>
    <cellStyle name="20% - Accent4 8" xfId="106" xr:uid="{00000000-0005-0000-0000-00002C010000}"/>
    <cellStyle name="20% - Accent4 8 2" xfId="2764" xr:uid="{00000000-0005-0000-0000-00002D010000}"/>
    <cellStyle name="20% - Accent4 9" xfId="107" xr:uid="{00000000-0005-0000-0000-00002E010000}"/>
    <cellStyle name="20% - Accent4 9 2" xfId="2765" xr:uid="{00000000-0005-0000-0000-00002F010000}"/>
    <cellStyle name="20% - Accent5 10" xfId="108" xr:uid="{00000000-0005-0000-0000-000030010000}"/>
    <cellStyle name="20% - Accent5 10 2" xfId="2766" xr:uid="{00000000-0005-0000-0000-000031010000}"/>
    <cellStyle name="20% - Accent5 10 3" xfId="2767" xr:uid="{00000000-0005-0000-0000-000032010000}"/>
    <cellStyle name="20% - Accent5 11" xfId="2768" xr:uid="{00000000-0005-0000-0000-000033010000}"/>
    <cellStyle name="20% - Accent5 11 2" xfId="2769" xr:uid="{00000000-0005-0000-0000-000034010000}"/>
    <cellStyle name="20% - Accent5 11 3" xfId="2770" xr:uid="{00000000-0005-0000-0000-000035010000}"/>
    <cellStyle name="20% - Accent5 12" xfId="2771" xr:uid="{00000000-0005-0000-0000-000036010000}"/>
    <cellStyle name="20% - Accent5 12 2" xfId="2772" xr:uid="{00000000-0005-0000-0000-000037010000}"/>
    <cellStyle name="20% - Accent5 12 3" xfId="2773" xr:uid="{00000000-0005-0000-0000-000038010000}"/>
    <cellStyle name="20% - Accent5 13" xfId="2774" xr:uid="{00000000-0005-0000-0000-000039010000}"/>
    <cellStyle name="20% - Accent5 13 2" xfId="2775" xr:uid="{00000000-0005-0000-0000-00003A010000}"/>
    <cellStyle name="20% - Accent5 13 3" xfId="2776" xr:uid="{00000000-0005-0000-0000-00003B010000}"/>
    <cellStyle name="20% - Accent5 14" xfId="2777" xr:uid="{00000000-0005-0000-0000-00003C010000}"/>
    <cellStyle name="20% - Accent5 14 2" xfId="2778" xr:uid="{00000000-0005-0000-0000-00003D010000}"/>
    <cellStyle name="20% - Accent5 14 3" xfId="2779" xr:uid="{00000000-0005-0000-0000-00003E010000}"/>
    <cellStyle name="20% - Accent5 15" xfId="2780" xr:uid="{00000000-0005-0000-0000-00003F010000}"/>
    <cellStyle name="20% - Accent5 15 2" xfId="2781" xr:uid="{00000000-0005-0000-0000-000040010000}"/>
    <cellStyle name="20% - Accent5 16" xfId="2782" xr:uid="{00000000-0005-0000-0000-000041010000}"/>
    <cellStyle name="20% - Accent5 17" xfId="2783" xr:uid="{00000000-0005-0000-0000-000042010000}"/>
    <cellStyle name="20% - Accent5 18" xfId="2784" xr:uid="{00000000-0005-0000-0000-000043010000}"/>
    <cellStyle name="20% - Accent5 19" xfId="2785" xr:uid="{00000000-0005-0000-0000-000044010000}"/>
    <cellStyle name="20% - Accent5 2" xfId="109" xr:uid="{00000000-0005-0000-0000-000045010000}"/>
    <cellStyle name="20% - Accent5 2 2" xfId="110" xr:uid="{00000000-0005-0000-0000-000046010000}"/>
    <cellStyle name="20% - Accent5 2 2 2" xfId="2787" xr:uid="{00000000-0005-0000-0000-000047010000}"/>
    <cellStyle name="20% - Accent5 2 3" xfId="111" xr:uid="{00000000-0005-0000-0000-000048010000}"/>
    <cellStyle name="20% - Accent5 2 3 2" xfId="2788" xr:uid="{00000000-0005-0000-0000-000049010000}"/>
    <cellStyle name="20% - Accent5 2 4" xfId="2789" xr:uid="{00000000-0005-0000-0000-00004A010000}"/>
    <cellStyle name="20% - Accent5 2 5" xfId="2790" xr:uid="{00000000-0005-0000-0000-00004B010000}"/>
    <cellStyle name="20% - Accent5 2 6" xfId="2786" xr:uid="{00000000-0005-0000-0000-00004C010000}"/>
    <cellStyle name="20% - Accent5 2_Tariffs data used for Memo 25-2-11" xfId="112" xr:uid="{00000000-0005-0000-0000-00004D010000}"/>
    <cellStyle name="20% - Accent5 20" xfId="2791" xr:uid="{00000000-0005-0000-0000-00004E010000}"/>
    <cellStyle name="20% - Accent5 21" xfId="2792" xr:uid="{00000000-0005-0000-0000-00004F010000}"/>
    <cellStyle name="20% - Accent5 22" xfId="2793" xr:uid="{00000000-0005-0000-0000-000050010000}"/>
    <cellStyle name="20% - Accent5 23" xfId="2794" xr:uid="{00000000-0005-0000-0000-000051010000}"/>
    <cellStyle name="20% - Accent5 24" xfId="2795" xr:uid="{00000000-0005-0000-0000-000052010000}"/>
    <cellStyle name="20% - Accent5 25" xfId="2796" xr:uid="{00000000-0005-0000-0000-000053010000}"/>
    <cellStyle name="20% - Accent5 26" xfId="2797" xr:uid="{00000000-0005-0000-0000-000054010000}"/>
    <cellStyle name="20% - Accent5 27" xfId="2798" xr:uid="{00000000-0005-0000-0000-000055010000}"/>
    <cellStyle name="20% - Accent5 28" xfId="2799" xr:uid="{00000000-0005-0000-0000-000056010000}"/>
    <cellStyle name="20% - Accent5 29" xfId="2800" xr:uid="{00000000-0005-0000-0000-000057010000}"/>
    <cellStyle name="20% - Accent5 3" xfId="113" xr:uid="{00000000-0005-0000-0000-000058010000}"/>
    <cellStyle name="20% - Accent5 3 2" xfId="2802" xr:uid="{00000000-0005-0000-0000-000059010000}"/>
    <cellStyle name="20% - Accent5 3 3" xfId="2801" xr:uid="{00000000-0005-0000-0000-00005A010000}"/>
    <cellStyle name="20% - Accent5 30" xfId="2803" xr:uid="{00000000-0005-0000-0000-00005B010000}"/>
    <cellStyle name="20% - Accent5 31" xfId="2804" xr:uid="{00000000-0005-0000-0000-00005C010000}"/>
    <cellStyle name="20% - Accent5 32" xfId="2805" xr:uid="{00000000-0005-0000-0000-00005D010000}"/>
    <cellStyle name="20% - Accent5 33" xfId="2806" xr:uid="{00000000-0005-0000-0000-00005E010000}"/>
    <cellStyle name="20% - Accent5 4" xfId="114" xr:uid="{00000000-0005-0000-0000-00005F010000}"/>
    <cellStyle name="20% - Accent5 4 2" xfId="2808" xr:uid="{00000000-0005-0000-0000-000060010000}"/>
    <cellStyle name="20% - Accent5 4 3" xfId="2807" xr:uid="{00000000-0005-0000-0000-000061010000}"/>
    <cellStyle name="20% - Accent5 5" xfId="115" xr:uid="{00000000-0005-0000-0000-000062010000}"/>
    <cellStyle name="20% - Accent5 5 2" xfId="2809" xr:uid="{00000000-0005-0000-0000-000063010000}"/>
    <cellStyle name="20% - Accent5 6" xfId="116" xr:uid="{00000000-0005-0000-0000-000064010000}"/>
    <cellStyle name="20% - Accent5 6 2" xfId="2810" xr:uid="{00000000-0005-0000-0000-000065010000}"/>
    <cellStyle name="20% - Accent5 7" xfId="117" xr:uid="{00000000-0005-0000-0000-000066010000}"/>
    <cellStyle name="20% - Accent5 7 2" xfId="2811" xr:uid="{00000000-0005-0000-0000-000067010000}"/>
    <cellStyle name="20% - Accent5 8" xfId="118" xr:uid="{00000000-0005-0000-0000-000068010000}"/>
    <cellStyle name="20% - Accent5 8 2" xfId="2812" xr:uid="{00000000-0005-0000-0000-000069010000}"/>
    <cellStyle name="20% - Accent5 9" xfId="119" xr:uid="{00000000-0005-0000-0000-00006A010000}"/>
    <cellStyle name="20% - Accent5 9 2" xfId="2813" xr:uid="{00000000-0005-0000-0000-00006B010000}"/>
    <cellStyle name="20% - Accent6 10" xfId="2814" xr:uid="{00000000-0005-0000-0000-00006C010000}"/>
    <cellStyle name="20% - Accent6 10 2" xfId="2815" xr:uid="{00000000-0005-0000-0000-00006D010000}"/>
    <cellStyle name="20% - Accent6 10 3" xfId="2816" xr:uid="{00000000-0005-0000-0000-00006E010000}"/>
    <cellStyle name="20% - Accent6 11" xfId="2817" xr:uid="{00000000-0005-0000-0000-00006F010000}"/>
    <cellStyle name="20% - Accent6 11 2" xfId="2818" xr:uid="{00000000-0005-0000-0000-000070010000}"/>
    <cellStyle name="20% - Accent6 11 3" xfId="2819" xr:uid="{00000000-0005-0000-0000-000071010000}"/>
    <cellStyle name="20% - Accent6 12" xfId="2820" xr:uid="{00000000-0005-0000-0000-000072010000}"/>
    <cellStyle name="20% - Accent6 12 2" xfId="2821" xr:uid="{00000000-0005-0000-0000-000073010000}"/>
    <cellStyle name="20% - Accent6 12 3" xfId="2822" xr:uid="{00000000-0005-0000-0000-000074010000}"/>
    <cellStyle name="20% - Accent6 13" xfId="2823" xr:uid="{00000000-0005-0000-0000-000075010000}"/>
    <cellStyle name="20% - Accent6 13 2" xfId="2824" xr:uid="{00000000-0005-0000-0000-000076010000}"/>
    <cellStyle name="20% - Accent6 13 3" xfId="2825" xr:uid="{00000000-0005-0000-0000-000077010000}"/>
    <cellStyle name="20% - Accent6 14" xfId="2826" xr:uid="{00000000-0005-0000-0000-000078010000}"/>
    <cellStyle name="20% - Accent6 14 2" xfId="2827" xr:uid="{00000000-0005-0000-0000-000079010000}"/>
    <cellStyle name="20% - Accent6 14 3" xfId="2828" xr:uid="{00000000-0005-0000-0000-00007A010000}"/>
    <cellStyle name="20% - Accent6 15" xfId="2829" xr:uid="{00000000-0005-0000-0000-00007B010000}"/>
    <cellStyle name="20% - Accent6 15 2" xfId="2830" xr:uid="{00000000-0005-0000-0000-00007C010000}"/>
    <cellStyle name="20% - Accent6 16" xfId="2831" xr:uid="{00000000-0005-0000-0000-00007D010000}"/>
    <cellStyle name="20% - Accent6 17" xfId="2832" xr:uid="{00000000-0005-0000-0000-00007E010000}"/>
    <cellStyle name="20% - Accent6 18" xfId="2833" xr:uid="{00000000-0005-0000-0000-00007F010000}"/>
    <cellStyle name="20% - Accent6 19" xfId="2834" xr:uid="{00000000-0005-0000-0000-000080010000}"/>
    <cellStyle name="20% - Accent6 2" xfId="120" xr:uid="{00000000-0005-0000-0000-000081010000}"/>
    <cellStyle name="20% - Accent6 2 2" xfId="121" xr:uid="{00000000-0005-0000-0000-000082010000}"/>
    <cellStyle name="20% - Accent6 2 2 2" xfId="2836" xr:uid="{00000000-0005-0000-0000-000083010000}"/>
    <cellStyle name="20% - Accent6 2 3" xfId="122" xr:uid="{00000000-0005-0000-0000-000084010000}"/>
    <cellStyle name="20% - Accent6 2 3 2" xfId="2837" xr:uid="{00000000-0005-0000-0000-000085010000}"/>
    <cellStyle name="20% - Accent6 2 4" xfId="2838" xr:uid="{00000000-0005-0000-0000-000086010000}"/>
    <cellStyle name="20% - Accent6 2 5" xfId="2839" xr:uid="{00000000-0005-0000-0000-000087010000}"/>
    <cellStyle name="20% - Accent6 2 6" xfId="2835" xr:uid="{00000000-0005-0000-0000-000088010000}"/>
    <cellStyle name="20% - Accent6 2_Tariffs data used for Memo 25-2-11" xfId="123" xr:uid="{00000000-0005-0000-0000-000089010000}"/>
    <cellStyle name="20% - Accent6 20" xfId="2840" xr:uid="{00000000-0005-0000-0000-00008A010000}"/>
    <cellStyle name="20% - Accent6 21" xfId="2841" xr:uid="{00000000-0005-0000-0000-00008B010000}"/>
    <cellStyle name="20% - Accent6 22" xfId="2842" xr:uid="{00000000-0005-0000-0000-00008C010000}"/>
    <cellStyle name="20% - Accent6 23" xfId="2843" xr:uid="{00000000-0005-0000-0000-00008D010000}"/>
    <cellStyle name="20% - Accent6 24" xfId="2844" xr:uid="{00000000-0005-0000-0000-00008E010000}"/>
    <cellStyle name="20% - Accent6 25" xfId="2845" xr:uid="{00000000-0005-0000-0000-00008F010000}"/>
    <cellStyle name="20% - Accent6 26" xfId="2846" xr:uid="{00000000-0005-0000-0000-000090010000}"/>
    <cellStyle name="20% - Accent6 27" xfId="2847" xr:uid="{00000000-0005-0000-0000-000091010000}"/>
    <cellStyle name="20% - Accent6 28" xfId="2848" xr:uid="{00000000-0005-0000-0000-000092010000}"/>
    <cellStyle name="20% - Accent6 29" xfId="2849" xr:uid="{00000000-0005-0000-0000-000093010000}"/>
    <cellStyle name="20% - Accent6 3" xfId="124" xr:uid="{00000000-0005-0000-0000-000094010000}"/>
    <cellStyle name="20% - Accent6 3 2" xfId="2851" xr:uid="{00000000-0005-0000-0000-000095010000}"/>
    <cellStyle name="20% - Accent6 3 3" xfId="2850" xr:uid="{00000000-0005-0000-0000-000096010000}"/>
    <cellStyle name="20% - Accent6 30" xfId="2852" xr:uid="{00000000-0005-0000-0000-000097010000}"/>
    <cellStyle name="20% - Accent6 31" xfId="2853" xr:uid="{00000000-0005-0000-0000-000098010000}"/>
    <cellStyle name="20% - Accent6 32" xfId="2854" xr:uid="{00000000-0005-0000-0000-000099010000}"/>
    <cellStyle name="20% - Accent6 33" xfId="2855" xr:uid="{00000000-0005-0000-0000-00009A010000}"/>
    <cellStyle name="20% - Accent6 4" xfId="125" xr:uid="{00000000-0005-0000-0000-00009B010000}"/>
    <cellStyle name="20% - Accent6 4 2" xfId="2857" xr:uid="{00000000-0005-0000-0000-00009C010000}"/>
    <cellStyle name="20% - Accent6 4 3" xfId="2856" xr:uid="{00000000-0005-0000-0000-00009D010000}"/>
    <cellStyle name="20% - Accent6 5" xfId="126" xr:uid="{00000000-0005-0000-0000-00009E010000}"/>
    <cellStyle name="20% - Accent6 5 2" xfId="2858" xr:uid="{00000000-0005-0000-0000-00009F010000}"/>
    <cellStyle name="20% - Accent6 6" xfId="127" xr:uid="{00000000-0005-0000-0000-0000A0010000}"/>
    <cellStyle name="20% - Accent6 6 2" xfId="2859" xr:uid="{00000000-0005-0000-0000-0000A1010000}"/>
    <cellStyle name="20% - Accent6 7" xfId="128" xr:uid="{00000000-0005-0000-0000-0000A2010000}"/>
    <cellStyle name="20% - Accent6 7 2" xfId="2860" xr:uid="{00000000-0005-0000-0000-0000A3010000}"/>
    <cellStyle name="20% - Accent6 8" xfId="129" xr:uid="{00000000-0005-0000-0000-0000A4010000}"/>
    <cellStyle name="20% - Accent6 8 2" xfId="2861" xr:uid="{00000000-0005-0000-0000-0000A5010000}"/>
    <cellStyle name="20% - Accent6 9" xfId="130" xr:uid="{00000000-0005-0000-0000-0000A6010000}"/>
    <cellStyle name="20% - Accent6 9 2" xfId="2862" xr:uid="{00000000-0005-0000-0000-0000A7010000}"/>
    <cellStyle name="40% - Accent1 10" xfId="131" xr:uid="{00000000-0005-0000-0000-0000A8010000}"/>
    <cellStyle name="40% - Accent1 10 2" xfId="2863" xr:uid="{00000000-0005-0000-0000-0000A9010000}"/>
    <cellStyle name="40% - Accent1 10 3" xfId="2864" xr:uid="{00000000-0005-0000-0000-0000AA010000}"/>
    <cellStyle name="40% - Accent1 11" xfId="2865" xr:uid="{00000000-0005-0000-0000-0000AB010000}"/>
    <cellStyle name="40% - Accent1 11 2" xfId="2866" xr:uid="{00000000-0005-0000-0000-0000AC010000}"/>
    <cellStyle name="40% - Accent1 11 3" xfId="2867" xr:uid="{00000000-0005-0000-0000-0000AD010000}"/>
    <cellStyle name="40% - Accent1 12" xfId="2868" xr:uid="{00000000-0005-0000-0000-0000AE010000}"/>
    <cellStyle name="40% - Accent1 12 2" xfId="2869" xr:uid="{00000000-0005-0000-0000-0000AF010000}"/>
    <cellStyle name="40% - Accent1 12 3" xfId="2870" xr:uid="{00000000-0005-0000-0000-0000B0010000}"/>
    <cellStyle name="40% - Accent1 13" xfId="2871" xr:uid="{00000000-0005-0000-0000-0000B1010000}"/>
    <cellStyle name="40% - Accent1 13 2" xfId="2872" xr:uid="{00000000-0005-0000-0000-0000B2010000}"/>
    <cellStyle name="40% - Accent1 13 3" xfId="2873" xr:uid="{00000000-0005-0000-0000-0000B3010000}"/>
    <cellStyle name="40% - Accent1 14" xfId="2874" xr:uid="{00000000-0005-0000-0000-0000B4010000}"/>
    <cellStyle name="40% - Accent1 14 2" xfId="2875" xr:uid="{00000000-0005-0000-0000-0000B5010000}"/>
    <cellStyle name="40% - Accent1 14 3" xfId="2876" xr:uid="{00000000-0005-0000-0000-0000B6010000}"/>
    <cellStyle name="40% - Accent1 15" xfId="2877" xr:uid="{00000000-0005-0000-0000-0000B7010000}"/>
    <cellStyle name="40% - Accent1 15 2" xfId="2878" xr:uid="{00000000-0005-0000-0000-0000B8010000}"/>
    <cellStyle name="40% - Accent1 16" xfId="2879" xr:uid="{00000000-0005-0000-0000-0000B9010000}"/>
    <cellStyle name="40% - Accent1 17" xfId="2880" xr:uid="{00000000-0005-0000-0000-0000BA010000}"/>
    <cellStyle name="40% - Accent1 18" xfId="2881" xr:uid="{00000000-0005-0000-0000-0000BB010000}"/>
    <cellStyle name="40% - Accent1 19" xfId="2882" xr:uid="{00000000-0005-0000-0000-0000BC010000}"/>
    <cellStyle name="40% - Accent1 2" xfId="132" xr:uid="{00000000-0005-0000-0000-0000BD010000}"/>
    <cellStyle name="40% - Accent1 2 2" xfId="133" xr:uid="{00000000-0005-0000-0000-0000BE010000}"/>
    <cellStyle name="40% - Accent1 2 2 2" xfId="2884" xr:uid="{00000000-0005-0000-0000-0000BF010000}"/>
    <cellStyle name="40% - Accent1 2 3" xfId="134" xr:uid="{00000000-0005-0000-0000-0000C0010000}"/>
    <cellStyle name="40% - Accent1 2 3 2" xfId="2885" xr:uid="{00000000-0005-0000-0000-0000C1010000}"/>
    <cellStyle name="40% - Accent1 2 4" xfId="2886" xr:uid="{00000000-0005-0000-0000-0000C2010000}"/>
    <cellStyle name="40% - Accent1 2 5" xfId="2887" xr:uid="{00000000-0005-0000-0000-0000C3010000}"/>
    <cellStyle name="40% - Accent1 2 6" xfId="2883" xr:uid="{00000000-0005-0000-0000-0000C4010000}"/>
    <cellStyle name="40% - Accent1 2_Tariffs data used for Memo 25-2-11" xfId="135" xr:uid="{00000000-0005-0000-0000-0000C5010000}"/>
    <cellStyle name="40% - Accent1 20" xfId="2888" xr:uid="{00000000-0005-0000-0000-0000C6010000}"/>
    <cellStyle name="40% - Accent1 21" xfId="2889" xr:uid="{00000000-0005-0000-0000-0000C7010000}"/>
    <cellStyle name="40% - Accent1 22" xfId="2890" xr:uid="{00000000-0005-0000-0000-0000C8010000}"/>
    <cellStyle name="40% - Accent1 23" xfId="2891" xr:uid="{00000000-0005-0000-0000-0000C9010000}"/>
    <cellStyle name="40% - Accent1 24" xfId="2892" xr:uid="{00000000-0005-0000-0000-0000CA010000}"/>
    <cellStyle name="40% - Accent1 25" xfId="2893" xr:uid="{00000000-0005-0000-0000-0000CB010000}"/>
    <cellStyle name="40% - Accent1 26" xfId="2894" xr:uid="{00000000-0005-0000-0000-0000CC010000}"/>
    <cellStyle name="40% - Accent1 27" xfId="2895" xr:uid="{00000000-0005-0000-0000-0000CD010000}"/>
    <cellStyle name="40% - Accent1 28" xfId="2896" xr:uid="{00000000-0005-0000-0000-0000CE010000}"/>
    <cellStyle name="40% - Accent1 29" xfId="2897" xr:uid="{00000000-0005-0000-0000-0000CF010000}"/>
    <cellStyle name="40% - Accent1 3" xfId="136" xr:uid="{00000000-0005-0000-0000-0000D0010000}"/>
    <cellStyle name="40% - Accent1 3 2" xfId="2899" xr:uid="{00000000-0005-0000-0000-0000D1010000}"/>
    <cellStyle name="40% - Accent1 3 3" xfId="2898" xr:uid="{00000000-0005-0000-0000-0000D2010000}"/>
    <cellStyle name="40% - Accent1 30" xfId="2900" xr:uid="{00000000-0005-0000-0000-0000D3010000}"/>
    <cellStyle name="40% - Accent1 31" xfId="2901" xr:uid="{00000000-0005-0000-0000-0000D4010000}"/>
    <cellStyle name="40% - Accent1 32" xfId="2902" xr:uid="{00000000-0005-0000-0000-0000D5010000}"/>
    <cellStyle name="40% - Accent1 33" xfId="2903" xr:uid="{00000000-0005-0000-0000-0000D6010000}"/>
    <cellStyle name="40% - Accent1 4" xfId="137" xr:uid="{00000000-0005-0000-0000-0000D7010000}"/>
    <cellStyle name="40% - Accent1 4 2" xfId="2905" xr:uid="{00000000-0005-0000-0000-0000D8010000}"/>
    <cellStyle name="40% - Accent1 4 3" xfId="2904" xr:uid="{00000000-0005-0000-0000-0000D9010000}"/>
    <cellStyle name="40% - Accent1 5" xfId="138" xr:uid="{00000000-0005-0000-0000-0000DA010000}"/>
    <cellStyle name="40% - Accent1 5 2" xfId="2906" xr:uid="{00000000-0005-0000-0000-0000DB010000}"/>
    <cellStyle name="40% - Accent1 6" xfId="139" xr:uid="{00000000-0005-0000-0000-0000DC010000}"/>
    <cellStyle name="40% - Accent1 6 2" xfId="2907" xr:uid="{00000000-0005-0000-0000-0000DD010000}"/>
    <cellStyle name="40% - Accent1 7" xfId="140" xr:uid="{00000000-0005-0000-0000-0000DE010000}"/>
    <cellStyle name="40% - Accent1 7 2" xfId="2908" xr:uid="{00000000-0005-0000-0000-0000DF010000}"/>
    <cellStyle name="40% - Accent1 8" xfId="141" xr:uid="{00000000-0005-0000-0000-0000E0010000}"/>
    <cellStyle name="40% - Accent1 8 2" xfId="2909" xr:uid="{00000000-0005-0000-0000-0000E1010000}"/>
    <cellStyle name="40% - Accent1 9" xfId="142" xr:uid="{00000000-0005-0000-0000-0000E2010000}"/>
    <cellStyle name="40% - Accent1 9 2" xfId="2910" xr:uid="{00000000-0005-0000-0000-0000E3010000}"/>
    <cellStyle name="40% - Accent2 10" xfId="2911" xr:uid="{00000000-0005-0000-0000-0000E4010000}"/>
    <cellStyle name="40% - Accent2 10 2" xfId="2912" xr:uid="{00000000-0005-0000-0000-0000E5010000}"/>
    <cellStyle name="40% - Accent2 10 3" xfId="2913" xr:uid="{00000000-0005-0000-0000-0000E6010000}"/>
    <cellStyle name="40% - Accent2 11" xfId="2914" xr:uid="{00000000-0005-0000-0000-0000E7010000}"/>
    <cellStyle name="40% - Accent2 11 2" xfId="2915" xr:uid="{00000000-0005-0000-0000-0000E8010000}"/>
    <cellStyle name="40% - Accent2 11 3" xfId="2916" xr:uid="{00000000-0005-0000-0000-0000E9010000}"/>
    <cellStyle name="40% - Accent2 12" xfId="2917" xr:uid="{00000000-0005-0000-0000-0000EA010000}"/>
    <cellStyle name="40% - Accent2 12 2" xfId="2918" xr:uid="{00000000-0005-0000-0000-0000EB010000}"/>
    <cellStyle name="40% - Accent2 12 3" xfId="2919" xr:uid="{00000000-0005-0000-0000-0000EC010000}"/>
    <cellStyle name="40% - Accent2 13" xfId="2920" xr:uid="{00000000-0005-0000-0000-0000ED010000}"/>
    <cellStyle name="40% - Accent2 13 2" xfId="2921" xr:uid="{00000000-0005-0000-0000-0000EE010000}"/>
    <cellStyle name="40% - Accent2 13 3" xfId="2922" xr:uid="{00000000-0005-0000-0000-0000EF010000}"/>
    <cellStyle name="40% - Accent2 14" xfId="2923" xr:uid="{00000000-0005-0000-0000-0000F0010000}"/>
    <cellStyle name="40% - Accent2 14 2" xfId="2924" xr:uid="{00000000-0005-0000-0000-0000F1010000}"/>
    <cellStyle name="40% - Accent2 14 3" xfId="2925" xr:uid="{00000000-0005-0000-0000-0000F2010000}"/>
    <cellStyle name="40% - Accent2 15" xfId="2926" xr:uid="{00000000-0005-0000-0000-0000F3010000}"/>
    <cellStyle name="40% - Accent2 15 2" xfId="2927" xr:uid="{00000000-0005-0000-0000-0000F4010000}"/>
    <cellStyle name="40% - Accent2 16" xfId="2928" xr:uid="{00000000-0005-0000-0000-0000F5010000}"/>
    <cellStyle name="40% - Accent2 17" xfId="2929" xr:uid="{00000000-0005-0000-0000-0000F6010000}"/>
    <cellStyle name="40% - Accent2 18" xfId="2930" xr:uid="{00000000-0005-0000-0000-0000F7010000}"/>
    <cellStyle name="40% - Accent2 19" xfId="2931" xr:uid="{00000000-0005-0000-0000-0000F8010000}"/>
    <cellStyle name="40% - Accent2 2" xfId="143" xr:uid="{00000000-0005-0000-0000-0000F9010000}"/>
    <cellStyle name="40% - Accent2 2 2" xfId="144" xr:uid="{00000000-0005-0000-0000-0000FA010000}"/>
    <cellStyle name="40% - Accent2 2 2 2" xfId="2933" xr:uid="{00000000-0005-0000-0000-0000FB010000}"/>
    <cellStyle name="40% - Accent2 2 3" xfId="145" xr:uid="{00000000-0005-0000-0000-0000FC010000}"/>
    <cellStyle name="40% - Accent2 2 3 2" xfId="2934" xr:uid="{00000000-0005-0000-0000-0000FD010000}"/>
    <cellStyle name="40% - Accent2 2 4" xfId="2935" xr:uid="{00000000-0005-0000-0000-0000FE010000}"/>
    <cellStyle name="40% - Accent2 2 5" xfId="2936" xr:uid="{00000000-0005-0000-0000-0000FF010000}"/>
    <cellStyle name="40% - Accent2 2 6" xfId="2932" xr:uid="{00000000-0005-0000-0000-000000020000}"/>
    <cellStyle name="40% - Accent2 2_Tariffs data used for Memo 25-2-11" xfId="146" xr:uid="{00000000-0005-0000-0000-000001020000}"/>
    <cellStyle name="40% - Accent2 20" xfId="2937" xr:uid="{00000000-0005-0000-0000-000002020000}"/>
    <cellStyle name="40% - Accent2 21" xfId="2938" xr:uid="{00000000-0005-0000-0000-000003020000}"/>
    <cellStyle name="40% - Accent2 22" xfId="2939" xr:uid="{00000000-0005-0000-0000-000004020000}"/>
    <cellStyle name="40% - Accent2 23" xfId="2940" xr:uid="{00000000-0005-0000-0000-000005020000}"/>
    <cellStyle name="40% - Accent2 24" xfId="2941" xr:uid="{00000000-0005-0000-0000-000006020000}"/>
    <cellStyle name="40% - Accent2 25" xfId="2942" xr:uid="{00000000-0005-0000-0000-000007020000}"/>
    <cellStyle name="40% - Accent2 26" xfId="2943" xr:uid="{00000000-0005-0000-0000-000008020000}"/>
    <cellStyle name="40% - Accent2 27" xfId="2944" xr:uid="{00000000-0005-0000-0000-000009020000}"/>
    <cellStyle name="40% - Accent2 28" xfId="2945" xr:uid="{00000000-0005-0000-0000-00000A020000}"/>
    <cellStyle name="40% - Accent2 29" xfId="2946" xr:uid="{00000000-0005-0000-0000-00000B020000}"/>
    <cellStyle name="40% - Accent2 3" xfId="147" xr:uid="{00000000-0005-0000-0000-00000C020000}"/>
    <cellStyle name="40% - Accent2 3 2" xfId="2948" xr:uid="{00000000-0005-0000-0000-00000D020000}"/>
    <cellStyle name="40% - Accent2 3 3" xfId="2947" xr:uid="{00000000-0005-0000-0000-00000E020000}"/>
    <cellStyle name="40% - Accent2 30" xfId="2949" xr:uid="{00000000-0005-0000-0000-00000F020000}"/>
    <cellStyle name="40% - Accent2 31" xfId="2950" xr:uid="{00000000-0005-0000-0000-000010020000}"/>
    <cellStyle name="40% - Accent2 32" xfId="2951" xr:uid="{00000000-0005-0000-0000-000011020000}"/>
    <cellStyle name="40% - Accent2 33" xfId="2952" xr:uid="{00000000-0005-0000-0000-000012020000}"/>
    <cellStyle name="40% - Accent2 4" xfId="148" xr:uid="{00000000-0005-0000-0000-000013020000}"/>
    <cellStyle name="40% - Accent2 4 2" xfId="2954" xr:uid="{00000000-0005-0000-0000-000014020000}"/>
    <cellStyle name="40% - Accent2 4 3" xfId="2953" xr:uid="{00000000-0005-0000-0000-000015020000}"/>
    <cellStyle name="40% - Accent2 5" xfId="149" xr:uid="{00000000-0005-0000-0000-000016020000}"/>
    <cellStyle name="40% - Accent2 5 2" xfId="2955" xr:uid="{00000000-0005-0000-0000-000017020000}"/>
    <cellStyle name="40% - Accent2 6" xfId="150" xr:uid="{00000000-0005-0000-0000-000018020000}"/>
    <cellStyle name="40% - Accent2 6 2" xfId="2956" xr:uid="{00000000-0005-0000-0000-000019020000}"/>
    <cellStyle name="40% - Accent2 7" xfId="151" xr:uid="{00000000-0005-0000-0000-00001A020000}"/>
    <cellStyle name="40% - Accent2 7 2" xfId="2957" xr:uid="{00000000-0005-0000-0000-00001B020000}"/>
    <cellStyle name="40% - Accent2 8" xfId="152" xr:uid="{00000000-0005-0000-0000-00001C020000}"/>
    <cellStyle name="40% - Accent2 8 2" xfId="2958" xr:uid="{00000000-0005-0000-0000-00001D020000}"/>
    <cellStyle name="40% - Accent2 9" xfId="153" xr:uid="{00000000-0005-0000-0000-00001E020000}"/>
    <cellStyle name="40% - Accent2 9 2" xfId="2959" xr:uid="{00000000-0005-0000-0000-00001F020000}"/>
    <cellStyle name="40% - Accent3 10" xfId="2960" xr:uid="{00000000-0005-0000-0000-000020020000}"/>
    <cellStyle name="40% - Accent3 10 2" xfId="2961" xr:uid="{00000000-0005-0000-0000-000021020000}"/>
    <cellStyle name="40% - Accent3 10 3" xfId="2962" xr:uid="{00000000-0005-0000-0000-000022020000}"/>
    <cellStyle name="40% - Accent3 11" xfId="2963" xr:uid="{00000000-0005-0000-0000-000023020000}"/>
    <cellStyle name="40% - Accent3 11 2" xfId="2964" xr:uid="{00000000-0005-0000-0000-000024020000}"/>
    <cellStyle name="40% - Accent3 11 3" xfId="2965" xr:uid="{00000000-0005-0000-0000-000025020000}"/>
    <cellStyle name="40% - Accent3 12" xfId="2966" xr:uid="{00000000-0005-0000-0000-000026020000}"/>
    <cellStyle name="40% - Accent3 12 2" xfId="2967" xr:uid="{00000000-0005-0000-0000-000027020000}"/>
    <cellStyle name="40% - Accent3 12 3" xfId="2968" xr:uid="{00000000-0005-0000-0000-000028020000}"/>
    <cellStyle name="40% - Accent3 13" xfId="2969" xr:uid="{00000000-0005-0000-0000-000029020000}"/>
    <cellStyle name="40% - Accent3 13 2" xfId="2970" xr:uid="{00000000-0005-0000-0000-00002A020000}"/>
    <cellStyle name="40% - Accent3 13 3" xfId="2971" xr:uid="{00000000-0005-0000-0000-00002B020000}"/>
    <cellStyle name="40% - Accent3 14" xfId="2972" xr:uid="{00000000-0005-0000-0000-00002C020000}"/>
    <cellStyle name="40% - Accent3 14 2" xfId="2973" xr:uid="{00000000-0005-0000-0000-00002D020000}"/>
    <cellStyle name="40% - Accent3 14 3" xfId="2974" xr:uid="{00000000-0005-0000-0000-00002E020000}"/>
    <cellStyle name="40% - Accent3 15" xfId="2975" xr:uid="{00000000-0005-0000-0000-00002F020000}"/>
    <cellStyle name="40% - Accent3 15 2" xfId="2976" xr:uid="{00000000-0005-0000-0000-000030020000}"/>
    <cellStyle name="40% - Accent3 16" xfId="2977" xr:uid="{00000000-0005-0000-0000-000031020000}"/>
    <cellStyle name="40% - Accent3 17" xfId="2978" xr:uid="{00000000-0005-0000-0000-000032020000}"/>
    <cellStyle name="40% - Accent3 18" xfId="2979" xr:uid="{00000000-0005-0000-0000-000033020000}"/>
    <cellStyle name="40% - Accent3 19" xfId="2980" xr:uid="{00000000-0005-0000-0000-000034020000}"/>
    <cellStyle name="40% - Accent3 2" xfId="154" xr:uid="{00000000-0005-0000-0000-000035020000}"/>
    <cellStyle name="40% - Accent3 2 2" xfId="155" xr:uid="{00000000-0005-0000-0000-000036020000}"/>
    <cellStyle name="40% - Accent3 2 2 2" xfId="2982" xr:uid="{00000000-0005-0000-0000-000037020000}"/>
    <cellStyle name="40% - Accent3 2 3" xfId="156" xr:uid="{00000000-0005-0000-0000-000038020000}"/>
    <cellStyle name="40% - Accent3 2 3 2" xfId="2983" xr:uid="{00000000-0005-0000-0000-000039020000}"/>
    <cellStyle name="40% - Accent3 2 4" xfId="2984" xr:uid="{00000000-0005-0000-0000-00003A020000}"/>
    <cellStyle name="40% - Accent3 2 5" xfId="2985" xr:uid="{00000000-0005-0000-0000-00003B020000}"/>
    <cellStyle name="40% - Accent3 2 6" xfId="2981" xr:uid="{00000000-0005-0000-0000-00003C020000}"/>
    <cellStyle name="40% - Accent3 2_Tariffs data used for Memo 25-2-11" xfId="157" xr:uid="{00000000-0005-0000-0000-00003D020000}"/>
    <cellStyle name="40% - Accent3 20" xfId="2986" xr:uid="{00000000-0005-0000-0000-00003E020000}"/>
    <cellStyle name="40% - Accent3 21" xfId="2987" xr:uid="{00000000-0005-0000-0000-00003F020000}"/>
    <cellStyle name="40% - Accent3 22" xfId="2988" xr:uid="{00000000-0005-0000-0000-000040020000}"/>
    <cellStyle name="40% - Accent3 23" xfId="2989" xr:uid="{00000000-0005-0000-0000-000041020000}"/>
    <cellStyle name="40% - Accent3 24" xfId="2990" xr:uid="{00000000-0005-0000-0000-000042020000}"/>
    <cellStyle name="40% - Accent3 25" xfId="2991" xr:uid="{00000000-0005-0000-0000-000043020000}"/>
    <cellStyle name="40% - Accent3 26" xfId="2992" xr:uid="{00000000-0005-0000-0000-000044020000}"/>
    <cellStyle name="40% - Accent3 27" xfId="2993" xr:uid="{00000000-0005-0000-0000-000045020000}"/>
    <cellStyle name="40% - Accent3 28" xfId="2994" xr:uid="{00000000-0005-0000-0000-000046020000}"/>
    <cellStyle name="40% - Accent3 29" xfId="2995" xr:uid="{00000000-0005-0000-0000-000047020000}"/>
    <cellStyle name="40% - Accent3 3" xfId="158" xr:uid="{00000000-0005-0000-0000-000048020000}"/>
    <cellStyle name="40% - Accent3 3 2" xfId="2997" xr:uid="{00000000-0005-0000-0000-000049020000}"/>
    <cellStyle name="40% - Accent3 3 3" xfId="2996" xr:uid="{00000000-0005-0000-0000-00004A020000}"/>
    <cellStyle name="40% - Accent3 30" xfId="2998" xr:uid="{00000000-0005-0000-0000-00004B020000}"/>
    <cellStyle name="40% - Accent3 31" xfId="2999" xr:uid="{00000000-0005-0000-0000-00004C020000}"/>
    <cellStyle name="40% - Accent3 32" xfId="3000" xr:uid="{00000000-0005-0000-0000-00004D020000}"/>
    <cellStyle name="40% - Accent3 33" xfId="3001" xr:uid="{00000000-0005-0000-0000-00004E020000}"/>
    <cellStyle name="40% - Accent3 4" xfId="159" xr:uid="{00000000-0005-0000-0000-00004F020000}"/>
    <cellStyle name="40% - Accent3 4 2" xfId="3003" xr:uid="{00000000-0005-0000-0000-000050020000}"/>
    <cellStyle name="40% - Accent3 4 3" xfId="3002" xr:uid="{00000000-0005-0000-0000-000051020000}"/>
    <cellStyle name="40% - Accent3 5" xfId="160" xr:uid="{00000000-0005-0000-0000-000052020000}"/>
    <cellStyle name="40% - Accent3 5 2" xfId="161" xr:uid="{00000000-0005-0000-0000-000053020000}"/>
    <cellStyle name="40% - Accent3 5 2 2" xfId="3004" xr:uid="{00000000-0005-0000-0000-000054020000}"/>
    <cellStyle name="40% - Accent3 5 3" xfId="3005" xr:uid="{00000000-0005-0000-0000-000055020000}"/>
    <cellStyle name="40% - Accent3 6" xfId="162" xr:uid="{00000000-0005-0000-0000-000056020000}"/>
    <cellStyle name="40% - Accent3 6 2" xfId="3006" xr:uid="{00000000-0005-0000-0000-000057020000}"/>
    <cellStyle name="40% - Accent3 7" xfId="163" xr:uid="{00000000-0005-0000-0000-000058020000}"/>
    <cellStyle name="40% - Accent3 7 2" xfId="3007" xr:uid="{00000000-0005-0000-0000-000059020000}"/>
    <cellStyle name="40% - Accent3 8" xfId="164" xr:uid="{00000000-0005-0000-0000-00005A020000}"/>
    <cellStyle name="40% - Accent3 8 2" xfId="3008" xr:uid="{00000000-0005-0000-0000-00005B020000}"/>
    <cellStyle name="40% - Accent3 9" xfId="165" xr:uid="{00000000-0005-0000-0000-00005C020000}"/>
    <cellStyle name="40% - Accent3 9 2" xfId="3009" xr:uid="{00000000-0005-0000-0000-00005D020000}"/>
    <cellStyle name="40% - Accent4 10" xfId="3010" xr:uid="{00000000-0005-0000-0000-00005E020000}"/>
    <cellStyle name="40% - Accent4 10 2" xfId="3011" xr:uid="{00000000-0005-0000-0000-00005F020000}"/>
    <cellStyle name="40% - Accent4 10 3" xfId="3012" xr:uid="{00000000-0005-0000-0000-000060020000}"/>
    <cellStyle name="40% - Accent4 11" xfId="3013" xr:uid="{00000000-0005-0000-0000-000061020000}"/>
    <cellStyle name="40% - Accent4 11 2" xfId="3014" xr:uid="{00000000-0005-0000-0000-000062020000}"/>
    <cellStyle name="40% - Accent4 11 3" xfId="3015" xr:uid="{00000000-0005-0000-0000-000063020000}"/>
    <cellStyle name="40% - Accent4 12" xfId="3016" xr:uid="{00000000-0005-0000-0000-000064020000}"/>
    <cellStyle name="40% - Accent4 12 2" xfId="3017" xr:uid="{00000000-0005-0000-0000-000065020000}"/>
    <cellStyle name="40% - Accent4 12 3" xfId="3018" xr:uid="{00000000-0005-0000-0000-000066020000}"/>
    <cellStyle name="40% - Accent4 13" xfId="3019" xr:uid="{00000000-0005-0000-0000-000067020000}"/>
    <cellStyle name="40% - Accent4 13 2" xfId="3020" xr:uid="{00000000-0005-0000-0000-000068020000}"/>
    <cellStyle name="40% - Accent4 13 3" xfId="3021" xr:uid="{00000000-0005-0000-0000-000069020000}"/>
    <cellStyle name="40% - Accent4 14" xfId="3022" xr:uid="{00000000-0005-0000-0000-00006A020000}"/>
    <cellStyle name="40% - Accent4 14 2" xfId="3023" xr:uid="{00000000-0005-0000-0000-00006B020000}"/>
    <cellStyle name="40% - Accent4 14 3" xfId="3024" xr:uid="{00000000-0005-0000-0000-00006C020000}"/>
    <cellStyle name="40% - Accent4 15" xfId="3025" xr:uid="{00000000-0005-0000-0000-00006D020000}"/>
    <cellStyle name="40% - Accent4 15 2" xfId="3026" xr:uid="{00000000-0005-0000-0000-00006E020000}"/>
    <cellStyle name="40% - Accent4 16" xfId="3027" xr:uid="{00000000-0005-0000-0000-00006F020000}"/>
    <cellStyle name="40% - Accent4 17" xfId="3028" xr:uid="{00000000-0005-0000-0000-000070020000}"/>
    <cellStyle name="40% - Accent4 18" xfId="3029" xr:uid="{00000000-0005-0000-0000-000071020000}"/>
    <cellStyle name="40% - Accent4 19" xfId="3030" xr:uid="{00000000-0005-0000-0000-000072020000}"/>
    <cellStyle name="40% - Accent4 2" xfId="166" xr:uid="{00000000-0005-0000-0000-000073020000}"/>
    <cellStyle name="40% - Accent4 2 2" xfId="167" xr:uid="{00000000-0005-0000-0000-000074020000}"/>
    <cellStyle name="40% - Accent4 2 2 2" xfId="3032" xr:uid="{00000000-0005-0000-0000-000075020000}"/>
    <cellStyle name="40% - Accent4 2 3" xfId="168" xr:uid="{00000000-0005-0000-0000-000076020000}"/>
    <cellStyle name="40% - Accent4 2 3 2" xfId="3033" xr:uid="{00000000-0005-0000-0000-000077020000}"/>
    <cellStyle name="40% - Accent4 2 4" xfId="3034" xr:uid="{00000000-0005-0000-0000-000078020000}"/>
    <cellStyle name="40% - Accent4 2 5" xfId="3035" xr:uid="{00000000-0005-0000-0000-000079020000}"/>
    <cellStyle name="40% - Accent4 2 6" xfId="3031" xr:uid="{00000000-0005-0000-0000-00007A020000}"/>
    <cellStyle name="40% - Accent4 2_Tariffs data used for Memo 25-2-11" xfId="169" xr:uid="{00000000-0005-0000-0000-00007B020000}"/>
    <cellStyle name="40% - Accent4 20" xfId="3036" xr:uid="{00000000-0005-0000-0000-00007C020000}"/>
    <cellStyle name="40% - Accent4 21" xfId="3037" xr:uid="{00000000-0005-0000-0000-00007D020000}"/>
    <cellStyle name="40% - Accent4 22" xfId="3038" xr:uid="{00000000-0005-0000-0000-00007E020000}"/>
    <cellStyle name="40% - Accent4 23" xfId="3039" xr:uid="{00000000-0005-0000-0000-00007F020000}"/>
    <cellStyle name="40% - Accent4 24" xfId="3040" xr:uid="{00000000-0005-0000-0000-000080020000}"/>
    <cellStyle name="40% - Accent4 25" xfId="3041" xr:uid="{00000000-0005-0000-0000-000081020000}"/>
    <cellStyle name="40% - Accent4 26" xfId="3042" xr:uid="{00000000-0005-0000-0000-000082020000}"/>
    <cellStyle name="40% - Accent4 27" xfId="3043" xr:uid="{00000000-0005-0000-0000-000083020000}"/>
    <cellStyle name="40% - Accent4 28" xfId="3044" xr:uid="{00000000-0005-0000-0000-000084020000}"/>
    <cellStyle name="40% - Accent4 29" xfId="3045" xr:uid="{00000000-0005-0000-0000-000085020000}"/>
    <cellStyle name="40% - Accent4 3" xfId="170" xr:uid="{00000000-0005-0000-0000-000086020000}"/>
    <cellStyle name="40% - Accent4 3 2" xfId="3047" xr:uid="{00000000-0005-0000-0000-000087020000}"/>
    <cellStyle name="40% - Accent4 3 3" xfId="3046" xr:uid="{00000000-0005-0000-0000-000088020000}"/>
    <cellStyle name="40% - Accent4 30" xfId="3048" xr:uid="{00000000-0005-0000-0000-000089020000}"/>
    <cellStyle name="40% - Accent4 31" xfId="3049" xr:uid="{00000000-0005-0000-0000-00008A020000}"/>
    <cellStyle name="40% - Accent4 32" xfId="3050" xr:uid="{00000000-0005-0000-0000-00008B020000}"/>
    <cellStyle name="40% - Accent4 33" xfId="3051" xr:uid="{00000000-0005-0000-0000-00008C020000}"/>
    <cellStyle name="40% - Accent4 4" xfId="171" xr:uid="{00000000-0005-0000-0000-00008D020000}"/>
    <cellStyle name="40% - Accent4 4 2" xfId="3053" xr:uid="{00000000-0005-0000-0000-00008E020000}"/>
    <cellStyle name="40% - Accent4 4 3" xfId="3052" xr:uid="{00000000-0005-0000-0000-00008F020000}"/>
    <cellStyle name="40% - Accent4 5" xfId="172" xr:uid="{00000000-0005-0000-0000-000090020000}"/>
    <cellStyle name="40% - Accent4 5 2" xfId="3054" xr:uid="{00000000-0005-0000-0000-000091020000}"/>
    <cellStyle name="40% - Accent4 6" xfId="173" xr:uid="{00000000-0005-0000-0000-000092020000}"/>
    <cellStyle name="40% - Accent4 6 2" xfId="3055" xr:uid="{00000000-0005-0000-0000-000093020000}"/>
    <cellStyle name="40% - Accent4 7" xfId="174" xr:uid="{00000000-0005-0000-0000-000094020000}"/>
    <cellStyle name="40% - Accent4 7 2" xfId="3056" xr:uid="{00000000-0005-0000-0000-000095020000}"/>
    <cellStyle name="40% - Accent4 8" xfId="175" xr:uid="{00000000-0005-0000-0000-000096020000}"/>
    <cellStyle name="40% - Accent4 8 2" xfId="3057" xr:uid="{00000000-0005-0000-0000-000097020000}"/>
    <cellStyle name="40% - Accent4 9" xfId="176" xr:uid="{00000000-0005-0000-0000-000098020000}"/>
    <cellStyle name="40% - Accent4 9 2" xfId="3058" xr:uid="{00000000-0005-0000-0000-000099020000}"/>
    <cellStyle name="40% - Accent5 10" xfId="3059" xr:uid="{00000000-0005-0000-0000-00009A020000}"/>
    <cellStyle name="40% - Accent5 10 2" xfId="3060" xr:uid="{00000000-0005-0000-0000-00009B020000}"/>
    <cellStyle name="40% - Accent5 10 3" xfId="3061" xr:uid="{00000000-0005-0000-0000-00009C020000}"/>
    <cellStyle name="40% - Accent5 11" xfId="3062" xr:uid="{00000000-0005-0000-0000-00009D020000}"/>
    <cellStyle name="40% - Accent5 11 2" xfId="3063" xr:uid="{00000000-0005-0000-0000-00009E020000}"/>
    <cellStyle name="40% - Accent5 11 3" xfId="3064" xr:uid="{00000000-0005-0000-0000-00009F020000}"/>
    <cellStyle name="40% - Accent5 12" xfId="3065" xr:uid="{00000000-0005-0000-0000-0000A0020000}"/>
    <cellStyle name="40% - Accent5 12 2" xfId="3066" xr:uid="{00000000-0005-0000-0000-0000A1020000}"/>
    <cellStyle name="40% - Accent5 12 3" xfId="3067" xr:uid="{00000000-0005-0000-0000-0000A2020000}"/>
    <cellStyle name="40% - Accent5 13" xfId="3068" xr:uid="{00000000-0005-0000-0000-0000A3020000}"/>
    <cellStyle name="40% - Accent5 13 2" xfId="3069" xr:uid="{00000000-0005-0000-0000-0000A4020000}"/>
    <cellStyle name="40% - Accent5 13 3" xfId="3070" xr:uid="{00000000-0005-0000-0000-0000A5020000}"/>
    <cellStyle name="40% - Accent5 14" xfId="3071" xr:uid="{00000000-0005-0000-0000-0000A6020000}"/>
    <cellStyle name="40% - Accent5 14 2" xfId="3072" xr:uid="{00000000-0005-0000-0000-0000A7020000}"/>
    <cellStyle name="40% - Accent5 14 3" xfId="3073" xr:uid="{00000000-0005-0000-0000-0000A8020000}"/>
    <cellStyle name="40% - Accent5 15" xfId="3074" xr:uid="{00000000-0005-0000-0000-0000A9020000}"/>
    <cellStyle name="40% - Accent5 15 2" xfId="3075" xr:uid="{00000000-0005-0000-0000-0000AA020000}"/>
    <cellStyle name="40% - Accent5 16" xfId="3076" xr:uid="{00000000-0005-0000-0000-0000AB020000}"/>
    <cellStyle name="40% - Accent5 17" xfId="3077" xr:uid="{00000000-0005-0000-0000-0000AC020000}"/>
    <cellStyle name="40% - Accent5 18" xfId="3078" xr:uid="{00000000-0005-0000-0000-0000AD020000}"/>
    <cellStyle name="40% - Accent5 19" xfId="3079" xr:uid="{00000000-0005-0000-0000-0000AE020000}"/>
    <cellStyle name="40% - Accent5 2" xfId="177" xr:uid="{00000000-0005-0000-0000-0000AF020000}"/>
    <cellStyle name="40% - Accent5 2 2" xfId="178" xr:uid="{00000000-0005-0000-0000-0000B0020000}"/>
    <cellStyle name="40% - Accent5 2 2 2" xfId="3081" xr:uid="{00000000-0005-0000-0000-0000B1020000}"/>
    <cellStyle name="40% - Accent5 2 3" xfId="179" xr:uid="{00000000-0005-0000-0000-0000B2020000}"/>
    <cellStyle name="40% - Accent5 2 3 2" xfId="3082" xr:uid="{00000000-0005-0000-0000-0000B3020000}"/>
    <cellStyle name="40% - Accent5 2 4" xfId="3083" xr:uid="{00000000-0005-0000-0000-0000B4020000}"/>
    <cellStyle name="40% - Accent5 2 5" xfId="3084" xr:uid="{00000000-0005-0000-0000-0000B5020000}"/>
    <cellStyle name="40% - Accent5 2 6" xfId="3080" xr:uid="{00000000-0005-0000-0000-0000B6020000}"/>
    <cellStyle name="40% - Accent5 2_Tariffs data used for Memo 25-2-11" xfId="180" xr:uid="{00000000-0005-0000-0000-0000B7020000}"/>
    <cellStyle name="40% - Accent5 20" xfId="3085" xr:uid="{00000000-0005-0000-0000-0000B8020000}"/>
    <cellStyle name="40% - Accent5 21" xfId="3086" xr:uid="{00000000-0005-0000-0000-0000B9020000}"/>
    <cellStyle name="40% - Accent5 22" xfId="3087" xr:uid="{00000000-0005-0000-0000-0000BA020000}"/>
    <cellStyle name="40% - Accent5 23" xfId="3088" xr:uid="{00000000-0005-0000-0000-0000BB020000}"/>
    <cellStyle name="40% - Accent5 24" xfId="3089" xr:uid="{00000000-0005-0000-0000-0000BC020000}"/>
    <cellStyle name="40% - Accent5 25" xfId="3090" xr:uid="{00000000-0005-0000-0000-0000BD020000}"/>
    <cellStyle name="40% - Accent5 26" xfId="3091" xr:uid="{00000000-0005-0000-0000-0000BE020000}"/>
    <cellStyle name="40% - Accent5 27" xfId="3092" xr:uid="{00000000-0005-0000-0000-0000BF020000}"/>
    <cellStyle name="40% - Accent5 28" xfId="3093" xr:uid="{00000000-0005-0000-0000-0000C0020000}"/>
    <cellStyle name="40% - Accent5 29" xfId="3094" xr:uid="{00000000-0005-0000-0000-0000C1020000}"/>
    <cellStyle name="40% - Accent5 3" xfId="181" xr:uid="{00000000-0005-0000-0000-0000C2020000}"/>
    <cellStyle name="40% - Accent5 3 2" xfId="3096" xr:uid="{00000000-0005-0000-0000-0000C3020000}"/>
    <cellStyle name="40% - Accent5 3 3" xfId="3095" xr:uid="{00000000-0005-0000-0000-0000C4020000}"/>
    <cellStyle name="40% - Accent5 30" xfId="3097" xr:uid="{00000000-0005-0000-0000-0000C5020000}"/>
    <cellStyle name="40% - Accent5 31" xfId="3098" xr:uid="{00000000-0005-0000-0000-0000C6020000}"/>
    <cellStyle name="40% - Accent5 32" xfId="3099" xr:uid="{00000000-0005-0000-0000-0000C7020000}"/>
    <cellStyle name="40% - Accent5 33" xfId="3100" xr:uid="{00000000-0005-0000-0000-0000C8020000}"/>
    <cellStyle name="40% - Accent5 4" xfId="182" xr:uid="{00000000-0005-0000-0000-0000C9020000}"/>
    <cellStyle name="40% - Accent5 4 2" xfId="3102" xr:uid="{00000000-0005-0000-0000-0000CA020000}"/>
    <cellStyle name="40% - Accent5 4 3" xfId="3101" xr:uid="{00000000-0005-0000-0000-0000CB020000}"/>
    <cellStyle name="40% - Accent5 5" xfId="183" xr:uid="{00000000-0005-0000-0000-0000CC020000}"/>
    <cellStyle name="40% - Accent5 5 2" xfId="3103" xr:uid="{00000000-0005-0000-0000-0000CD020000}"/>
    <cellStyle name="40% - Accent5 6" xfId="184" xr:uid="{00000000-0005-0000-0000-0000CE020000}"/>
    <cellStyle name="40% - Accent5 6 2" xfId="3104" xr:uid="{00000000-0005-0000-0000-0000CF020000}"/>
    <cellStyle name="40% - Accent5 7" xfId="185" xr:uid="{00000000-0005-0000-0000-0000D0020000}"/>
    <cellStyle name="40% - Accent5 7 2" xfId="3105" xr:uid="{00000000-0005-0000-0000-0000D1020000}"/>
    <cellStyle name="40% - Accent5 8" xfId="186" xr:uid="{00000000-0005-0000-0000-0000D2020000}"/>
    <cellStyle name="40% - Accent5 8 2" xfId="3106" xr:uid="{00000000-0005-0000-0000-0000D3020000}"/>
    <cellStyle name="40% - Accent5 9" xfId="187" xr:uid="{00000000-0005-0000-0000-0000D4020000}"/>
    <cellStyle name="40% - Accent5 9 2" xfId="3107" xr:uid="{00000000-0005-0000-0000-0000D5020000}"/>
    <cellStyle name="40% - Accent6 10" xfId="3108" xr:uid="{00000000-0005-0000-0000-0000D6020000}"/>
    <cellStyle name="40% - Accent6 10 2" xfId="3109" xr:uid="{00000000-0005-0000-0000-0000D7020000}"/>
    <cellStyle name="40% - Accent6 10 3" xfId="3110" xr:uid="{00000000-0005-0000-0000-0000D8020000}"/>
    <cellStyle name="40% - Accent6 11" xfId="3111" xr:uid="{00000000-0005-0000-0000-0000D9020000}"/>
    <cellStyle name="40% - Accent6 11 2" xfId="3112" xr:uid="{00000000-0005-0000-0000-0000DA020000}"/>
    <cellStyle name="40% - Accent6 11 3" xfId="3113" xr:uid="{00000000-0005-0000-0000-0000DB020000}"/>
    <cellStyle name="40% - Accent6 12" xfId="3114" xr:uid="{00000000-0005-0000-0000-0000DC020000}"/>
    <cellStyle name="40% - Accent6 12 2" xfId="3115" xr:uid="{00000000-0005-0000-0000-0000DD020000}"/>
    <cellStyle name="40% - Accent6 12 3" xfId="3116" xr:uid="{00000000-0005-0000-0000-0000DE020000}"/>
    <cellStyle name="40% - Accent6 13" xfId="3117" xr:uid="{00000000-0005-0000-0000-0000DF020000}"/>
    <cellStyle name="40% - Accent6 13 2" xfId="3118" xr:uid="{00000000-0005-0000-0000-0000E0020000}"/>
    <cellStyle name="40% - Accent6 13 3" xfId="3119" xr:uid="{00000000-0005-0000-0000-0000E1020000}"/>
    <cellStyle name="40% - Accent6 14" xfId="3120" xr:uid="{00000000-0005-0000-0000-0000E2020000}"/>
    <cellStyle name="40% - Accent6 14 2" xfId="3121" xr:uid="{00000000-0005-0000-0000-0000E3020000}"/>
    <cellStyle name="40% - Accent6 14 3" xfId="3122" xr:uid="{00000000-0005-0000-0000-0000E4020000}"/>
    <cellStyle name="40% - Accent6 15" xfId="3123" xr:uid="{00000000-0005-0000-0000-0000E5020000}"/>
    <cellStyle name="40% - Accent6 15 2" xfId="3124" xr:uid="{00000000-0005-0000-0000-0000E6020000}"/>
    <cellStyle name="40% - Accent6 16" xfId="3125" xr:uid="{00000000-0005-0000-0000-0000E7020000}"/>
    <cellStyle name="40% - Accent6 17" xfId="3126" xr:uid="{00000000-0005-0000-0000-0000E8020000}"/>
    <cellStyle name="40% - Accent6 18" xfId="3127" xr:uid="{00000000-0005-0000-0000-0000E9020000}"/>
    <cellStyle name="40% - Accent6 19" xfId="3128" xr:uid="{00000000-0005-0000-0000-0000EA020000}"/>
    <cellStyle name="40% - Accent6 2" xfId="188" xr:uid="{00000000-0005-0000-0000-0000EB020000}"/>
    <cellStyle name="40% - Accent6 2 2" xfId="189" xr:uid="{00000000-0005-0000-0000-0000EC020000}"/>
    <cellStyle name="40% - Accent6 2 2 2" xfId="3130" xr:uid="{00000000-0005-0000-0000-0000ED020000}"/>
    <cellStyle name="40% - Accent6 2 3" xfId="190" xr:uid="{00000000-0005-0000-0000-0000EE020000}"/>
    <cellStyle name="40% - Accent6 2 3 2" xfId="3131" xr:uid="{00000000-0005-0000-0000-0000EF020000}"/>
    <cellStyle name="40% - Accent6 2 4" xfId="3132" xr:uid="{00000000-0005-0000-0000-0000F0020000}"/>
    <cellStyle name="40% - Accent6 2 5" xfId="3133" xr:uid="{00000000-0005-0000-0000-0000F1020000}"/>
    <cellStyle name="40% - Accent6 2 6" xfId="3129" xr:uid="{00000000-0005-0000-0000-0000F2020000}"/>
    <cellStyle name="40% - Accent6 2_Tariffs data used for Memo 25-2-11" xfId="191" xr:uid="{00000000-0005-0000-0000-0000F3020000}"/>
    <cellStyle name="40% - Accent6 20" xfId="3134" xr:uid="{00000000-0005-0000-0000-0000F4020000}"/>
    <cellStyle name="40% - Accent6 21" xfId="3135" xr:uid="{00000000-0005-0000-0000-0000F5020000}"/>
    <cellStyle name="40% - Accent6 22" xfId="3136" xr:uid="{00000000-0005-0000-0000-0000F6020000}"/>
    <cellStyle name="40% - Accent6 23" xfId="3137" xr:uid="{00000000-0005-0000-0000-0000F7020000}"/>
    <cellStyle name="40% - Accent6 24" xfId="3138" xr:uid="{00000000-0005-0000-0000-0000F8020000}"/>
    <cellStyle name="40% - Accent6 25" xfId="3139" xr:uid="{00000000-0005-0000-0000-0000F9020000}"/>
    <cellStyle name="40% - Accent6 26" xfId="3140" xr:uid="{00000000-0005-0000-0000-0000FA020000}"/>
    <cellStyle name="40% - Accent6 27" xfId="3141" xr:uid="{00000000-0005-0000-0000-0000FB020000}"/>
    <cellStyle name="40% - Accent6 28" xfId="3142" xr:uid="{00000000-0005-0000-0000-0000FC020000}"/>
    <cellStyle name="40% - Accent6 29" xfId="3143" xr:uid="{00000000-0005-0000-0000-0000FD020000}"/>
    <cellStyle name="40% - Accent6 3" xfId="192" xr:uid="{00000000-0005-0000-0000-0000FE020000}"/>
    <cellStyle name="40% - Accent6 3 2" xfId="3145" xr:uid="{00000000-0005-0000-0000-0000FF020000}"/>
    <cellStyle name="40% - Accent6 3 3" xfId="3144" xr:uid="{00000000-0005-0000-0000-000000030000}"/>
    <cellStyle name="40% - Accent6 30" xfId="3146" xr:uid="{00000000-0005-0000-0000-000001030000}"/>
    <cellStyle name="40% - Accent6 31" xfId="3147" xr:uid="{00000000-0005-0000-0000-000002030000}"/>
    <cellStyle name="40% - Accent6 32" xfId="3148" xr:uid="{00000000-0005-0000-0000-000003030000}"/>
    <cellStyle name="40% - Accent6 33" xfId="3149" xr:uid="{00000000-0005-0000-0000-000004030000}"/>
    <cellStyle name="40% - Accent6 4" xfId="193" xr:uid="{00000000-0005-0000-0000-000005030000}"/>
    <cellStyle name="40% - Accent6 4 2" xfId="3151" xr:uid="{00000000-0005-0000-0000-000006030000}"/>
    <cellStyle name="40% - Accent6 4 3" xfId="3150" xr:uid="{00000000-0005-0000-0000-000007030000}"/>
    <cellStyle name="40% - Accent6 5" xfId="194" xr:uid="{00000000-0005-0000-0000-000008030000}"/>
    <cellStyle name="40% - Accent6 5 2" xfId="3152" xr:uid="{00000000-0005-0000-0000-000009030000}"/>
    <cellStyle name="40% - Accent6 6" xfId="195" xr:uid="{00000000-0005-0000-0000-00000A030000}"/>
    <cellStyle name="40% - Accent6 6 2" xfId="3153" xr:uid="{00000000-0005-0000-0000-00000B030000}"/>
    <cellStyle name="40% - Accent6 7" xfId="196" xr:uid="{00000000-0005-0000-0000-00000C030000}"/>
    <cellStyle name="40% - Accent6 7 2" xfId="3154" xr:uid="{00000000-0005-0000-0000-00000D030000}"/>
    <cellStyle name="40% - Accent6 8" xfId="197" xr:uid="{00000000-0005-0000-0000-00000E030000}"/>
    <cellStyle name="40% - Accent6 8 2" xfId="3155" xr:uid="{00000000-0005-0000-0000-00000F030000}"/>
    <cellStyle name="40% - Accent6 9" xfId="198" xr:uid="{00000000-0005-0000-0000-000010030000}"/>
    <cellStyle name="40% - Accent6 9 2" xfId="3156" xr:uid="{00000000-0005-0000-0000-000011030000}"/>
    <cellStyle name="60% - Accent1 10" xfId="3157" xr:uid="{00000000-0005-0000-0000-000012030000}"/>
    <cellStyle name="60% - Accent1 2" xfId="199" xr:uid="{00000000-0005-0000-0000-000013030000}"/>
    <cellStyle name="60% - Accent1 2 2" xfId="200" xr:uid="{00000000-0005-0000-0000-000014030000}"/>
    <cellStyle name="60% - Accent1 2 3" xfId="201" xr:uid="{00000000-0005-0000-0000-000015030000}"/>
    <cellStyle name="60% - Accent1 2 4" xfId="3158" xr:uid="{00000000-0005-0000-0000-000016030000}"/>
    <cellStyle name="60% - Accent1 2_Tariffs data used for Memo 25-2-11" xfId="202" xr:uid="{00000000-0005-0000-0000-000017030000}"/>
    <cellStyle name="60% - Accent1 3" xfId="203" xr:uid="{00000000-0005-0000-0000-000018030000}"/>
    <cellStyle name="60% - Accent1 3 2" xfId="3160" xr:uid="{00000000-0005-0000-0000-000019030000}"/>
    <cellStyle name="60% - Accent1 3 3" xfId="3159" xr:uid="{00000000-0005-0000-0000-00001A030000}"/>
    <cellStyle name="60% - Accent1 4" xfId="204" xr:uid="{00000000-0005-0000-0000-00001B030000}"/>
    <cellStyle name="60% - Accent1 4 2" xfId="3162" xr:uid="{00000000-0005-0000-0000-00001C030000}"/>
    <cellStyle name="60% - Accent1 4 3" xfId="3161" xr:uid="{00000000-0005-0000-0000-00001D030000}"/>
    <cellStyle name="60% - Accent1 5" xfId="205" xr:uid="{00000000-0005-0000-0000-00001E030000}"/>
    <cellStyle name="60% - Accent1 6" xfId="206" xr:uid="{00000000-0005-0000-0000-00001F030000}"/>
    <cellStyle name="60% - Accent1 7" xfId="207" xr:uid="{00000000-0005-0000-0000-000020030000}"/>
    <cellStyle name="60% - Accent1 8" xfId="208" xr:uid="{00000000-0005-0000-0000-000021030000}"/>
    <cellStyle name="60% - Accent1 9" xfId="209" xr:uid="{00000000-0005-0000-0000-000022030000}"/>
    <cellStyle name="60% - Accent2 10" xfId="3163" xr:uid="{00000000-0005-0000-0000-000023030000}"/>
    <cellStyle name="60% - Accent2 2" xfId="210" xr:uid="{00000000-0005-0000-0000-000024030000}"/>
    <cellStyle name="60% - Accent2 2 2" xfId="211" xr:uid="{00000000-0005-0000-0000-000025030000}"/>
    <cellStyle name="60% - Accent2 2 3" xfId="212" xr:uid="{00000000-0005-0000-0000-000026030000}"/>
    <cellStyle name="60% - Accent2 2 4" xfId="3164" xr:uid="{00000000-0005-0000-0000-000027030000}"/>
    <cellStyle name="60% - Accent2 2_Tariffs data used for Memo 25-2-11" xfId="213" xr:uid="{00000000-0005-0000-0000-000028030000}"/>
    <cellStyle name="60% - Accent2 3" xfId="214" xr:uid="{00000000-0005-0000-0000-000029030000}"/>
    <cellStyle name="60% - Accent2 3 2" xfId="3166" xr:uid="{00000000-0005-0000-0000-00002A030000}"/>
    <cellStyle name="60% - Accent2 3 3" xfId="3165" xr:uid="{00000000-0005-0000-0000-00002B030000}"/>
    <cellStyle name="60% - Accent2 4" xfId="215" xr:uid="{00000000-0005-0000-0000-00002C030000}"/>
    <cellStyle name="60% - Accent2 4 2" xfId="3168" xr:uid="{00000000-0005-0000-0000-00002D030000}"/>
    <cellStyle name="60% - Accent2 4 3" xfId="3167" xr:uid="{00000000-0005-0000-0000-00002E030000}"/>
    <cellStyle name="60% - Accent2 5" xfId="216" xr:uid="{00000000-0005-0000-0000-00002F030000}"/>
    <cellStyle name="60% - Accent2 6" xfId="217" xr:uid="{00000000-0005-0000-0000-000030030000}"/>
    <cellStyle name="60% - Accent2 7" xfId="218" xr:uid="{00000000-0005-0000-0000-000031030000}"/>
    <cellStyle name="60% - Accent2 8" xfId="219" xr:uid="{00000000-0005-0000-0000-000032030000}"/>
    <cellStyle name="60% - Accent2 9" xfId="220" xr:uid="{00000000-0005-0000-0000-000033030000}"/>
    <cellStyle name="60% - Accent3 10" xfId="3169" xr:uid="{00000000-0005-0000-0000-000034030000}"/>
    <cellStyle name="60% - Accent3 2" xfId="221" xr:uid="{00000000-0005-0000-0000-000035030000}"/>
    <cellStyle name="60% - Accent3 2 2" xfId="222" xr:uid="{00000000-0005-0000-0000-000036030000}"/>
    <cellStyle name="60% - Accent3 2 3" xfId="223" xr:uid="{00000000-0005-0000-0000-000037030000}"/>
    <cellStyle name="60% - Accent3 2 4" xfId="3170" xr:uid="{00000000-0005-0000-0000-000038030000}"/>
    <cellStyle name="60% - Accent3 2_Tariffs data used for Memo 25-2-11" xfId="224" xr:uid="{00000000-0005-0000-0000-000039030000}"/>
    <cellStyle name="60% - Accent3 3" xfId="225" xr:uid="{00000000-0005-0000-0000-00003A030000}"/>
    <cellStyle name="60% - Accent3 3 2" xfId="3172" xr:uid="{00000000-0005-0000-0000-00003B030000}"/>
    <cellStyle name="60% - Accent3 3 3" xfId="3171" xr:uid="{00000000-0005-0000-0000-00003C030000}"/>
    <cellStyle name="60% - Accent3 4" xfId="226" xr:uid="{00000000-0005-0000-0000-00003D030000}"/>
    <cellStyle name="60% - Accent3 4 2" xfId="3174" xr:uid="{00000000-0005-0000-0000-00003E030000}"/>
    <cellStyle name="60% - Accent3 4 3" xfId="3173" xr:uid="{00000000-0005-0000-0000-00003F030000}"/>
    <cellStyle name="60% - Accent3 5" xfId="227" xr:uid="{00000000-0005-0000-0000-000040030000}"/>
    <cellStyle name="60% - Accent3 6" xfId="228" xr:uid="{00000000-0005-0000-0000-000041030000}"/>
    <cellStyle name="60% - Accent3 7" xfId="229" xr:uid="{00000000-0005-0000-0000-000042030000}"/>
    <cellStyle name="60% - Accent3 8" xfId="230" xr:uid="{00000000-0005-0000-0000-000043030000}"/>
    <cellStyle name="60% - Accent3 9" xfId="231" xr:uid="{00000000-0005-0000-0000-000044030000}"/>
    <cellStyle name="60% - Accent4 10" xfId="232" xr:uid="{00000000-0005-0000-0000-000045030000}"/>
    <cellStyle name="60% - Accent4 2" xfId="233" xr:uid="{00000000-0005-0000-0000-000046030000}"/>
    <cellStyle name="60% - Accent4 2 2" xfId="234" xr:uid="{00000000-0005-0000-0000-000047030000}"/>
    <cellStyle name="60% - Accent4 2 3" xfId="235" xr:uid="{00000000-0005-0000-0000-000048030000}"/>
    <cellStyle name="60% - Accent4 2 4" xfId="3175" xr:uid="{00000000-0005-0000-0000-000049030000}"/>
    <cellStyle name="60% - Accent4 2_Tariffs data used for Memo 25-2-11" xfId="236" xr:uid="{00000000-0005-0000-0000-00004A030000}"/>
    <cellStyle name="60% - Accent4 3" xfId="237" xr:uid="{00000000-0005-0000-0000-00004B030000}"/>
    <cellStyle name="60% - Accent4 3 2" xfId="3177" xr:uid="{00000000-0005-0000-0000-00004C030000}"/>
    <cellStyle name="60% - Accent4 3 3" xfId="3176" xr:uid="{00000000-0005-0000-0000-00004D030000}"/>
    <cellStyle name="60% - Accent4 4" xfId="238" xr:uid="{00000000-0005-0000-0000-00004E030000}"/>
    <cellStyle name="60% - Accent4 4 2" xfId="3179" xr:uid="{00000000-0005-0000-0000-00004F030000}"/>
    <cellStyle name="60% - Accent4 4 3" xfId="3178" xr:uid="{00000000-0005-0000-0000-000050030000}"/>
    <cellStyle name="60% - Accent4 5" xfId="239" xr:uid="{00000000-0005-0000-0000-000051030000}"/>
    <cellStyle name="60% - Accent4 6" xfId="240" xr:uid="{00000000-0005-0000-0000-000052030000}"/>
    <cellStyle name="60% - Accent4 7" xfId="241" xr:uid="{00000000-0005-0000-0000-000053030000}"/>
    <cellStyle name="60% - Accent4 8" xfId="242" xr:uid="{00000000-0005-0000-0000-000054030000}"/>
    <cellStyle name="60% - Accent4 9" xfId="243" xr:uid="{00000000-0005-0000-0000-000055030000}"/>
    <cellStyle name="60% - Accent5 10" xfId="3180" xr:uid="{00000000-0005-0000-0000-000056030000}"/>
    <cellStyle name="60% - Accent5 2" xfId="244" xr:uid="{00000000-0005-0000-0000-000057030000}"/>
    <cellStyle name="60% - Accent5 2 2" xfId="245" xr:uid="{00000000-0005-0000-0000-000058030000}"/>
    <cellStyle name="60% - Accent5 2 3" xfId="246" xr:uid="{00000000-0005-0000-0000-000059030000}"/>
    <cellStyle name="60% - Accent5 2 4" xfId="3181" xr:uid="{00000000-0005-0000-0000-00005A030000}"/>
    <cellStyle name="60% - Accent5 2_Tariffs data used for Memo 25-2-11" xfId="247" xr:uid="{00000000-0005-0000-0000-00005B030000}"/>
    <cellStyle name="60% - Accent5 3" xfId="248" xr:uid="{00000000-0005-0000-0000-00005C030000}"/>
    <cellStyle name="60% - Accent5 3 2" xfId="3183" xr:uid="{00000000-0005-0000-0000-00005D030000}"/>
    <cellStyle name="60% - Accent5 3 3" xfId="3182" xr:uid="{00000000-0005-0000-0000-00005E030000}"/>
    <cellStyle name="60% - Accent5 4" xfId="249" xr:uid="{00000000-0005-0000-0000-00005F030000}"/>
    <cellStyle name="60% - Accent5 4 2" xfId="3185" xr:uid="{00000000-0005-0000-0000-000060030000}"/>
    <cellStyle name="60% - Accent5 4 3" xfId="3184" xr:uid="{00000000-0005-0000-0000-000061030000}"/>
    <cellStyle name="60% - Accent5 5" xfId="250" xr:uid="{00000000-0005-0000-0000-000062030000}"/>
    <cellStyle name="60% - Accent5 6" xfId="251" xr:uid="{00000000-0005-0000-0000-000063030000}"/>
    <cellStyle name="60% - Accent5 7" xfId="252" xr:uid="{00000000-0005-0000-0000-000064030000}"/>
    <cellStyle name="60% - Accent5 8" xfId="253" xr:uid="{00000000-0005-0000-0000-000065030000}"/>
    <cellStyle name="60% - Accent5 9" xfId="254" xr:uid="{00000000-0005-0000-0000-000066030000}"/>
    <cellStyle name="60% - Accent6 10" xfId="3186" xr:uid="{00000000-0005-0000-0000-000067030000}"/>
    <cellStyle name="60% - Accent6 2" xfId="255" xr:uid="{00000000-0005-0000-0000-000068030000}"/>
    <cellStyle name="60% - Accent6 2 2" xfId="256" xr:uid="{00000000-0005-0000-0000-000069030000}"/>
    <cellStyle name="60% - Accent6 2 3" xfId="257" xr:uid="{00000000-0005-0000-0000-00006A030000}"/>
    <cellStyle name="60% - Accent6 2 4" xfId="3187" xr:uid="{00000000-0005-0000-0000-00006B030000}"/>
    <cellStyle name="60% - Accent6 2_Tariffs data used for Memo 25-2-11" xfId="258" xr:uid="{00000000-0005-0000-0000-00006C030000}"/>
    <cellStyle name="60% - Accent6 3" xfId="259" xr:uid="{00000000-0005-0000-0000-00006D030000}"/>
    <cellStyle name="60% - Accent6 3 2" xfId="3189" xr:uid="{00000000-0005-0000-0000-00006E030000}"/>
    <cellStyle name="60% - Accent6 3 3" xfId="3188" xr:uid="{00000000-0005-0000-0000-00006F030000}"/>
    <cellStyle name="60% - Accent6 4" xfId="260" xr:uid="{00000000-0005-0000-0000-000070030000}"/>
    <cellStyle name="60% - Accent6 4 2" xfId="3191" xr:uid="{00000000-0005-0000-0000-000071030000}"/>
    <cellStyle name="60% - Accent6 4 3" xfId="3190" xr:uid="{00000000-0005-0000-0000-000072030000}"/>
    <cellStyle name="60% - Accent6 5" xfId="261" xr:uid="{00000000-0005-0000-0000-000073030000}"/>
    <cellStyle name="60% - Accent6 6" xfId="262" xr:uid="{00000000-0005-0000-0000-000074030000}"/>
    <cellStyle name="60% - Accent6 7" xfId="263" xr:uid="{00000000-0005-0000-0000-000075030000}"/>
    <cellStyle name="60% - Accent6 8" xfId="264" xr:uid="{00000000-0005-0000-0000-000076030000}"/>
    <cellStyle name="60% - Accent6 9" xfId="265" xr:uid="{00000000-0005-0000-0000-000077030000}"/>
    <cellStyle name="Accent1 10" xfId="3192" xr:uid="{00000000-0005-0000-0000-000078030000}"/>
    <cellStyle name="Accent1 2" xfId="266" xr:uid="{00000000-0005-0000-0000-000079030000}"/>
    <cellStyle name="Accent1 2 2" xfId="267" xr:uid="{00000000-0005-0000-0000-00007A030000}"/>
    <cellStyle name="Accent1 2 3" xfId="268" xr:uid="{00000000-0005-0000-0000-00007B030000}"/>
    <cellStyle name="Accent1 2 4" xfId="3193" xr:uid="{00000000-0005-0000-0000-00007C030000}"/>
    <cellStyle name="Accent1 2_Tariffs data used for Memo 25-2-11" xfId="269" xr:uid="{00000000-0005-0000-0000-00007D030000}"/>
    <cellStyle name="Accent1 3" xfId="270" xr:uid="{00000000-0005-0000-0000-00007E030000}"/>
    <cellStyle name="Accent1 3 2" xfId="3195" xr:uid="{00000000-0005-0000-0000-00007F030000}"/>
    <cellStyle name="Accent1 3 3" xfId="3194" xr:uid="{00000000-0005-0000-0000-000080030000}"/>
    <cellStyle name="Accent1 4" xfId="271" xr:uid="{00000000-0005-0000-0000-000081030000}"/>
    <cellStyle name="Accent1 4 2" xfId="3197" xr:uid="{00000000-0005-0000-0000-000082030000}"/>
    <cellStyle name="Accent1 4 3" xfId="3196" xr:uid="{00000000-0005-0000-0000-000083030000}"/>
    <cellStyle name="Accent1 5" xfId="272" xr:uid="{00000000-0005-0000-0000-000084030000}"/>
    <cellStyle name="Accent1 6" xfId="273" xr:uid="{00000000-0005-0000-0000-000085030000}"/>
    <cellStyle name="Accent1 7" xfId="274" xr:uid="{00000000-0005-0000-0000-000086030000}"/>
    <cellStyle name="Accent1 8" xfId="275" xr:uid="{00000000-0005-0000-0000-000087030000}"/>
    <cellStyle name="Accent1 9" xfId="276" xr:uid="{00000000-0005-0000-0000-000088030000}"/>
    <cellStyle name="Accent2 10" xfId="3198" xr:uid="{00000000-0005-0000-0000-000089030000}"/>
    <cellStyle name="Accent2 2" xfId="277" xr:uid="{00000000-0005-0000-0000-00008A030000}"/>
    <cellStyle name="Accent2 2 2" xfId="278" xr:uid="{00000000-0005-0000-0000-00008B030000}"/>
    <cellStyle name="Accent2 2 3" xfId="279" xr:uid="{00000000-0005-0000-0000-00008C030000}"/>
    <cellStyle name="Accent2 2 4" xfId="3199" xr:uid="{00000000-0005-0000-0000-00008D030000}"/>
    <cellStyle name="Accent2 2_Tariffs data used for Memo 25-2-11" xfId="280" xr:uid="{00000000-0005-0000-0000-00008E030000}"/>
    <cellStyle name="Accent2 3" xfId="281" xr:uid="{00000000-0005-0000-0000-00008F030000}"/>
    <cellStyle name="Accent2 3 2" xfId="3201" xr:uid="{00000000-0005-0000-0000-000090030000}"/>
    <cellStyle name="Accent2 3 3" xfId="3200" xr:uid="{00000000-0005-0000-0000-000091030000}"/>
    <cellStyle name="Accent2 4" xfId="282" xr:uid="{00000000-0005-0000-0000-000092030000}"/>
    <cellStyle name="Accent2 4 2" xfId="3203" xr:uid="{00000000-0005-0000-0000-000093030000}"/>
    <cellStyle name="Accent2 4 3" xfId="3202" xr:uid="{00000000-0005-0000-0000-000094030000}"/>
    <cellStyle name="Accent2 5" xfId="283" xr:uid="{00000000-0005-0000-0000-000095030000}"/>
    <cellStyle name="Accent2 6" xfId="284" xr:uid="{00000000-0005-0000-0000-000096030000}"/>
    <cellStyle name="Accent2 7" xfId="285" xr:uid="{00000000-0005-0000-0000-000097030000}"/>
    <cellStyle name="Accent2 8" xfId="286" xr:uid="{00000000-0005-0000-0000-000098030000}"/>
    <cellStyle name="Accent2 9" xfId="287" xr:uid="{00000000-0005-0000-0000-000099030000}"/>
    <cellStyle name="Accent3 10" xfId="3204" xr:uid="{00000000-0005-0000-0000-00009A030000}"/>
    <cellStyle name="Accent3 2" xfId="288" xr:uid="{00000000-0005-0000-0000-00009B030000}"/>
    <cellStyle name="Accent3 2 2" xfId="289" xr:uid="{00000000-0005-0000-0000-00009C030000}"/>
    <cellStyle name="Accent3 2 3" xfId="290" xr:uid="{00000000-0005-0000-0000-00009D030000}"/>
    <cellStyle name="Accent3 2 4" xfId="3205" xr:uid="{00000000-0005-0000-0000-00009E030000}"/>
    <cellStyle name="Accent3 2_Tariffs data used for Memo 25-2-11" xfId="291" xr:uid="{00000000-0005-0000-0000-00009F030000}"/>
    <cellStyle name="Accent3 3" xfId="292" xr:uid="{00000000-0005-0000-0000-0000A0030000}"/>
    <cellStyle name="Accent3 3 2" xfId="3207" xr:uid="{00000000-0005-0000-0000-0000A1030000}"/>
    <cellStyle name="Accent3 3 3" xfId="3206" xr:uid="{00000000-0005-0000-0000-0000A2030000}"/>
    <cellStyle name="Accent3 4" xfId="293" xr:uid="{00000000-0005-0000-0000-0000A3030000}"/>
    <cellStyle name="Accent3 4 2" xfId="3209" xr:uid="{00000000-0005-0000-0000-0000A4030000}"/>
    <cellStyle name="Accent3 4 3" xfId="3208" xr:uid="{00000000-0005-0000-0000-0000A5030000}"/>
    <cellStyle name="Accent3 5" xfId="294" xr:uid="{00000000-0005-0000-0000-0000A6030000}"/>
    <cellStyle name="Accent3 6" xfId="295" xr:uid="{00000000-0005-0000-0000-0000A7030000}"/>
    <cellStyle name="Accent3 7" xfId="296" xr:uid="{00000000-0005-0000-0000-0000A8030000}"/>
    <cellStyle name="Accent3 8" xfId="297" xr:uid="{00000000-0005-0000-0000-0000A9030000}"/>
    <cellStyle name="Accent3 9" xfId="298" xr:uid="{00000000-0005-0000-0000-0000AA030000}"/>
    <cellStyle name="Accent4 10" xfId="3210" xr:uid="{00000000-0005-0000-0000-0000AB030000}"/>
    <cellStyle name="Accent4 2" xfId="299" xr:uid="{00000000-0005-0000-0000-0000AC030000}"/>
    <cellStyle name="Accent4 2 2" xfId="300" xr:uid="{00000000-0005-0000-0000-0000AD030000}"/>
    <cellStyle name="Accent4 2 3" xfId="301" xr:uid="{00000000-0005-0000-0000-0000AE030000}"/>
    <cellStyle name="Accent4 2 4" xfId="3211" xr:uid="{00000000-0005-0000-0000-0000AF030000}"/>
    <cellStyle name="Accent4 2_Tariffs data used for Memo 25-2-11" xfId="302" xr:uid="{00000000-0005-0000-0000-0000B0030000}"/>
    <cellStyle name="Accent4 3" xfId="303" xr:uid="{00000000-0005-0000-0000-0000B1030000}"/>
    <cellStyle name="Accent4 3 2" xfId="3213" xr:uid="{00000000-0005-0000-0000-0000B2030000}"/>
    <cellStyle name="Accent4 3 3" xfId="3212" xr:uid="{00000000-0005-0000-0000-0000B3030000}"/>
    <cellStyle name="Accent4 4" xfId="304" xr:uid="{00000000-0005-0000-0000-0000B4030000}"/>
    <cellStyle name="Accent4 4 2" xfId="3215" xr:uid="{00000000-0005-0000-0000-0000B5030000}"/>
    <cellStyle name="Accent4 4 3" xfId="3214" xr:uid="{00000000-0005-0000-0000-0000B6030000}"/>
    <cellStyle name="Accent4 5" xfId="305" xr:uid="{00000000-0005-0000-0000-0000B7030000}"/>
    <cellStyle name="Accent4 6" xfId="306" xr:uid="{00000000-0005-0000-0000-0000B8030000}"/>
    <cellStyle name="Accent4 7" xfId="307" xr:uid="{00000000-0005-0000-0000-0000B9030000}"/>
    <cellStyle name="Accent4 8" xfId="308" xr:uid="{00000000-0005-0000-0000-0000BA030000}"/>
    <cellStyle name="Accent4 9" xfId="309" xr:uid="{00000000-0005-0000-0000-0000BB030000}"/>
    <cellStyle name="Accent5 10" xfId="3216" xr:uid="{00000000-0005-0000-0000-0000BC030000}"/>
    <cellStyle name="Accent5 2" xfId="310" xr:uid="{00000000-0005-0000-0000-0000BD030000}"/>
    <cellStyle name="Accent5 2 2" xfId="311" xr:uid="{00000000-0005-0000-0000-0000BE030000}"/>
    <cellStyle name="Accent5 2 3" xfId="312" xr:uid="{00000000-0005-0000-0000-0000BF030000}"/>
    <cellStyle name="Accent5 2 4" xfId="3217" xr:uid="{00000000-0005-0000-0000-0000C0030000}"/>
    <cellStyle name="Accent5 2_Tariffs data used for Memo 25-2-11" xfId="313" xr:uid="{00000000-0005-0000-0000-0000C1030000}"/>
    <cellStyle name="Accent5 3" xfId="314" xr:uid="{00000000-0005-0000-0000-0000C2030000}"/>
    <cellStyle name="Accent5 3 2" xfId="3219" xr:uid="{00000000-0005-0000-0000-0000C3030000}"/>
    <cellStyle name="Accent5 3 3" xfId="3218" xr:uid="{00000000-0005-0000-0000-0000C4030000}"/>
    <cellStyle name="Accent5 4" xfId="315" xr:uid="{00000000-0005-0000-0000-0000C5030000}"/>
    <cellStyle name="Accent5 4 2" xfId="3221" xr:uid="{00000000-0005-0000-0000-0000C6030000}"/>
    <cellStyle name="Accent5 4 3" xfId="3220" xr:uid="{00000000-0005-0000-0000-0000C7030000}"/>
    <cellStyle name="Accent5 5" xfId="316" xr:uid="{00000000-0005-0000-0000-0000C8030000}"/>
    <cellStyle name="Accent5 6" xfId="317" xr:uid="{00000000-0005-0000-0000-0000C9030000}"/>
    <cellStyle name="Accent5 7" xfId="318" xr:uid="{00000000-0005-0000-0000-0000CA030000}"/>
    <cellStyle name="Accent5 8" xfId="319" xr:uid="{00000000-0005-0000-0000-0000CB030000}"/>
    <cellStyle name="Accent5 9" xfId="320" xr:uid="{00000000-0005-0000-0000-0000CC030000}"/>
    <cellStyle name="Accent6 10" xfId="3222" xr:uid="{00000000-0005-0000-0000-0000CD030000}"/>
    <cellStyle name="Accent6 2" xfId="321" xr:uid="{00000000-0005-0000-0000-0000CE030000}"/>
    <cellStyle name="Accent6 2 2" xfId="322" xr:uid="{00000000-0005-0000-0000-0000CF030000}"/>
    <cellStyle name="Accent6 2 3" xfId="323" xr:uid="{00000000-0005-0000-0000-0000D0030000}"/>
    <cellStyle name="Accent6 2 4" xfId="3223" xr:uid="{00000000-0005-0000-0000-0000D1030000}"/>
    <cellStyle name="Accent6 2_Tariffs data used for Memo 25-2-11" xfId="324" xr:uid="{00000000-0005-0000-0000-0000D2030000}"/>
    <cellStyle name="Accent6 3" xfId="325" xr:uid="{00000000-0005-0000-0000-0000D3030000}"/>
    <cellStyle name="Accent6 3 2" xfId="3225" xr:uid="{00000000-0005-0000-0000-0000D4030000}"/>
    <cellStyle name="Accent6 3 3" xfId="3224" xr:uid="{00000000-0005-0000-0000-0000D5030000}"/>
    <cellStyle name="Accent6 4" xfId="326" xr:uid="{00000000-0005-0000-0000-0000D6030000}"/>
    <cellStyle name="Accent6 4 2" xfId="3227" xr:uid="{00000000-0005-0000-0000-0000D7030000}"/>
    <cellStyle name="Accent6 4 3" xfId="3226" xr:uid="{00000000-0005-0000-0000-0000D8030000}"/>
    <cellStyle name="Accent6 5" xfId="327" xr:uid="{00000000-0005-0000-0000-0000D9030000}"/>
    <cellStyle name="Accent6 6" xfId="328" xr:uid="{00000000-0005-0000-0000-0000DA030000}"/>
    <cellStyle name="Accent6 7" xfId="329" xr:uid="{00000000-0005-0000-0000-0000DB030000}"/>
    <cellStyle name="Accent6 8" xfId="330" xr:uid="{00000000-0005-0000-0000-0000DC030000}"/>
    <cellStyle name="Accent6 9" xfId="331" xr:uid="{00000000-0005-0000-0000-0000DD030000}"/>
    <cellStyle name="Bad 10" xfId="3228" xr:uid="{00000000-0005-0000-0000-0000DE030000}"/>
    <cellStyle name="Bad 2" xfId="332" xr:uid="{00000000-0005-0000-0000-0000DF030000}"/>
    <cellStyle name="Bad 2 2" xfId="333" xr:uid="{00000000-0005-0000-0000-0000E0030000}"/>
    <cellStyle name="Bad 2 3" xfId="334" xr:uid="{00000000-0005-0000-0000-0000E1030000}"/>
    <cellStyle name="Bad 2 4" xfId="3229" xr:uid="{00000000-0005-0000-0000-0000E2030000}"/>
    <cellStyle name="Bad 2_Tariffs data used for Memo 25-2-11" xfId="335" xr:uid="{00000000-0005-0000-0000-0000E3030000}"/>
    <cellStyle name="Bad 3" xfId="336" xr:uid="{00000000-0005-0000-0000-0000E4030000}"/>
    <cellStyle name="Bad 3 2" xfId="3231" xr:uid="{00000000-0005-0000-0000-0000E5030000}"/>
    <cellStyle name="Bad 3 3" xfId="3230" xr:uid="{00000000-0005-0000-0000-0000E6030000}"/>
    <cellStyle name="Bad 4" xfId="337" xr:uid="{00000000-0005-0000-0000-0000E7030000}"/>
    <cellStyle name="Bad 4 2" xfId="3233" xr:uid="{00000000-0005-0000-0000-0000E8030000}"/>
    <cellStyle name="Bad 4 3" xfId="3232" xr:uid="{00000000-0005-0000-0000-0000E9030000}"/>
    <cellStyle name="Bad 5" xfId="338" xr:uid="{00000000-0005-0000-0000-0000EA030000}"/>
    <cellStyle name="Bad 6" xfId="339" xr:uid="{00000000-0005-0000-0000-0000EB030000}"/>
    <cellStyle name="Bad 7" xfId="340" xr:uid="{00000000-0005-0000-0000-0000EC030000}"/>
    <cellStyle name="Bad 8" xfId="341" xr:uid="{00000000-0005-0000-0000-0000ED030000}"/>
    <cellStyle name="Bad 9" xfId="342" xr:uid="{00000000-0005-0000-0000-0000EE030000}"/>
    <cellStyle name="Calc Currency (0)" xfId="3234" xr:uid="{00000000-0005-0000-0000-0000EF030000}"/>
    <cellStyle name="Calc Currency (0) 2" xfId="3235" xr:uid="{00000000-0005-0000-0000-0000F0030000}"/>
    <cellStyle name="Calc Currency (0) 3" xfId="3236" xr:uid="{00000000-0005-0000-0000-0000F1030000}"/>
    <cellStyle name="Calc Currency (2)" xfId="3237" xr:uid="{00000000-0005-0000-0000-0000F2030000}"/>
    <cellStyle name="Calc Currency (2) 2" xfId="3238" xr:uid="{00000000-0005-0000-0000-0000F3030000}"/>
    <cellStyle name="Calc Currency (2) 3" xfId="3239" xr:uid="{00000000-0005-0000-0000-0000F4030000}"/>
    <cellStyle name="Calc Percent (0)" xfId="3240" xr:uid="{00000000-0005-0000-0000-0000F5030000}"/>
    <cellStyle name="Calc Percent (0) 2" xfId="3241" xr:uid="{00000000-0005-0000-0000-0000F6030000}"/>
    <cellStyle name="Calc Percent (0) 3" xfId="3242" xr:uid="{00000000-0005-0000-0000-0000F7030000}"/>
    <cellStyle name="Calc Percent (1)" xfId="3243" xr:uid="{00000000-0005-0000-0000-0000F8030000}"/>
    <cellStyle name="Calc Percent (1) 2" xfId="3244" xr:uid="{00000000-0005-0000-0000-0000F9030000}"/>
    <cellStyle name="Calc Percent (1) 3" xfId="3245" xr:uid="{00000000-0005-0000-0000-0000FA030000}"/>
    <cellStyle name="Calc Percent (2)" xfId="3246" xr:uid="{00000000-0005-0000-0000-0000FB030000}"/>
    <cellStyle name="Calc Percent (2) 2" xfId="3247" xr:uid="{00000000-0005-0000-0000-0000FC030000}"/>
    <cellStyle name="Calc Percent (2) 3" xfId="3248" xr:uid="{00000000-0005-0000-0000-0000FD030000}"/>
    <cellStyle name="Calc Units (0)" xfId="3249" xr:uid="{00000000-0005-0000-0000-0000FE030000}"/>
    <cellStyle name="Calc Units (0) 2" xfId="3250" xr:uid="{00000000-0005-0000-0000-0000FF030000}"/>
    <cellStyle name="Calc Units (0) 3" xfId="3251" xr:uid="{00000000-0005-0000-0000-000000040000}"/>
    <cellStyle name="Calc Units (1)" xfId="3252" xr:uid="{00000000-0005-0000-0000-000001040000}"/>
    <cellStyle name="Calc Units (1) 2" xfId="3253" xr:uid="{00000000-0005-0000-0000-000002040000}"/>
    <cellStyle name="Calc Units (1) 3" xfId="3254" xr:uid="{00000000-0005-0000-0000-000003040000}"/>
    <cellStyle name="Calc Units (2)" xfId="3255" xr:uid="{00000000-0005-0000-0000-000004040000}"/>
    <cellStyle name="Calc Units (2) 2" xfId="3256" xr:uid="{00000000-0005-0000-0000-000005040000}"/>
    <cellStyle name="Calc Units (2) 3" xfId="3257" xr:uid="{00000000-0005-0000-0000-000006040000}"/>
    <cellStyle name="Calculation 10" xfId="3258" xr:uid="{00000000-0005-0000-0000-000007040000}"/>
    <cellStyle name="Calculation 11" xfId="3259" xr:uid="{00000000-0005-0000-0000-000008040000}"/>
    <cellStyle name="Calculation 2" xfId="343" xr:uid="{00000000-0005-0000-0000-000009040000}"/>
    <cellStyle name="Calculation 2 10" xfId="3261" xr:uid="{00000000-0005-0000-0000-00000A040000}"/>
    <cellStyle name="Calculation 2 11" xfId="3260" xr:uid="{00000000-0005-0000-0000-00000B040000}"/>
    <cellStyle name="Calculation 2 2" xfId="344" xr:uid="{00000000-0005-0000-0000-00000C040000}"/>
    <cellStyle name="Calculation 2 2 2" xfId="345" xr:uid="{00000000-0005-0000-0000-00000D040000}"/>
    <cellStyle name="Calculation 2 2 2 2" xfId="3262" xr:uid="{00000000-0005-0000-0000-00000E040000}"/>
    <cellStyle name="Calculation 2 2 2 2 2" xfId="3263" xr:uid="{00000000-0005-0000-0000-00000F040000}"/>
    <cellStyle name="Calculation 2 2 2 2 3" xfId="3264" xr:uid="{00000000-0005-0000-0000-000010040000}"/>
    <cellStyle name="Calculation 2 2 2 3" xfId="3265" xr:uid="{00000000-0005-0000-0000-000011040000}"/>
    <cellStyle name="Calculation 2 2 2 3 2" xfId="3266" xr:uid="{00000000-0005-0000-0000-000012040000}"/>
    <cellStyle name="Calculation 2 2 2 3 3" xfId="3267" xr:uid="{00000000-0005-0000-0000-000013040000}"/>
    <cellStyle name="Calculation 2 2 2 4" xfId="3268" xr:uid="{00000000-0005-0000-0000-000014040000}"/>
    <cellStyle name="Calculation 2 2 2 5" xfId="3269" xr:uid="{00000000-0005-0000-0000-000015040000}"/>
    <cellStyle name="Calculation 2 2 3" xfId="346" xr:uid="{00000000-0005-0000-0000-000016040000}"/>
    <cellStyle name="Calculation 2 2 3 2" xfId="3270" xr:uid="{00000000-0005-0000-0000-000017040000}"/>
    <cellStyle name="Calculation 2 2 3 2 2" xfId="3271" xr:uid="{00000000-0005-0000-0000-000018040000}"/>
    <cellStyle name="Calculation 2 2 3 2 3" xfId="3272" xr:uid="{00000000-0005-0000-0000-000019040000}"/>
    <cellStyle name="Calculation 2 2 3 3" xfId="3273" xr:uid="{00000000-0005-0000-0000-00001A040000}"/>
    <cellStyle name="Calculation 2 2 3 3 2" xfId="3274" xr:uid="{00000000-0005-0000-0000-00001B040000}"/>
    <cellStyle name="Calculation 2 2 3 3 3" xfId="3275" xr:uid="{00000000-0005-0000-0000-00001C040000}"/>
    <cellStyle name="Calculation 2 2 3 4" xfId="3276" xr:uid="{00000000-0005-0000-0000-00001D040000}"/>
    <cellStyle name="Calculation 2 2 3 5" xfId="3277" xr:uid="{00000000-0005-0000-0000-00001E040000}"/>
    <cellStyle name="Calculation 2 2 4" xfId="347" xr:uid="{00000000-0005-0000-0000-00001F040000}"/>
    <cellStyle name="Calculation 2 2 4 2" xfId="3278" xr:uid="{00000000-0005-0000-0000-000020040000}"/>
    <cellStyle name="Calculation 2 2 4 2 2" xfId="3279" xr:uid="{00000000-0005-0000-0000-000021040000}"/>
    <cellStyle name="Calculation 2 2 4 2 3" xfId="3280" xr:uid="{00000000-0005-0000-0000-000022040000}"/>
    <cellStyle name="Calculation 2 2 4 3" xfId="3281" xr:uid="{00000000-0005-0000-0000-000023040000}"/>
    <cellStyle name="Calculation 2 2 4 3 2" xfId="3282" xr:uid="{00000000-0005-0000-0000-000024040000}"/>
    <cellStyle name="Calculation 2 2 4 4" xfId="3283" xr:uid="{00000000-0005-0000-0000-000025040000}"/>
    <cellStyle name="Calculation 2 2 5" xfId="348" xr:uid="{00000000-0005-0000-0000-000026040000}"/>
    <cellStyle name="Calculation 2 2 5 2" xfId="3284" xr:uid="{00000000-0005-0000-0000-000027040000}"/>
    <cellStyle name="Calculation 2 2 5 2 2" xfId="3285" xr:uid="{00000000-0005-0000-0000-000028040000}"/>
    <cellStyle name="Calculation 2 2 5 2 3" xfId="3286" xr:uid="{00000000-0005-0000-0000-000029040000}"/>
    <cellStyle name="Calculation 2 2 5 3" xfId="3287" xr:uid="{00000000-0005-0000-0000-00002A040000}"/>
    <cellStyle name="Calculation 2 2 5 3 2" xfId="3288" xr:uid="{00000000-0005-0000-0000-00002B040000}"/>
    <cellStyle name="Calculation 2 2 5 4" xfId="3289" xr:uid="{00000000-0005-0000-0000-00002C040000}"/>
    <cellStyle name="Calculation 2 2 6" xfId="3290" xr:uid="{00000000-0005-0000-0000-00002D040000}"/>
    <cellStyle name="Calculation 2 2 6 2" xfId="3291" xr:uid="{00000000-0005-0000-0000-00002E040000}"/>
    <cellStyle name="Calculation 2 2 6 3" xfId="3292" xr:uid="{00000000-0005-0000-0000-00002F040000}"/>
    <cellStyle name="Calculation 2 2 7" xfId="3293" xr:uid="{00000000-0005-0000-0000-000030040000}"/>
    <cellStyle name="Calculation 2 2 7 2" xfId="3294" xr:uid="{00000000-0005-0000-0000-000031040000}"/>
    <cellStyle name="Calculation 2 2 8" xfId="3295" xr:uid="{00000000-0005-0000-0000-000032040000}"/>
    <cellStyle name="Calculation 2 3" xfId="349" xr:uid="{00000000-0005-0000-0000-000033040000}"/>
    <cellStyle name="Calculation 2 3 2" xfId="350" xr:uid="{00000000-0005-0000-0000-000034040000}"/>
    <cellStyle name="Calculation 2 3 2 2" xfId="3296" xr:uid="{00000000-0005-0000-0000-000035040000}"/>
    <cellStyle name="Calculation 2 3 2 2 2" xfId="3297" xr:uid="{00000000-0005-0000-0000-000036040000}"/>
    <cellStyle name="Calculation 2 3 2 2 3" xfId="3298" xr:uid="{00000000-0005-0000-0000-000037040000}"/>
    <cellStyle name="Calculation 2 3 2 3" xfId="3299" xr:uid="{00000000-0005-0000-0000-000038040000}"/>
    <cellStyle name="Calculation 2 3 2 3 2" xfId="3300" xr:uid="{00000000-0005-0000-0000-000039040000}"/>
    <cellStyle name="Calculation 2 3 2 4" xfId="3301" xr:uid="{00000000-0005-0000-0000-00003A040000}"/>
    <cellStyle name="Calculation 2 3 3" xfId="351" xr:uid="{00000000-0005-0000-0000-00003B040000}"/>
    <cellStyle name="Calculation 2 3 3 2" xfId="3302" xr:uid="{00000000-0005-0000-0000-00003C040000}"/>
    <cellStyle name="Calculation 2 3 3 2 2" xfId="3303" xr:uid="{00000000-0005-0000-0000-00003D040000}"/>
    <cellStyle name="Calculation 2 3 3 2 3" xfId="3304" xr:uid="{00000000-0005-0000-0000-00003E040000}"/>
    <cellStyle name="Calculation 2 3 3 3" xfId="3305" xr:uid="{00000000-0005-0000-0000-00003F040000}"/>
    <cellStyle name="Calculation 2 3 3 3 2" xfId="3306" xr:uid="{00000000-0005-0000-0000-000040040000}"/>
    <cellStyle name="Calculation 2 3 3 4" xfId="3307" xr:uid="{00000000-0005-0000-0000-000041040000}"/>
    <cellStyle name="Calculation 2 3 4" xfId="352" xr:uid="{00000000-0005-0000-0000-000042040000}"/>
    <cellStyle name="Calculation 2 3 4 2" xfId="3308" xr:uid="{00000000-0005-0000-0000-000043040000}"/>
    <cellStyle name="Calculation 2 3 4 2 2" xfId="3309" xr:uid="{00000000-0005-0000-0000-000044040000}"/>
    <cellStyle name="Calculation 2 3 4 2 3" xfId="3310" xr:uid="{00000000-0005-0000-0000-000045040000}"/>
    <cellStyle name="Calculation 2 3 4 3" xfId="3311" xr:uid="{00000000-0005-0000-0000-000046040000}"/>
    <cellStyle name="Calculation 2 3 4 3 2" xfId="3312" xr:uid="{00000000-0005-0000-0000-000047040000}"/>
    <cellStyle name="Calculation 2 3 4 4" xfId="3313" xr:uid="{00000000-0005-0000-0000-000048040000}"/>
    <cellStyle name="Calculation 2 3 5" xfId="353" xr:uid="{00000000-0005-0000-0000-000049040000}"/>
    <cellStyle name="Calculation 2 3 5 2" xfId="3314" xr:uid="{00000000-0005-0000-0000-00004A040000}"/>
    <cellStyle name="Calculation 2 3 5 2 2" xfId="3315" xr:uid="{00000000-0005-0000-0000-00004B040000}"/>
    <cellStyle name="Calculation 2 3 5 2 3" xfId="3316" xr:uid="{00000000-0005-0000-0000-00004C040000}"/>
    <cellStyle name="Calculation 2 3 5 3" xfId="3317" xr:uid="{00000000-0005-0000-0000-00004D040000}"/>
    <cellStyle name="Calculation 2 3 5 3 2" xfId="3318" xr:uid="{00000000-0005-0000-0000-00004E040000}"/>
    <cellStyle name="Calculation 2 3 5 4" xfId="3319" xr:uid="{00000000-0005-0000-0000-00004F040000}"/>
    <cellStyle name="Calculation 2 3 6" xfId="3320" xr:uid="{00000000-0005-0000-0000-000050040000}"/>
    <cellStyle name="Calculation 2 3 6 2" xfId="3321" xr:uid="{00000000-0005-0000-0000-000051040000}"/>
    <cellStyle name="Calculation 2 3 6 3" xfId="3322" xr:uid="{00000000-0005-0000-0000-000052040000}"/>
    <cellStyle name="Calculation 2 3 7" xfId="3323" xr:uid="{00000000-0005-0000-0000-000053040000}"/>
    <cellStyle name="Calculation 2 3 7 2" xfId="3324" xr:uid="{00000000-0005-0000-0000-000054040000}"/>
    <cellStyle name="Calculation 2 3 8" xfId="3325" xr:uid="{00000000-0005-0000-0000-000055040000}"/>
    <cellStyle name="Calculation 2 4" xfId="354" xr:uid="{00000000-0005-0000-0000-000056040000}"/>
    <cellStyle name="Calculation 2 4 2" xfId="3326" xr:uid="{00000000-0005-0000-0000-000057040000}"/>
    <cellStyle name="Calculation 2 4 2 2" xfId="3327" xr:uid="{00000000-0005-0000-0000-000058040000}"/>
    <cellStyle name="Calculation 2 4 2 3" xfId="3328" xr:uid="{00000000-0005-0000-0000-000059040000}"/>
    <cellStyle name="Calculation 2 4 3" xfId="3329" xr:uid="{00000000-0005-0000-0000-00005A040000}"/>
    <cellStyle name="Calculation 2 4 3 2" xfId="3330" xr:uid="{00000000-0005-0000-0000-00005B040000}"/>
    <cellStyle name="Calculation 2 4 4" xfId="3331" xr:uid="{00000000-0005-0000-0000-00005C040000}"/>
    <cellStyle name="Calculation 2 5" xfId="355" xr:uid="{00000000-0005-0000-0000-00005D040000}"/>
    <cellStyle name="Calculation 2 5 2" xfId="3332" xr:uid="{00000000-0005-0000-0000-00005E040000}"/>
    <cellStyle name="Calculation 2 5 2 2" xfId="3333" xr:uid="{00000000-0005-0000-0000-00005F040000}"/>
    <cellStyle name="Calculation 2 5 2 3" xfId="3334" xr:uid="{00000000-0005-0000-0000-000060040000}"/>
    <cellStyle name="Calculation 2 5 3" xfId="3335" xr:uid="{00000000-0005-0000-0000-000061040000}"/>
    <cellStyle name="Calculation 2 5 3 2" xfId="3336" xr:uid="{00000000-0005-0000-0000-000062040000}"/>
    <cellStyle name="Calculation 2 5 4" xfId="3337" xr:uid="{00000000-0005-0000-0000-000063040000}"/>
    <cellStyle name="Calculation 2 6" xfId="356" xr:uid="{00000000-0005-0000-0000-000064040000}"/>
    <cellStyle name="Calculation 2 6 2" xfId="3338" xr:uid="{00000000-0005-0000-0000-000065040000}"/>
    <cellStyle name="Calculation 2 6 2 2" xfId="3339" xr:uid="{00000000-0005-0000-0000-000066040000}"/>
    <cellStyle name="Calculation 2 6 2 3" xfId="3340" xr:uid="{00000000-0005-0000-0000-000067040000}"/>
    <cellStyle name="Calculation 2 6 3" xfId="3341" xr:uid="{00000000-0005-0000-0000-000068040000}"/>
    <cellStyle name="Calculation 2 6 3 2" xfId="3342" xr:uid="{00000000-0005-0000-0000-000069040000}"/>
    <cellStyle name="Calculation 2 6 4" xfId="3343" xr:uid="{00000000-0005-0000-0000-00006A040000}"/>
    <cellStyle name="Calculation 2 7" xfId="357" xr:uid="{00000000-0005-0000-0000-00006B040000}"/>
    <cellStyle name="Calculation 2 7 2" xfId="3344" xr:uid="{00000000-0005-0000-0000-00006C040000}"/>
    <cellStyle name="Calculation 2 7 2 2" xfId="3345" xr:uid="{00000000-0005-0000-0000-00006D040000}"/>
    <cellStyle name="Calculation 2 7 2 3" xfId="3346" xr:uid="{00000000-0005-0000-0000-00006E040000}"/>
    <cellStyle name="Calculation 2 7 3" xfId="3347" xr:uid="{00000000-0005-0000-0000-00006F040000}"/>
    <cellStyle name="Calculation 2 7 3 2" xfId="3348" xr:uid="{00000000-0005-0000-0000-000070040000}"/>
    <cellStyle name="Calculation 2 7 4" xfId="3349" xr:uid="{00000000-0005-0000-0000-000071040000}"/>
    <cellStyle name="Calculation 2 8" xfId="3350" xr:uid="{00000000-0005-0000-0000-000072040000}"/>
    <cellStyle name="Calculation 2 8 2" xfId="3351" xr:uid="{00000000-0005-0000-0000-000073040000}"/>
    <cellStyle name="Calculation 2 8 3" xfId="3352" xr:uid="{00000000-0005-0000-0000-000074040000}"/>
    <cellStyle name="Calculation 2 9" xfId="3353" xr:uid="{00000000-0005-0000-0000-000075040000}"/>
    <cellStyle name="Calculation 2 9 2" xfId="3354" xr:uid="{00000000-0005-0000-0000-000076040000}"/>
    <cellStyle name="Calculation 2_Copy of North-West Capital Costs and Tarrifs_2012-13 2-8-11 for Tariff Calc Revised" xfId="358" xr:uid="{00000000-0005-0000-0000-000077040000}"/>
    <cellStyle name="Calculation 3" xfId="359" xr:uid="{00000000-0005-0000-0000-000078040000}"/>
    <cellStyle name="Calculation 3 10" xfId="3355" xr:uid="{00000000-0005-0000-0000-000079040000}"/>
    <cellStyle name="Calculation 3 2" xfId="360" xr:uid="{00000000-0005-0000-0000-00007A040000}"/>
    <cellStyle name="Calculation 3 2 2" xfId="3356" xr:uid="{00000000-0005-0000-0000-00007B040000}"/>
    <cellStyle name="Calculation 3 2 2 2" xfId="3357" xr:uid="{00000000-0005-0000-0000-00007C040000}"/>
    <cellStyle name="Calculation 3 2 2 3" xfId="3358" xr:uid="{00000000-0005-0000-0000-00007D040000}"/>
    <cellStyle name="Calculation 3 2 3" xfId="3359" xr:uid="{00000000-0005-0000-0000-00007E040000}"/>
    <cellStyle name="Calculation 3 2 3 2" xfId="3360" xr:uid="{00000000-0005-0000-0000-00007F040000}"/>
    <cellStyle name="Calculation 3 2 3 3" xfId="3361" xr:uid="{00000000-0005-0000-0000-000080040000}"/>
    <cellStyle name="Calculation 3 2 4" xfId="3362" xr:uid="{00000000-0005-0000-0000-000081040000}"/>
    <cellStyle name="Calculation 3 2 5" xfId="3363" xr:uid="{00000000-0005-0000-0000-000082040000}"/>
    <cellStyle name="Calculation 3 3" xfId="361" xr:uid="{00000000-0005-0000-0000-000083040000}"/>
    <cellStyle name="Calculation 3 3 2" xfId="3364" xr:uid="{00000000-0005-0000-0000-000084040000}"/>
    <cellStyle name="Calculation 3 3 2 2" xfId="3365" xr:uid="{00000000-0005-0000-0000-000085040000}"/>
    <cellStyle name="Calculation 3 3 2 3" xfId="3366" xr:uid="{00000000-0005-0000-0000-000086040000}"/>
    <cellStyle name="Calculation 3 3 3" xfId="3367" xr:uid="{00000000-0005-0000-0000-000087040000}"/>
    <cellStyle name="Calculation 3 3 3 2" xfId="3368" xr:uid="{00000000-0005-0000-0000-000088040000}"/>
    <cellStyle name="Calculation 3 3 3 3" xfId="3369" xr:uid="{00000000-0005-0000-0000-000089040000}"/>
    <cellStyle name="Calculation 3 3 4" xfId="3370" xr:uid="{00000000-0005-0000-0000-00008A040000}"/>
    <cellStyle name="Calculation 3 3 5" xfId="3371" xr:uid="{00000000-0005-0000-0000-00008B040000}"/>
    <cellStyle name="Calculation 3 4" xfId="362" xr:uid="{00000000-0005-0000-0000-00008C040000}"/>
    <cellStyle name="Calculation 3 4 2" xfId="3372" xr:uid="{00000000-0005-0000-0000-00008D040000}"/>
    <cellStyle name="Calculation 3 4 2 2" xfId="3373" xr:uid="{00000000-0005-0000-0000-00008E040000}"/>
    <cellStyle name="Calculation 3 4 2 3" xfId="3374" xr:uid="{00000000-0005-0000-0000-00008F040000}"/>
    <cellStyle name="Calculation 3 4 3" xfId="3375" xr:uid="{00000000-0005-0000-0000-000090040000}"/>
    <cellStyle name="Calculation 3 4 3 2" xfId="3376" xr:uid="{00000000-0005-0000-0000-000091040000}"/>
    <cellStyle name="Calculation 3 4 3 3" xfId="3377" xr:uid="{00000000-0005-0000-0000-000092040000}"/>
    <cellStyle name="Calculation 3 4 4" xfId="3378" xr:uid="{00000000-0005-0000-0000-000093040000}"/>
    <cellStyle name="Calculation 3 4 5" xfId="3379" xr:uid="{00000000-0005-0000-0000-000094040000}"/>
    <cellStyle name="Calculation 3 5" xfId="363" xr:uid="{00000000-0005-0000-0000-000095040000}"/>
    <cellStyle name="Calculation 3 5 2" xfId="3380" xr:uid="{00000000-0005-0000-0000-000096040000}"/>
    <cellStyle name="Calculation 3 5 2 2" xfId="3381" xr:uid="{00000000-0005-0000-0000-000097040000}"/>
    <cellStyle name="Calculation 3 5 2 3" xfId="3382" xr:uid="{00000000-0005-0000-0000-000098040000}"/>
    <cellStyle name="Calculation 3 5 3" xfId="3383" xr:uid="{00000000-0005-0000-0000-000099040000}"/>
    <cellStyle name="Calculation 3 5 3 2" xfId="3384" xr:uid="{00000000-0005-0000-0000-00009A040000}"/>
    <cellStyle name="Calculation 3 5 4" xfId="3385" xr:uid="{00000000-0005-0000-0000-00009B040000}"/>
    <cellStyle name="Calculation 3 6" xfId="3386" xr:uid="{00000000-0005-0000-0000-00009C040000}"/>
    <cellStyle name="Calculation 3 6 2" xfId="3387" xr:uid="{00000000-0005-0000-0000-00009D040000}"/>
    <cellStyle name="Calculation 3 6 3" xfId="3388" xr:uid="{00000000-0005-0000-0000-00009E040000}"/>
    <cellStyle name="Calculation 3 7" xfId="3389" xr:uid="{00000000-0005-0000-0000-00009F040000}"/>
    <cellStyle name="Calculation 3 7 2" xfId="3390" xr:uid="{00000000-0005-0000-0000-0000A0040000}"/>
    <cellStyle name="Calculation 3 7 3" xfId="3391" xr:uid="{00000000-0005-0000-0000-0000A1040000}"/>
    <cellStyle name="Calculation 3 8" xfId="3392" xr:uid="{00000000-0005-0000-0000-0000A2040000}"/>
    <cellStyle name="Calculation 3 9" xfId="3393" xr:uid="{00000000-0005-0000-0000-0000A3040000}"/>
    <cellStyle name="Calculation 4" xfId="364" xr:uid="{00000000-0005-0000-0000-0000A4040000}"/>
    <cellStyle name="Calculation 4 10" xfId="3394" xr:uid="{00000000-0005-0000-0000-0000A5040000}"/>
    <cellStyle name="Calculation 4 2" xfId="365" xr:uid="{00000000-0005-0000-0000-0000A6040000}"/>
    <cellStyle name="Calculation 4 2 2" xfId="3395" xr:uid="{00000000-0005-0000-0000-0000A7040000}"/>
    <cellStyle name="Calculation 4 2 2 2" xfId="3396" xr:uid="{00000000-0005-0000-0000-0000A8040000}"/>
    <cellStyle name="Calculation 4 2 2 3" xfId="3397" xr:uid="{00000000-0005-0000-0000-0000A9040000}"/>
    <cellStyle name="Calculation 4 2 3" xfId="3398" xr:uid="{00000000-0005-0000-0000-0000AA040000}"/>
    <cellStyle name="Calculation 4 2 3 2" xfId="3399" xr:uid="{00000000-0005-0000-0000-0000AB040000}"/>
    <cellStyle name="Calculation 4 2 3 3" xfId="3400" xr:uid="{00000000-0005-0000-0000-0000AC040000}"/>
    <cellStyle name="Calculation 4 2 4" xfId="3401" xr:uid="{00000000-0005-0000-0000-0000AD040000}"/>
    <cellStyle name="Calculation 4 2 5" xfId="3402" xr:uid="{00000000-0005-0000-0000-0000AE040000}"/>
    <cellStyle name="Calculation 4 3" xfId="366" xr:uid="{00000000-0005-0000-0000-0000AF040000}"/>
    <cellStyle name="Calculation 4 3 2" xfId="3403" xr:uid="{00000000-0005-0000-0000-0000B0040000}"/>
    <cellStyle name="Calculation 4 3 2 2" xfId="3404" xr:uid="{00000000-0005-0000-0000-0000B1040000}"/>
    <cellStyle name="Calculation 4 3 2 3" xfId="3405" xr:uid="{00000000-0005-0000-0000-0000B2040000}"/>
    <cellStyle name="Calculation 4 3 3" xfId="3406" xr:uid="{00000000-0005-0000-0000-0000B3040000}"/>
    <cellStyle name="Calculation 4 3 3 2" xfId="3407" xr:uid="{00000000-0005-0000-0000-0000B4040000}"/>
    <cellStyle name="Calculation 4 3 3 3" xfId="3408" xr:uid="{00000000-0005-0000-0000-0000B5040000}"/>
    <cellStyle name="Calculation 4 3 4" xfId="3409" xr:uid="{00000000-0005-0000-0000-0000B6040000}"/>
    <cellStyle name="Calculation 4 3 5" xfId="3410" xr:uid="{00000000-0005-0000-0000-0000B7040000}"/>
    <cellStyle name="Calculation 4 4" xfId="367" xr:uid="{00000000-0005-0000-0000-0000B8040000}"/>
    <cellStyle name="Calculation 4 4 2" xfId="3411" xr:uid="{00000000-0005-0000-0000-0000B9040000}"/>
    <cellStyle name="Calculation 4 4 2 2" xfId="3412" xr:uid="{00000000-0005-0000-0000-0000BA040000}"/>
    <cellStyle name="Calculation 4 4 2 3" xfId="3413" xr:uid="{00000000-0005-0000-0000-0000BB040000}"/>
    <cellStyle name="Calculation 4 4 3" xfId="3414" xr:uid="{00000000-0005-0000-0000-0000BC040000}"/>
    <cellStyle name="Calculation 4 4 3 2" xfId="3415" xr:uid="{00000000-0005-0000-0000-0000BD040000}"/>
    <cellStyle name="Calculation 4 4 3 3" xfId="3416" xr:uid="{00000000-0005-0000-0000-0000BE040000}"/>
    <cellStyle name="Calculation 4 4 4" xfId="3417" xr:uid="{00000000-0005-0000-0000-0000BF040000}"/>
    <cellStyle name="Calculation 4 4 5" xfId="3418" xr:uid="{00000000-0005-0000-0000-0000C0040000}"/>
    <cellStyle name="Calculation 4 5" xfId="368" xr:uid="{00000000-0005-0000-0000-0000C1040000}"/>
    <cellStyle name="Calculation 4 5 2" xfId="3419" xr:uid="{00000000-0005-0000-0000-0000C2040000}"/>
    <cellStyle name="Calculation 4 5 2 2" xfId="3420" xr:uid="{00000000-0005-0000-0000-0000C3040000}"/>
    <cellStyle name="Calculation 4 5 2 3" xfId="3421" xr:uid="{00000000-0005-0000-0000-0000C4040000}"/>
    <cellStyle name="Calculation 4 5 3" xfId="3422" xr:uid="{00000000-0005-0000-0000-0000C5040000}"/>
    <cellStyle name="Calculation 4 5 3 2" xfId="3423" xr:uid="{00000000-0005-0000-0000-0000C6040000}"/>
    <cellStyle name="Calculation 4 5 4" xfId="3424" xr:uid="{00000000-0005-0000-0000-0000C7040000}"/>
    <cellStyle name="Calculation 4 6" xfId="3425" xr:uid="{00000000-0005-0000-0000-0000C8040000}"/>
    <cellStyle name="Calculation 4 6 2" xfId="3426" xr:uid="{00000000-0005-0000-0000-0000C9040000}"/>
    <cellStyle name="Calculation 4 6 3" xfId="3427" xr:uid="{00000000-0005-0000-0000-0000CA040000}"/>
    <cellStyle name="Calculation 4 7" xfId="3428" xr:uid="{00000000-0005-0000-0000-0000CB040000}"/>
    <cellStyle name="Calculation 4 7 2" xfId="3429" xr:uid="{00000000-0005-0000-0000-0000CC040000}"/>
    <cellStyle name="Calculation 4 7 3" xfId="3430" xr:uid="{00000000-0005-0000-0000-0000CD040000}"/>
    <cellStyle name="Calculation 4 8" xfId="3431" xr:uid="{00000000-0005-0000-0000-0000CE040000}"/>
    <cellStyle name="Calculation 4 9" xfId="3432" xr:uid="{00000000-0005-0000-0000-0000CF040000}"/>
    <cellStyle name="Calculation 5" xfId="369" xr:uid="{00000000-0005-0000-0000-0000D0040000}"/>
    <cellStyle name="Calculation 5 2" xfId="370" xr:uid="{00000000-0005-0000-0000-0000D1040000}"/>
    <cellStyle name="Calculation 5 2 2" xfId="3433" xr:uid="{00000000-0005-0000-0000-0000D2040000}"/>
    <cellStyle name="Calculation 5 2 2 2" xfId="3434" xr:uid="{00000000-0005-0000-0000-0000D3040000}"/>
    <cellStyle name="Calculation 5 2 2 3" xfId="3435" xr:uid="{00000000-0005-0000-0000-0000D4040000}"/>
    <cellStyle name="Calculation 5 2 3" xfId="3436" xr:uid="{00000000-0005-0000-0000-0000D5040000}"/>
    <cellStyle name="Calculation 5 2 3 2" xfId="3437" xr:uid="{00000000-0005-0000-0000-0000D6040000}"/>
    <cellStyle name="Calculation 5 2 3 3" xfId="3438" xr:uid="{00000000-0005-0000-0000-0000D7040000}"/>
    <cellStyle name="Calculation 5 2 4" xfId="3439" xr:uid="{00000000-0005-0000-0000-0000D8040000}"/>
    <cellStyle name="Calculation 5 2 5" xfId="3440" xr:uid="{00000000-0005-0000-0000-0000D9040000}"/>
    <cellStyle name="Calculation 5 3" xfId="371" xr:uid="{00000000-0005-0000-0000-0000DA040000}"/>
    <cellStyle name="Calculation 5 3 2" xfId="3441" xr:uid="{00000000-0005-0000-0000-0000DB040000}"/>
    <cellStyle name="Calculation 5 3 2 2" xfId="3442" xr:uid="{00000000-0005-0000-0000-0000DC040000}"/>
    <cellStyle name="Calculation 5 3 2 3" xfId="3443" xr:uid="{00000000-0005-0000-0000-0000DD040000}"/>
    <cellStyle name="Calculation 5 3 3" xfId="3444" xr:uid="{00000000-0005-0000-0000-0000DE040000}"/>
    <cellStyle name="Calculation 5 3 3 2" xfId="3445" xr:uid="{00000000-0005-0000-0000-0000DF040000}"/>
    <cellStyle name="Calculation 5 3 3 3" xfId="3446" xr:uid="{00000000-0005-0000-0000-0000E0040000}"/>
    <cellStyle name="Calculation 5 3 4" xfId="3447" xr:uid="{00000000-0005-0000-0000-0000E1040000}"/>
    <cellStyle name="Calculation 5 3 5" xfId="3448" xr:uid="{00000000-0005-0000-0000-0000E2040000}"/>
    <cellStyle name="Calculation 5 4" xfId="372" xr:uid="{00000000-0005-0000-0000-0000E3040000}"/>
    <cellStyle name="Calculation 5 4 2" xfId="3449" xr:uid="{00000000-0005-0000-0000-0000E4040000}"/>
    <cellStyle name="Calculation 5 4 2 2" xfId="3450" xr:uid="{00000000-0005-0000-0000-0000E5040000}"/>
    <cellStyle name="Calculation 5 4 2 3" xfId="3451" xr:uid="{00000000-0005-0000-0000-0000E6040000}"/>
    <cellStyle name="Calculation 5 4 3" xfId="3452" xr:uid="{00000000-0005-0000-0000-0000E7040000}"/>
    <cellStyle name="Calculation 5 4 3 2" xfId="3453" xr:uid="{00000000-0005-0000-0000-0000E8040000}"/>
    <cellStyle name="Calculation 5 4 3 3" xfId="3454" xr:uid="{00000000-0005-0000-0000-0000E9040000}"/>
    <cellStyle name="Calculation 5 4 4" xfId="3455" xr:uid="{00000000-0005-0000-0000-0000EA040000}"/>
    <cellStyle name="Calculation 5 4 5" xfId="3456" xr:uid="{00000000-0005-0000-0000-0000EB040000}"/>
    <cellStyle name="Calculation 5 5" xfId="373" xr:uid="{00000000-0005-0000-0000-0000EC040000}"/>
    <cellStyle name="Calculation 5 5 2" xfId="3457" xr:uid="{00000000-0005-0000-0000-0000ED040000}"/>
    <cellStyle name="Calculation 5 5 2 2" xfId="3458" xr:uid="{00000000-0005-0000-0000-0000EE040000}"/>
    <cellStyle name="Calculation 5 5 2 3" xfId="3459" xr:uid="{00000000-0005-0000-0000-0000EF040000}"/>
    <cellStyle name="Calculation 5 5 3" xfId="3460" xr:uid="{00000000-0005-0000-0000-0000F0040000}"/>
    <cellStyle name="Calculation 5 5 3 2" xfId="3461" xr:uid="{00000000-0005-0000-0000-0000F1040000}"/>
    <cellStyle name="Calculation 5 5 4" xfId="3462" xr:uid="{00000000-0005-0000-0000-0000F2040000}"/>
    <cellStyle name="Calculation 5 6" xfId="3463" xr:uid="{00000000-0005-0000-0000-0000F3040000}"/>
    <cellStyle name="Calculation 5 6 2" xfId="3464" xr:uid="{00000000-0005-0000-0000-0000F4040000}"/>
    <cellStyle name="Calculation 5 6 3" xfId="3465" xr:uid="{00000000-0005-0000-0000-0000F5040000}"/>
    <cellStyle name="Calculation 5 7" xfId="3466" xr:uid="{00000000-0005-0000-0000-0000F6040000}"/>
    <cellStyle name="Calculation 5 7 2" xfId="3467" xr:uid="{00000000-0005-0000-0000-0000F7040000}"/>
    <cellStyle name="Calculation 5 7 3" xfId="3468" xr:uid="{00000000-0005-0000-0000-0000F8040000}"/>
    <cellStyle name="Calculation 5 8" xfId="3469" xr:uid="{00000000-0005-0000-0000-0000F9040000}"/>
    <cellStyle name="Calculation 5 9" xfId="3470" xr:uid="{00000000-0005-0000-0000-0000FA040000}"/>
    <cellStyle name="Calculation 6" xfId="374" xr:uid="{00000000-0005-0000-0000-0000FB040000}"/>
    <cellStyle name="Calculation 6 2" xfId="375" xr:uid="{00000000-0005-0000-0000-0000FC040000}"/>
    <cellStyle name="Calculation 6 2 2" xfId="3471" xr:uid="{00000000-0005-0000-0000-0000FD040000}"/>
    <cellStyle name="Calculation 6 2 2 2" xfId="3472" xr:uid="{00000000-0005-0000-0000-0000FE040000}"/>
    <cellStyle name="Calculation 6 2 2 3" xfId="3473" xr:uid="{00000000-0005-0000-0000-0000FF040000}"/>
    <cellStyle name="Calculation 6 2 3" xfId="3474" xr:uid="{00000000-0005-0000-0000-000000050000}"/>
    <cellStyle name="Calculation 6 2 3 2" xfId="3475" xr:uid="{00000000-0005-0000-0000-000001050000}"/>
    <cellStyle name="Calculation 6 2 4" xfId="3476" xr:uid="{00000000-0005-0000-0000-000002050000}"/>
    <cellStyle name="Calculation 6 3" xfId="376" xr:uid="{00000000-0005-0000-0000-000003050000}"/>
    <cellStyle name="Calculation 6 3 2" xfId="3477" xr:uid="{00000000-0005-0000-0000-000004050000}"/>
    <cellStyle name="Calculation 6 3 2 2" xfId="3478" xr:uid="{00000000-0005-0000-0000-000005050000}"/>
    <cellStyle name="Calculation 6 3 2 3" xfId="3479" xr:uid="{00000000-0005-0000-0000-000006050000}"/>
    <cellStyle name="Calculation 6 3 3" xfId="3480" xr:uid="{00000000-0005-0000-0000-000007050000}"/>
    <cellStyle name="Calculation 6 3 3 2" xfId="3481" xr:uid="{00000000-0005-0000-0000-000008050000}"/>
    <cellStyle name="Calculation 6 3 4" xfId="3482" xr:uid="{00000000-0005-0000-0000-000009050000}"/>
    <cellStyle name="Calculation 6 4" xfId="377" xr:uid="{00000000-0005-0000-0000-00000A050000}"/>
    <cellStyle name="Calculation 6 4 2" xfId="3483" xr:uid="{00000000-0005-0000-0000-00000B050000}"/>
    <cellStyle name="Calculation 6 4 2 2" xfId="3484" xr:uid="{00000000-0005-0000-0000-00000C050000}"/>
    <cellStyle name="Calculation 6 4 2 3" xfId="3485" xr:uid="{00000000-0005-0000-0000-00000D050000}"/>
    <cellStyle name="Calculation 6 4 3" xfId="3486" xr:uid="{00000000-0005-0000-0000-00000E050000}"/>
    <cellStyle name="Calculation 6 4 3 2" xfId="3487" xr:uid="{00000000-0005-0000-0000-00000F050000}"/>
    <cellStyle name="Calculation 6 4 4" xfId="3488" xr:uid="{00000000-0005-0000-0000-000010050000}"/>
    <cellStyle name="Calculation 6 5" xfId="378" xr:uid="{00000000-0005-0000-0000-000011050000}"/>
    <cellStyle name="Calculation 6 5 2" xfId="3489" xr:uid="{00000000-0005-0000-0000-000012050000}"/>
    <cellStyle name="Calculation 6 5 2 2" xfId="3490" xr:uid="{00000000-0005-0000-0000-000013050000}"/>
    <cellStyle name="Calculation 6 5 2 3" xfId="3491" xr:uid="{00000000-0005-0000-0000-000014050000}"/>
    <cellStyle name="Calculation 6 5 3" xfId="3492" xr:uid="{00000000-0005-0000-0000-000015050000}"/>
    <cellStyle name="Calculation 6 5 3 2" xfId="3493" xr:uid="{00000000-0005-0000-0000-000016050000}"/>
    <cellStyle name="Calculation 6 5 4" xfId="3494" xr:uid="{00000000-0005-0000-0000-000017050000}"/>
    <cellStyle name="Calculation 6 6" xfId="3495" xr:uid="{00000000-0005-0000-0000-000018050000}"/>
    <cellStyle name="Calculation 6 6 2" xfId="3496" xr:uid="{00000000-0005-0000-0000-000019050000}"/>
    <cellStyle name="Calculation 6 6 3" xfId="3497" xr:uid="{00000000-0005-0000-0000-00001A050000}"/>
    <cellStyle name="Calculation 6 7" xfId="3498" xr:uid="{00000000-0005-0000-0000-00001B050000}"/>
    <cellStyle name="Calculation 6 7 2" xfId="3499" xr:uid="{00000000-0005-0000-0000-00001C050000}"/>
    <cellStyle name="Calculation 6 8" xfId="3500" xr:uid="{00000000-0005-0000-0000-00001D050000}"/>
    <cellStyle name="Calculation 7" xfId="379" xr:uid="{00000000-0005-0000-0000-00001E050000}"/>
    <cellStyle name="Calculation 7 2" xfId="380" xr:uid="{00000000-0005-0000-0000-00001F050000}"/>
    <cellStyle name="Calculation 7 2 2" xfId="3501" xr:uid="{00000000-0005-0000-0000-000020050000}"/>
    <cellStyle name="Calculation 7 2 2 2" xfId="3502" xr:uid="{00000000-0005-0000-0000-000021050000}"/>
    <cellStyle name="Calculation 7 2 2 3" xfId="3503" xr:uid="{00000000-0005-0000-0000-000022050000}"/>
    <cellStyle name="Calculation 7 2 3" xfId="3504" xr:uid="{00000000-0005-0000-0000-000023050000}"/>
    <cellStyle name="Calculation 7 2 3 2" xfId="3505" xr:uid="{00000000-0005-0000-0000-000024050000}"/>
    <cellStyle name="Calculation 7 2 4" xfId="3506" xr:uid="{00000000-0005-0000-0000-000025050000}"/>
    <cellStyle name="Calculation 7 3" xfId="381" xr:uid="{00000000-0005-0000-0000-000026050000}"/>
    <cellStyle name="Calculation 7 3 2" xfId="3507" xr:uid="{00000000-0005-0000-0000-000027050000}"/>
    <cellStyle name="Calculation 7 3 2 2" xfId="3508" xr:uid="{00000000-0005-0000-0000-000028050000}"/>
    <cellStyle name="Calculation 7 3 2 3" xfId="3509" xr:uid="{00000000-0005-0000-0000-000029050000}"/>
    <cellStyle name="Calculation 7 3 3" xfId="3510" xr:uid="{00000000-0005-0000-0000-00002A050000}"/>
    <cellStyle name="Calculation 7 3 3 2" xfId="3511" xr:uid="{00000000-0005-0000-0000-00002B050000}"/>
    <cellStyle name="Calculation 7 3 4" xfId="3512" xr:uid="{00000000-0005-0000-0000-00002C050000}"/>
    <cellStyle name="Calculation 7 4" xfId="382" xr:uid="{00000000-0005-0000-0000-00002D050000}"/>
    <cellStyle name="Calculation 7 4 2" xfId="3513" xr:uid="{00000000-0005-0000-0000-00002E050000}"/>
    <cellStyle name="Calculation 7 4 2 2" xfId="3514" xr:uid="{00000000-0005-0000-0000-00002F050000}"/>
    <cellStyle name="Calculation 7 4 2 3" xfId="3515" xr:uid="{00000000-0005-0000-0000-000030050000}"/>
    <cellStyle name="Calculation 7 4 3" xfId="3516" xr:uid="{00000000-0005-0000-0000-000031050000}"/>
    <cellStyle name="Calculation 7 4 3 2" xfId="3517" xr:uid="{00000000-0005-0000-0000-000032050000}"/>
    <cellStyle name="Calculation 7 4 4" xfId="3518" xr:uid="{00000000-0005-0000-0000-000033050000}"/>
    <cellStyle name="Calculation 7 5" xfId="383" xr:uid="{00000000-0005-0000-0000-000034050000}"/>
    <cellStyle name="Calculation 7 5 2" xfId="3519" xr:uid="{00000000-0005-0000-0000-000035050000}"/>
    <cellStyle name="Calculation 7 5 2 2" xfId="3520" xr:uid="{00000000-0005-0000-0000-000036050000}"/>
    <cellStyle name="Calculation 7 5 2 3" xfId="3521" xr:uid="{00000000-0005-0000-0000-000037050000}"/>
    <cellStyle name="Calculation 7 5 3" xfId="3522" xr:uid="{00000000-0005-0000-0000-000038050000}"/>
    <cellStyle name="Calculation 7 5 3 2" xfId="3523" xr:uid="{00000000-0005-0000-0000-000039050000}"/>
    <cellStyle name="Calculation 7 5 4" xfId="3524" xr:uid="{00000000-0005-0000-0000-00003A050000}"/>
    <cellStyle name="Calculation 7 6" xfId="3525" xr:uid="{00000000-0005-0000-0000-00003B050000}"/>
    <cellStyle name="Calculation 7 6 2" xfId="3526" xr:uid="{00000000-0005-0000-0000-00003C050000}"/>
    <cellStyle name="Calculation 7 6 3" xfId="3527" xr:uid="{00000000-0005-0000-0000-00003D050000}"/>
    <cellStyle name="Calculation 7 7" xfId="3528" xr:uid="{00000000-0005-0000-0000-00003E050000}"/>
    <cellStyle name="Calculation 7 7 2" xfId="3529" xr:uid="{00000000-0005-0000-0000-00003F050000}"/>
    <cellStyle name="Calculation 7 8" xfId="3530" xr:uid="{00000000-0005-0000-0000-000040050000}"/>
    <cellStyle name="Calculation 8" xfId="384" xr:uid="{00000000-0005-0000-0000-000041050000}"/>
    <cellStyle name="Calculation 8 2" xfId="385" xr:uid="{00000000-0005-0000-0000-000042050000}"/>
    <cellStyle name="Calculation 8 2 2" xfId="3531" xr:uid="{00000000-0005-0000-0000-000043050000}"/>
    <cellStyle name="Calculation 8 2 2 2" xfId="3532" xr:uid="{00000000-0005-0000-0000-000044050000}"/>
    <cellStyle name="Calculation 8 2 2 3" xfId="3533" xr:uid="{00000000-0005-0000-0000-000045050000}"/>
    <cellStyle name="Calculation 8 2 3" xfId="3534" xr:uid="{00000000-0005-0000-0000-000046050000}"/>
    <cellStyle name="Calculation 8 2 3 2" xfId="3535" xr:uid="{00000000-0005-0000-0000-000047050000}"/>
    <cellStyle name="Calculation 8 2 4" xfId="3536" xr:uid="{00000000-0005-0000-0000-000048050000}"/>
    <cellStyle name="Calculation 8 3" xfId="386" xr:uid="{00000000-0005-0000-0000-000049050000}"/>
    <cellStyle name="Calculation 8 3 2" xfId="3537" xr:uid="{00000000-0005-0000-0000-00004A050000}"/>
    <cellStyle name="Calculation 8 3 2 2" xfId="3538" xr:uid="{00000000-0005-0000-0000-00004B050000}"/>
    <cellStyle name="Calculation 8 3 2 3" xfId="3539" xr:uid="{00000000-0005-0000-0000-00004C050000}"/>
    <cellStyle name="Calculation 8 3 3" xfId="3540" xr:uid="{00000000-0005-0000-0000-00004D050000}"/>
    <cellStyle name="Calculation 8 3 3 2" xfId="3541" xr:uid="{00000000-0005-0000-0000-00004E050000}"/>
    <cellStyle name="Calculation 8 3 4" xfId="3542" xr:uid="{00000000-0005-0000-0000-00004F050000}"/>
    <cellStyle name="Calculation 8 4" xfId="387" xr:uid="{00000000-0005-0000-0000-000050050000}"/>
    <cellStyle name="Calculation 8 4 2" xfId="3543" xr:uid="{00000000-0005-0000-0000-000051050000}"/>
    <cellStyle name="Calculation 8 4 2 2" xfId="3544" xr:uid="{00000000-0005-0000-0000-000052050000}"/>
    <cellStyle name="Calculation 8 4 2 3" xfId="3545" xr:uid="{00000000-0005-0000-0000-000053050000}"/>
    <cellStyle name="Calculation 8 4 3" xfId="3546" xr:uid="{00000000-0005-0000-0000-000054050000}"/>
    <cellStyle name="Calculation 8 4 3 2" xfId="3547" xr:uid="{00000000-0005-0000-0000-000055050000}"/>
    <cellStyle name="Calculation 8 4 4" xfId="3548" xr:uid="{00000000-0005-0000-0000-000056050000}"/>
    <cellStyle name="Calculation 8 5" xfId="388" xr:uid="{00000000-0005-0000-0000-000057050000}"/>
    <cellStyle name="Calculation 8 5 2" xfId="3549" xr:uid="{00000000-0005-0000-0000-000058050000}"/>
    <cellStyle name="Calculation 8 5 2 2" xfId="3550" xr:uid="{00000000-0005-0000-0000-000059050000}"/>
    <cellStyle name="Calculation 8 5 2 3" xfId="3551" xr:uid="{00000000-0005-0000-0000-00005A050000}"/>
    <cellStyle name="Calculation 8 5 3" xfId="3552" xr:uid="{00000000-0005-0000-0000-00005B050000}"/>
    <cellStyle name="Calculation 8 5 3 2" xfId="3553" xr:uid="{00000000-0005-0000-0000-00005C050000}"/>
    <cellStyle name="Calculation 8 5 4" xfId="3554" xr:uid="{00000000-0005-0000-0000-00005D050000}"/>
    <cellStyle name="Calculation 8 6" xfId="3555" xr:uid="{00000000-0005-0000-0000-00005E050000}"/>
    <cellStyle name="Calculation 8 6 2" xfId="3556" xr:uid="{00000000-0005-0000-0000-00005F050000}"/>
    <cellStyle name="Calculation 8 6 3" xfId="3557" xr:uid="{00000000-0005-0000-0000-000060050000}"/>
    <cellStyle name="Calculation 8 7" xfId="3558" xr:uid="{00000000-0005-0000-0000-000061050000}"/>
    <cellStyle name="Calculation 8 7 2" xfId="3559" xr:uid="{00000000-0005-0000-0000-000062050000}"/>
    <cellStyle name="Calculation 8 8" xfId="3560" xr:uid="{00000000-0005-0000-0000-000063050000}"/>
    <cellStyle name="Calculation 9" xfId="389" xr:uid="{00000000-0005-0000-0000-000064050000}"/>
    <cellStyle name="Calculation 9 2" xfId="390" xr:uid="{00000000-0005-0000-0000-000065050000}"/>
    <cellStyle name="Calculation 9 2 2" xfId="3561" xr:uid="{00000000-0005-0000-0000-000066050000}"/>
    <cellStyle name="Calculation 9 2 2 2" xfId="3562" xr:uid="{00000000-0005-0000-0000-000067050000}"/>
    <cellStyle name="Calculation 9 2 2 3" xfId="3563" xr:uid="{00000000-0005-0000-0000-000068050000}"/>
    <cellStyle name="Calculation 9 2 3" xfId="3564" xr:uid="{00000000-0005-0000-0000-000069050000}"/>
    <cellStyle name="Calculation 9 2 3 2" xfId="3565" xr:uid="{00000000-0005-0000-0000-00006A050000}"/>
    <cellStyle name="Calculation 9 2 4" xfId="3566" xr:uid="{00000000-0005-0000-0000-00006B050000}"/>
    <cellStyle name="Calculation 9 3" xfId="391" xr:uid="{00000000-0005-0000-0000-00006C050000}"/>
    <cellStyle name="Calculation 9 3 2" xfId="3567" xr:uid="{00000000-0005-0000-0000-00006D050000}"/>
    <cellStyle name="Calculation 9 3 2 2" xfId="3568" xr:uid="{00000000-0005-0000-0000-00006E050000}"/>
    <cellStyle name="Calculation 9 3 2 3" xfId="3569" xr:uid="{00000000-0005-0000-0000-00006F050000}"/>
    <cellStyle name="Calculation 9 3 3" xfId="3570" xr:uid="{00000000-0005-0000-0000-000070050000}"/>
    <cellStyle name="Calculation 9 3 3 2" xfId="3571" xr:uid="{00000000-0005-0000-0000-000071050000}"/>
    <cellStyle name="Calculation 9 3 4" xfId="3572" xr:uid="{00000000-0005-0000-0000-000072050000}"/>
    <cellStyle name="Calculation 9 4" xfId="392" xr:uid="{00000000-0005-0000-0000-000073050000}"/>
    <cellStyle name="Calculation 9 4 2" xfId="3573" xr:uid="{00000000-0005-0000-0000-000074050000}"/>
    <cellStyle name="Calculation 9 4 2 2" xfId="3574" xr:uid="{00000000-0005-0000-0000-000075050000}"/>
    <cellStyle name="Calculation 9 4 2 3" xfId="3575" xr:uid="{00000000-0005-0000-0000-000076050000}"/>
    <cellStyle name="Calculation 9 4 3" xfId="3576" xr:uid="{00000000-0005-0000-0000-000077050000}"/>
    <cellStyle name="Calculation 9 4 3 2" xfId="3577" xr:uid="{00000000-0005-0000-0000-000078050000}"/>
    <cellStyle name="Calculation 9 4 4" xfId="3578" xr:uid="{00000000-0005-0000-0000-000079050000}"/>
    <cellStyle name="Calculation 9 5" xfId="393" xr:uid="{00000000-0005-0000-0000-00007A050000}"/>
    <cellStyle name="Calculation 9 5 2" xfId="3579" xr:uid="{00000000-0005-0000-0000-00007B050000}"/>
    <cellStyle name="Calculation 9 5 2 2" xfId="3580" xr:uid="{00000000-0005-0000-0000-00007C050000}"/>
    <cellStyle name="Calculation 9 5 2 3" xfId="3581" xr:uid="{00000000-0005-0000-0000-00007D050000}"/>
    <cellStyle name="Calculation 9 5 3" xfId="3582" xr:uid="{00000000-0005-0000-0000-00007E050000}"/>
    <cellStyle name="Calculation 9 5 3 2" xfId="3583" xr:uid="{00000000-0005-0000-0000-00007F050000}"/>
    <cellStyle name="Calculation 9 5 4" xfId="3584" xr:uid="{00000000-0005-0000-0000-000080050000}"/>
    <cellStyle name="Calculation 9 6" xfId="3585" xr:uid="{00000000-0005-0000-0000-000081050000}"/>
    <cellStyle name="Calculation 9 6 2" xfId="3586" xr:uid="{00000000-0005-0000-0000-000082050000}"/>
    <cellStyle name="Calculation 9 6 3" xfId="3587" xr:uid="{00000000-0005-0000-0000-000083050000}"/>
    <cellStyle name="Calculation 9 7" xfId="3588" xr:uid="{00000000-0005-0000-0000-000084050000}"/>
    <cellStyle name="Calculation 9 7 2" xfId="3589" xr:uid="{00000000-0005-0000-0000-000085050000}"/>
    <cellStyle name="Calculation 9 8" xfId="3590" xr:uid="{00000000-0005-0000-0000-000086050000}"/>
    <cellStyle name="Check Cell 10" xfId="3591" xr:uid="{00000000-0005-0000-0000-000087050000}"/>
    <cellStyle name="Check Cell 2" xfId="394" xr:uid="{00000000-0005-0000-0000-000088050000}"/>
    <cellStyle name="Check Cell 2 2" xfId="395" xr:uid="{00000000-0005-0000-0000-000089050000}"/>
    <cellStyle name="Check Cell 2 3" xfId="396" xr:uid="{00000000-0005-0000-0000-00008A050000}"/>
    <cellStyle name="Check Cell 2 4" xfId="3592" xr:uid="{00000000-0005-0000-0000-00008B050000}"/>
    <cellStyle name="Check Cell 2_Copy of North-West Capital Costs and Tarrifs_2012-13 2-8-11 for Tariff Calc Revised" xfId="397" xr:uid="{00000000-0005-0000-0000-00008C050000}"/>
    <cellStyle name="Check Cell 3" xfId="398" xr:uid="{00000000-0005-0000-0000-00008D050000}"/>
    <cellStyle name="Check Cell 3 2" xfId="3594" xr:uid="{00000000-0005-0000-0000-00008E050000}"/>
    <cellStyle name="Check Cell 3 3" xfId="3593" xr:uid="{00000000-0005-0000-0000-00008F050000}"/>
    <cellStyle name="Check Cell 4" xfId="399" xr:uid="{00000000-0005-0000-0000-000090050000}"/>
    <cellStyle name="Check Cell 4 2" xfId="3596" xr:uid="{00000000-0005-0000-0000-000091050000}"/>
    <cellStyle name="Check Cell 4 3" xfId="3595" xr:uid="{00000000-0005-0000-0000-000092050000}"/>
    <cellStyle name="Check Cell 5" xfId="400" xr:uid="{00000000-0005-0000-0000-000093050000}"/>
    <cellStyle name="Check Cell 6" xfId="401" xr:uid="{00000000-0005-0000-0000-000094050000}"/>
    <cellStyle name="Check Cell 7" xfId="402" xr:uid="{00000000-0005-0000-0000-000095050000}"/>
    <cellStyle name="Check Cell 8" xfId="403" xr:uid="{00000000-0005-0000-0000-000096050000}"/>
    <cellStyle name="Check Cell 9" xfId="404" xr:uid="{00000000-0005-0000-0000-000097050000}"/>
    <cellStyle name="Comma" xfId="2564" builtinId="3"/>
    <cellStyle name="Comma [00]" xfId="3597" xr:uid="{00000000-0005-0000-0000-000099050000}"/>
    <cellStyle name="Comma [00] 2" xfId="3598" xr:uid="{00000000-0005-0000-0000-00009A050000}"/>
    <cellStyle name="Comma [00] 3" xfId="3599" xr:uid="{00000000-0005-0000-0000-00009B050000}"/>
    <cellStyle name="Comma 10" xfId="405" xr:uid="{00000000-0005-0000-0000-00009C050000}"/>
    <cellStyle name="Comma 10 10" xfId="3601" xr:uid="{00000000-0005-0000-0000-00009D050000}"/>
    <cellStyle name="Comma 10 11" xfId="3602" xr:uid="{00000000-0005-0000-0000-00009E050000}"/>
    <cellStyle name="Comma 10 12" xfId="3603" xr:uid="{00000000-0005-0000-0000-00009F050000}"/>
    <cellStyle name="Comma 10 13" xfId="3604" xr:uid="{00000000-0005-0000-0000-0000A0050000}"/>
    <cellStyle name="Comma 10 14" xfId="3605" xr:uid="{00000000-0005-0000-0000-0000A1050000}"/>
    <cellStyle name="Comma 10 15" xfId="3600" xr:uid="{00000000-0005-0000-0000-0000A2050000}"/>
    <cellStyle name="Comma 10 2" xfId="406" xr:uid="{00000000-0005-0000-0000-0000A3050000}"/>
    <cellStyle name="Comma 10 2 2" xfId="407" xr:uid="{00000000-0005-0000-0000-0000A4050000}"/>
    <cellStyle name="Comma 10 2 2 2" xfId="3606" xr:uid="{00000000-0005-0000-0000-0000A5050000}"/>
    <cellStyle name="Comma 10 2 3" xfId="3607" xr:uid="{00000000-0005-0000-0000-0000A6050000}"/>
    <cellStyle name="Comma 10 2 4" xfId="3608" xr:uid="{00000000-0005-0000-0000-0000A7050000}"/>
    <cellStyle name="Comma 10 2 5" xfId="3609" xr:uid="{00000000-0005-0000-0000-0000A8050000}"/>
    <cellStyle name="Comma 10 2 6" xfId="3610" xr:uid="{00000000-0005-0000-0000-0000A9050000}"/>
    <cellStyle name="Comma 10 2 7" xfId="3611" xr:uid="{00000000-0005-0000-0000-0000AA050000}"/>
    <cellStyle name="Comma 10 3" xfId="408" xr:uid="{00000000-0005-0000-0000-0000AB050000}"/>
    <cellStyle name="Comma 10 3 2" xfId="3612" xr:uid="{00000000-0005-0000-0000-0000AC050000}"/>
    <cellStyle name="Comma 10 3 2 2" xfId="3613" xr:uid="{00000000-0005-0000-0000-0000AD050000}"/>
    <cellStyle name="Comma 10 3 3" xfId="3614" xr:uid="{00000000-0005-0000-0000-0000AE050000}"/>
    <cellStyle name="Comma 10 3 4" xfId="3615" xr:uid="{00000000-0005-0000-0000-0000AF050000}"/>
    <cellStyle name="Comma 10 3 5" xfId="3616" xr:uid="{00000000-0005-0000-0000-0000B0050000}"/>
    <cellStyle name="Comma 10 3 6" xfId="3617" xr:uid="{00000000-0005-0000-0000-0000B1050000}"/>
    <cellStyle name="Comma 10 3 7" xfId="3618" xr:uid="{00000000-0005-0000-0000-0000B2050000}"/>
    <cellStyle name="Comma 10 4" xfId="409" xr:uid="{00000000-0005-0000-0000-0000B3050000}"/>
    <cellStyle name="Comma 10 4 2" xfId="3619" xr:uid="{00000000-0005-0000-0000-0000B4050000}"/>
    <cellStyle name="Comma 10 4 2 2" xfId="3620" xr:uid="{00000000-0005-0000-0000-0000B5050000}"/>
    <cellStyle name="Comma 10 4 3" xfId="3621" xr:uid="{00000000-0005-0000-0000-0000B6050000}"/>
    <cellStyle name="Comma 10 4 4" xfId="3622" xr:uid="{00000000-0005-0000-0000-0000B7050000}"/>
    <cellStyle name="Comma 10 4 5" xfId="3623" xr:uid="{00000000-0005-0000-0000-0000B8050000}"/>
    <cellStyle name="Comma 10 4 6" xfId="3624" xr:uid="{00000000-0005-0000-0000-0000B9050000}"/>
    <cellStyle name="Comma 10 4 7" xfId="3625" xr:uid="{00000000-0005-0000-0000-0000BA050000}"/>
    <cellStyle name="Comma 10 5" xfId="410" xr:uid="{00000000-0005-0000-0000-0000BB050000}"/>
    <cellStyle name="Comma 10 5 2" xfId="3626" xr:uid="{00000000-0005-0000-0000-0000BC050000}"/>
    <cellStyle name="Comma 10 5 2 2" xfId="3627" xr:uid="{00000000-0005-0000-0000-0000BD050000}"/>
    <cellStyle name="Comma 10 5 3" xfId="3628" xr:uid="{00000000-0005-0000-0000-0000BE050000}"/>
    <cellStyle name="Comma 10 5 4" xfId="3629" xr:uid="{00000000-0005-0000-0000-0000BF050000}"/>
    <cellStyle name="Comma 10 5 5" xfId="3630" xr:uid="{00000000-0005-0000-0000-0000C0050000}"/>
    <cellStyle name="Comma 10 5 6" xfId="3631" xr:uid="{00000000-0005-0000-0000-0000C1050000}"/>
    <cellStyle name="Comma 10 5 7" xfId="3632" xr:uid="{00000000-0005-0000-0000-0000C2050000}"/>
    <cellStyle name="Comma 10 6" xfId="411" xr:uid="{00000000-0005-0000-0000-0000C3050000}"/>
    <cellStyle name="Comma 10 6 2" xfId="3633" xr:uid="{00000000-0005-0000-0000-0000C4050000}"/>
    <cellStyle name="Comma 10 6 2 2" xfId="3634" xr:uid="{00000000-0005-0000-0000-0000C5050000}"/>
    <cellStyle name="Comma 10 6 3" xfId="3635" xr:uid="{00000000-0005-0000-0000-0000C6050000}"/>
    <cellStyle name="Comma 10 6 4" xfId="3636" xr:uid="{00000000-0005-0000-0000-0000C7050000}"/>
    <cellStyle name="Comma 10 6 5" xfId="3637" xr:uid="{00000000-0005-0000-0000-0000C8050000}"/>
    <cellStyle name="Comma 10 6 6" xfId="3638" xr:uid="{00000000-0005-0000-0000-0000C9050000}"/>
    <cellStyle name="Comma 10 6 7" xfId="3639" xr:uid="{00000000-0005-0000-0000-0000CA050000}"/>
    <cellStyle name="Comma 10 7" xfId="412" xr:uid="{00000000-0005-0000-0000-0000CB050000}"/>
    <cellStyle name="Comma 10 7 2" xfId="3640" xr:uid="{00000000-0005-0000-0000-0000CC050000}"/>
    <cellStyle name="Comma 10 7 2 2" xfId="3641" xr:uid="{00000000-0005-0000-0000-0000CD050000}"/>
    <cellStyle name="Comma 10 7 3" xfId="3642" xr:uid="{00000000-0005-0000-0000-0000CE050000}"/>
    <cellStyle name="Comma 10 7 4" xfId="3643" xr:uid="{00000000-0005-0000-0000-0000CF050000}"/>
    <cellStyle name="Comma 10 7 5" xfId="3644" xr:uid="{00000000-0005-0000-0000-0000D0050000}"/>
    <cellStyle name="Comma 10 7 6" xfId="3645" xr:uid="{00000000-0005-0000-0000-0000D1050000}"/>
    <cellStyle name="Comma 10 7 7" xfId="3646" xr:uid="{00000000-0005-0000-0000-0000D2050000}"/>
    <cellStyle name="Comma 10 8" xfId="413" xr:uid="{00000000-0005-0000-0000-0000D3050000}"/>
    <cellStyle name="Comma 10 8 2" xfId="3647" xr:uid="{00000000-0005-0000-0000-0000D4050000}"/>
    <cellStyle name="Comma 10 8 2 2" xfId="3648" xr:uid="{00000000-0005-0000-0000-0000D5050000}"/>
    <cellStyle name="Comma 10 8 3" xfId="3649" xr:uid="{00000000-0005-0000-0000-0000D6050000}"/>
    <cellStyle name="Comma 10 8 4" xfId="3650" xr:uid="{00000000-0005-0000-0000-0000D7050000}"/>
    <cellStyle name="Comma 10 8 5" xfId="3651" xr:uid="{00000000-0005-0000-0000-0000D8050000}"/>
    <cellStyle name="Comma 10 8 6" xfId="3652" xr:uid="{00000000-0005-0000-0000-0000D9050000}"/>
    <cellStyle name="Comma 10 8 7" xfId="3653" xr:uid="{00000000-0005-0000-0000-0000DA050000}"/>
    <cellStyle name="Comma 10 9" xfId="3654" xr:uid="{00000000-0005-0000-0000-0000DB050000}"/>
    <cellStyle name="Comma 10 9 2" xfId="3655" xr:uid="{00000000-0005-0000-0000-0000DC050000}"/>
    <cellStyle name="Comma 11" xfId="414" xr:uid="{00000000-0005-0000-0000-0000DD050000}"/>
    <cellStyle name="Comma 11 10" xfId="3657" xr:uid="{00000000-0005-0000-0000-0000DE050000}"/>
    <cellStyle name="Comma 11 10 2" xfId="3658" xr:uid="{00000000-0005-0000-0000-0000DF050000}"/>
    <cellStyle name="Comma 11 10 3" xfId="3659" xr:uid="{00000000-0005-0000-0000-0000E0050000}"/>
    <cellStyle name="Comma 11 10 4" xfId="3660" xr:uid="{00000000-0005-0000-0000-0000E1050000}"/>
    <cellStyle name="Comma 11 10 5" xfId="3661" xr:uid="{00000000-0005-0000-0000-0000E2050000}"/>
    <cellStyle name="Comma 11 10 6" xfId="3662" xr:uid="{00000000-0005-0000-0000-0000E3050000}"/>
    <cellStyle name="Comma 11 10 7" xfId="3663" xr:uid="{00000000-0005-0000-0000-0000E4050000}"/>
    <cellStyle name="Comma 11 11" xfId="3664" xr:uid="{00000000-0005-0000-0000-0000E5050000}"/>
    <cellStyle name="Comma 11 11 2" xfId="3665" xr:uid="{00000000-0005-0000-0000-0000E6050000}"/>
    <cellStyle name="Comma 11 11 3" xfId="3666" xr:uid="{00000000-0005-0000-0000-0000E7050000}"/>
    <cellStyle name="Comma 11 11 4" xfId="3667" xr:uid="{00000000-0005-0000-0000-0000E8050000}"/>
    <cellStyle name="Comma 11 11 5" xfId="3668" xr:uid="{00000000-0005-0000-0000-0000E9050000}"/>
    <cellStyle name="Comma 11 11 6" xfId="3669" xr:uid="{00000000-0005-0000-0000-0000EA050000}"/>
    <cellStyle name="Comma 11 12" xfId="3670" xr:uid="{00000000-0005-0000-0000-0000EB050000}"/>
    <cellStyle name="Comma 11 12 2" xfId="3671" xr:uid="{00000000-0005-0000-0000-0000EC050000}"/>
    <cellStyle name="Comma 11 12 3" xfId="3672" xr:uid="{00000000-0005-0000-0000-0000ED050000}"/>
    <cellStyle name="Comma 11 12 4" xfId="3673" xr:uid="{00000000-0005-0000-0000-0000EE050000}"/>
    <cellStyle name="Comma 11 12 5" xfId="3674" xr:uid="{00000000-0005-0000-0000-0000EF050000}"/>
    <cellStyle name="Comma 11 12 6" xfId="3675" xr:uid="{00000000-0005-0000-0000-0000F0050000}"/>
    <cellStyle name="Comma 11 13" xfId="3676" xr:uid="{00000000-0005-0000-0000-0000F1050000}"/>
    <cellStyle name="Comma 11 13 2" xfId="3677" xr:uid="{00000000-0005-0000-0000-0000F2050000}"/>
    <cellStyle name="Comma 11 13 3" xfId="3678" xr:uid="{00000000-0005-0000-0000-0000F3050000}"/>
    <cellStyle name="Comma 11 13 4" xfId="3679" xr:uid="{00000000-0005-0000-0000-0000F4050000}"/>
    <cellStyle name="Comma 11 13 5" xfId="3680" xr:uid="{00000000-0005-0000-0000-0000F5050000}"/>
    <cellStyle name="Comma 11 13 6" xfId="3681" xr:uid="{00000000-0005-0000-0000-0000F6050000}"/>
    <cellStyle name="Comma 11 14" xfId="3682" xr:uid="{00000000-0005-0000-0000-0000F7050000}"/>
    <cellStyle name="Comma 11 14 2" xfId="3683" xr:uid="{00000000-0005-0000-0000-0000F8050000}"/>
    <cellStyle name="Comma 11 14 3" xfId="3684" xr:uid="{00000000-0005-0000-0000-0000F9050000}"/>
    <cellStyle name="Comma 11 14 4" xfId="3685" xr:uid="{00000000-0005-0000-0000-0000FA050000}"/>
    <cellStyle name="Comma 11 14 5" xfId="3686" xr:uid="{00000000-0005-0000-0000-0000FB050000}"/>
    <cellStyle name="Comma 11 14 6" xfId="3687" xr:uid="{00000000-0005-0000-0000-0000FC050000}"/>
    <cellStyle name="Comma 11 15" xfId="3688" xr:uid="{00000000-0005-0000-0000-0000FD050000}"/>
    <cellStyle name="Comma 11 15 2" xfId="3689" xr:uid="{00000000-0005-0000-0000-0000FE050000}"/>
    <cellStyle name="Comma 11 15 3" xfId="3690" xr:uid="{00000000-0005-0000-0000-0000FF050000}"/>
    <cellStyle name="Comma 11 15 4" xfId="3691" xr:uid="{00000000-0005-0000-0000-000000060000}"/>
    <cellStyle name="Comma 11 15 5" xfId="3692" xr:uid="{00000000-0005-0000-0000-000001060000}"/>
    <cellStyle name="Comma 11 15 6" xfId="3693" xr:uid="{00000000-0005-0000-0000-000002060000}"/>
    <cellStyle name="Comma 11 16" xfId="3694" xr:uid="{00000000-0005-0000-0000-000003060000}"/>
    <cellStyle name="Comma 11 16 2" xfId="3695" xr:uid="{00000000-0005-0000-0000-000004060000}"/>
    <cellStyle name="Comma 11 16 3" xfId="3696" xr:uid="{00000000-0005-0000-0000-000005060000}"/>
    <cellStyle name="Comma 11 16 4" xfId="3697" xr:uid="{00000000-0005-0000-0000-000006060000}"/>
    <cellStyle name="Comma 11 16 5" xfId="3698" xr:uid="{00000000-0005-0000-0000-000007060000}"/>
    <cellStyle name="Comma 11 16 6" xfId="3699" xr:uid="{00000000-0005-0000-0000-000008060000}"/>
    <cellStyle name="Comma 11 17" xfId="3700" xr:uid="{00000000-0005-0000-0000-000009060000}"/>
    <cellStyle name="Comma 11 17 2" xfId="3701" xr:uid="{00000000-0005-0000-0000-00000A060000}"/>
    <cellStyle name="Comma 11 17 3" xfId="3702" xr:uid="{00000000-0005-0000-0000-00000B060000}"/>
    <cellStyle name="Comma 11 17 4" xfId="3703" xr:uid="{00000000-0005-0000-0000-00000C060000}"/>
    <cellStyle name="Comma 11 17 5" xfId="3704" xr:uid="{00000000-0005-0000-0000-00000D060000}"/>
    <cellStyle name="Comma 11 17 6" xfId="3705" xr:uid="{00000000-0005-0000-0000-00000E060000}"/>
    <cellStyle name="Comma 11 18" xfId="3706" xr:uid="{00000000-0005-0000-0000-00000F060000}"/>
    <cellStyle name="Comma 11 18 2" xfId="3707" xr:uid="{00000000-0005-0000-0000-000010060000}"/>
    <cellStyle name="Comma 11 18 3" xfId="3708" xr:uid="{00000000-0005-0000-0000-000011060000}"/>
    <cellStyle name="Comma 11 18 4" xfId="3709" xr:uid="{00000000-0005-0000-0000-000012060000}"/>
    <cellStyle name="Comma 11 18 5" xfId="3710" xr:uid="{00000000-0005-0000-0000-000013060000}"/>
    <cellStyle name="Comma 11 18 6" xfId="3711" xr:uid="{00000000-0005-0000-0000-000014060000}"/>
    <cellStyle name="Comma 11 19" xfId="3712" xr:uid="{00000000-0005-0000-0000-000015060000}"/>
    <cellStyle name="Comma 11 19 2" xfId="3713" xr:uid="{00000000-0005-0000-0000-000016060000}"/>
    <cellStyle name="Comma 11 19 3" xfId="3714" xr:uid="{00000000-0005-0000-0000-000017060000}"/>
    <cellStyle name="Comma 11 19 4" xfId="3715" xr:uid="{00000000-0005-0000-0000-000018060000}"/>
    <cellStyle name="Comma 11 19 5" xfId="3716" xr:uid="{00000000-0005-0000-0000-000019060000}"/>
    <cellStyle name="Comma 11 19 6" xfId="3717" xr:uid="{00000000-0005-0000-0000-00001A060000}"/>
    <cellStyle name="Comma 11 2" xfId="415" xr:uid="{00000000-0005-0000-0000-00001B060000}"/>
    <cellStyle name="Comma 11 2 10" xfId="416" xr:uid="{00000000-0005-0000-0000-00001C060000}"/>
    <cellStyle name="Comma 11 2 10 2" xfId="3718" xr:uid="{00000000-0005-0000-0000-00001D060000}"/>
    <cellStyle name="Comma 11 2 10 2 2" xfId="3719" xr:uid="{00000000-0005-0000-0000-00001E060000}"/>
    <cellStyle name="Comma 11 2 10 3" xfId="3720" xr:uid="{00000000-0005-0000-0000-00001F060000}"/>
    <cellStyle name="Comma 11 2 10 4" xfId="3721" xr:uid="{00000000-0005-0000-0000-000020060000}"/>
    <cellStyle name="Comma 11 2 10 5" xfId="3722" xr:uid="{00000000-0005-0000-0000-000021060000}"/>
    <cellStyle name="Comma 11 2 10 6" xfId="3723" xr:uid="{00000000-0005-0000-0000-000022060000}"/>
    <cellStyle name="Comma 11 2 10 7" xfId="3724" xr:uid="{00000000-0005-0000-0000-000023060000}"/>
    <cellStyle name="Comma 11 2 11" xfId="417" xr:uid="{00000000-0005-0000-0000-000024060000}"/>
    <cellStyle name="Comma 11 2 11 2" xfId="3725" xr:uid="{00000000-0005-0000-0000-000025060000}"/>
    <cellStyle name="Comma 11 2 11 2 2" xfId="3726" xr:uid="{00000000-0005-0000-0000-000026060000}"/>
    <cellStyle name="Comma 11 2 11 3" xfId="3727" xr:uid="{00000000-0005-0000-0000-000027060000}"/>
    <cellStyle name="Comma 11 2 11 4" xfId="3728" xr:uid="{00000000-0005-0000-0000-000028060000}"/>
    <cellStyle name="Comma 11 2 11 5" xfId="3729" xr:uid="{00000000-0005-0000-0000-000029060000}"/>
    <cellStyle name="Comma 11 2 11 6" xfId="3730" xr:uid="{00000000-0005-0000-0000-00002A060000}"/>
    <cellStyle name="Comma 11 2 11 7" xfId="3731" xr:uid="{00000000-0005-0000-0000-00002B060000}"/>
    <cellStyle name="Comma 11 2 12" xfId="418" xr:uid="{00000000-0005-0000-0000-00002C060000}"/>
    <cellStyle name="Comma 11 2 12 2" xfId="3732" xr:uid="{00000000-0005-0000-0000-00002D060000}"/>
    <cellStyle name="Comma 11 2 12 2 2" xfId="3733" xr:uid="{00000000-0005-0000-0000-00002E060000}"/>
    <cellStyle name="Comma 11 2 12 3" xfId="3734" xr:uid="{00000000-0005-0000-0000-00002F060000}"/>
    <cellStyle name="Comma 11 2 12 4" xfId="3735" xr:uid="{00000000-0005-0000-0000-000030060000}"/>
    <cellStyle name="Comma 11 2 12 5" xfId="3736" xr:uid="{00000000-0005-0000-0000-000031060000}"/>
    <cellStyle name="Comma 11 2 12 6" xfId="3737" xr:uid="{00000000-0005-0000-0000-000032060000}"/>
    <cellStyle name="Comma 11 2 12 7" xfId="3738" xr:uid="{00000000-0005-0000-0000-000033060000}"/>
    <cellStyle name="Comma 11 2 13" xfId="419" xr:uid="{00000000-0005-0000-0000-000034060000}"/>
    <cellStyle name="Comma 11 2 13 2" xfId="3739" xr:uid="{00000000-0005-0000-0000-000035060000}"/>
    <cellStyle name="Comma 11 2 13 2 2" xfId="3740" xr:uid="{00000000-0005-0000-0000-000036060000}"/>
    <cellStyle name="Comma 11 2 13 3" xfId="3741" xr:uid="{00000000-0005-0000-0000-000037060000}"/>
    <cellStyle name="Comma 11 2 13 4" xfId="3742" xr:uid="{00000000-0005-0000-0000-000038060000}"/>
    <cellStyle name="Comma 11 2 13 5" xfId="3743" xr:uid="{00000000-0005-0000-0000-000039060000}"/>
    <cellStyle name="Comma 11 2 13 6" xfId="3744" xr:uid="{00000000-0005-0000-0000-00003A060000}"/>
    <cellStyle name="Comma 11 2 13 7" xfId="3745" xr:uid="{00000000-0005-0000-0000-00003B060000}"/>
    <cellStyle name="Comma 11 2 14" xfId="420" xr:uid="{00000000-0005-0000-0000-00003C060000}"/>
    <cellStyle name="Comma 11 2 14 2" xfId="3746" xr:uid="{00000000-0005-0000-0000-00003D060000}"/>
    <cellStyle name="Comma 11 2 14 2 2" xfId="3747" xr:uid="{00000000-0005-0000-0000-00003E060000}"/>
    <cellStyle name="Comma 11 2 14 3" xfId="3748" xr:uid="{00000000-0005-0000-0000-00003F060000}"/>
    <cellStyle name="Comma 11 2 14 4" xfId="3749" xr:uid="{00000000-0005-0000-0000-000040060000}"/>
    <cellStyle name="Comma 11 2 14 5" xfId="3750" xr:uid="{00000000-0005-0000-0000-000041060000}"/>
    <cellStyle name="Comma 11 2 14 6" xfId="3751" xr:uid="{00000000-0005-0000-0000-000042060000}"/>
    <cellStyle name="Comma 11 2 14 7" xfId="3752" xr:uid="{00000000-0005-0000-0000-000043060000}"/>
    <cellStyle name="Comma 11 2 15" xfId="421" xr:uid="{00000000-0005-0000-0000-000044060000}"/>
    <cellStyle name="Comma 11 2 15 2" xfId="3753" xr:uid="{00000000-0005-0000-0000-000045060000}"/>
    <cellStyle name="Comma 11 2 15 2 2" xfId="3754" xr:uid="{00000000-0005-0000-0000-000046060000}"/>
    <cellStyle name="Comma 11 2 15 3" xfId="3755" xr:uid="{00000000-0005-0000-0000-000047060000}"/>
    <cellStyle name="Comma 11 2 15 4" xfId="3756" xr:uid="{00000000-0005-0000-0000-000048060000}"/>
    <cellStyle name="Comma 11 2 15 5" xfId="3757" xr:uid="{00000000-0005-0000-0000-000049060000}"/>
    <cellStyle name="Comma 11 2 15 6" xfId="3758" xr:uid="{00000000-0005-0000-0000-00004A060000}"/>
    <cellStyle name="Comma 11 2 15 7" xfId="3759" xr:uid="{00000000-0005-0000-0000-00004B060000}"/>
    <cellStyle name="Comma 11 2 16" xfId="422" xr:uid="{00000000-0005-0000-0000-00004C060000}"/>
    <cellStyle name="Comma 11 2 16 2" xfId="3760" xr:uid="{00000000-0005-0000-0000-00004D060000}"/>
    <cellStyle name="Comma 11 2 16 2 2" xfId="3761" xr:uid="{00000000-0005-0000-0000-00004E060000}"/>
    <cellStyle name="Comma 11 2 16 3" xfId="3762" xr:uid="{00000000-0005-0000-0000-00004F060000}"/>
    <cellStyle name="Comma 11 2 16 4" xfId="3763" xr:uid="{00000000-0005-0000-0000-000050060000}"/>
    <cellStyle name="Comma 11 2 16 5" xfId="3764" xr:uid="{00000000-0005-0000-0000-000051060000}"/>
    <cellStyle name="Comma 11 2 16 6" xfId="3765" xr:uid="{00000000-0005-0000-0000-000052060000}"/>
    <cellStyle name="Comma 11 2 16 7" xfId="3766" xr:uid="{00000000-0005-0000-0000-000053060000}"/>
    <cellStyle name="Comma 11 2 17" xfId="423" xr:uid="{00000000-0005-0000-0000-000054060000}"/>
    <cellStyle name="Comma 11 2 17 2" xfId="3767" xr:uid="{00000000-0005-0000-0000-000055060000}"/>
    <cellStyle name="Comma 11 2 17 2 2" xfId="3768" xr:uid="{00000000-0005-0000-0000-000056060000}"/>
    <cellStyle name="Comma 11 2 17 3" xfId="3769" xr:uid="{00000000-0005-0000-0000-000057060000}"/>
    <cellStyle name="Comma 11 2 17 4" xfId="3770" xr:uid="{00000000-0005-0000-0000-000058060000}"/>
    <cellStyle name="Comma 11 2 17 5" xfId="3771" xr:uid="{00000000-0005-0000-0000-000059060000}"/>
    <cellStyle name="Comma 11 2 17 6" xfId="3772" xr:uid="{00000000-0005-0000-0000-00005A060000}"/>
    <cellStyle name="Comma 11 2 17 7" xfId="3773" xr:uid="{00000000-0005-0000-0000-00005B060000}"/>
    <cellStyle name="Comma 11 2 18" xfId="424" xr:uid="{00000000-0005-0000-0000-00005C060000}"/>
    <cellStyle name="Comma 11 2 18 2" xfId="3774" xr:uid="{00000000-0005-0000-0000-00005D060000}"/>
    <cellStyle name="Comma 11 2 18 2 2" xfId="3775" xr:uid="{00000000-0005-0000-0000-00005E060000}"/>
    <cellStyle name="Comma 11 2 18 3" xfId="3776" xr:uid="{00000000-0005-0000-0000-00005F060000}"/>
    <cellStyle name="Comma 11 2 18 4" xfId="3777" xr:uid="{00000000-0005-0000-0000-000060060000}"/>
    <cellStyle name="Comma 11 2 18 5" xfId="3778" xr:uid="{00000000-0005-0000-0000-000061060000}"/>
    <cellStyle name="Comma 11 2 18 6" xfId="3779" xr:uid="{00000000-0005-0000-0000-000062060000}"/>
    <cellStyle name="Comma 11 2 18 7" xfId="3780" xr:uid="{00000000-0005-0000-0000-000063060000}"/>
    <cellStyle name="Comma 11 2 19" xfId="425" xr:uid="{00000000-0005-0000-0000-000064060000}"/>
    <cellStyle name="Comma 11 2 19 2" xfId="3781" xr:uid="{00000000-0005-0000-0000-000065060000}"/>
    <cellStyle name="Comma 11 2 19 2 2" xfId="3782" xr:uid="{00000000-0005-0000-0000-000066060000}"/>
    <cellStyle name="Comma 11 2 19 3" xfId="3783" xr:uid="{00000000-0005-0000-0000-000067060000}"/>
    <cellStyle name="Comma 11 2 19 4" xfId="3784" xr:uid="{00000000-0005-0000-0000-000068060000}"/>
    <cellStyle name="Comma 11 2 19 5" xfId="3785" xr:uid="{00000000-0005-0000-0000-000069060000}"/>
    <cellStyle name="Comma 11 2 19 6" xfId="3786" xr:uid="{00000000-0005-0000-0000-00006A060000}"/>
    <cellStyle name="Comma 11 2 19 7" xfId="3787" xr:uid="{00000000-0005-0000-0000-00006B060000}"/>
    <cellStyle name="Comma 11 2 2" xfId="426" xr:uid="{00000000-0005-0000-0000-00006C060000}"/>
    <cellStyle name="Comma 11 2 2 10" xfId="427" xr:uid="{00000000-0005-0000-0000-00006D060000}"/>
    <cellStyle name="Comma 11 2 2 10 2" xfId="3788" xr:uid="{00000000-0005-0000-0000-00006E060000}"/>
    <cellStyle name="Comma 11 2 2 11" xfId="428" xr:uid="{00000000-0005-0000-0000-00006F060000}"/>
    <cellStyle name="Comma 11 2 2 11 2" xfId="3789" xr:uid="{00000000-0005-0000-0000-000070060000}"/>
    <cellStyle name="Comma 11 2 2 12" xfId="429" xr:uid="{00000000-0005-0000-0000-000071060000}"/>
    <cellStyle name="Comma 11 2 2 12 2" xfId="3790" xr:uid="{00000000-0005-0000-0000-000072060000}"/>
    <cellStyle name="Comma 11 2 2 13" xfId="430" xr:uid="{00000000-0005-0000-0000-000073060000}"/>
    <cellStyle name="Comma 11 2 2 13 2" xfId="3791" xr:uid="{00000000-0005-0000-0000-000074060000}"/>
    <cellStyle name="Comma 11 2 2 14" xfId="431" xr:uid="{00000000-0005-0000-0000-000075060000}"/>
    <cellStyle name="Comma 11 2 2 14 2" xfId="3792" xr:uid="{00000000-0005-0000-0000-000076060000}"/>
    <cellStyle name="Comma 11 2 2 15" xfId="432" xr:uid="{00000000-0005-0000-0000-000077060000}"/>
    <cellStyle name="Comma 11 2 2 15 2" xfId="3793" xr:uid="{00000000-0005-0000-0000-000078060000}"/>
    <cellStyle name="Comma 11 2 2 16" xfId="433" xr:uid="{00000000-0005-0000-0000-000079060000}"/>
    <cellStyle name="Comma 11 2 2 16 2" xfId="3794" xr:uid="{00000000-0005-0000-0000-00007A060000}"/>
    <cellStyle name="Comma 11 2 2 17" xfId="434" xr:uid="{00000000-0005-0000-0000-00007B060000}"/>
    <cellStyle name="Comma 11 2 2 17 2" xfId="3795" xr:uid="{00000000-0005-0000-0000-00007C060000}"/>
    <cellStyle name="Comma 11 2 2 18" xfId="435" xr:uid="{00000000-0005-0000-0000-00007D060000}"/>
    <cellStyle name="Comma 11 2 2 18 2" xfId="3796" xr:uid="{00000000-0005-0000-0000-00007E060000}"/>
    <cellStyle name="Comma 11 2 2 19" xfId="436" xr:uid="{00000000-0005-0000-0000-00007F060000}"/>
    <cellStyle name="Comma 11 2 2 19 2" xfId="3797" xr:uid="{00000000-0005-0000-0000-000080060000}"/>
    <cellStyle name="Comma 11 2 2 2" xfId="437" xr:uid="{00000000-0005-0000-0000-000081060000}"/>
    <cellStyle name="Comma 11 2 2 2 2" xfId="3798" xr:uid="{00000000-0005-0000-0000-000082060000}"/>
    <cellStyle name="Comma 11 2 2 20" xfId="438" xr:uid="{00000000-0005-0000-0000-000083060000}"/>
    <cellStyle name="Comma 11 2 2 20 2" xfId="3799" xr:uid="{00000000-0005-0000-0000-000084060000}"/>
    <cellStyle name="Comma 11 2 2 21" xfId="3800" xr:uid="{00000000-0005-0000-0000-000085060000}"/>
    <cellStyle name="Comma 11 2 2 21 2" xfId="3801" xr:uid="{00000000-0005-0000-0000-000086060000}"/>
    <cellStyle name="Comma 11 2 2 22" xfId="3802" xr:uid="{00000000-0005-0000-0000-000087060000}"/>
    <cellStyle name="Comma 11 2 2 23" xfId="3803" xr:uid="{00000000-0005-0000-0000-000088060000}"/>
    <cellStyle name="Comma 11 2 2 24" xfId="3804" xr:uid="{00000000-0005-0000-0000-000089060000}"/>
    <cellStyle name="Comma 11 2 2 25" xfId="3805" xr:uid="{00000000-0005-0000-0000-00008A060000}"/>
    <cellStyle name="Comma 11 2 2 26" xfId="3806" xr:uid="{00000000-0005-0000-0000-00008B060000}"/>
    <cellStyle name="Comma 11 2 2 3" xfId="439" xr:uid="{00000000-0005-0000-0000-00008C060000}"/>
    <cellStyle name="Comma 11 2 2 3 2" xfId="3807" xr:uid="{00000000-0005-0000-0000-00008D060000}"/>
    <cellStyle name="Comma 11 2 2 4" xfId="440" xr:uid="{00000000-0005-0000-0000-00008E060000}"/>
    <cellStyle name="Comma 11 2 2 4 2" xfId="3808" xr:uid="{00000000-0005-0000-0000-00008F060000}"/>
    <cellStyle name="Comma 11 2 2 5" xfId="441" xr:uid="{00000000-0005-0000-0000-000090060000}"/>
    <cellStyle name="Comma 11 2 2 5 2" xfId="3809" xr:uid="{00000000-0005-0000-0000-000091060000}"/>
    <cellStyle name="Comma 11 2 2 6" xfId="442" xr:uid="{00000000-0005-0000-0000-000092060000}"/>
    <cellStyle name="Comma 11 2 2 6 2" xfId="3810" xr:uid="{00000000-0005-0000-0000-000093060000}"/>
    <cellStyle name="Comma 11 2 2 7" xfId="443" xr:uid="{00000000-0005-0000-0000-000094060000}"/>
    <cellStyle name="Comma 11 2 2 7 2" xfId="3811" xr:uid="{00000000-0005-0000-0000-000095060000}"/>
    <cellStyle name="Comma 11 2 2 8" xfId="444" xr:uid="{00000000-0005-0000-0000-000096060000}"/>
    <cellStyle name="Comma 11 2 2 8 2" xfId="3812" xr:uid="{00000000-0005-0000-0000-000097060000}"/>
    <cellStyle name="Comma 11 2 2 9" xfId="445" xr:uid="{00000000-0005-0000-0000-000098060000}"/>
    <cellStyle name="Comma 11 2 2 9 2" xfId="3813" xr:uid="{00000000-0005-0000-0000-000099060000}"/>
    <cellStyle name="Comma 11 2 20" xfId="446" xr:uid="{00000000-0005-0000-0000-00009A060000}"/>
    <cellStyle name="Comma 11 2 20 2" xfId="3814" xr:uid="{00000000-0005-0000-0000-00009B060000}"/>
    <cellStyle name="Comma 11 2 20 2 2" xfId="3815" xr:uid="{00000000-0005-0000-0000-00009C060000}"/>
    <cellStyle name="Comma 11 2 20 3" xfId="3816" xr:uid="{00000000-0005-0000-0000-00009D060000}"/>
    <cellStyle name="Comma 11 2 20 4" xfId="3817" xr:uid="{00000000-0005-0000-0000-00009E060000}"/>
    <cellStyle name="Comma 11 2 20 5" xfId="3818" xr:uid="{00000000-0005-0000-0000-00009F060000}"/>
    <cellStyle name="Comma 11 2 20 6" xfId="3819" xr:uid="{00000000-0005-0000-0000-0000A0060000}"/>
    <cellStyle name="Comma 11 2 20 7" xfId="3820" xr:uid="{00000000-0005-0000-0000-0000A1060000}"/>
    <cellStyle name="Comma 11 2 21" xfId="447" xr:uid="{00000000-0005-0000-0000-0000A2060000}"/>
    <cellStyle name="Comma 11 2 21 2" xfId="3821" xr:uid="{00000000-0005-0000-0000-0000A3060000}"/>
    <cellStyle name="Comma 11 2 21 2 2" xfId="3822" xr:uid="{00000000-0005-0000-0000-0000A4060000}"/>
    <cellStyle name="Comma 11 2 21 3" xfId="3823" xr:uid="{00000000-0005-0000-0000-0000A5060000}"/>
    <cellStyle name="Comma 11 2 21 4" xfId="3824" xr:uid="{00000000-0005-0000-0000-0000A6060000}"/>
    <cellStyle name="Comma 11 2 21 5" xfId="3825" xr:uid="{00000000-0005-0000-0000-0000A7060000}"/>
    <cellStyle name="Comma 11 2 21 6" xfId="3826" xr:uid="{00000000-0005-0000-0000-0000A8060000}"/>
    <cellStyle name="Comma 11 2 21 7" xfId="3827" xr:uid="{00000000-0005-0000-0000-0000A9060000}"/>
    <cellStyle name="Comma 11 2 22" xfId="448" xr:uid="{00000000-0005-0000-0000-0000AA060000}"/>
    <cellStyle name="Comma 11 2 22 2" xfId="3828" xr:uid="{00000000-0005-0000-0000-0000AB060000}"/>
    <cellStyle name="Comma 11 2 22 2 2" xfId="3829" xr:uid="{00000000-0005-0000-0000-0000AC060000}"/>
    <cellStyle name="Comma 11 2 22 3" xfId="3830" xr:uid="{00000000-0005-0000-0000-0000AD060000}"/>
    <cellStyle name="Comma 11 2 22 4" xfId="3831" xr:uid="{00000000-0005-0000-0000-0000AE060000}"/>
    <cellStyle name="Comma 11 2 22 5" xfId="3832" xr:uid="{00000000-0005-0000-0000-0000AF060000}"/>
    <cellStyle name="Comma 11 2 22 6" xfId="3833" xr:uid="{00000000-0005-0000-0000-0000B0060000}"/>
    <cellStyle name="Comma 11 2 22 7" xfId="3834" xr:uid="{00000000-0005-0000-0000-0000B1060000}"/>
    <cellStyle name="Comma 11 2 23" xfId="449" xr:uid="{00000000-0005-0000-0000-0000B2060000}"/>
    <cellStyle name="Comma 11 2 23 2" xfId="3835" xr:uid="{00000000-0005-0000-0000-0000B3060000}"/>
    <cellStyle name="Comma 11 2 23 2 2" xfId="3836" xr:uid="{00000000-0005-0000-0000-0000B4060000}"/>
    <cellStyle name="Comma 11 2 23 3" xfId="3837" xr:uid="{00000000-0005-0000-0000-0000B5060000}"/>
    <cellStyle name="Comma 11 2 23 4" xfId="3838" xr:uid="{00000000-0005-0000-0000-0000B6060000}"/>
    <cellStyle name="Comma 11 2 23 5" xfId="3839" xr:uid="{00000000-0005-0000-0000-0000B7060000}"/>
    <cellStyle name="Comma 11 2 23 6" xfId="3840" xr:uid="{00000000-0005-0000-0000-0000B8060000}"/>
    <cellStyle name="Comma 11 2 23 7" xfId="3841" xr:uid="{00000000-0005-0000-0000-0000B9060000}"/>
    <cellStyle name="Comma 11 2 24" xfId="450" xr:uid="{00000000-0005-0000-0000-0000BA060000}"/>
    <cellStyle name="Comma 11 2 24 2" xfId="3842" xr:uid="{00000000-0005-0000-0000-0000BB060000}"/>
    <cellStyle name="Comma 11 2 24 2 2" xfId="3843" xr:uid="{00000000-0005-0000-0000-0000BC060000}"/>
    <cellStyle name="Comma 11 2 24 3" xfId="3844" xr:uid="{00000000-0005-0000-0000-0000BD060000}"/>
    <cellStyle name="Comma 11 2 24 4" xfId="3845" xr:uid="{00000000-0005-0000-0000-0000BE060000}"/>
    <cellStyle name="Comma 11 2 24 5" xfId="3846" xr:uid="{00000000-0005-0000-0000-0000BF060000}"/>
    <cellStyle name="Comma 11 2 24 6" xfId="3847" xr:uid="{00000000-0005-0000-0000-0000C0060000}"/>
    <cellStyle name="Comma 11 2 24 7" xfId="3848" xr:uid="{00000000-0005-0000-0000-0000C1060000}"/>
    <cellStyle name="Comma 11 2 25" xfId="451" xr:uid="{00000000-0005-0000-0000-0000C2060000}"/>
    <cellStyle name="Comma 11 2 25 2" xfId="3849" xr:uid="{00000000-0005-0000-0000-0000C3060000}"/>
    <cellStyle name="Comma 11 2 25 2 2" xfId="3850" xr:uid="{00000000-0005-0000-0000-0000C4060000}"/>
    <cellStyle name="Comma 11 2 25 3" xfId="3851" xr:uid="{00000000-0005-0000-0000-0000C5060000}"/>
    <cellStyle name="Comma 11 2 25 4" xfId="3852" xr:uid="{00000000-0005-0000-0000-0000C6060000}"/>
    <cellStyle name="Comma 11 2 25 5" xfId="3853" xr:uid="{00000000-0005-0000-0000-0000C7060000}"/>
    <cellStyle name="Comma 11 2 25 6" xfId="3854" xr:uid="{00000000-0005-0000-0000-0000C8060000}"/>
    <cellStyle name="Comma 11 2 25 7" xfId="3855" xr:uid="{00000000-0005-0000-0000-0000C9060000}"/>
    <cellStyle name="Comma 11 2 26" xfId="452" xr:uid="{00000000-0005-0000-0000-0000CA060000}"/>
    <cellStyle name="Comma 11 2 26 2" xfId="3856" xr:uid="{00000000-0005-0000-0000-0000CB060000}"/>
    <cellStyle name="Comma 11 2 26 2 2" xfId="3857" xr:uid="{00000000-0005-0000-0000-0000CC060000}"/>
    <cellStyle name="Comma 11 2 26 3" xfId="3858" xr:uid="{00000000-0005-0000-0000-0000CD060000}"/>
    <cellStyle name="Comma 11 2 26 4" xfId="3859" xr:uid="{00000000-0005-0000-0000-0000CE060000}"/>
    <cellStyle name="Comma 11 2 26 5" xfId="3860" xr:uid="{00000000-0005-0000-0000-0000CF060000}"/>
    <cellStyle name="Comma 11 2 26 6" xfId="3861" xr:uid="{00000000-0005-0000-0000-0000D0060000}"/>
    <cellStyle name="Comma 11 2 26 7" xfId="3862" xr:uid="{00000000-0005-0000-0000-0000D1060000}"/>
    <cellStyle name="Comma 11 2 27" xfId="3863" xr:uid="{00000000-0005-0000-0000-0000D2060000}"/>
    <cellStyle name="Comma 11 2 28" xfId="3864" xr:uid="{00000000-0005-0000-0000-0000D3060000}"/>
    <cellStyle name="Comma 11 2 29" xfId="3865" xr:uid="{00000000-0005-0000-0000-0000D4060000}"/>
    <cellStyle name="Comma 11 2 3" xfId="453" xr:uid="{00000000-0005-0000-0000-0000D5060000}"/>
    <cellStyle name="Comma 11 2 3 2" xfId="3866" xr:uid="{00000000-0005-0000-0000-0000D6060000}"/>
    <cellStyle name="Comma 11 2 30" xfId="3867" xr:uid="{00000000-0005-0000-0000-0000D7060000}"/>
    <cellStyle name="Comma 11 2 31" xfId="3868" xr:uid="{00000000-0005-0000-0000-0000D8060000}"/>
    <cellStyle name="Comma 11 2 32" xfId="3869" xr:uid="{00000000-0005-0000-0000-0000D9060000}"/>
    <cellStyle name="Comma 11 2 4" xfId="454" xr:uid="{00000000-0005-0000-0000-0000DA060000}"/>
    <cellStyle name="Comma 11 2 4 2" xfId="3870" xr:uid="{00000000-0005-0000-0000-0000DB060000}"/>
    <cellStyle name="Comma 11 2 5" xfId="455" xr:uid="{00000000-0005-0000-0000-0000DC060000}"/>
    <cellStyle name="Comma 11 2 5 2" xfId="3871" xr:uid="{00000000-0005-0000-0000-0000DD060000}"/>
    <cellStyle name="Comma 11 2 6" xfId="456" xr:uid="{00000000-0005-0000-0000-0000DE060000}"/>
    <cellStyle name="Comma 11 2 6 2" xfId="3872" xr:uid="{00000000-0005-0000-0000-0000DF060000}"/>
    <cellStyle name="Comma 11 2 7" xfId="457" xr:uid="{00000000-0005-0000-0000-0000E0060000}"/>
    <cellStyle name="Comma 11 2 7 2" xfId="3873" xr:uid="{00000000-0005-0000-0000-0000E1060000}"/>
    <cellStyle name="Comma 11 2 8" xfId="458" xr:uid="{00000000-0005-0000-0000-0000E2060000}"/>
    <cellStyle name="Comma 11 2 8 2" xfId="3874" xr:uid="{00000000-0005-0000-0000-0000E3060000}"/>
    <cellStyle name="Comma 11 2 9" xfId="459" xr:uid="{00000000-0005-0000-0000-0000E4060000}"/>
    <cellStyle name="Comma 11 2 9 2" xfId="3875" xr:uid="{00000000-0005-0000-0000-0000E5060000}"/>
    <cellStyle name="Comma 11 2 9 2 2" xfId="3876" xr:uid="{00000000-0005-0000-0000-0000E6060000}"/>
    <cellStyle name="Comma 11 2 9 3" xfId="3877" xr:uid="{00000000-0005-0000-0000-0000E7060000}"/>
    <cellStyle name="Comma 11 2 9 4" xfId="3878" xr:uid="{00000000-0005-0000-0000-0000E8060000}"/>
    <cellStyle name="Comma 11 2 9 5" xfId="3879" xr:uid="{00000000-0005-0000-0000-0000E9060000}"/>
    <cellStyle name="Comma 11 2 9 6" xfId="3880" xr:uid="{00000000-0005-0000-0000-0000EA060000}"/>
    <cellStyle name="Comma 11 2 9 7" xfId="3881" xr:uid="{00000000-0005-0000-0000-0000EB060000}"/>
    <cellStyle name="Comma 11 20" xfId="3882" xr:uid="{00000000-0005-0000-0000-0000EC060000}"/>
    <cellStyle name="Comma 11 20 2" xfId="3883" xr:uid="{00000000-0005-0000-0000-0000ED060000}"/>
    <cellStyle name="Comma 11 20 3" xfId="3884" xr:uid="{00000000-0005-0000-0000-0000EE060000}"/>
    <cellStyle name="Comma 11 20 4" xfId="3885" xr:uid="{00000000-0005-0000-0000-0000EF060000}"/>
    <cellStyle name="Comma 11 20 5" xfId="3886" xr:uid="{00000000-0005-0000-0000-0000F0060000}"/>
    <cellStyle name="Comma 11 20 6" xfId="3887" xr:uid="{00000000-0005-0000-0000-0000F1060000}"/>
    <cellStyle name="Comma 11 21" xfId="3888" xr:uid="{00000000-0005-0000-0000-0000F2060000}"/>
    <cellStyle name="Comma 11 21 2" xfId="3889" xr:uid="{00000000-0005-0000-0000-0000F3060000}"/>
    <cellStyle name="Comma 11 21 3" xfId="3890" xr:uid="{00000000-0005-0000-0000-0000F4060000}"/>
    <cellStyle name="Comma 11 21 4" xfId="3891" xr:uid="{00000000-0005-0000-0000-0000F5060000}"/>
    <cellStyle name="Comma 11 21 5" xfId="3892" xr:uid="{00000000-0005-0000-0000-0000F6060000}"/>
    <cellStyle name="Comma 11 21 6" xfId="3893" xr:uid="{00000000-0005-0000-0000-0000F7060000}"/>
    <cellStyle name="Comma 11 22" xfId="3894" xr:uid="{00000000-0005-0000-0000-0000F8060000}"/>
    <cellStyle name="Comma 11 22 2" xfId="3895" xr:uid="{00000000-0005-0000-0000-0000F9060000}"/>
    <cellStyle name="Comma 11 22 3" xfId="3896" xr:uid="{00000000-0005-0000-0000-0000FA060000}"/>
    <cellStyle name="Comma 11 22 4" xfId="3897" xr:uid="{00000000-0005-0000-0000-0000FB060000}"/>
    <cellStyle name="Comma 11 22 5" xfId="3898" xr:uid="{00000000-0005-0000-0000-0000FC060000}"/>
    <cellStyle name="Comma 11 22 6" xfId="3899" xr:uid="{00000000-0005-0000-0000-0000FD060000}"/>
    <cellStyle name="Comma 11 23" xfId="3900" xr:uid="{00000000-0005-0000-0000-0000FE060000}"/>
    <cellStyle name="Comma 11 23 2" xfId="3901" xr:uid="{00000000-0005-0000-0000-0000FF060000}"/>
    <cellStyle name="Comma 11 23 3" xfId="3902" xr:uid="{00000000-0005-0000-0000-000000070000}"/>
    <cellStyle name="Comma 11 23 4" xfId="3903" xr:uid="{00000000-0005-0000-0000-000001070000}"/>
    <cellStyle name="Comma 11 23 5" xfId="3904" xr:uid="{00000000-0005-0000-0000-000002070000}"/>
    <cellStyle name="Comma 11 23 6" xfId="3905" xr:uid="{00000000-0005-0000-0000-000003070000}"/>
    <cellStyle name="Comma 11 24" xfId="3906" xr:uid="{00000000-0005-0000-0000-000004070000}"/>
    <cellStyle name="Comma 11 24 2" xfId="3907" xr:uid="{00000000-0005-0000-0000-000005070000}"/>
    <cellStyle name="Comma 11 24 3" xfId="3908" xr:uid="{00000000-0005-0000-0000-000006070000}"/>
    <cellStyle name="Comma 11 24 4" xfId="3909" xr:uid="{00000000-0005-0000-0000-000007070000}"/>
    <cellStyle name="Comma 11 24 5" xfId="3910" xr:uid="{00000000-0005-0000-0000-000008070000}"/>
    <cellStyle name="Comma 11 24 6" xfId="3911" xr:uid="{00000000-0005-0000-0000-000009070000}"/>
    <cellStyle name="Comma 11 25" xfId="3912" xr:uid="{00000000-0005-0000-0000-00000A070000}"/>
    <cellStyle name="Comma 11 25 2" xfId="3913" xr:uid="{00000000-0005-0000-0000-00000B070000}"/>
    <cellStyle name="Comma 11 25 3" xfId="3914" xr:uid="{00000000-0005-0000-0000-00000C070000}"/>
    <cellStyle name="Comma 11 25 4" xfId="3915" xr:uid="{00000000-0005-0000-0000-00000D070000}"/>
    <cellStyle name="Comma 11 25 5" xfId="3916" xr:uid="{00000000-0005-0000-0000-00000E070000}"/>
    <cellStyle name="Comma 11 25 6" xfId="3917" xr:uid="{00000000-0005-0000-0000-00000F070000}"/>
    <cellStyle name="Comma 11 26" xfId="3918" xr:uid="{00000000-0005-0000-0000-000010070000}"/>
    <cellStyle name="Comma 11 26 2" xfId="3919" xr:uid="{00000000-0005-0000-0000-000011070000}"/>
    <cellStyle name="Comma 11 26 3" xfId="3920" xr:uid="{00000000-0005-0000-0000-000012070000}"/>
    <cellStyle name="Comma 11 26 4" xfId="3921" xr:uid="{00000000-0005-0000-0000-000013070000}"/>
    <cellStyle name="Comma 11 26 5" xfId="3922" xr:uid="{00000000-0005-0000-0000-000014070000}"/>
    <cellStyle name="Comma 11 26 6" xfId="3923" xr:uid="{00000000-0005-0000-0000-000015070000}"/>
    <cellStyle name="Comma 11 27" xfId="3924" xr:uid="{00000000-0005-0000-0000-000016070000}"/>
    <cellStyle name="Comma 11 27 2" xfId="3925" xr:uid="{00000000-0005-0000-0000-000017070000}"/>
    <cellStyle name="Comma 11 27 3" xfId="3926" xr:uid="{00000000-0005-0000-0000-000018070000}"/>
    <cellStyle name="Comma 11 27 4" xfId="3927" xr:uid="{00000000-0005-0000-0000-000019070000}"/>
    <cellStyle name="Comma 11 27 5" xfId="3928" xr:uid="{00000000-0005-0000-0000-00001A070000}"/>
    <cellStyle name="Comma 11 27 6" xfId="3929" xr:uid="{00000000-0005-0000-0000-00001B070000}"/>
    <cellStyle name="Comma 11 28" xfId="3930" xr:uid="{00000000-0005-0000-0000-00001C070000}"/>
    <cellStyle name="Comma 11 28 2" xfId="3931" xr:uid="{00000000-0005-0000-0000-00001D070000}"/>
    <cellStyle name="Comma 11 28 3" xfId="3932" xr:uid="{00000000-0005-0000-0000-00001E070000}"/>
    <cellStyle name="Comma 11 28 4" xfId="3933" xr:uid="{00000000-0005-0000-0000-00001F070000}"/>
    <cellStyle name="Comma 11 28 5" xfId="3934" xr:uid="{00000000-0005-0000-0000-000020070000}"/>
    <cellStyle name="Comma 11 28 6" xfId="3935" xr:uid="{00000000-0005-0000-0000-000021070000}"/>
    <cellStyle name="Comma 11 29" xfId="3936" xr:uid="{00000000-0005-0000-0000-000022070000}"/>
    <cellStyle name="Comma 11 29 2" xfId="3937" xr:uid="{00000000-0005-0000-0000-000023070000}"/>
    <cellStyle name="Comma 11 29 3" xfId="3938" xr:uid="{00000000-0005-0000-0000-000024070000}"/>
    <cellStyle name="Comma 11 29 4" xfId="3939" xr:uid="{00000000-0005-0000-0000-000025070000}"/>
    <cellStyle name="Comma 11 29 5" xfId="3940" xr:uid="{00000000-0005-0000-0000-000026070000}"/>
    <cellStyle name="Comma 11 29 6" xfId="3941" xr:uid="{00000000-0005-0000-0000-000027070000}"/>
    <cellStyle name="Comma 11 3" xfId="460" xr:uid="{00000000-0005-0000-0000-000028070000}"/>
    <cellStyle name="Comma 11 3 2" xfId="3942" xr:uid="{00000000-0005-0000-0000-000029070000}"/>
    <cellStyle name="Comma 11 3 3" xfId="3943" xr:uid="{00000000-0005-0000-0000-00002A070000}"/>
    <cellStyle name="Comma 11 3 4" xfId="3944" xr:uid="{00000000-0005-0000-0000-00002B070000}"/>
    <cellStyle name="Comma 11 3 5" xfId="3945" xr:uid="{00000000-0005-0000-0000-00002C070000}"/>
    <cellStyle name="Comma 11 3 6" xfId="3946" xr:uid="{00000000-0005-0000-0000-00002D070000}"/>
    <cellStyle name="Comma 11 3 7" xfId="3947" xr:uid="{00000000-0005-0000-0000-00002E070000}"/>
    <cellStyle name="Comma 11 3 8" xfId="3948" xr:uid="{00000000-0005-0000-0000-00002F070000}"/>
    <cellStyle name="Comma 11 30" xfId="3949" xr:uid="{00000000-0005-0000-0000-000030070000}"/>
    <cellStyle name="Comma 11 30 2" xfId="3950" xr:uid="{00000000-0005-0000-0000-000031070000}"/>
    <cellStyle name="Comma 11 30 3" xfId="3951" xr:uid="{00000000-0005-0000-0000-000032070000}"/>
    <cellStyle name="Comma 11 30 4" xfId="3952" xr:uid="{00000000-0005-0000-0000-000033070000}"/>
    <cellStyle name="Comma 11 30 5" xfId="3953" xr:uid="{00000000-0005-0000-0000-000034070000}"/>
    <cellStyle name="Comma 11 30 6" xfId="3954" xr:uid="{00000000-0005-0000-0000-000035070000}"/>
    <cellStyle name="Comma 11 31" xfId="3955" xr:uid="{00000000-0005-0000-0000-000036070000}"/>
    <cellStyle name="Comma 11 31 2" xfId="3956" xr:uid="{00000000-0005-0000-0000-000037070000}"/>
    <cellStyle name="Comma 11 31 3" xfId="3957" xr:uid="{00000000-0005-0000-0000-000038070000}"/>
    <cellStyle name="Comma 11 31 4" xfId="3958" xr:uid="{00000000-0005-0000-0000-000039070000}"/>
    <cellStyle name="Comma 11 31 5" xfId="3959" xr:uid="{00000000-0005-0000-0000-00003A070000}"/>
    <cellStyle name="Comma 11 31 6" xfId="3960" xr:uid="{00000000-0005-0000-0000-00003B070000}"/>
    <cellStyle name="Comma 11 32" xfId="3961" xr:uid="{00000000-0005-0000-0000-00003C070000}"/>
    <cellStyle name="Comma 11 32 2" xfId="3962" xr:uid="{00000000-0005-0000-0000-00003D070000}"/>
    <cellStyle name="Comma 11 32 3" xfId="3963" xr:uid="{00000000-0005-0000-0000-00003E070000}"/>
    <cellStyle name="Comma 11 32 4" xfId="3964" xr:uid="{00000000-0005-0000-0000-00003F070000}"/>
    <cellStyle name="Comma 11 32 5" xfId="3965" xr:uid="{00000000-0005-0000-0000-000040070000}"/>
    <cellStyle name="Comma 11 32 6" xfId="3966" xr:uid="{00000000-0005-0000-0000-000041070000}"/>
    <cellStyle name="Comma 11 33" xfId="3967" xr:uid="{00000000-0005-0000-0000-000042070000}"/>
    <cellStyle name="Comma 11 33 2" xfId="3968" xr:uid="{00000000-0005-0000-0000-000043070000}"/>
    <cellStyle name="Comma 11 33 3" xfId="3969" xr:uid="{00000000-0005-0000-0000-000044070000}"/>
    <cellStyle name="Comma 11 33 4" xfId="3970" xr:uid="{00000000-0005-0000-0000-000045070000}"/>
    <cellStyle name="Comma 11 33 5" xfId="3971" xr:uid="{00000000-0005-0000-0000-000046070000}"/>
    <cellStyle name="Comma 11 33 6" xfId="3972" xr:uid="{00000000-0005-0000-0000-000047070000}"/>
    <cellStyle name="Comma 11 34" xfId="3973" xr:uid="{00000000-0005-0000-0000-000048070000}"/>
    <cellStyle name="Comma 11 34 2" xfId="3974" xr:uid="{00000000-0005-0000-0000-000049070000}"/>
    <cellStyle name="Comma 11 34 3" xfId="3975" xr:uid="{00000000-0005-0000-0000-00004A070000}"/>
    <cellStyle name="Comma 11 34 4" xfId="3976" xr:uid="{00000000-0005-0000-0000-00004B070000}"/>
    <cellStyle name="Comma 11 34 5" xfId="3977" xr:uid="{00000000-0005-0000-0000-00004C070000}"/>
    <cellStyle name="Comma 11 34 6" xfId="3978" xr:uid="{00000000-0005-0000-0000-00004D070000}"/>
    <cellStyle name="Comma 11 35" xfId="3979" xr:uid="{00000000-0005-0000-0000-00004E070000}"/>
    <cellStyle name="Comma 11 35 2" xfId="3980" xr:uid="{00000000-0005-0000-0000-00004F070000}"/>
    <cellStyle name="Comma 11 35 3" xfId="3981" xr:uid="{00000000-0005-0000-0000-000050070000}"/>
    <cellStyle name="Comma 11 35 4" xfId="3982" xr:uid="{00000000-0005-0000-0000-000051070000}"/>
    <cellStyle name="Comma 11 35 5" xfId="3983" xr:uid="{00000000-0005-0000-0000-000052070000}"/>
    <cellStyle name="Comma 11 35 6" xfId="3984" xr:uid="{00000000-0005-0000-0000-000053070000}"/>
    <cellStyle name="Comma 11 36" xfId="3985" xr:uid="{00000000-0005-0000-0000-000054070000}"/>
    <cellStyle name="Comma 11 36 2" xfId="3986" xr:uid="{00000000-0005-0000-0000-000055070000}"/>
    <cellStyle name="Comma 11 36 3" xfId="3987" xr:uid="{00000000-0005-0000-0000-000056070000}"/>
    <cellStyle name="Comma 11 36 4" xfId="3988" xr:uid="{00000000-0005-0000-0000-000057070000}"/>
    <cellStyle name="Comma 11 36 5" xfId="3989" xr:uid="{00000000-0005-0000-0000-000058070000}"/>
    <cellStyle name="Comma 11 36 6" xfId="3990" xr:uid="{00000000-0005-0000-0000-000059070000}"/>
    <cellStyle name="Comma 11 37" xfId="3991" xr:uid="{00000000-0005-0000-0000-00005A070000}"/>
    <cellStyle name="Comma 11 37 2" xfId="3992" xr:uid="{00000000-0005-0000-0000-00005B070000}"/>
    <cellStyle name="Comma 11 37 3" xfId="3993" xr:uid="{00000000-0005-0000-0000-00005C070000}"/>
    <cellStyle name="Comma 11 37 4" xfId="3994" xr:uid="{00000000-0005-0000-0000-00005D070000}"/>
    <cellStyle name="Comma 11 37 5" xfId="3995" xr:uid="{00000000-0005-0000-0000-00005E070000}"/>
    <cellStyle name="Comma 11 37 6" xfId="3996" xr:uid="{00000000-0005-0000-0000-00005F070000}"/>
    <cellStyle name="Comma 11 38" xfId="3997" xr:uid="{00000000-0005-0000-0000-000060070000}"/>
    <cellStyle name="Comma 11 39" xfId="3998" xr:uid="{00000000-0005-0000-0000-000061070000}"/>
    <cellStyle name="Comma 11 4" xfId="461" xr:uid="{00000000-0005-0000-0000-000062070000}"/>
    <cellStyle name="Comma 11 4 2" xfId="3999" xr:uid="{00000000-0005-0000-0000-000063070000}"/>
    <cellStyle name="Comma 11 4 2 2" xfId="4000" xr:uid="{00000000-0005-0000-0000-000064070000}"/>
    <cellStyle name="Comma 11 4 3" xfId="4001" xr:uid="{00000000-0005-0000-0000-000065070000}"/>
    <cellStyle name="Comma 11 4 4" xfId="4002" xr:uid="{00000000-0005-0000-0000-000066070000}"/>
    <cellStyle name="Comma 11 4 5" xfId="4003" xr:uid="{00000000-0005-0000-0000-000067070000}"/>
    <cellStyle name="Comma 11 4 6" xfId="4004" xr:uid="{00000000-0005-0000-0000-000068070000}"/>
    <cellStyle name="Comma 11 4 7" xfId="4005" xr:uid="{00000000-0005-0000-0000-000069070000}"/>
    <cellStyle name="Comma 11 40" xfId="4006" xr:uid="{00000000-0005-0000-0000-00006A070000}"/>
    <cellStyle name="Comma 11 41" xfId="4007" xr:uid="{00000000-0005-0000-0000-00006B070000}"/>
    <cellStyle name="Comma 11 42" xfId="4008" xr:uid="{00000000-0005-0000-0000-00006C070000}"/>
    <cellStyle name="Comma 11 43" xfId="4009" xr:uid="{00000000-0005-0000-0000-00006D070000}"/>
    <cellStyle name="Comma 11 44" xfId="3656" xr:uid="{00000000-0005-0000-0000-00006E070000}"/>
    <cellStyle name="Comma 11 5" xfId="462" xr:uid="{00000000-0005-0000-0000-00006F070000}"/>
    <cellStyle name="Comma 11 5 2" xfId="4010" xr:uid="{00000000-0005-0000-0000-000070070000}"/>
    <cellStyle name="Comma 11 5 2 2" xfId="4011" xr:uid="{00000000-0005-0000-0000-000071070000}"/>
    <cellStyle name="Comma 11 5 3" xfId="4012" xr:uid="{00000000-0005-0000-0000-000072070000}"/>
    <cellStyle name="Comma 11 5 4" xfId="4013" xr:uid="{00000000-0005-0000-0000-000073070000}"/>
    <cellStyle name="Comma 11 5 5" xfId="4014" xr:uid="{00000000-0005-0000-0000-000074070000}"/>
    <cellStyle name="Comma 11 5 6" xfId="4015" xr:uid="{00000000-0005-0000-0000-000075070000}"/>
    <cellStyle name="Comma 11 5 7" xfId="4016" xr:uid="{00000000-0005-0000-0000-000076070000}"/>
    <cellStyle name="Comma 11 6" xfId="463" xr:uid="{00000000-0005-0000-0000-000077070000}"/>
    <cellStyle name="Comma 11 6 2" xfId="4017" xr:uid="{00000000-0005-0000-0000-000078070000}"/>
    <cellStyle name="Comma 11 6 2 2" xfId="4018" xr:uid="{00000000-0005-0000-0000-000079070000}"/>
    <cellStyle name="Comma 11 6 3" xfId="4019" xr:uid="{00000000-0005-0000-0000-00007A070000}"/>
    <cellStyle name="Comma 11 6 4" xfId="4020" xr:uid="{00000000-0005-0000-0000-00007B070000}"/>
    <cellStyle name="Comma 11 6 5" xfId="4021" xr:uid="{00000000-0005-0000-0000-00007C070000}"/>
    <cellStyle name="Comma 11 6 6" xfId="4022" xr:uid="{00000000-0005-0000-0000-00007D070000}"/>
    <cellStyle name="Comma 11 6 7" xfId="4023" xr:uid="{00000000-0005-0000-0000-00007E070000}"/>
    <cellStyle name="Comma 11 7" xfId="464" xr:uid="{00000000-0005-0000-0000-00007F070000}"/>
    <cellStyle name="Comma 11 7 2" xfId="4024" xr:uid="{00000000-0005-0000-0000-000080070000}"/>
    <cellStyle name="Comma 11 7 2 2" xfId="4025" xr:uid="{00000000-0005-0000-0000-000081070000}"/>
    <cellStyle name="Comma 11 7 3" xfId="4026" xr:uid="{00000000-0005-0000-0000-000082070000}"/>
    <cellStyle name="Comma 11 7 4" xfId="4027" xr:uid="{00000000-0005-0000-0000-000083070000}"/>
    <cellStyle name="Comma 11 7 5" xfId="4028" xr:uid="{00000000-0005-0000-0000-000084070000}"/>
    <cellStyle name="Comma 11 7 6" xfId="4029" xr:uid="{00000000-0005-0000-0000-000085070000}"/>
    <cellStyle name="Comma 11 7 7" xfId="4030" xr:uid="{00000000-0005-0000-0000-000086070000}"/>
    <cellStyle name="Comma 11 8" xfId="465" xr:uid="{00000000-0005-0000-0000-000087070000}"/>
    <cellStyle name="Comma 11 8 2" xfId="4031" xr:uid="{00000000-0005-0000-0000-000088070000}"/>
    <cellStyle name="Comma 11 8 2 2" xfId="4032" xr:uid="{00000000-0005-0000-0000-000089070000}"/>
    <cellStyle name="Comma 11 8 3" xfId="4033" xr:uid="{00000000-0005-0000-0000-00008A070000}"/>
    <cellStyle name="Comma 11 8 4" xfId="4034" xr:uid="{00000000-0005-0000-0000-00008B070000}"/>
    <cellStyle name="Comma 11 8 5" xfId="4035" xr:uid="{00000000-0005-0000-0000-00008C070000}"/>
    <cellStyle name="Comma 11 8 6" xfId="4036" xr:uid="{00000000-0005-0000-0000-00008D070000}"/>
    <cellStyle name="Comma 11 8 7" xfId="4037" xr:uid="{00000000-0005-0000-0000-00008E070000}"/>
    <cellStyle name="Comma 11 9" xfId="466" xr:uid="{00000000-0005-0000-0000-00008F070000}"/>
    <cellStyle name="Comma 11 9 2" xfId="4038" xr:uid="{00000000-0005-0000-0000-000090070000}"/>
    <cellStyle name="Comma 11 9 2 2" xfId="4039" xr:uid="{00000000-0005-0000-0000-000091070000}"/>
    <cellStyle name="Comma 11 9 3" xfId="4040" xr:uid="{00000000-0005-0000-0000-000092070000}"/>
    <cellStyle name="Comma 11 9 4" xfId="4041" xr:uid="{00000000-0005-0000-0000-000093070000}"/>
    <cellStyle name="Comma 11 9 5" xfId="4042" xr:uid="{00000000-0005-0000-0000-000094070000}"/>
    <cellStyle name="Comma 11 9 6" xfId="4043" xr:uid="{00000000-0005-0000-0000-000095070000}"/>
    <cellStyle name="Comma 11 9 7" xfId="4044" xr:uid="{00000000-0005-0000-0000-000096070000}"/>
    <cellStyle name="Comma 12" xfId="467" xr:uid="{00000000-0005-0000-0000-000097070000}"/>
    <cellStyle name="Comma 12 10" xfId="4046" xr:uid="{00000000-0005-0000-0000-000098070000}"/>
    <cellStyle name="Comma 12 11" xfId="4047" xr:uid="{00000000-0005-0000-0000-000099070000}"/>
    <cellStyle name="Comma 12 12" xfId="4048" xr:uid="{00000000-0005-0000-0000-00009A070000}"/>
    <cellStyle name="Comma 12 13" xfId="4049" xr:uid="{00000000-0005-0000-0000-00009B070000}"/>
    <cellStyle name="Comma 12 14" xfId="4050" xr:uid="{00000000-0005-0000-0000-00009C070000}"/>
    <cellStyle name="Comma 12 15" xfId="4051" xr:uid="{00000000-0005-0000-0000-00009D070000}"/>
    <cellStyle name="Comma 12 16" xfId="4045" xr:uid="{00000000-0005-0000-0000-00009E070000}"/>
    <cellStyle name="Comma 12 2" xfId="468" xr:uid="{00000000-0005-0000-0000-00009F070000}"/>
    <cellStyle name="Comma 12 2 2" xfId="4052" xr:uid="{00000000-0005-0000-0000-0000A0070000}"/>
    <cellStyle name="Comma 12 3" xfId="469" xr:uid="{00000000-0005-0000-0000-0000A1070000}"/>
    <cellStyle name="Comma 12 3 2" xfId="4053" xr:uid="{00000000-0005-0000-0000-0000A2070000}"/>
    <cellStyle name="Comma 12 4" xfId="470" xr:uid="{00000000-0005-0000-0000-0000A3070000}"/>
    <cellStyle name="Comma 12 4 2" xfId="4054" xr:uid="{00000000-0005-0000-0000-0000A4070000}"/>
    <cellStyle name="Comma 12 5" xfId="471" xr:uid="{00000000-0005-0000-0000-0000A5070000}"/>
    <cellStyle name="Comma 12 5 2" xfId="4055" xr:uid="{00000000-0005-0000-0000-0000A6070000}"/>
    <cellStyle name="Comma 12 6" xfId="472" xr:uid="{00000000-0005-0000-0000-0000A7070000}"/>
    <cellStyle name="Comma 12 6 2" xfId="4056" xr:uid="{00000000-0005-0000-0000-0000A8070000}"/>
    <cellStyle name="Comma 12 7" xfId="473" xr:uid="{00000000-0005-0000-0000-0000A9070000}"/>
    <cellStyle name="Comma 12 7 2" xfId="4057" xr:uid="{00000000-0005-0000-0000-0000AA070000}"/>
    <cellStyle name="Comma 12 8" xfId="474" xr:uid="{00000000-0005-0000-0000-0000AB070000}"/>
    <cellStyle name="Comma 12 8 2" xfId="4058" xr:uid="{00000000-0005-0000-0000-0000AC070000}"/>
    <cellStyle name="Comma 12 9" xfId="475" xr:uid="{00000000-0005-0000-0000-0000AD070000}"/>
    <cellStyle name="Comma 12 9 2" xfId="4059" xr:uid="{00000000-0005-0000-0000-0000AE070000}"/>
    <cellStyle name="Comma 13" xfId="476" xr:uid="{00000000-0005-0000-0000-0000AF070000}"/>
    <cellStyle name="Comma 13 10" xfId="4060" xr:uid="{00000000-0005-0000-0000-0000B0070000}"/>
    <cellStyle name="Comma 13 10 2" xfId="4061" xr:uid="{00000000-0005-0000-0000-0000B1070000}"/>
    <cellStyle name="Comma 13 2" xfId="477" xr:uid="{00000000-0005-0000-0000-0000B2070000}"/>
    <cellStyle name="Comma 13 2 2" xfId="4062" xr:uid="{00000000-0005-0000-0000-0000B3070000}"/>
    <cellStyle name="Comma 13 2 3" xfId="4063" xr:uid="{00000000-0005-0000-0000-0000B4070000}"/>
    <cellStyle name="Comma 13 2 4" xfId="4064" xr:uid="{00000000-0005-0000-0000-0000B5070000}"/>
    <cellStyle name="Comma 13 2 5" xfId="4065" xr:uid="{00000000-0005-0000-0000-0000B6070000}"/>
    <cellStyle name="Comma 13 2 6" xfId="4066" xr:uid="{00000000-0005-0000-0000-0000B7070000}"/>
    <cellStyle name="Comma 13 2 7" xfId="4067" xr:uid="{00000000-0005-0000-0000-0000B8070000}"/>
    <cellStyle name="Comma 13 3" xfId="478" xr:uid="{00000000-0005-0000-0000-0000B9070000}"/>
    <cellStyle name="Comma 13 3 2" xfId="4068" xr:uid="{00000000-0005-0000-0000-0000BA070000}"/>
    <cellStyle name="Comma 13 3 3" xfId="4069" xr:uid="{00000000-0005-0000-0000-0000BB070000}"/>
    <cellStyle name="Comma 13 3 4" xfId="4070" xr:uid="{00000000-0005-0000-0000-0000BC070000}"/>
    <cellStyle name="Comma 13 3 5" xfId="4071" xr:uid="{00000000-0005-0000-0000-0000BD070000}"/>
    <cellStyle name="Comma 13 3 6" xfId="4072" xr:uid="{00000000-0005-0000-0000-0000BE070000}"/>
    <cellStyle name="Comma 13 4" xfId="479" xr:uid="{00000000-0005-0000-0000-0000BF070000}"/>
    <cellStyle name="Comma 13 4 2" xfId="4073" xr:uid="{00000000-0005-0000-0000-0000C0070000}"/>
    <cellStyle name="Comma 13 4 3" xfId="4074" xr:uid="{00000000-0005-0000-0000-0000C1070000}"/>
    <cellStyle name="Comma 13 4 4" xfId="4075" xr:uid="{00000000-0005-0000-0000-0000C2070000}"/>
    <cellStyle name="Comma 13 4 5" xfId="4076" xr:uid="{00000000-0005-0000-0000-0000C3070000}"/>
    <cellStyle name="Comma 13 4 6" xfId="4077" xr:uid="{00000000-0005-0000-0000-0000C4070000}"/>
    <cellStyle name="Comma 13 5" xfId="480" xr:uid="{00000000-0005-0000-0000-0000C5070000}"/>
    <cellStyle name="Comma 13 5 2" xfId="4078" xr:uid="{00000000-0005-0000-0000-0000C6070000}"/>
    <cellStyle name="Comma 13 5 3" xfId="4079" xr:uid="{00000000-0005-0000-0000-0000C7070000}"/>
    <cellStyle name="Comma 13 5 4" xfId="4080" xr:uid="{00000000-0005-0000-0000-0000C8070000}"/>
    <cellStyle name="Comma 13 5 5" xfId="4081" xr:uid="{00000000-0005-0000-0000-0000C9070000}"/>
    <cellStyle name="Comma 13 5 6" xfId="4082" xr:uid="{00000000-0005-0000-0000-0000CA070000}"/>
    <cellStyle name="Comma 13 6" xfId="481" xr:uid="{00000000-0005-0000-0000-0000CB070000}"/>
    <cellStyle name="Comma 13 6 2" xfId="4083" xr:uid="{00000000-0005-0000-0000-0000CC070000}"/>
    <cellStyle name="Comma 13 6 3" xfId="4084" xr:uid="{00000000-0005-0000-0000-0000CD070000}"/>
    <cellStyle name="Comma 13 6 4" xfId="4085" xr:uid="{00000000-0005-0000-0000-0000CE070000}"/>
    <cellStyle name="Comma 13 6 5" xfId="4086" xr:uid="{00000000-0005-0000-0000-0000CF070000}"/>
    <cellStyle name="Comma 13 6 6" xfId="4087" xr:uid="{00000000-0005-0000-0000-0000D0070000}"/>
    <cellStyle name="Comma 13 7" xfId="482" xr:uid="{00000000-0005-0000-0000-0000D1070000}"/>
    <cellStyle name="Comma 13 7 2" xfId="4088" xr:uid="{00000000-0005-0000-0000-0000D2070000}"/>
    <cellStyle name="Comma 13 7 3" xfId="4089" xr:uid="{00000000-0005-0000-0000-0000D3070000}"/>
    <cellStyle name="Comma 13 7 4" xfId="4090" xr:uid="{00000000-0005-0000-0000-0000D4070000}"/>
    <cellStyle name="Comma 13 7 5" xfId="4091" xr:uid="{00000000-0005-0000-0000-0000D5070000}"/>
    <cellStyle name="Comma 13 7 6" xfId="4092" xr:uid="{00000000-0005-0000-0000-0000D6070000}"/>
    <cellStyle name="Comma 13 8" xfId="483" xr:uid="{00000000-0005-0000-0000-0000D7070000}"/>
    <cellStyle name="Comma 13 8 2" xfId="4093" xr:uid="{00000000-0005-0000-0000-0000D8070000}"/>
    <cellStyle name="Comma 13 8 3" xfId="4094" xr:uid="{00000000-0005-0000-0000-0000D9070000}"/>
    <cellStyle name="Comma 13 8 4" xfId="4095" xr:uid="{00000000-0005-0000-0000-0000DA070000}"/>
    <cellStyle name="Comma 13 8 5" xfId="4096" xr:uid="{00000000-0005-0000-0000-0000DB070000}"/>
    <cellStyle name="Comma 13 8 6" xfId="4097" xr:uid="{00000000-0005-0000-0000-0000DC070000}"/>
    <cellStyle name="Comma 13 9" xfId="484" xr:uid="{00000000-0005-0000-0000-0000DD070000}"/>
    <cellStyle name="Comma 13 9 2" xfId="4098" xr:uid="{00000000-0005-0000-0000-0000DE070000}"/>
    <cellStyle name="Comma 13 9 3" xfId="4099" xr:uid="{00000000-0005-0000-0000-0000DF070000}"/>
    <cellStyle name="Comma 13 9 4" xfId="4100" xr:uid="{00000000-0005-0000-0000-0000E0070000}"/>
    <cellStyle name="Comma 13 9 5" xfId="4101" xr:uid="{00000000-0005-0000-0000-0000E1070000}"/>
    <cellStyle name="Comma 13 9 6" xfId="4102" xr:uid="{00000000-0005-0000-0000-0000E2070000}"/>
    <cellStyle name="Comma 14" xfId="485" xr:uid="{00000000-0005-0000-0000-0000E3070000}"/>
    <cellStyle name="Comma 14 10" xfId="4104" xr:uid="{00000000-0005-0000-0000-0000E4070000}"/>
    <cellStyle name="Comma 14 10 2" xfId="4105" xr:uid="{00000000-0005-0000-0000-0000E5070000}"/>
    <cellStyle name="Comma 14 10 3" xfId="4106" xr:uid="{00000000-0005-0000-0000-0000E6070000}"/>
    <cellStyle name="Comma 14 10 4" xfId="4107" xr:uid="{00000000-0005-0000-0000-0000E7070000}"/>
    <cellStyle name="Comma 14 10 5" xfId="4108" xr:uid="{00000000-0005-0000-0000-0000E8070000}"/>
    <cellStyle name="Comma 14 10 6" xfId="4109" xr:uid="{00000000-0005-0000-0000-0000E9070000}"/>
    <cellStyle name="Comma 14 11" xfId="4110" xr:uid="{00000000-0005-0000-0000-0000EA070000}"/>
    <cellStyle name="Comma 14 11 2" xfId="4111" xr:uid="{00000000-0005-0000-0000-0000EB070000}"/>
    <cellStyle name="Comma 14 11 3" xfId="4112" xr:uid="{00000000-0005-0000-0000-0000EC070000}"/>
    <cellStyle name="Comma 14 11 4" xfId="4113" xr:uid="{00000000-0005-0000-0000-0000ED070000}"/>
    <cellStyle name="Comma 14 11 5" xfId="4114" xr:uid="{00000000-0005-0000-0000-0000EE070000}"/>
    <cellStyle name="Comma 14 11 6" xfId="4115" xr:uid="{00000000-0005-0000-0000-0000EF070000}"/>
    <cellStyle name="Comma 14 12" xfId="4116" xr:uid="{00000000-0005-0000-0000-0000F0070000}"/>
    <cellStyle name="Comma 14 12 2" xfId="4117" xr:uid="{00000000-0005-0000-0000-0000F1070000}"/>
    <cellStyle name="Comma 14 12 3" xfId="4118" xr:uid="{00000000-0005-0000-0000-0000F2070000}"/>
    <cellStyle name="Comma 14 12 4" xfId="4119" xr:uid="{00000000-0005-0000-0000-0000F3070000}"/>
    <cellStyle name="Comma 14 12 5" xfId="4120" xr:uid="{00000000-0005-0000-0000-0000F4070000}"/>
    <cellStyle name="Comma 14 12 6" xfId="4121" xr:uid="{00000000-0005-0000-0000-0000F5070000}"/>
    <cellStyle name="Comma 14 13" xfId="4122" xr:uid="{00000000-0005-0000-0000-0000F6070000}"/>
    <cellStyle name="Comma 14 13 2" xfId="4123" xr:uid="{00000000-0005-0000-0000-0000F7070000}"/>
    <cellStyle name="Comma 14 13 3" xfId="4124" xr:uid="{00000000-0005-0000-0000-0000F8070000}"/>
    <cellStyle name="Comma 14 13 4" xfId="4125" xr:uid="{00000000-0005-0000-0000-0000F9070000}"/>
    <cellStyle name="Comma 14 13 5" xfId="4126" xr:uid="{00000000-0005-0000-0000-0000FA070000}"/>
    <cellStyle name="Comma 14 13 6" xfId="4127" xr:uid="{00000000-0005-0000-0000-0000FB070000}"/>
    <cellStyle name="Comma 14 14" xfId="4128" xr:uid="{00000000-0005-0000-0000-0000FC070000}"/>
    <cellStyle name="Comma 14 14 2" xfId="4129" xr:uid="{00000000-0005-0000-0000-0000FD070000}"/>
    <cellStyle name="Comma 14 14 3" xfId="4130" xr:uid="{00000000-0005-0000-0000-0000FE070000}"/>
    <cellStyle name="Comma 14 14 4" xfId="4131" xr:uid="{00000000-0005-0000-0000-0000FF070000}"/>
    <cellStyle name="Comma 14 14 5" xfId="4132" xr:uid="{00000000-0005-0000-0000-000000080000}"/>
    <cellStyle name="Comma 14 14 6" xfId="4133" xr:uid="{00000000-0005-0000-0000-000001080000}"/>
    <cellStyle name="Comma 14 15" xfId="4134" xr:uid="{00000000-0005-0000-0000-000002080000}"/>
    <cellStyle name="Comma 14 15 2" xfId="4135" xr:uid="{00000000-0005-0000-0000-000003080000}"/>
    <cellStyle name="Comma 14 15 3" xfId="4136" xr:uid="{00000000-0005-0000-0000-000004080000}"/>
    <cellStyle name="Comma 14 15 4" xfId="4137" xr:uid="{00000000-0005-0000-0000-000005080000}"/>
    <cellStyle name="Comma 14 15 5" xfId="4138" xr:uid="{00000000-0005-0000-0000-000006080000}"/>
    <cellStyle name="Comma 14 15 6" xfId="4139" xr:uid="{00000000-0005-0000-0000-000007080000}"/>
    <cellStyle name="Comma 14 16" xfId="4140" xr:uid="{00000000-0005-0000-0000-000008080000}"/>
    <cellStyle name="Comma 14 16 2" xfId="4141" xr:uid="{00000000-0005-0000-0000-000009080000}"/>
    <cellStyle name="Comma 14 16 3" xfId="4142" xr:uid="{00000000-0005-0000-0000-00000A080000}"/>
    <cellStyle name="Comma 14 16 4" xfId="4143" xr:uid="{00000000-0005-0000-0000-00000B080000}"/>
    <cellStyle name="Comma 14 16 5" xfId="4144" xr:uid="{00000000-0005-0000-0000-00000C080000}"/>
    <cellStyle name="Comma 14 16 6" xfId="4145" xr:uid="{00000000-0005-0000-0000-00000D080000}"/>
    <cellStyle name="Comma 14 17" xfId="4146" xr:uid="{00000000-0005-0000-0000-00000E080000}"/>
    <cellStyle name="Comma 14 17 2" xfId="4147" xr:uid="{00000000-0005-0000-0000-00000F080000}"/>
    <cellStyle name="Comma 14 17 3" xfId="4148" xr:uid="{00000000-0005-0000-0000-000010080000}"/>
    <cellStyle name="Comma 14 17 4" xfId="4149" xr:uid="{00000000-0005-0000-0000-000011080000}"/>
    <cellStyle name="Comma 14 17 5" xfId="4150" xr:uid="{00000000-0005-0000-0000-000012080000}"/>
    <cellStyle name="Comma 14 17 6" xfId="4151" xr:uid="{00000000-0005-0000-0000-000013080000}"/>
    <cellStyle name="Comma 14 18" xfId="4152" xr:uid="{00000000-0005-0000-0000-000014080000}"/>
    <cellStyle name="Comma 14 18 2" xfId="4153" xr:uid="{00000000-0005-0000-0000-000015080000}"/>
    <cellStyle name="Comma 14 18 3" xfId="4154" xr:uid="{00000000-0005-0000-0000-000016080000}"/>
    <cellStyle name="Comma 14 18 4" xfId="4155" xr:uid="{00000000-0005-0000-0000-000017080000}"/>
    <cellStyle name="Comma 14 18 5" xfId="4156" xr:uid="{00000000-0005-0000-0000-000018080000}"/>
    <cellStyle name="Comma 14 18 6" xfId="4157" xr:uid="{00000000-0005-0000-0000-000019080000}"/>
    <cellStyle name="Comma 14 19" xfId="4158" xr:uid="{00000000-0005-0000-0000-00001A080000}"/>
    <cellStyle name="Comma 14 19 2" xfId="4159" xr:uid="{00000000-0005-0000-0000-00001B080000}"/>
    <cellStyle name="Comma 14 19 3" xfId="4160" xr:uid="{00000000-0005-0000-0000-00001C080000}"/>
    <cellStyle name="Comma 14 19 4" xfId="4161" xr:uid="{00000000-0005-0000-0000-00001D080000}"/>
    <cellStyle name="Comma 14 19 5" xfId="4162" xr:uid="{00000000-0005-0000-0000-00001E080000}"/>
    <cellStyle name="Comma 14 19 6" xfId="4163" xr:uid="{00000000-0005-0000-0000-00001F080000}"/>
    <cellStyle name="Comma 14 2" xfId="486" xr:uid="{00000000-0005-0000-0000-000020080000}"/>
    <cellStyle name="Comma 14 2 2" xfId="4164" xr:uid="{00000000-0005-0000-0000-000021080000}"/>
    <cellStyle name="Comma 14 2 2 2" xfId="4165" xr:uid="{00000000-0005-0000-0000-000022080000}"/>
    <cellStyle name="Comma 14 2 3" xfId="4166" xr:uid="{00000000-0005-0000-0000-000023080000}"/>
    <cellStyle name="Comma 14 2 4" xfId="4167" xr:uid="{00000000-0005-0000-0000-000024080000}"/>
    <cellStyle name="Comma 14 2 5" xfId="4168" xr:uid="{00000000-0005-0000-0000-000025080000}"/>
    <cellStyle name="Comma 14 2 6" xfId="4169" xr:uid="{00000000-0005-0000-0000-000026080000}"/>
    <cellStyle name="Comma 14 2 7" xfId="4170" xr:uid="{00000000-0005-0000-0000-000027080000}"/>
    <cellStyle name="Comma 14 20" xfId="4171" xr:uid="{00000000-0005-0000-0000-000028080000}"/>
    <cellStyle name="Comma 14 20 2" xfId="4172" xr:uid="{00000000-0005-0000-0000-000029080000}"/>
    <cellStyle name="Comma 14 20 3" xfId="4173" xr:uid="{00000000-0005-0000-0000-00002A080000}"/>
    <cellStyle name="Comma 14 20 4" xfId="4174" xr:uid="{00000000-0005-0000-0000-00002B080000}"/>
    <cellStyle name="Comma 14 20 5" xfId="4175" xr:uid="{00000000-0005-0000-0000-00002C080000}"/>
    <cellStyle name="Comma 14 20 6" xfId="4176" xr:uid="{00000000-0005-0000-0000-00002D080000}"/>
    <cellStyle name="Comma 14 21" xfId="4177" xr:uid="{00000000-0005-0000-0000-00002E080000}"/>
    <cellStyle name="Comma 14 21 2" xfId="4178" xr:uid="{00000000-0005-0000-0000-00002F080000}"/>
    <cellStyle name="Comma 14 21 3" xfId="4179" xr:uid="{00000000-0005-0000-0000-000030080000}"/>
    <cellStyle name="Comma 14 21 4" xfId="4180" xr:uid="{00000000-0005-0000-0000-000031080000}"/>
    <cellStyle name="Comma 14 21 5" xfId="4181" xr:uid="{00000000-0005-0000-0000-000032080000}"/>
    <cellStyle name="Comma 14 21 6" xfId="4182" xr:uid="{00000000-0005-0000-0000-000033080000}"/>
    <cellStyle name="Comma 14 22" xfId="4183" xr:uid="{00000000-0005-0000-0000-000034080000}"/>
    <cellStyle name="Comma 14 22 2" xfId="4184" xr:uid="{00000000-0005-0000-0000-000035080000}"/>
    <cellStyle name="Comma 14 22 3" xfId="4185" xr:uid="{00000000-0005-0000-0000-000036080000}"/>
    <cellStyle name="Comma 14 22 4" xfId="4186" xr:uid="{00000000-0005-0000-0000-000037080000}"/>
    <cellStyle name="Comma 14 22 5" xfId="4187" xr:uid="{00000000-0005-0000-0000-000038080000}"/>
    <cellStyle name="Comma 14 22 6" xfId="4188" xr:uid="{00000000-0005-0000-0000-000039080000}"/>
    <cellStyle name="Comma 14 23" xfId="4189" xr:uid="{00000000-0005-0000-0000-00003A080000}"/>
    <cellStyle name="Comma 14 24" xfId="4190" xr:uid="{00000000-0005-0000-0000-00003B080000}"/>
    <cellStyle name="Comma 14 25" xfId="4191" xr:uid="{00000000-0005-0000-0000-00003C080000}"/>
    <cellStyle name="Comma 14 26" xfId="4192" xr:uid="{00000000-0005-0000-0000-00003D080000}"/>
    <cellStyle name="Comma 14 27" xfId="4193" xr:uid="{00000000-0005-0000-0000-00003E080000}"/>
    <cellStyle name="Comma 14 28" xfId="4194" xr:uid="{00000000-0005-0000-0000-00003F080000}"/>
    <cellStyle name="Comma 14 29" xfId="4103" xr:uid="{00000000-0005-0000-0000-000040080000}"/>
    <cellStyle name="Comma 14 3" xfId="487" xr:uid="{00000000-0005-0000-0000-000041080000}"/>
    <cellStyle name="Comma 14 3 2" xfId="4195" xr:uid="{00000000-0005-0000-0000-000042080000}"/>
    <cellStyle name="Comma 14 3 2 2" xfId="4196" xr:uid="{00000000-0005-0000-0000-000043080000}"/>
    <cellStyle name="Comma 14 3 3" xfId="4197" xr:uid="{00000000-0005-0000-0000-000044080000}"/>
    <cellStyle name="Comma 14 3 4" xfId="4198" xr:uid="{00000000-0005-0000-0000-000045080000}"/>
    <cellStyle name="Comma 14 3 5" xfId="4199" xr:uid="{00000000-0005-0000-0000-000046080000}"/>
    <cellStyle name="Comma 14 3 6" xfId="4200" xr:uid="{00000000-0005-0000-0000-000047080000}"/>
    <cellStyle name="Comma 14 3 7" xfId="4201" xr:uid="{00000000-0005-0000-0000-000048080000}"/>
    <cellStyle name="Comma 14 4" xfId="488" xr:uid="{00000000-0005-0000-0000-000049080000}"/>
    <cellStyle name="Comma 14 4 2" xfId="4202" xr:uid="{00000000-0005-0000-0000-00004A080000}"/>
    <cellStyle name="Comma 14 4 2 2" xfId="4203" xr:uid="{00000000-0005-0000-0000-00004B080000}"/>
    <cellStyle name="Comma 14 4 3" xfId="4204" xr:uid="{00000000-0005-0000-0000-00004C080000}"/>
    <cellStyle name="Comma 14 4 4" xfId="4205" xr:uid="{00000000-0005-0000-0000-00004D080000}"/>
    <cellStyle name="Comma 14 4 5" xfId="4206" xr:uid="{00000000-0005-0000-0000-00004E080000}"/>
    <cellStyle name="Comma 14 4 6" xfId="4207" xr:uid="{00000000-0005-0000-0000-00004F080000}"/>
    <cellStyle name="Comma 14 4 7" xfId="4208" xr:uid="{00000000-0005-0000-0000-000050080000}"/>
    <cellStyle name="Comma 14 5" xfId="489" xr:uid="{00000000-0005-0000-0000-000051080000}"/>
    <cellStyle name="Comma 14 5 2" xfId="4209" xr:uid="{00000000-0005-0000-0000-000052080000}"/>
    <cellStyle name="Comma 14 5 2 2" xfId="4210" xr:uid="{00000000-0005-0000-0000-000053080000}"/>
    <cellStyle name="Comma 14 5 3" xfId="4211" xr:uid="{00000000-0005-0000-0000-000054080000}"/>
    <cellStyle name="Comma 14 5 4" xfId="4212" xr:uid="{00000000-0005-0000-0000-000055080000}"/>
    <cellStyle name="Comma 14 5 5" xfId="4213" xr:uid="{00000000-0005-0000-0000-000056080000}"/>
    <cellStyle name="Comma 14 5 6" xfId="4214" xr:uid="{00000000-0005-0000-0000-000057080000}"/>
    <cellStyle name="Comma 14 5 7" xfId="4215" xr:uid="{00000000-0005-0000-0000-000058080000}"/>
    <cellStyle name="Comma 14 6" xfId="490" xr:uid="{00000000-0005-0000-0000-000059080000}"/>
    <cellStyle name="Comma 14 6 2" xfId="4216" xr:uid="{00000000-0005-0000-0000-00005A080000}"/>
    <cellStyle name="Comma 14 6 2 2" xfId="4217" xr:uid="{00000000-0005-0000-0000-00005B080000}"/>
    <cellStyle name="Comma 14 6 3" xfId="4218" xr:uid="{00000000-0005-0000-0000-00005C080000}"/>
    <cellStyle name="Comma 14 6 4" xfId="4219" xr:uid="{00000000-0005-0000-0000-00005D080000}"/>
    <cellStyle name="Comma 14 6 5" xfId="4220" xr:uid="{00000000-0005-0000-0000-00005E080000}"/>
    <cellStyle name="Comma 14 6 6" xfId="4221" xr:uid="{00000000-0005-0000-0000-00005F080000}"/>
    <cellStyle name="Comma 14 6 7" xfId="4222" xr:uid="{00000000-0005-0000-0000-000060080000}"/>
    <cellStyle name="Comma 14 7" xfId="491" xr:uid="{00000000-0005-0000-0000-000061080000}"/>
    <cellStyle name="Comma 14 7 2" xfId="4223" xr:uid="{00000000-0005-0000-0000-000062080000}"/>
    <cellStyle name="Comma 14 7 2 2" xfId="4224" xr:uid="{00000000-0005-0000-0000-000063080000}"/>
    <cellStyle name="Comma 14 7 3" xfId="4225" xr:uid="{00000000-0005-0000-0000-000064080000}"/>
    <cellStyle name="Comma 14 7 4" xfId="4226" xr:uid="{00000000-0005-0000-0000-000065080000}"/>
    <cellStyle name="Comma 14 7 5" xfId="4227" xr:uid="{00000000-0005-0000-0000-000066080000}"/>
    <cellStyle name="Comma 14 7 6" xfId="4228" xr:uid="{00000000-0005-0000-0000-000067080000}"/>
    <cellStyle name="Comma 14 7 7" xfId="4229" xr:uid="{00000000-0005-0000-0000-000068080000}"/>
    <cellStyle name="Comma 14 8" xfId="492" xr:uid="{00000000-0005-0000-0000-000069080000}"/>
    <cellStyle name="Comma 14 8 2" xfId="4230" xr:uid="{00000000-0005-0000-0000-00006A080000}"/>
    <cellStyle name="Comma 14 8 2 2" xfId="4231" xr:uid="{00000000-0005-0000-0000-00006B080000}"/>
    <cellStyle name="Comma 14 8 3" xfId="4232" xr:uid="{00000000-0005-0000-0000-00006C080000}"/>
    <cellStyle name="Comma 14 8 4" xfId="4233" xr:uid="{00000000-0005-0000-0000-00006D080000}"/>
    <cellStyle name="Comma 14 8 5" xfId="4234" xr:uid="{00000000-0005-0000-0000-00006E080000}"/>
    <cellStyle name="Comma 14 8 6" xfId="4235" xr:uid="{00000000-0005-0000-0000-00006F080000}"/>
    <cellStyle name="Comma 14 8 7" xfId="4236" xr:uid="{00000000-0005-0000-0000-000070080000}"/>
    <cellStyle name="Comma 14 9" xfId="4237" xr:uid="{00000000-0005-0000-0000-000071080000}"/>
    <cellStyle name="Comma 14 9 2" xfId="4238" xr:uid="{00000000-0005-0000-0000-000072080000}"/>
    <cellStyle name="Comma 14 9 3" xfId="4239" xr:uid="{00000000-0005-0000-0000-000073080000}"/>
    <cellStyle name="Comma 14 9 4" xfId="4240" xr:uid="{00000000-0005-0000-0000-000074080000}"/>
    <cellStyle name="Comma 14 9 5" xfId="4241" xr:uid="{00000000-0005-0000-0000-000075080000}"/>
    <cellStyle name="Comma 14 9 6" xfId="4242" xr:uid="{00000000-0005-0000-0000-000076080000}"/>
    <cellStyle name="Comma 14 9 7" xfId="4243" xr:uid="{00000000-0005-0000-0000-000077080000}"/>
    <cellStyle name="Comma 15" xfId="493" xr:uid="{00000000-0005-0000-0000-000078080000}"/>
    <cellStyle name="Comma 15 10" xfId="4244" xr:uid="{00000000-0005-0000-0000-000079080000}"/>
    <cellStyle name="Comma 15 10 2" xfId="4245" xr:uid="{00000000-0005-0000-0000-00007A080000}"/>
    <cellStyle name="Comma 15 10 3" xfId="4246" xr:uid="{00000000-0005-0000-0000-00007B080000}"/>
    <cellStyle name="Comma 15 10 4" xfId="4247" xr:uid="{00000000-0005-0000-0000-00007C080000}"/>
    <cellStyle name="Comma 15 10 5" xfId="4248" xr:uid="{00000000-0005-0000-0000-00007D080000}"/>
    <cellStyle name="Comma 15 10 6" xfId="4249" xr:uid="{00000000-0005-0000-0000-00007E080000}"/>
    <cellStyle name="Comma 15 11" xfId="4250" xr:uid="{00000000-0005-0000-0000-00007F080000}"/>
    <cellStyle name="Comma 15 11 2" xfId="4251" xr:uid="{00000000-0005-0000-0000-000080080000}"/>
    <cellStyle name="Comma 15 11 3" xfId="4252" xr:uid="{00000000-0005-0000-0000-000081080000}"/>
    <cellStyle name="Comma 15 11 4" xfId="4253" xr:uid="{00000000-0005-0000-0000-000082080000}"/>
    <cellStyle name="Comma 15 11 5" xfId="4254" xr:uid="{00000000-0005-0000-0000-000083080000}"/>
    <cellStyle name="Comma 15 11 6" xfId="4255" xr:uid="{00000000-0005-0000-0000-000084080000}"/>
    <cellStyle name="Comma 15 12" xfId="4256" xr:uid="{00000000-0005-0000-0000-000085080000}"/>
    <cellStyle name="Comma 15 12 2" xfId="4257" xr:uid="{00000000-0005-0000-0000-000086080000}"/>
    <cellStyle name="Comma 15 12 3" xfId="4258" xr:uid="{00000000-0005-0000-0000-000087080000}"/>
    <cellStyle name="Comma 15 12 4" xfId="4259" xr:uid="{00000000-0005-0000-0000-000088080000}"/>
    <cellStyle name="Comma 15 12 5" xfId="4260" xr:uid="{00000000-0005-0000-0000-000089080000}"/>
    <cellStyle name="Comma 15 12 6" xfId="4261" xr:uid="{00000000-0005-0000-0000-00008A080000}"/>
    <cellStyle name="Comma 15 13" xfId="4262" xr:uid="{00000000-0005-0000-0000-00008B080000}"/>
    <cellStyle name="Comma 15 13 2" xfId="4263" xr:uid="{00000000-0005-0000-0000-00008C080000}"/>
    <cellStyle name="Comma 15 13 3" xfId="4264" xr:uid="{00000000-0005-0000-0000-00008D080000}"/>
    <cellStyle name="Comma 15 13 4" xfId="4265" xr:uid="{00000000-0005-0000-0000-00008E080000}"/>
    <cellStyle name="Comma 15 13 5" xfId="4266" xr:uid="{00000000-0005-0000-0000-00008F080000}"/>
    <cellStyle name="Comma 15 13 6" xfId="4267" xr:uid="{00000000-0005-0000-0000-000090080000}"/>
    <cellStyle name="Comma 15 14" xfId="4268" xr:uid="{00000000-0005-0000-0000-000091080000}"/>
    <cellStyle name="Comma 15 14 2" xfId="4269" xr:uid="{00000000-0005-0000-0000-000092080000}"/>
    <cellStyle name="Comma 15 14 3" xfId="4270" xr:uid="{00000000-0005-0000-0000-000093080000}"/>
    <cellStyle name="Comma 15 14 4" xfId="4271" xr:uid="{00000000-0005-0000-0000-000094080000}"/>
    <cellStyle name="Comma 15 14 5" xfId="4272" xr:uid="{00000000-0005-0000-0000-000095080000}"/>
    <cellStyle name="Comma 15 14 6" xfId="4273" xr:uid="{00000000-0005-0000-0000-000096080000}"/>
    <cellStyle name="Comma 15 15" xfId="4274" xr:uid="{00000000-0005-0000-0000-000097080000}"/>
    <cellStyle name="Comma 15 15 2" xfId="4275" xr:uid="{00000000-0005-0000-0000-000098080000}"/>
    <cellStyle name="Comma 15 15 3" xfId="4276" xr:uid="{00000000-0005-0000-0000-000099080000}"/>
    <cellStyle name="Comma 15 15 4" xfId="4277" xr:uid="{00000000-0005-0000-0000-00009A080000}"/>
    <cellStyle name="Comma 15 15 5" xfId="4278" xr:uid="{00000000-0005-0000-0000-00009B080000}"/>
    <cellStyle name="Comma 15 15 6" xfId="4279" xr:uid="{00000000-0005-0000-0000-00009C080000}"/>
    <cellStyle name="Comma 15 16" xfId="4280" xr:uid="{00000000-0005-0000-0000-00009D080000}"/>
    <cellStyle name="Comma 15 16 2" xfId="4281" xr:uid="{00000000-0005-0000-0000-00009E080000}"/>
    <cellStyle name="Comma 15 16 3" xfId="4282" xr:uid="{00000000-0005-0000-0000-00009F080000}"/>
    <cellStyle name="Comma 15 16 4" xfId="4283" xr:uid="{00000000-0005-0000-0000-0000A0080000}"/>
    <cellStyle name="Comma 15 16 5" xfId="4284" xr:uid="{00000000-0005-0000-0000-0000A1080000}"/>
    <cellStyle name="Comma 15 16 6" xfId="4285" xr:uid="{00000000-0005-0000-0000-0000A2080000}"/>
    <cellStyle name="Comma 15 17" xfId="4286" xr:uid="{00000000-0005-0000-0000-0000A3080000}"/>
    <cellStyle name="Comma 15 17 2" xfId="4287" xr:uid="{00000000-0005-0000-0000-0000A4080000}"/>
    <cellStyle name="Comma 15 17 3" xfId="4288" xr:uid="{00000000-0005-0000-0000-0000A5080000}"/>
    <cellStyle name="Comma 15 17 4" xfId="4289" xr:uid="{00000000-0005-0000-0000-0000A6080000}"/>
    <cellStyle name="Comma 15 17 5" xfId="4290" xr:uid="{00000000-0005-0000-0000-0000A7080000}"/>
    <cellStyle name="Comma 15 17 6" xfId="4291" xr:uid="{00000000-0005-0000-0000-0000A8080000}"/>
    <cellStyle name="Comma 15 18" xfId="4292" xr:uid="{00000000-0005-0000-0000-0000A9080000}"/>
    <cellStyle name="Comma 15 18 2" xfId="4293" xr:uid="{00000000-0005-0000-0000-0000AA080000}"/>
    <cellStyle name="Comma 15 18 3" xfId="4294" xr:uid="{00000000-0005-0000-0000-0000AB080000}"/>
    <cellStyle name="Comma 15 18 4" xfId="4295" xr:uid="{00000000-0005-0000-0000-0000AC080000}"/>
    <cellStyle name="Comma 15 18 5" xfId="4296" xr:uid="{00000000-0005-0000-0000-0000AD080000}"/>
    <cellStyle name="Comma 15 18 6" xfId="4297" xr:uid="{00000000-0005-0000-0000-0000AE080000}"/>
    <cellStyle name="Comma 15 19" xfId="4298" xr:uid="{00000000-0005-0000-0000-0000AF080000}"/>
    <cellStyle name="Comma 15 19 2" xfId="4299" xr:uid="{00000000-0005-0000-0000-0000B0080000}"/>
    <cellStyle name="Comma 15 19 3" xfId="4300" xr:uid="{00000000-0005-0000-0000-0000B1080000}"/>
    <cellStyle name="Comma 15 19 4" xfId="4301" xr:uid="{00000000-0005-0000-0000-0000B2080000}"/>
    <cellStyle name="Comma 15 19 5" xfId="4302" xr:uid="{00000000-0005-0000-0000-0000B3080000}"/>
    <cellStyle name="Comma 15 19 6" xfId="4303" xr:uid="{00000000-0005-0000-0000-0000B4080000}"/>
    <cellStyle name="Comma 15 2" xfId="494" xr:uid="{00000000-0005-0000-0000-0000B5080000}"/>
    <cellStyle name="Comma 15 2 2" xfId="4304" xr:uid="{00000000-0005-0000-0000-0000B6080000}"/>
    <cellStyle name="Comma 15 2 3" xfId="4305" xr:uid="{00000000-0005-0000-0000-0000B7080000}"/>
    <cellStyle name="Comma 15 2 4" xfId="4306" xr:uid="{00000000-0005-0000-0000-0000B8080000}"/>
    <cellStyle name="Comma 15 2 5" xfId="4307" xr:uid="{00000000-0005-0000-0000-0000B9080000}"/>
    <cellStyle name="Comma 15 2 6" xfId="4308" xr:uid="{00000000-0005-0000-0000-0000BA080000}"/>
    <cellStyle name="Comma 15 20" xfId="4309" xr:uid="{00000000-0005-0000-0000-0000BB080000}"/>
    <cellStyle name="Comma 15 20 2" xfId="4310" xr:uid="{00000000-0005-0000-0000-0000BC080000}"/>
    <cellStyle name="Comma 15 20 3" xfId="4311" xr:uid="{00000000-0005-0000-0000-0000BD080000}"/>
    <cellStyle name="Comma 15 20 4" xfId="4312" xr:uid="{00000000-0005-0000-0000-0000BE080000}"/>
    <cellStyle name="Comma 15 20 5" xfId="4313" xr:uid="{00000000-0005-0000-0000-0000BF080000}"/>
    <cellStyle name="Comma 15 20 6" xfId="4314" xr:uid="{00000000-0005-0000-0000-0000C0080000}"/>
    <cellStyle name="Comma 15 21" xfId="4315" xr:uid="{00000000-0005-0000-0000-0000C1080000}"/>
    <cellStyle name="Comma 15 21 2" xfId="4316" xr:uid="{00000000-0005-0000-0000-0000C2080000}"/>
    <cellStyle name="Comma 15 21 3" xfId="4317" xr:uid="{00000000-0005-0000-0000-0000C3080000}"/>
    <cellStyle name="Comma 15 21 4" xfId="4318" xr:uid="{00000000-0005-0000-0000-0000C4080000}"/>
    <cellStyle name="Comma 15 21 5" xfId="4319" xr:uid="{00000000-0005-0000-0000-0000C5080000}"/>
    <cellStyle name="Comma 15 21 6" xfId="4320" xr:uid="{00000000-0005-0000-0000-0000C6080000}"/>
    <cellStyle name="Comma 15 22" xfId="4321" xr:uid="{00000000-0005-0000-0000-0000C7080000}"/>
    <cellStyle name="Comma 15 22 2" xfId="4322" xr:uid="{00000000-0005-0000-0000-0000C8080000}"/>
    <cellStyle name="Comma 15 22 3" xfId="4323" xr:uid="{00000000-0005-0000-0000-0000C9080000}"/>
    <cellStyle name="Comma 15 22 4" xfId="4324" xr:uid="{00000000-0005-0000-0000-0000CA080000}"/>
    <cellStyle name="Comma 15 22 5" xfId="4325" xr:uid="{00000000-0005-0000-0000-0000CB080000}"/>
    <cellStyle name="Comma 15 22 6" xfId="4326" xr:uid="{00000000-0005-0000-0000-0000CC080000}"/>
    <cellStyle name="Comma 15 23" xfId="4327" xr:uid="{00000000-0005-0000-0000-0000CD080000}"/>
    <cellStyle name="Comma 15 24" xfId="4328" xr:uid="{00000000-0005-0000-0000-0000CE080000}"/>
    <cellStyle name="Comma 15 25" xfId="4329" xr:uid="{00000000-0005-0000-0000-0000CF080000}"/>
    <cellStyle name="Comma 15 26" xfId="4330" xr:uid="{00000000-0005-0000-0000-0000D0080000}"/>
    <cellStyle name="Comma 15 27" xfId="4331" xr:uid="{00000000-0005-0000-0000-0000D1080000}"/>
    <cellStyle name="Comma 15 3" xfId="495" xr:uid="{00000000-0005-0000-0000-0000D2080000}"/>
    <cellStyle name="Comma 15 3 2" xfId="4332" xr:uid="{00000000-0005-0000-0000-0000D3080000}"/>
    <cellStyle name="Comma 15 3 3" xfId="4333" xr:uid="{00000000-0005-0000-0000-0000D4080000}"/>
    <cellStyle name="Comma 15 3 4" xfId="4334" xr:uid="{00000000-0005-0000-0000-0000D5080000}"/>
    <cellStyle name="Comma 15 3 5" xfId="4335" xr:uid="{00000000-0005-0000-0000-0000D6080000}"/>
    <cellStyle name="Comma 15 3 6" xfId="4336" xr:uid="{00000000-0005-0000-0000-0000D7080000}"/>
    <cellStyle name="Comma 15 4" xfId="496" xr:uid="{00000000-0005-0000-0000-0000D8080000}"/>
    <cellStyle name="Comma 15 4 2" xfId="4337" xr:uid="{00000000-0005-0000-0000-0000D9080000}"/>
    <cellStyle name="Comma 15 4 3" xfId="4338" xr:uid="{00000000-0005-0000-0000-0000DA080000}"/>
    <cellStyle name="Comma 15 4 4" xfId="4339" xr:uid="{00000000-0005-0000-0000-0000DB080000}"/>
    <cellStyle name="Comma 15 4 5" xfId="4340" xr:uid="{00000000-0005-0000-0000-0000DC080000}"/>
    <cellStyle name="Comma 15 4 6" xfId="4341" xr:uid="{00000000-0005-0000-0000-0000DD080000}"/>
    <cellStyle name="Comma 15 5" xfId="497" xr:uid="{00000000-0005-0000-0000-0000DE080000}"/>
    <cellStyle name="Comma 15 5 2" xfId="4342" xr:uid="{00000000-0005-0000-0000-0000DF080000}"/>
    <cellStyle name="Comma 15 5 3" xfId="4343" xr:uid="{00000000-0005-0000-0000-0000E0080000}"/>
    <cellStyle name="Comma 15 5 4" xfId="4344" xr:uid="{00000000-0005-0000-0000-0000E1080000}"/>
    <cellStyle name="Comma 15 5 5" xfId="4345" xr:uid="{00000000-0005-0000-0000-0000E2080000}"/>
    <cellStyle name="Comma 15 5 6" xfId="4346" xr:uid="{00000000-0005-0000-0000-0000E3080000}"/>
    <cellStyle name="Comma 15 6" xfId="498" xr:uid="{00000000-0005-0000-0000-0000E4080000}"/>
    <cellStyle name="Comma 15 6 2" xfId="4347" xr:uid="{00000000-0005-0000-0000-0000E5080000}"/>
    <cellStyle name="Comma 15 6 3" xfId="4348" xr:uid="{00000000-0005-0000-0000-0000E6080000}"/>
    <cellStyle name="Comma 15 6 4" xfId="4349" xr:uid="{00000000-0005-0000-0000-0000E7080000}"/>
    <cellStyle name="Comma 15 6 5" xfId="4350" xr:uid="{00000000-0005-0000-0000-0000E8080000}"/>
    <cellStyle name="Comma 15 6 6" xfId="4351" xr:uid="{00000000-0005-0000-0000-0000E9080000}"/>
    <cellStyle name="Comma 15 7" xfId="499" xr:uid="{00000000-0005-0000-0000-0000EA080000}"/>
    <cellStyle name="Comma 15 7 2" xfId="4352" xr:uid="{00000000-0005-0000-0000-0000EB080000}"/>
    <cellStyle name="Comma 15 7 3" xfId="4353" xr:uid="{00000000-0005-0000-0000-0000EC080000}"/>
    <cellStyle name="Comma 15 7 4" xfId="4354" xr:uid="{00000000-0005-0000-0000-0000ED080000}"/>
    <cellStyle name="Comma 15 7 5" xfId="4355" xr:uid="{00000000-0005-0000-0000-0000EE080000}"/>
    <cellStyle name="Comma 15 7 6" xfId="4356" xr:uid="{00000000-0005-0000-0000-0000EF080000}"/>
    <cellStyle name="Comma 15 8" xfId="500" xr:uid="{00000000-0005-0000-0000-0000F0080000}"/>
    <cellStyle name="Comma 15 8 2" xfId="4357" xr:uid="{00000000-0005-0000-0000-0000F1080000}"/>
    <cellStyle name="Comma 15 8 3" xfId="4358" xr:uid="{00000000-0005-0000-0000-0000F2080000}"/>
    <cellStyle name="Comma 15 8 4" xfId="4359" xr:uid="{00000000-0005-0000-0000-0000F3080000}"/>
    <cellStyle name="Comma 15 8 5" xfId="4360" xr:uid="{00000000-0005-0000-0000-0000F4080000}"/>
    <cellStyle name="Comma 15 8 6" xfId="4361" xr:uid="{00000000-0005-0000-0000-0000F5080000}"/>
    <cellStyle name="Comma 15 9" xfId="501" xr:uid="{00000000-0005-0000-0000-0000F6080000}"/>
    <cellStyle name="Comma 15 9 2" xfId="4362" xr:uid="{00000000-0005-0000-0000-0000F7080000}"/>
    <cellStyle name="Comma 15 9 3" xfId="4363" xr:uid="{00000000-0005-0000-0000-0000F8080000}"/>
    <cellStyle name="Comma 15 9 4" xfId="4364" xr:uid="{00000000-0005-0000-0000-0000F9080000}"/>
    <cellStyle name="Comma 15 9 5" xfId="4365" xr:uid="{00000000-0005-0000-0000-0000FA080000}"/>
    <cellStyle name="Comma 15 9 6" xfId="4366" xr:uid="{00000000-0005-0000-0000-0000FB080000}"/>
    <cellStyle name="Comma 16" xfId="502" xr:uid="{00000000-0005-0000-0000-0000FC080000}"/>
    <cellStyle name="Comma 16 10" xfId="4368" xr:uid="{00000000-0005-0000-0000-0000FD080000}"/>
    <cellStyle name="Comma 16 11" xfId="4369" xr:uid="{00000000-0005-0000-0000-0000FE080000}"/>
    <cellStyle name="Comma 16 12" xfId="4370" xr:uid="{00000000-0005-0000-0000-0000FF080000}"/>
    <cellStyle name="Comma 16 13" xfId="4371" xr:uid="{00000000-0005-0000-0000-000000090000}"/>
    <cellStyle name="Comma 16 14" xfId="4372" xr:uid="{00000000-0005-0000-0000-000001090000}"/>
    <cellStyle name="Comma 16 15" xfId="4373" xr:uid="{00000000-0005-0000-0000-000002090000}"/>
    <cellStyle name="Comma 16 16" xfId="4374" xr:uid="{00000000-0005-0000-0000-000003090000}"/>
    <cellStyle name="Comma 16 17" xfId="4375" xr:uid="{00000000-0005-0000-0000-000004090000}"/>
    <cellStyle name="Comma 16 18" xfId="4376" xr:uid="{00000000-0005-0000-0000-000005090000}"/>
    <cellStyle name="Comma 16 19" xfId="4377" xr:uid="{00000000-0005-0000-0000-000006090000}"/>
    <cellStyle name="Comma 16 2" xfId="503" xr:uid="{00000000-0005-0000-0000-000007090000}"/>
    <cellStyle name="Comma 16 2 2" xfId="504" xr:uid="{00000000-0005-0000-0000-000008090000}"/>
    <cellStyle name="Comma 16 2 2 2" xfId="505" xr:uid="{00000000-0005-0000-0000-000009090000}"/>
    <cellStyle name="Comma 16 2 2 2 2" xfId="4379" xr:uid="{00000000-0005-0000-0000-00000A090000}"/>
    <cellStyle name="Comma 16 2 2 3" xfId="4380" xr:uid="{00000000-0005-0000-0000-00000B090000}"/>
    <cellStyle name="Comma 16 2 2 4" xfId="4378" xr:uid="{00000000-0005-0000-0000-00000C090000}"/>
    <cellStyle name="Comma 16 2 3" xfId="4381" xr:uid="{00000000-0005-0000-0000-00000D090000}"/>
    <cellStyle name="Comma 16 20" xfId="4382" xr:uid="{00000000-0005-0000-0000-00000E090000}"/>
    <cellStyle name="Comma 16 21" xfId="4383" xr:uid="{00000000-0005-0000-0000-00000F090000}"/>
    <cellStyle name="Comma 16 21 10" xfId="4384" xr:uid="{00000000-0005-0000-0000-000010090000}"/>
    <cellStyle name="Comma 16 21 10 2" xfId="4385" xr:uid="{00000000-0005-0000-0000-000011090000}"/>
    <cellStyle name="Comma 16 21 10 2 2" xfId="4386" xr:uid="{00000000-0005-0000-0000-000012090000}"/>
    <cellStyle name="Comma 16 21 10 2 2 2" xfId="4387" xr:uid="{00000000-0005-0000-0000-000013090000}"/>
    <cellStyle name="Comma 16 21 10 3" xfId="4388" xr:uid="{00000000-0005-0000-0000-000014090000}"/>
    <cellStyle name="Comma 16 21 11" xfId="4389" xr:uid="{00000000-0005-0000-0000-000015090000}"/>
    <cellStyle name="Comma 16 21 12" xfId="4390" xr:uid="{00000000-0005-0000-0000-000016090000}"/>
    <cellStyle name="Comma 16 21 12 2" xfId="4391" xr:uid="{00000000-0005-0000-0000-000017090000}"/>
    <cellStyle name="Comma 16 21 2" xfId="4392" xr:uid="{00000000-0005-0000-0000-000018090000}"/>
    <cellStyle name="Comma 16 21 2 2" xfId="4393" xr:uid="{00000000-0005-0000-0000-000019090000}"/>
    <cellStyle name="Comma 16 21 2 3" xfId="4394" xr:uid="{00000000-0005-0000-0000-00001A090000}"/>
    <cellStyle name="Comma 16 21 2 4" xfId="4395" xr:uid="{00000000-0005-0000-0000-00001B090000}"/>
    <cellStyle name="Comma 16 21 2 5" xfId="4396" xr:uid="{00000000-0005-0000-0000-00001C090000}"/>
    <cellStyle name="Comma 16 21 2 6" xfId="4397" xr:uid="{00000000-0005-0000-0000-00001D090000}"/>
    <cellStyle name="Comma 16 21 2 7" xfId="4398" xr:uid="{00000000-0005-0000-0000-00001E090000}"/>
    <cellStyle name="Comma 16 21 2 8" xfId="4399" xr:uid="{00000000-0005-0000-0000-00001F090000}"/>
    <cellStyle name="Comma 16 21 2 9" xfId="4400" xr:uid="{00000000-0005-0000-0000-000020090000}"/>
    <cellStyle name="Comma 16 21 3" xfId="4401" xr:uid="{00000000-0005-0000-0000-000021090000}"/>
    <cellStyle name="Comma 16 21 4" xfId="4402" xr:uid="{00000000-0005-0000-0000-000022090000}"/>
    <cellStyle name="Comma 16 21 5" xfId="4403" xr:uid="{00000000-0005-0000-0000-000023090000}"/>
    <cellStyle name="Comma 16 21 6" xfId="4404" xr:uid="{00000000-0005-0000-0000-000024090000}"/>
    <cellStyle name="Comma 16 21 7" xfId="4405" xr:uid="{00000000-0005-0000-0000-000025090000}"/>
    <cellStyle name="Comma 16 21 7 2" xfId="4406" xr:uid="{00000000-0005-0000-0000-000026090000}"/>
    <cellStyle name="Comma 16 21 7 2 2" xfId="4407" xr:uid="{00000000-0005-0000-0000-000027090000}"/>
    <cellStyle name="Comma 16 21 7 2 2 2" xfId="4408" xr:uid="{00000000-0005-0000-0000-000028090000}"/>
    <cellStyle name="Comma 16 21 7 2 2 2 2" xfId="4409" xr:uid="{00000000-0005-0000-0000-000029090000}"/>
    <cellStyle name="Comma 16 21 7 2 3" xfId="4410" xr:uid="{00000000-0005-0000-0000-00002A090000}"/>
    <cellStyle name="Comma 16 21 7 3" xfId="4411" xr:uid="{00000000-0005-0000-0000-00002B090000}"/>
    <cellStyle name="Comma 16 21 7 4" xfId="4412" xr:uid="{00000000-0005-0000-0000-00002C090000}"/>
    <cellStyle name="Comma 16 21 7 4 2" xfId="4413" xr:uid="{00000000-0005-0000-0000-00002D090000}"/>
    <cellStyle name="Comma 16 21 8" xfId="4414" xr:uid="{00000000-0005-0000-0000-00002E090000}"/>
    <cellStyle name="Comma 16 21 8 2" xfId="4415" xr:uid="{00000000-0005-0000-0000-00002F090000}"/>
    <cellStyle name="Comma 16 21 8 2 2" xfId="4416" xr:uid="{00000000-0005-0000-0000-000030090000}"/>
    <cellStyle name="Comma 16 21 8 2 2 2" xfId="4417" xr:uid="{00000000-0005-0000-0000-000031090000}"/>
    <cellStyle name="Comma 16 21 8 2 2 2 2" xfId="4418" xr:uid="{00000000-0005-0000-0000-000032090000}"/>
    <cellStyle name="Comma 16 21 8 2 3" xfId="4419" xr:uid="{00000000-0005-0000-0000-000033090000}"/>
    <cellStyle name="Comma 16 21 8 3" xfId="4420" xr:uid="{00000000-0005-0000-0000-000034090000}"/>
    <cellStyle name="Comma 16 21 8 3 2" xfId="4421" xr:uid="{00000000-0005-0000-0000-000035090000}"/>
    <cellStyle name="Comma 16 21 9" xfId="4422" xr:uid="{00000000-0005-0000-0000-000036090000}"/>
    <cellStyle name="Comma 16 21 9 2" xfId="4423" xr:uid="{00000000-0005-0000-0000-000037090000}"/>
    <cellStyle name="Comma 16 21 9 2 2" xfId="4424" xr:uid="{00000000-0005-0000-0000-000038090000}"/>
    <cellStyle name="Comma 16 21 9 2 2 2" xfId="4425" xr:uid="{00000000-0005-0000-0000-000039090000}"/>
    <cellStyle name="Comma 16 21 9 3" xfId="4426" xr:uid="{00000000-0005-0000-0000-00003A090000}"/>
    <cellStyle name="Comma 16 22" xfId="4427" xr:uid="{00000000-0005-0000-0000-00003B090000}"/>
    <cellStyle name="Comma 16 22 2" xfId="4428" xr:uid="{00000000-0005-0000-0000-00003C090000}"/>
    <cellStyle name="Comma 16 22 3" xfId="4429" xr:uid="{00000000-0005-0000-0000-00003D090000}"/>
    <cellStyle name="Comma 16 22 4" xfId="4430" xr:uid="{00000000-0005-0000-0000-00003E090000}"/>
    <cellStyle name="Comma 16 22 5" xfId="4431" xr:uid="{00000000-0005-0000-0000-00003F090000}"/>
    <cellStyle name="Comma 16 22 6" xfId="4432" xr:uid="{00000000-0005-0000-0000-000040090000}"/>
    <cellStyle name="Comma 16 22 7" xfId="4433" xr:uid="{00000000-0005-0000-0000-000041090000}"/>
    <cellStyle name="Comma 16 22 8" xfId="4434" xr:uid="{00000000-0005-0000-0000-000042090000}"/>
    <cellStyle name="Comma 16 22 9" xfId="4435" xr:uid="{00000000-0005-0000-0000-000043090000}"/>
    <cellStyle name="Comma 16 23" xfId="4436" xr:uid="{00000000-0005-0000-0000-000044090000}"/>
    <cellStyle name="Comma 16 24" xfId="4437" xr:uid="{00000000-0005-0000-0000-000045090000}"/>
    <cellStyle name="Comma 16 25" xfId="4438" xr:uid="{00000000-0005-0000-0000-000046090000}"/>
    <cellStyle name="Comma 16 26" xfId="4439" xr:uid="{00000000-0005-0000-0000-000047090000}"/>
    <cellStyle name="Comma 16 27" xfId="4440" xr:uid="{00000000-0005-0000-0000-000048090000}"/>
    <cellStyle name="Comma 16 28" xfId="4441" xr:uid="{00000000-0005-0000-0000-000049090000}"/>
    <cellStyle name="Comma 16 28 2" xfId="4442" xr:uid="{00000000-0005-0000-0000-00004A090000}"/>
    <cellStyle name="Comma 16 28 2 2" xfId="4443" xr:uid="{00000000-0005-0000-0000-00004B090000}"/>
    <cellStyle name="Comma 16 28 2 2 2" xfId="4444" xr:uid="{00000000-0005-0000-0000-00004C090000}"/>
    <cellStyle name="Comma 16 28 3" xfId="4445" xr:uid="{00000000-0005-0000-0000-00004D090000}"/>
    <cellStyle name="Comma 16 29" xfId="4446" xr:uid="{00000000-0005-0000-0000-00004E090000}"/>
    <cellStyle name="Comma 16 3" xfId="506" xr:uid="{00000000-0005-0000-0000-00004F090000}"/>
    <cellStyle name="Comma 16 3 2" xfId="507" xr:uid="{00000000-0005-0000-0000-000050090000}"/>
    <cellStyle name="Comma 16 3 2 2" xfId="4447" xr:uid="{00000000-0005-0000-0000-000051090000}"/>
    <cellStyle name="Comma 16 3 3" xfId="4448" xr:uid="{00000000-0005-0000-0000-000052090000}"/>
    <cellStyle name="Comma 16 30" xfId="4449" xr:uid="{00000000-0005-0000-0000-000053090000}"/>
    <cellStyle name="Comma 16 31" xfId="4450" xr:uid="{00000000-0005-0000-0000-000054090000}"/>
    <cellStyle name="Comma 16 32" xfId="4451" xr:uid="{00000000-0005-0000-0000-000055090000}"/>
    <cellStyle name="Comma 16 33" xfId="4452" xr:uid="{00000000-0005-0000-0000-000056090000}"/>
    <cellStyle name="Comma 16 33 2" xfId="4453" xr:uid="{00000000-0005-0000-0000-000057090000}"/>
    <cellStyle name="Comma 16 34" xfId="4367" xr:uid="{00000000-0005-0000-0000-000058090000}"/>
    <cellStyle name="Comma 16 4" xfId="508" xr:uid="{00000000-0005-0000-0000-000059090000}"/>
    <cellStyle name="Comma 16 4 2" xfId="509" xr:uid="{00000000-0005-0000-0000-00005A090000}"/>
    <cellStyle name="Comma 16 4 2 2" xfId="4454" xr:uid="{00000000-0005-0000-0000-00005B090000}"/>
    <cellStyle name="Comma 16 4 3" xfId="4455" xr:uid="{00000000-0005-0000-0000-00005C090000}"/>
    <cellStyle name="Comma 16 5" xfId="510" xr:uid="{00000000-0005-0000-0000-00005D090000}"/>
    <cellStyle name="Comma 16 5 2" xfId="511" xr:uid="{00000000-0005-0000-0000-00005E090000}"/>
    <cellStyle name="Comma 16 5 2 2" xfId="4456" xr:uid="{00000000-0005-0000-0000-00005F090000}"/>
    <cellStyle name="Comma 16 5 3" xfId="4457" xr:uid="{00000000-0005-0000-0000-000060090000}"/>
    <cellStyle name="Comma 16 6" xfId="4458" xr:uid="{00000000-0005-0000-0000-000061090000}"/>
    <cellStyle name="Comma 16 7" xfId="4459" xr:uid="{00000000-0005-0000-0000-000062090000}"/>
    <cellStyle name="Comma 16 8" xfId="4460" xr:uid="{00000000-0005-0000-0000-000063090000}"/>
    <cellStyle name="Comma 16 9" xfId="4461" xr:uid="{00000000-0005-0000-0000-000064090000}"/>
    <cellStyle name="Comma 17" xfId="512" xr:uid="{00000000-0005-0000-0000-000065090000}"/>
    <cellStyle name="Comma 17 2" xfId="4462" xr:uid="{00000000-0005-0000-0000-000066090000}"/>
    <cellStyle name="Comma 17 3" xfId="4463" xr:uid="{00000000-0005-0000-0000-000067090000}"/>
    <cellStyle name="Comma 17 4" xfId="4464" xr:uid="{00000000-0005-0000-0000-000068090000}"/>
    <cellStyle name="Comma 17 5" xfId="4465" xr:uid="{00000000-0005-0000-0000-000069090000}"/>
    <cellStyle name="Comma 17 6" xfId="4466" xr:uid="{00000000-0005-0000-0000-00006A090000}"/>
    <cellStyle name="Comma 17 7" xfId="4467" xr:uid="{00000000-0005-0000-0000-00006B090000}"/>
    <cellStyle name="Comma 18" xfId="513" xr:uid="{00000000-0005-0000-0000-00006C090000}"/>
    <cellStyle name="Comma 18 10" xfId="4468" xr:uid="{00000000-0005-0000-0000-00006D090000}"/>
    <cellStyle name="Comma 18 11" xfId="4469" xr:uid="{00000000-0005-0000-0000-00006E090000}"/>
    <cellStyle name="Comma 18 12" xfId="4470" xr:uid="{00000000-0005-0000-0000-00006F090000}"/>
    <cellStyle name="Comma 18 2" xfId="514" xr:uid="{00000000-0005-0000-0000-000070090000}"/>
    <cellStyle name="Comma 18 2 2" xfId="4471" xr:uid="{00000000-0005-0000-0000-000071090000}"/>
    <cellStyle name="Comma 18 2 2 2" xfId="4472" xr:uid="{00000000-0005-0000-0000-000072090000}"/>
    <cellStyle name="Comma 18 2 2 2 2" xfId="4473" xr:uid="{00000000-0005-0000-0000-000073090000}"/>
    <cellStyle name="Comma 18 2 2 2 2 2" xfId="4474" xr:uid="{00000000-0005-0000-0000-000074090000}"/>
    <cellStyle name="Comma 18 2 2 2 2 2 2" xfId="4475" xr:uid="{00000000-0005-0000-0000-000075090000}"/>
    <cellStyle name="Comma 18 2 2 2 3" xfId="4476" xr:uid="{00000000-0005-0000-0000-000076090000}"/>
    <cellStyle name="Comma 18 2 2 3" xfId="4477" xr:uid="{00000000-0005-0000-0000-000077090000}"/>
    <cellStyle name="Comma 18 2 2 4" xfId="4478" xr:uid="{00000000-0005-0000-0000-000078090000}"/>
    <cellStyle name="Comma 18 2 2 5" xfId="4479" xr:uid="{00000000-0005-0000-0000-000079090000}"/>
    <cellStyle name="Comma 18 2 2 6" xfId="4480" xr:uid="{00000000-0005-0000-0000-00007A090000}"/>
    <cellStyle name="Comma 18 2 2 7" xfId="4481" xr:uid="{00000000-0005-0000-0000-00007B090000}"/>
    <cellStyle name="Comma 18 2 2 7 2" xfId="4482" xr:uid="{00000000-0005-0000-0000-00007C090000}"/>
    <cellStyle name="Comma 18 2 3" xfId="4483" xr:uid="{00000000-0005-0000-0000-00007D090000}"/>
    <cellStyle name="Comma 18 2 3 2" xfId="4484" xr:uid="{00000000-0005-0000-0000-00007E090000}"/>
    <cellStyle name="Comma 18 2 3 2 2" xfId="4485" xr:uid="{00000000-0005-0000-0000-00007F090000}"/>
    <cellStyle name="Comma 18 2 3 2 2 2" xfId="4486" xr:uid="{00000000-0005-0000-0000-000080090000}"/>
    <cellStyle name="Comma 18 2 3 3" xfId="4487" xr:uid="{00000000-0005-0000-0000-000081090000}"/>
    <cellStyle name="Comma 18 2 4" xfId="4488" xr:uid="{00000000-0005-0000-0000-000082090000}"/>
    <cellStyle name="Comma 18 2 5" xfId="4489" xr:uid="{00000000-0005-0000-0000-000083090000}"/>
    <cellStyle name="Comma 18 2 6" xfId="4490" xr:uid="{00000000-0005-0000-0000-000084090000}"/>
    <cellStyle name="Comma 18 2 7" xfId="4491" xr:uid="{00000000-0005-0000-0000-000085090000}"/>
    <cellStyle name="Comma 18 2 7 2" xfId="4492" xr:uid="{00000000-0005-0000-0000-000086090000}"/>
    <cellStyle name="Comma 18 3" xfId="515" xr:uid="{00000000-0005-0000-0000-000087090000}"/>
    <cellStyle name="Comma 18 3 2" xfId="516" xr:uid="{00000000-0005-0000-0000-000088090000}"/>
    <cellStyle name="Comma 18 3 2 2" xfId="517" xr:uid="{00000000-0005-0000-0000-000089090000}"/>
    <cellStyle name="Comma 18 3 2 3" xfId="518" xr:uid="{00000000-0005-0000-0000-00008A090000}"/>
    <cellStyle name="Comma 18 3 2 4" xfId="4494" xr:uid="{00000000-0005-0000-0000-00008B090000}"/>
    <cellStyle name="Comma 18 3 2 5" xfId="4493" xr:uid="{00000000-0005-0000-0000-00008C090000}"/>
    <cellStyle name="Comma 18 4" xfId="4495" xr:uid="{00000000-0005-0000-0000-00008D090000}"/>
    <cellStyle name="Comma 18 5" xfId="4496" xr:uid="{00000000-0005-0000-0000-00008E090000}"/>
    <cellStyle name="Comma 18 6" xfId="4497" xr:uid="{00000000-0005-0000-0000-00008F090000}"/>
    <cellStyle name="Comma 18 7" xfId="4498" xr:uid="{00000000-0005-0000-0000-000090090000}"/>
    <cellStyle name="Comma 18 7 2" xfId="4499" xr:uid="{00000000-0005-0000-0000-000091090000}"/>
    <cellStyle name="Comma 18 7 2 2" xfId="4500" xr:uid="{00000000-0005-0000-0000-000092090000}"/>
    <cellStyle name="Comma 18 7 2 2 2" xfId="4501" xr:uid="{00000000-0005-0000-0000-000093090000}"/>
    <cellStyle name="Comma 18 7 2 2 2 2" xfId="4502" xr:uid="{00000000-0005-0000-0000-000094090000}"/>
    <cellStyle name="Comma 18 7 2 3" xfId="4503" xr:uid="{00000000-0005-0000-0000-000095090000}"/>
    <cellStyle name="Comma 18 7 3" xfId="4504" xr:uid="{00000000-0005-0000-0000-000096090000}"/>
    <cellStyle name="Comma 18 7 4" xfId="4505" xr:uid="{00000000-0005-0000-0000-000097090000}"/>
    <cellStyle name="Comma 18 7 4 2" xfId="4506" xr:uid="{00000000-0005-0000-0000-000098090000}"/>
    <cellStyle name="Comma 18 8" xfId="4507" xr:uid="{00000000-0005-0000-0000-000099090000}"/>
    <cellStyle name="Comma 18 8 2" xfId="4508" xr:uid="{00000000-0005-0000-0000-00009A090000}"/>
    <cellStyle name="Comma 18 8 2 2" xfId="4509" xr:uid="{00000000-0005-0000-0000-00009B090000}"/>
    <cellStyle name="Comma 18 8 2 2 2" xfId="4510" xr:uid="{00000000-0005-0000-0000-00009C090000}"/>
    <cellStyle name="Comma 18 8 2 2 2 2" xfId="4511" xr:uid="{00000000-0005-0000-0000-00009D090000}"/>
    <cellStyle name="Comma 18 8 2 3" xfId="4512" xr:uid="{00000000-0005-0000-0000-00009E090000}"/>
    <cellStyle name="Comma 18 8 3" xfId="4513" xr:uid="{00000000-0005-0000-0000-00009F090000}"/>
    <cellStyle name="Comma 18 8 3 2" xfId="4514" xr:uid="{00000000-0005-0000-0000-0000A0090000}"/>
    <cellStyle name="Comma 18 9" xfId="4515" xr:uid="{00000000-0005-0000-0000-0000A1090000}"/>
    <cellStyle name="Comma 18 9 2" xfId="4516" xr:uid="{00000000-0005-0000-0000-0000A2090000}"/>
    <cellStyle name="Comma 18 9 2 2" xfId="4517" xr:uid="{00000000-0005-0000-0000-0000A3090000}"/>
    <cellStyle name="Comma 18 9 2 2 2" xfId="4518" xr:uid="{00000000-0005-0000-0000-0000A4090000}"/>
    <cellStyle name="Comma 18 9 3" xfId="4519" xr:uid="{00000000-0005-0000-0000-0000A5090000}"/>
    <cellStyle name="Comma 19" xfId="519" xr:uid="{00000000-0005-0000-0000-0000A6090000}"/>
    <cellStyle name="Comma 19 2" xfId="520" xr:uid="{00000000-0005-0000-0000-0000A7090000}"/>
    <cellStyle name="Comma 19 2 2" xfId="4520" xr:uid="{00000000-0005-0000-0000-0000A8090000}"/>
    <cellStyle name="Comma 19 3" xfId="4521" xr:uid="{00000000-0005-0000-0000-0000A9090000}"/>
    <cellStyle name="Comma 19 4" xfId="4522" xr:uid="{00000000-0005-0000-0000-0000AA090000}"/>
    <cellStyle name="Comma 19 5" xfId="4523" xr:uid="{00000000-0005-0000-0000-0000AB090000}"/>
    <cellStyle name="Comma 19 6" xfId="4524" xr:uid="{00000000-0005-0000-0000-0000AC090000}"/>
    <cellStyle name="Comma 19 7" xfId="4525" xr:uid="{00000000-0005-0000-0000-0000AD090000}"/>
    <cellStyle name="Comma 2" xfId="521" xr:uid="{00000000-0005-0000-0000-0000AE090000}"/>
    <cellStyle name="Comma 2 10" xfId="522" xr:uid="{00000000-0005-0000-0000-0000AF090000}"/>
    <cellStyle name="Comma 2 10 2" xfId="4527" xr:uid="{00000000-0005-0000-0000-0000B0090000}"/>
    <cellStyle name="Comma 2 10 3" xfId="4528" xr:uid="{00000000-0005-0000-0000-0000B1090000}"/>
    <cellStyle name="Comma 2 10 4" xfId="4529" xr:uid="{00000000-0005-0000-0000-0000B2090000}"/>
    <cellStyle name="Comma 2 10 5" xfId="4530" xr:uid="{00000000-0005-0000-0000-0000B3090000}"/>
    <cellStyle name="Comma 2 10 6" xfId="4531" xr:uid="{00000000-0005-0000-0000-0000B4090000}"/>
    <cellStyle name="Comma 2 11" xfId="523" xr:uid="{00000000-0005-0000-0000-0000B5090000}"/>
    <cellStyle name="Comma 2 11 2" xfId="4532" xr:uid="{00000000-0005-0000-0000-0000B6090000}"/>
    <cellStyle name="Comma 2 11 3" xfId="4533" xr:uid="{00000000-0005-0000-0000-0000B7090000}"/>
    <cellStyle name="Comma 2 11 4" xfId="4534" xr:uid="{00000000-0005-0000-0000-0000B8090000}"/>
    <cellStyle name="Comma 2 11 5" xfId="4535" xr:uid="{00000000-0005-0000-0000-0000B9090000}"/>
    <cellStyle name="Comma 2 11 6" xfId="4536" xr:uid="{00000000-0005-0000-0000-0000BA090000}"/>
    <cellStyle name="Comma 2 12" xfId="524" xr:uid="{00000000-0005-0000-0000-0000BB090000}"/>
    <cellStyle name="Comma 2 12 2" xfId="525" xr:uid="{00000000-0005-0000-0000-0000BC090000}"/>
    <cellStyle name="Comma 2 12 2 2" xfId="526" xr:uid="{00000000-0005-0000-0000-0000BD090000}"/>
    <cellStyle name="Comma 2 12 3" xfId="527" xr:uid="{00000000-0005-0000-0000-0000BE090000}"/>
    <cellStyle name="Comma 2 12 3 2" xfId="528" xr:uid="{00000000-0005-0000-0000-0000BF090000}"/>
    <cellStyle name="Comma 2 12 3 2 2" xfId="529" xr:uid="{00000000-0005-0000-0000-0000C0090000}"/>
    <cellStyle name="Comma 2 12 3 3" xfId="530" xr:uid="{00000000-0005-0000-0000-0000C1090000}"/>
    <cellStyle name="Comma 2 12 4" xfId="531" xr:uid="{00000000-0005-0000-0000-0000C2090000}"/>
    <cellStyle name="Comma 2 12 4 2" xfId="532" xr:uid="{00000000-0005-0000-0000-0000C3090000}"/>
    <cellStyle name="Comma 2 12 5" xfId="533" xr:uid="{00000000-0005-0000-0000-0000C4090000}"/>
    <cellStyle name="Comma 2 12 6" xfId="4537" xr:uid="{00000000-0005-0000-0000-0000C5090000}"/>
    <cellStyle name="Comma 2 13" xfId="534" xr:uid="{00000000-0005-0000-0000-0000C6090000}"/>
    <cellStyle name="Comma 2 13 2" xfId="4539" xr:uid="{00000000-0005-0000-0000-0000C7090000}"/>
    <cellStyle name="Comma 2 13 3" xfId="4540" xr:uid="{00000000-0005-0000-0000-0000C8090000}"/>
    <cellStyle name="Comma 2 13 4" xfId="4541" xr:uid="{00000000-0005-0000-0000-0000C9090000}"/>
    <cellStyle name="Comma 2 13 5" xfId="4542" xr:uid="{00000000-0005-0000-0000-0000CA090000}"/>
    <cellStyle name="Comma 2 13 6" xfId="4543" xr:uid="{00000000-0005-0000-0000-0000CB090000}"/>
    <cellStyle name="Comma 2 13 7" xfId="4538" xr:uid="{00000000-0005-0000-0000-0000CC090000}"/>
    <cellStyle name="Comma 2 14" xfId="4544" xr:uid="{00000000-0005-0000-0000-0000CD090000}"/>
    <cellStyle name="Comma 2 15" xfId="4545" xr:uid="{00000000-0005-0000-0000-0000CE090000}"/>
    <cellStyle name="Comma 2 16" xfId="4546" xr:uid="{00000000-0005-0000-0000-0000CF090000}"/>
    <cellStyle name="Comma 2 17" xfId="4547" xr:uid="{00000000-0005-0000-0000-0000D0090000}"/>
    <cellStyle name="Comma 2 18" xfId="4548" xr:uid="{00000000-0005-0000-0000-0000D1090000}"/>
    <cellStyle name="Comma 2 19" xfId="4549" xr:uid="{00000000-0005-0000-0000-0000D2090000}"/>
    <cellStyle name="Comma 2 2" xfId="535" xr:uid="{00000000-0005-0000-0000-0000D3090000}"/>
    <cellStyle name="Comma 2 2 10" xfId="536" xr:uid="{00000000-0005-0000-0000-0000D4090000}"/>
    <cellStyle name="Comma 2 2 10 2" xfId="4550" xr:uid="{00000000-0005-0000-0000-0000D5090000}"/>
    <cellStyle name="Comma 2 2 10 3" xfId="4551" xr:uid="{00000000-0005-0000-0000-0000D6090000}"/>
    <cellStyle name="Comma 2 2 10 4" xfId="4552" xr:uid="{00000000-0005-0000-0000-0000D7090000}"/>
    <cellStyle name="Comma 2 2 10 5" xfId="4553" xr:uid="{00000000-0005-0000-0000-0000D8090000}"/>
    <cellStyle name="Comma 2 2 10 6" xfId="4554" xr:uid="{00000000-0005-0000-0000-0000D9090000}"/>
    <cellStyle name="Comma 2 2 11" xfId="537" xr:uid="{00000000-0005-0000-0000-0000DA090000}"/>
    <cellStyle name="Comma 2 2 11 2" xfId="4555" xr:uid="{00000000-0005-0000-0000-0000DB090000}"/>
    <cellStyle name="Comma 2 2 11 3" xfId="4556" xr:uid="{00000000-0005-0000-0000-0000DC090000}"/>
    <cellStyle name="Comma 2 2 11 4" xfId="4557" xr:uid="{00000000-0005-0000-0000-0000DD090000}"/>
    <cellStyle name="Comma 2 2 11 5" xfId="4558" xr:uid="{00000000-0005-0000-0000-0000DE090000}"/>
    <cellStyle name="Comma 2 2 11 6" xfId="4559" xr:uid="{00000000-0005-0000-0000-0000DF090000}"/>
    <cellStyle name="Comma 2 2 12" xfId="538" xr:uid="{00000000-0005-0000-0000-0000E0090000}"/>
    <cellStyle name="Comma 2 2 12 2" xfId="4560" xr:uid="{00000000-0005-0000-0000-0000E1090000}"/>
    <cellStyle name="Comma 2 2 12 3" xfId="4561" xr:uid="{00000000-0005-0000-0000-0000E2090000}"/>
    <cellStyle name="Comma 2 2 12 4" xfId="4562" xr:uid="{00000000-0005-0000-0000-0000E3090000}"/>
    <cellStyle name="Comma 2 2 12 5" xfId="4563" xr:uid="{00000000-0005-0000-0000-0000E4090000}"/>
    <cellStyle name="Comma 2 2 12 6" xfId="4564" xr:uid="{00000000-0005-0000-0000-0000E5090000}"/>
    <cellStyle name="Comma 2 2 13" xfId="539" xr:uid="{00000000-0005-0000-0000-0000E6090000}"/>
    <cellStyle name="Comma 2 2 13 2" xfId="4565" xr:uid="{00000000-0005-0000-0000-0000E7090000}"/>
    <cellStyle name="Comma 2 2 13 3" xfId="4566" xr:uid="{00000000-0005-0000-0000-0000E8090000}"/>
    <cellStyle name="Comma 2 2 13 4" xfId="4567" xr:uid="{00000000-0005-0000-0000-0000E9090000}"/>
    <cellStyle name="Comma 2 2 13 5" xfId="4568" xr:uid="{00000000-0005-0000-0000-0000EA090000}"/>
    <cellStyle name="Comma 2 2 13 6" xfId="4569" xr:uid="{00000000-0005-0000-0000-0000EB090000}"/>
    <cellStyle name="Comma 2 2 14" xfId="540" xr:uid="{00000000-0005-0000-0000-0000EC090000}"/>
    <cellStyle name="Comma 2 2 14 2" xfId="4570" xr:uid="{00000000-0005-0000-0000-0000ED090000}"/>
    <cellStyle name="Comma 2 2 14 3" xfId="4571" xr:uid="{00000000-0005-0000-0000-0000EE090000}"/>
    <cellStyle name="Comma 2 2 14 4" xfId="4572" xr:uid="{00000000-0005-0000-0000-0000EF090000}"/>
    <cellStyle name="Comma 2 2 14 5" xfId="4573" xr:uid="{00000000-0005-0000-0000-0000F0090000}"/>
    <cellStyle name="Comma 2 2 14 6" xfId="4574" xr:uid="{00000000-0005-0000-0000-0000F1090000}"/>
    <cellStyle name="Comma 2 2 15" xfId="541" xr:uid="{00000000-0005-0000-0000-0000F2090000}"/>
    <cellStyle name="Comma 2 2 15 2" xfId="4575" xr:uid="{00000000-0005-0000-0000-0000F3090000}"/>
    <cellStyle name="Comma 2 2 15 3" xfId="4576" xr:uid="{00000000-0005-0000-0000-0000F4090000}"/>
    <cellStyle name="Comma 2 2 15 4" xfId="4577" xr:uid="{00000000-0005-0000-0000-0000F5090000}"/>
    <cellStyle name="Comma 2 2 15 5" xfId="4578" xr:uid="{00000000-0005-0000-0000-0000F6090000}"/>
    <cellStyle name="Comma 2 2 15 6" xfId="4579" xr:uid="{00000000-0005-0000-0000-0000F7090000}"/>
    <cellStyle name="Comma 2 2 16" xfId="542" xr:uid="{00000000-0005-0000-0000-0000F8090000}"/>
    <cellStyle name="Comma 2 2 16 2" xfId="4580" xr:uid="{00000000-0005-0000-0000-0000F9090000}"/>
    <cellStyle name="Comma 2 2 16 3" xfId="4581" xr:uid="{00000000-0005-0000-0000-0000FA090000}"/>
    <cellStyle name="Comma 2 2 16 4" xfId="4582" xr:uid="{00000000-0005-0000-0000-0000FB090000}"/>
    <cellStyle name="Comma 2 2 16 5" xfId="4583" xr:uid="{00000000-0005-0000-0000-0000FC090000}"/>
    <cellStyle name="Comma 2 2 16 6" xfId="4584" xr:uid="{00000000-0005-0000-0000-0000FD090000}"/>
    <cellStyle name="Comma 2 2 17" xfId="543" xr:uid="{00000000-0005-0000-0000-0000FE090000}"/>
    <cellStyle name="Comma 2 2 17 2" xfId="4585" xr:uid="{00000000-0005-0000-0000-0000FF090000}"/>
    <cellStyle name="Comma 2 2 17 3" xfId="4586" xr:uid="{00000000-0005-0000-0000-0000000A0000}"/>
    <cellStyle name="Comma 2 2 17 4" xfId="4587" xr:uid="{00000000-0005-0000-0000-0000010A0000}"/>
    <cellStyle name="Comma 2 2 17 5" xfId="4588" xr:uid="{00000000-0005-0000-0000-0000020A0000}"/>
    <cellStyle name="Comma 2 2 17 6" xfId="4589" xr:uid="{00000000-0005-0000-0000-0000030A0000}"/>
    <cellStyle name="Comma 2 2 18" xfId="544" xr:uid="{00000000-0005-0000-0000-0000040A0000}"/>
    <cellStyle name="Comma 2 2 18 2" xfId="4590" xr:uid="{00000000-0005-0000-0000-0000050A0000}"/>
    <cellStyle name="Comma 2 2 18 3" xfId="4591" xr:uid="{00000000-0005-0000-0000-0000060A0000}"/>
    <cellStyle name="Comma 2 2 18 4" xfId="4592" xr:uid="{00000000-0005-0000-0000-0000070A0000}"/>
    <cellStyle name="Comma 2 2 18 5" xfId="4593" xr:uid="{00000000-0005-0000-0000-0000080A0000}"/>
    <cellStyle name="Comma 2 2 18 6" xfId="4594" xr:uid="{00000000-0005-0000-0000-0000090A0000}"/>
    <cellStyle name="Comma 2 2 19" xfId="545" xr:uid="{00000000-0005-0000-0000-00000A0A0000}"/>
    <cellStyle name="Comma 2 2 19 2" xfId="4595" xr:uid="{00000000-0005-0000-0000-00000B0A0000}"/>
    <cellStyle name="Comma 2 2 19 3" xfId="4596" xr:uid="{00000000-0005-0000-0000-00000C0A0000}"/>
    <cellStyle name="Comma 2 2 19 4" xfId="4597" xr:uid="{00000000-0005-0000-0000-00000D0A0000}"/>
    <cellStyle name="Comma 2 2 19 5" xfId="4598" xr:uid="{00000000-0005-0000-0000-00000E0A0000}"/>
    <cellStyle name="Comma 2 2 19 6" xfId="4599" xr:uid="{00000000-0005-0000-0000-00000F0A0000}"/>
    <cellStyle name="Comma 2 2 2" xfId="546" xr:uid="{00000000-0005-0000-0000-0000100A0000}"/>
    <cellStyle name="Comma 2 2 2 10" xfId="547" xr:uid="{00000000-0005-0000-0000-0000110A0000}"/>
    <cellStyle name="Comma 2 2 2 10 2" xfId="4600" xr:uid="{00000000-0005-0000-0000-0000120A0000}"/>
    <cellStyle name="Comma 2 2 2 10 3" xfId="4601" xr:uid="{00000000-0005-0000-0000-0000130A0000}"/>
    <cellStyle name="Comma 2 2 2 10 4" xfId="4602" xr:uid="{00000000-0005-0000-0000-0000140A0000}"/>
    <cellStyle name="Comma 2 2 2 10 5" xfId="4603" xr:uid="{00000000-0005-0000-0000-0000150A0000}"/>
    <cellStyle name="Comma 2 2 2 10 6" xfId="4604" xr:uid="{00000000-0005-0000-0000-0000160A0000}"/>
    <cellStyle name="Comma 2 2 2 11" xfId="548" xr:uid="{00000000-0005-0000-0000-0000170A0000}"/>
    <cellStyle name="Comma 2 2 2 11 2" xfId="4605" xr:uid="{00000000-0005-0000-0000-0000180A0000}"/>
    <cellStyle name="Comma 2 2 2 11 3" xfId="4606" xr:uid="{00000000-0005-0000-0000-0000190A0000}"/>
    <cellStyle name="Comma 2 2 2 11 4" xfId="4607" xr:uid="{00000000-0005-0000-0000-00001A0A0000}"/>
    <cellStyle name="Comma 2 2 2 11 5" xfId="4608" xr:uid="{00000000-0005-0000-0000-00001B0A0000}"/>
    <cellStyle name="Comma 2 2 2 11 6" xfId="4609" xr:uid="{00000000-0005-0000-0000-00001C0A0000}"/>
    <cellStyle name="Comma 2 2 2 12" xfId="549" xr:uid="{00000000-0005-0000-0000-00001D0A0000}"/>
    <cellStyle name="Comma 2 2 2 12 2" xfId="4610" xr:uid="{00000000-0005-0000-0000-00001E0A0000}"/>
    <cellStyle name="Comma 2 2 2 12 3" xfId="4611" xr:uid="{00000000-0005-0000-0000-00001F0A0000}"/>
    <cellStyle name="Comma 2 2 2 12 4" xfId="4612" xr:uid="{00000000-0005-0000-0000-0000200A0000}"/>
    <cellStyle name="Comma 2 2 2 12 5" xfId="4613" xr:uid="{00000000-0005-0000-0000-0000210A0000}"/>
    <cellStyle name="Comma 2 2 2 12 6" xfId="4614" xr:uid="{00000000-0005-0000-0000-0000220A0000}"/>
    <cellStyle name="Comma 2 2 2 13" xfId="550" xr:uid="{00000000-0005-0000-0000-0000230A0000}"/>
    <cellStyle name="Comma 2 2 2 13 2" xfId="4615" xr:uid="{00000000-0005-0000-0000-0000240A0000}"/>
    <cellStyle name="Comma 2 2 2 13 3" xfId="4616" xr:uid="{00000000-0005-0000-0000-0000250A0000}"/>
    <cellStyle name="Comma 2 2 2 13 4" xfId="4617" xr:uid="{00000000-0005-0000-0000-0000260A0000}"/>
    <cellStyle name="Comma 2 2 2 13 5" xfId="4618" xr:uid="{00000000-0005-0000-0000-0000270A0000}"/>
    <cellStyle name="Comma 2 2 2 13 6" xfId="4619" xr:uid="{00000000-0005-0000-0000-0000280A0000}"/>
    <cellStyle name="Comma 2 2 2 14" xfId="551" xr:uid="{00000000-0005-0000-0000-0000290A0000}"/>
    <cellStyle name="Comma 2 2 2 14 2" xfId="4620" xr:uid="{00000000-0005-0000-0000-00002A0A0000}"/>
    <cellStyle name="Comma 2 2 2 14 3" xfId="4621" xr:uid="{00000000-0005-0000-0000-00002B0A0000}"/>
    <cellStyle name="Comma 2 2 2 14 4" xfId="4622" xr:uid="{00000000-0005-0000-0000-00002C0A0000}"/>
    <cellStyle name="Comma 2 2 2 14 5" xfId="4623" xr:uid="{00000000-0005-0000-0000-00002D0A0000}"/>
    <cellStyle name="Comma 2 2 2 14 6" xfId="4624" xr:uid="{00000000-0005-0000-0000-00002E0A0000}"/>
    <cellStyle name="Comma 2 2 2 15" xfId="552" xr:uid="{00000000-0005-0000-0000-00002F0A0000}"/>
    <cellStyle name="Comma 2 2 2 15 2" xfId="4625" xr:uid="{00000000-0005-0000-0000-0000300A0000}"/>
    <cellStyle name="Comma 2 2 2 15 3" xfId="4626" xr:uid="{00000000-0005-0000-0000-0000310A0000}"/>
    <cellStyle name="Comma 2 2 2 15 4" xfId="4627" xr:uid="{00000000-0005-0000-0000-0000320A0000}"/>
    <cellStyle name="Comma 2 2 2 15 5" xfId="4628" xr:uid="{00000000-0005-0000-0000-0000330A0000}"/>
    <cellStyle name="Comma 2 2 2 15 6" xfId="4629" xr:uid="{00000000-0005-0000-0000-0000340A0000}"/>
    <cellStyle name="Comma 2 2 2 16" xfId="553" xr:uid="{00000000-0005-0000-0000-0000350A0000}"/>
    <cellStyle name="Comma 2 2 2 16 2" xfId="4630" xr:uid="{00000000-0005-0000-0000-0000360A0000}"/>
    <cellStyle name="Comma 2 2 2 16 3" xfId="4631" xr:uid="{00000000-0005-0000-0000-0000370A0000}"/>
    <cellStyle name="Comma 2 2 2 16 4" xfId="4632" xr:uid="{00000000-0005-0000-0000-0000380A0000}"/>
    <cellStyle name="Comma 2 2 2 16 5" xfId="4633" xr:uid="{00000000-0005-0000-0000-0000390A0000}"/>
    <cellStyle name="Comma 2 2 2 16 6" xfId="4634" xr:uid="{00000000-0005-0000-0000-00003A0A0000}"/>
    <cellStyle name="Comma 2 2 2 17" xfId="554" xr:uid="{00000000-0005-0000-0000-00003B0A0000}"/>
    <cellStyle name="Comma 2 2 2 17 2" xfId="4635" xr:uid="{00000000-0005-0000-0000-00003C0A0000}"/>
    <cellStyle name="Comma 2 2 2 17 3" xfId="4636" xr:uid="{00000000-0005-0000-0000-00003D0A0000}"/>
    <cellStyle name="Comma 2 2 2 17 4" xfId="4637" xr:uid="{00000000-0005-0000-0000-00003E0A0000}"/>
    <cellStyle name="Comma 2 2 2 17 5" xfId="4638" xr:uid="{00000000-0005-0000-0000-00003F0A0000}"/>
    <cellStyle name="Comma 2 2 2 17 6" xfId="4639" xr:uid="{00000000-0005-0000-0000-0000400A0000}"/>
    <cellStyle name="Comma 2 2 2 18" xfId="555" xr:uid="{00000000-0005-0000-0000-0000410A0000}"/>
    <cellStyle name="Comma 2 2 2 18 2" xfId="4640" xr:uid="{00000000-0005-0000-0000-0000420A0000}"/>
    <cellStyle name="Comma 2 2 2 18 3" xfId="4641" xr:uid="{00000000-0005-0000-0000-0000430A0000}"/>
    <cellStyle name="Comma 2 2 2 18 4" xfId="4642" xr:uid="{00000000-0005-0000-0000-0000440A0000}"/>
    <cellStyle name="Comma 2 2 2 18 5" xfId="4643" xr:uid="{00000000-0005-0000-0000-0000450A0000}"/>
    <cellStyle name="Comma 2 2 2 18 6" xfId="4644" xr:uid="{00000000-0005-0000-0000-0000460A0000}"/>
    <cellStyle name="Comma 2 2 2 19" xfId="556" xr:uid="{00000000-0005-0000-0000-0000470A0000}"/>
    <cellStyle name="Comma 2 2 2 19 2" xfId="4645" xr:uid="{00000000-0005-0000-0000-0000480A0000}"/>
    <cellStyle name="Comma 2 2 2 19 3" xfId="4646" xr:uid="{00000000-0005-0000-0000-0000490A0000}"/>
    <cellStyle name="Comma 2 2 2 19 4" xfId="4647" xr:uid="{00000000-0005-0000-0000-00004A0A0000}"/>
    <cellStyle name="Comma 2 2 2 19 5" xfId="4648" xr:uid="{00000000-0005-0000-0000-00004B0A0000}"/>
    <cellStyle name="Comma 2 2 2 19 6" xfId="4649" xr:uid="{00000000-0005-0000-0000-00004C0A0000}"/>
    <cellStyle name="Comma 2 2 2 2" xfId="557" xr:uid="{00000000-0005-0000-0000-00004D0A0000}"/>
    <cellStyle name="Comma 2 2 2 2 10" xfId="558" xr:uid="{00000000-0005-0000-0000-00004E0A0000}"/>
    <cellStyle name="Comma 2 2 2 2 10 2" xfId="4650" xr:uid="{00000000-0005-0000-0000-00004F0A0000}"/>
    <cellStyle name="Comma 2 2 2 2 10 2 2" xfId="4651" xr:uid="{00000000-0005-0000-0000-0000500A0000}"/>
    <cellStyle name="Comma 2 2 2 2 10 3" xfId="4652" xr:uid="{00000000-0005-0000-0000-0000510A0000}"/>
    <cellStyle name="Comma 2 2 2 2 10 4" xfId="4653" xr:uid="{00000000-0005-0000-0000-0000520A0000}"/>
    <cellStyle name="Comma 2 2 2 2 10 5" xfId="4654" xr:uid="{00000000-0005-0000-0000-0000530A0000}"/>
    <cellStyle name="Comma 2 2 2 2 10 6" xfId="4655" xr:uid="{00000000-0005-0000-0000-0000540A0000}"/>
    <cellStyle name="Comma 2 2 2 2 10 7" xfId="4656" xr:uid="{00000000-0005-0000-0000-0000550A0000}"/>
    <cellStyle name="Comma 2 2 2 2 11" xfId="559" xr:uid="{00000000-0005-0000-0000-0000560A0000}"/>
    <cellStyle name="Comma 2 2 2 2 11 2" xfId="4657" xr:uid="{00000000-0005-0000-0000-0000570A0000}"/>
    <cellStyle name="Comma 2 2 2 2 11 2 2" xfId="4658" xr:uid="{00000000-0005-0000-0000-0000580A0000}"/>
    <cellStyle name="Comma 2 2 2 2 11 3" xfId="4659" xr:uid="{00000000-0005-0000-0000-0000590A0000}"/>
    <cellStyle name="Comma 2 2 2 2 11 4" xfId="4660" xr:uid="{00000000-0005-0000-0000-00005A0A0000}"/>
    <cellStyle name="Comma 2 2 2 2 11 5" xfId="4661" xr:uid="{00000000-0005-0000-0000-00005B0A0000}"/>
    <cellStyle name="Comma 2 2 2 2 11 6" xfId="4662" xr:uid="{00000000-0005-0000-0000-00005C0A0000}"/>
    <cellStyle name="Comma 2 2 2 2 11 7" xfId="4663" xr:uid="{00000000-0005-0000-0000-00005D0A0000}"/>
    <cellStyle name="Comma 2 2 2 2 12" xfId="560" xr:uid="{00000000-0005-0000-0000-00005E0A0000}"/>
    <cellStyle name="Comma 2 2 2 2 12 2" xfId="4664" xr:uid="{00000000-0005-0000-0000-00005F0A0000}"/>
    <cellStyle name="Comma 2 2 2 2 12 2 2" xfId="4665" xr:uid="{00000000-0005-0000-0000-0000600A0000}"/>
    <cellStyle name="Comma 2 2 2 2 12 3" xfId="4666" xr:uid="{00000000-0005-0000-0000-0000610A0000}"/>
    <cellStyle name="Comma 2 2 2 2 12 4" xfId="4667" xr:uid="{00000000-0005-0000-0000-0000620A0000}"/>
    <cellStyle name="Comma 2 2 2 2 12 5" xfId="4668" xr:uid="{00000000-0005-0000-0000-0000630A0000}"/>
    <cellStyle name="Comma 2 2 2 2 12 6" xfId="4669" xr:uid="{00000000-0005-0000-0000-0000640A0000}"/>
    <cellStyle name="Comma 2 2 2 2 12 7" xfId="4670" xr:uid="{00000000-0005-0000-0000-0000650A0000}"/>
    <cellStyle name="Comma 2 2 2 2 13" xfId="561" xr:uid="{00000000-0005-0000-0000-0000660A0000}"/>
    <cellStyle name="Comma 2 2 2 2 13 2" xfId="4671" xr:uid="{00000000-0005-0000-0000-0000670A0000}"/>
    <cellStyle name="Comma 2 2 2 2 13 2 2" xfId="4672" xr:uid="{00000000-0005-0000-0000-0000680A0000}"/>
    <cellStyle name="Comma 2 2 2 2 13 3" xfId="4673" xr:uid="{00000000-0005-0000-0000-0000690A0000}"/>
    <cellStyle name="Comma 2 2 2 2 13 4" xfId="4674" xr:uid="{00000000-0005-0000-0000-00006A0A0000}"/>
    <cellStyle name="Comma 2 2 2 2 13 5" xfId="4675" xr:uid="{00000000-0005-0000-0000-00006B0A0000}"/>
    <cellStyle name="Comma 2 2 2 2 13 6" xfId="4676" xr:uid="{00000000-0005-0000-0000-00006C0A0000}"/>
    <cellStyle name="Comma 2 2 2 2 13 7" xfId="4677" xr:uid="{00000000-0005-0000-0000-00006D0A0000}"/>
    <cellStyle name="Comma 2 2 2 2 14" xfId="562" xr:uid="{00000000-0005-0000-0000-00006E0A0000}"/>
    <cellStyle name="Comma 2 2 2 2 14 2" xfId="4678" xr:uid="{00000000-0005-0000-0000-00006F0A0000}"/>
    <cellStyle name="Comma 2 2 2 2 14 2 2" xfId="4679" xr:uid="{00000000-0005-0000-0000-0000700A0000}"/>
    <cellStyle name="Comma 2 2 2 2 14 3" xfId="4680" xr:uid="{00000000-0005-0000-0000-0000710A0000}"/>
    <cellStyle name="Comma 2 2 2 2 14 4" xfId="4681" xr:uid="{00000000-0005-0000-0000-0000720A0000}"/>
    <cellStyle name="Comma 2 2 2 2 14 5" xfId="4682" xr:uid="{00000000-0005-0000-0000-0000730A0000}"/>
    <cellStyle name="Comma 2 2 2 2 14 6" xfId="4683" xr:uid="{00000000-0005-0000-0000-0000740A0000}"/>
    <cellStyle name="Comma 2 2 2 2 14 7" xfId="4684" xr:uid="{00000000-0005-0000-0000-0000750A0000}"/>
    <cellStyle name="Comma 2 2 2 2 15" xfId="563" xr:uid="{00000000-0005-0000-0000-0000760A0000}"/>
    <cellStyle name="Comma 2 2 2 2 15 2" xfId="4685" xr:uid="{00000000-0005-0000-0000-0000770A0000}"/>
    <cellStyle name="Comma 2 2 2 2 15 2 2" xfId="4686" xr:uid="{00000000-0005-0000-0000-0000780A0000}"/>
    <cellStyle name="Comma 2 2 2 2 15 3" xfId="4687" xr:uid="{00000000-0005-0000-0000-0000790A0000}"/>
    <cellStyle name="Comma 2 2 2 2 15 4" xfId="4688" xr:uid="{00000000-0005-0000-0000-00007A0A0000}"/>
    <cellStyle name="Comma 2 2 2 2 15 5" xfId="4689" xr:uid="{00000000-0005-0000-0000-00007B0A0000}"/>
    <cellStyle name="Comma 2 2 2 2 15 6" xfId="4690" xr:uid="{00000000-0005-0000-0000-00007C0A0000}"/>
    <cellStyle name="Comma 2 2 2 2 15 7" xfId="4691" xr:uid="{00000000-0005-0000-0000-00007D0A0000}"/>
    <cellStyle name="Comma 2 2 2 2 16" xfId="564" xr:uid="{00000000-0005-0000-0000-00007E0A0000}"/>
    <cellStyle name="Comma 2 2 2 2 16 2" xfId="4692" xr:uid="{00000000-0005-0000-0000-00007F0A0000}"/>
    <cellStyle name="Comma 2 2 2 2 16 2 2" xfId="4693" xr:uid="{00000000-0005-0000-0000-0000800A0000}"/>
    <cellStyle name="Comma 2 2 2 2 16 3" xfId="4694" xr:uid="{00000000-0005-0000-0000-0000810A0000}"/>
    <cellStyle name="Comma 2 2 2 2 16 4" xfId="4695" xr:uid="{00000000-0005-0000-0000-0000820A0000}"/>
    <cellStyle name="Comma 2 2 2 2 16 5" xfId="4696" xr:uid="{00000000-0005-0000-0000-0000830A0000}"/>
    <cellStyle name="Comma 2 2 2 2 16 6" xfId="4697" xr:uid="{00000000-0005-0000-0000-0000840A0000}"/>
    <cellStyle name="Comma 2 2 2 2 16 7" xfId="4698" xr:uid="{00000000-0005-0000-0000-0000850A0000}"/>
    <cellStyle name="Comma 2 2 2 2 17" xfId="565" xr:uid="{00000000-0005-0000-0000-0000860A0000}"/>
    <cellStyle name="Comma 2 2 2 2 17 2" xfId="4699" xr:uid="{00000000-0005-0000-0000-0000870A0000}"/>
    <cellStyle name="Comma 2 2 2 2 17 2 2" xfId="4700" xr:uid="{00000000-0005-0000-0000-0000880A0000}"/>
    <cellStyle name="Comma 2 2 2 2 17 3" xfId="4701" xr:uid="{00000000-0005-0000-0000-0000890A0000}"/>
    <cellStyle name="Comma 2 2 2 2 17 4" xfId="4702" xr:uid="{00000000-0005-0000-0000-00008A0A0000}"/>
    <cellStyle name="Comma 2 2 2 2 17 5" xfId="4703" xr:uid="{00000000-0005-0000-0000-00008B0A0000}"/>
    <cellStyle name="Comma 2 2 2 2 17 6" xfId="4704" xr:uid="{00000000-0005-0000-0000-00008C0A0000}"/>
    <cellStyle name="Comma 2 2 2 2 17 7" xfId="4705" xr:uid="{00000000-0005-0000-0000-00008D0A0000}"/>
    <cellStyle name="Comma 2 2 2 2 18" xfId="566" xr:uid="{00000000-0005-0000-0000-00008E0A0000}"/>
    <cellStyle name="Comma 2 2 2 2 18 2" xfId="4706" xr:uid="{00000000-0005-0000-0000-00008F0A0000}"/>
    <cellStyle name="Comma 2 2 2 2 18 2 2" xfId="4707" xr:uid="{00000000-0005-0000-0000-0000900A0000}"/>
    <cellStyle name="Comma 2 2 2 2 18 3" xfId="4708" xr:uid="{00000000-0005-0000-0000-0000910A0000}"/>
    <cellStyle name="Comma 2 2 2 2 18 4" xfId="4709" xr:uid="{00000000-0005-0000-0000-0000920A0000}"/>
    <cellStyle name="Comma 2 2 2 2 18 5" xfId="4710" xr:uid="{00000000-0005-0000-0000-0000930A0000}"/>
    <cellStyle name="Comma 2 2 2 2 18 6" xfId="4711" xr:uid="{00000000-0005-0000-0000-0000940A0000}"/>
    <cellStyle name="Comma 2 2 2 2 18 7" xfId="4712" xr:uid="{00000000-0005-0000-0000-0000950A0000}"/>
    <cellStyle name="Comma 2 2 2 2 19" xfId="567" xr:uid="{00000000-0005-0000-0000-0000960A0000}"/>
    <cellStyle name="Comma 2 2 2 2 19 2" xfId="4713" xr:uid="{00000000-0005-0000-0000-0000970A0000}"/>
    <cellStyle name="Comma 2 2 2 2 19 2 2" xfId="4714" xr:uid="{00000000-0005-0000-0000-0000980A0000}"/>
    <cellStyle name="Comma 2 2 2 2 19 3" xfId="4715" xr:uid="{00000000-0005-0000-0000-0000990A0000}"/>
    <cellStyle name="Comma 2 2 2 2 19 4" xfId="4716" xr:uid="{00000000-0005-0000-0000-00009A0A0000}"/>
    <cellStyle name="Comma 2 2 2 2 19 5" xfId="4717" xr:uid="{00000000-0005-0000-0000-00009B0A0000}"/>
    <cellStyle name="Comma 2 2 2 2 19 6" xfId="4718" xr:uid="{00000000-0005-0000-0000-00009C0A0000}"/>
    <cellStyle name="Comma 2 2 2 2 19 7" xfId="4719" xr:uid="{00000000-0005-0000-0000-00009D0A0000}"/>
    <cellStyle name="Comma 2 2 2 2 2" xfId="568" xr:uid="{00000000-0005-0000-0000-00009E0A0000}"/>
    <cellStyle name="Comma 2 2 2 2 2 2" xfId="569" xr:uid="{00000000-0005-0000-0000-00009F0A0000}"/>
    <cellStyle name="Comma 2 2 2 2 2 2 2" xfId="570" xr:uid="{00000000-0005-0000-0000-0000A00A0000}"/>
    <cellStyle name="Comma 2 2 2 2 2 2 2 2" xfId="4720" xr:uid="{00000000-0005-0000-0000-0000A10A0000}"/>
    <cellStyle name="Comma 2 2 2 2 2 2 2 2 2" xfId="4721" xr:uid="{00000000-0005-0000-0000-0000A20A0000}"/>
    <cellStyle name="Comma 2 2 2 2 2 2 2 3" xfId="4722" xr:uid="{00000000-0005-0000-0000-0000A30A0000}"/>
    <cellStyle name="Comma 2 2 2 2 2 2 2 4" xfId="4723" xr:uid="{00000000-0005-0000-0000-0000A40A0000}"/>
    <cellStyle name="Comma 2 2 2 2 2 2 2 5" xfId="4724" xr:uid="{00000000-0005-0000-0000-0000A50A0000}"/>
    <cellStyle name="Comma 2 2 2 2 2 2 2 6" xfId="4725" xr:uid="{00000000-0005-0000-0000-0000A60A0000}"/>
    <cellStyle name="Comma 2 2 2 2 2 2 2 7" xfId="4726" xr:uid="{00000000-0005-0000-0000-0000A70A0000}"/>
    <cellStyle name="Comma 2 2 2 2 2 2 3" xfId="4727" xr:uid="{00000000-0005-0000-0000-0000A80A0000}"/>
    <cellStyle name="Comma 2 2 2 2 2 2 4" xfId="4728" xr:uid="{00000000-0005-0000-0000-0000A90A0000}"/>
    <cellStyle name="Comma 2 2 2 2 2 2 5" xfId="4729" xr:uid="{00000000-0005-0000-0000-0000AA0A0000}"/>
    <cellStyle name="Comma 2 2 2 2 2 2 6" xfId="4730" xr:uid="{00000000-0005-0000-0000-0000AB0A0000}"/>
    <cellStyle name="Comma 2 2 2 2 2 2 7" xfId="4731" xr:uid="{00000000-0005-0000-0000-0000AC0A0000}"/>
    <cellStyle name="Comma 2 2 2 2 2 3" xfId="571" xr:uid="{00000000-0005-0000-0000-0000AD0A0000}"/>
    <cellStyle name="Comma 2 2 2 2 2 3 2" xfId="4732" xr:uid="{00000000-0005-0000-0000-0000AE0A0000}"/>
    <cellStyle name="Comma 2 2 2 2 2 3 2 2" xfId="4733" xr:uid="{00000000-0005-0000-0000-0000AF0A0000}"/>
    <cellStyle name="Comma 2 2 2 2 2 3 3" xfId="4734" xr:uid="{00000000-0005-0000-0000-0000B00A0000}"/>
    <cellStyle name="Comma 2 2 2 2 2 3 4" xfId="4735" xr:uid="{00000000-0005-0000-0000-0000B10A0000}"/>
    <cellStyle name="Comma 2 2 2 2 2 3 5" xfId="4736" xr:uid="{00000000-0005-0000-0000-0000B20A0000}"/>
    <cellStyle name="Comma 2 2 2 2 2 3 6" xfId="4737" xr:uid="{00000000-0005-0000-0000-0000B30A0000}"/>
    <cellStyle name="Comma 2 2 2 2 2 3 7" xfId="4738" xr:uid="{00000000-0005-0000-0000-0000B40A0000}"/>
    <cellStyle name="Comma 2 2 2 2 2 4" xfId="4739" xr:uid="{00000000-0005-0000-0000-0000B50A0000}"/>
    <cellStyle name="Comma 2 2 2 2 2 4 2" xfId="4740" xr:uid="{00000000-0005-0000-0000-0000B60A0000}"/>
    <cellStyle name="Comma 2 2 2 2 2 5" xfId="4741" xr:uid="{00000000-0005-0000-0000-0000B70A0000}"/>
    <cellStyle name="Comma 2 2 2 2 2 6" xfId="4742" xr:uid="{00000000-0005-0000-0000-0000B80A0000}"/>
    <cellStyle name="Comma 2 2 2 2 2 7" xfId="4743" xr:uid="{00000000-0005-0000-0000-0000B90A0000}"/>
    <cellStyle name="Comma 2 2 2 2 2 8" xfId="4744" xr:uid="{00000000-0005-0000-0000-0000BA0A0000}"/>
    <cellStyle name="Comma 2 2 2 2 2 9" xfId="4745" xr:uid="{00000000-0005-0000-0000-0000BB0A0000}"/>
    <cellStyle name="Comma 2 2 2 2 20" xfId="572" xr:uid="{00000000-0005-0000-0000-0000BC0A0000}"/>
    <cellStyle name="Comma 2 2 2 2 20 2" xfId="4746" xr:uid="{00000000-0005-0000-0000-0000BD0A0000}"/>
    <cellStyle name="Comma 2 2 2 2 20 2 2" xfId="4747" xr:uid="{00000000-0005-0000-0000-0000BE0A0000}"/>
    <cellStyle name="Comma 2 2 2 2 20 3" xfId="4748" xr:uid="{00000000-0005-0000-0000-0000BF0A0000}"/>
    <cellStyle name="Comma 2 2 2 2 20 4" xfId="4749" xr:uid="{00000000-0005-0000-0000-0000C00A0000}"/>
    <cellStyle name="Comma 2 2 2 2 20 5" xfId="4750" xr:uid="{00000000-0005-0000-0000-0000C10A0000}"/>
    <cellStyle name="Comma 2 2 2 2 20 6" xfId="4751" xr:uid="{00000000-0005-0000-0000-0000C20A0000}"/>
    <cellStyle name="Comma 2 2 2 2 20 7" xfId="4752" xr:uid="{00000000-0005-0000-0000-0000C30A0000}"/>
    <cellStyle name="Comma 2 2 2 2 21" xfId="573" xr:uid="{00000000-0005-0000-0000-0000C40A0000}"/>
    <cellStyle name="Comma 2 2 2 2 21 2" xfId="574" xr:uid="{00000000-0005-0000-0000-0000C50A0000}"/>
    <cellStyle name="Comma 2 2 2 2 21 2 2" xfId="4753" xr:uid="{00000000-0005-0000-0000-0000C60A0000}"/>
    <cellStyle name="Comma 2 2 2 2 21 2 3" xfId="4754" xr:uid="{00000000-0005-0000-0000-0000C70A0000}"/>
    <cellStyle name="Comma 2 2 2 2 21 2 4" xfId="4755" xr:uid="{00000000-0005-0000-0000-0000C80A0000}"/>
    <cellStyle name="Comma 2 2 2 2 21 2 5" xfId="4756" xr:uid="{00000000-0005-0000-0000-0000C90A0000}"/>
    <cellStyle name="Comma 2 2 2 2 21 2 6" xfId="4757" xr:uid="{00000000-0005-0000-0000-0000CA0A0000}"/>
    <cellStyle name="Comma 2 2 2 2 21 3" xfId="4758" xr:uid="{00000000-0005-0000-0000-0000CB0A0000}"/>
    <cellStyle name="Comma 2 2 2 2 21 3 2" xfId="4759" xr:uid="{00000000-0005-0000-0000-0000CC0A0000}"/>
    <cellStyle name="Comma 2 2 2 2 21 4" xfId="4760" xr:uid="{00000000-0005-0000-0000-0000CD0A0000}"/>
    <cellStyle name="Comma 2 2 2 2 21 5" xfId="4761" xr:uid="{00000000-0005-0000-0000-0000CE0A0000}"/>
    <cellStyle name="Comma 2 2 2 2 21 6" xfId="4762" xr:uid="{00000000-0005-0000-0000-0000CF0A0000}"/>
    <cellStyle name="Comma 2 2 2 2 21 7" xfId="4763" xr:uid="{00000000-0005-0000-0000-0000D00A0000}"/>
    <cellStyle name="Comma 2 2 2 2 21 8" xfId="4764" xr:uid="{00000000-0005-0000-0000-0000D10A0000}"/>
    <cellStyle name="Comma 2 2 2 2 22" xfId="4765" xr:uid="{00000000-0005-0000-0000-0000D20A0000}"/>
    <cellStyle name="Comma 2 2 2 2 23" xfId="4766" xr:uid="{00000000-0005-0000-0000-0000D30A0000}"/>
    <cellStyle name="Comma 2 2 2 2 24" xfId="4767" xr:uid="{00000000-0005-0000-0000-0000D40A0000}"/>
    <cellStyle name="Comma 2 2 2 2 25" xfId="4768" xr:uid="{00000000-0005-0000-0000-0000D50A0000}"/>
    <cellStyle name="Comma 2 2 2 2 26" xfId="4769" xr:uid="{00000000-0005-0000-0000-0000D60A0000}"/>
    <cellStyle name="Comma 2 2 2 2 3" xfId="575" xr:uid="{00000000-0005-0000-0000-0000D70A0000}"/>
    <cellStyle name="Comma 2 2 2 2 3 2" xfId="4770" xr:uid="{00000000-0005-0000-0000-0000D80A0000}"/>
    <cellStyle name="Comma 2 2 2 2 3 2 2" xfId="4771" xr:uid="{00000000-0005-0000-0000-0000D90A0000}"/>
    <cellStyle name="Comma 2 2 2 2 3 3" xfId="4772" xr:uid="{00000000-0005-0000-0000-0000DA0A0000}"/>
    <cellStyle name="Comma 2 2 2 2 3 4" xfId="4773" xr:uid="{00000000-0005-0000-0000-0000DB0A0000}"/>
    <cellStyle name="Comma 2 2 2 2 3 5" xfId="4774" xr:uid="{00000000-0005-0000-0000-0000DC0A0000}"/>
    <cellStyle name="Comma 2 2 2 2 3 6" xfId="4775" xr:uid="{00000000-0005-0000-0000-0000DD0A0000}"/>
    <cellStyle name="Comma 2 2 2 2 3 7" xfId="4776" xr:uid="{00000000-0005-0000-0000-0000DE0A0000}"/>
    <cellStyle name="Comma 2 2 2 2 4" xfId="576" xr:uid="{00000000-0005-0000-0000-0000DF0A0000}"/>
    <cellStyle name="Comma 2 2 2 2 4 2" xfId="4777" xr:uid="{00000000-0005-0000-0000-0000E00A0000}"/>
    <cellStyle name="Comma 2 2 2 2 4 2 2" xfId="4778" xr:uid="{00000000-0005-0000-0000-0000E10A0000}"/>
    <cellStyle name="Comma 2 2 2 2 4 3" xfId="4779" xr:uid="{00000000-0005-0000-0000-0000E20A0000}"/>
    <cellStyle name="Comma 2 2 2 2 4 4" xfId="4780" xr:uid="{00000000-0005-0000-0000-0000E30A0000}"/>
    <cellStyle name="Comma 2 2 2 2 4 5" xfId="4781" xr:uid="{00000000-0005-0000-0000-0000E40A0000}"/>
    <cellStyle name="Comma 2 2 2 2 4 6" xfId="4782" xr:uid="{00000000-0005-0000-0000-0000E50A0000}"/>
    <cellStyle name="Comma 2 2 2 2 4 7" xfId="4783" xr:uid="{00000000-0005-0000-0000-0000E60A0000}"/>
    <cellStyle name="Comma 2 2 2 2 5" xfId="577" xr:uid="{00000000-0005-0000-0000-0000E70A0000}"/>
    <cellStyle name="Comma 2 2 2 2 5 2" xfId="4784" xr:uid="{00000000-0005-0000-0000-0000E80A0000}"/>
    <cellStyle name="Comma 2 2 2 2 5 2 2" xfId="4785" xr:uid="{00000000-0005-0000-0000-0000E90A0000}"/>
    <cellStyle name="Comma 2 2 2 2 5 3" xfId="4786" xr:uid="{00000000-0005-0000-0000-0000EA0A0000}"/>
    <cellStyle name="Comma 2 2 2 2 5 4" xfId="4787" xr:uid="{00000000-0005-0000-0000-0000EB0A0000}"/>
    <cellStyle name="Comma 2 2 2 2 5 5" xfId="4788" xr:uid="{00000000-0005-0000-0000-0000EC0A0000}"/>
    <cellStyle name="Comma 2 2 2 2 5 6" xfId="4789" xr:uid="{00000000-0005-0000-0000-0000ED0A0000}"/>
    <cellStyle name="Comma 2 2 2 2 5 7" xfId="4790" xr:uid="{00000000-0005-0000-0000-0000EE0A0000}"/>
    <cellStyle name="Comma 2 2 2 2 6" xfId="578" xr:uid="{00000000-0005-0000-0000-0000EF0A0000}"/>
    <cellStyle name="Comma 2 2 2 2 6 2" xfId="4791" xr:uid="{00000000-0005-0000-0000-0000F00A0000}"/>
    <cellStyle name="Comma 2 2 2 2 6 2 2" xfId="4792" xr:uid="{00000000-0005-0000-0000-0000F10A0000}"/>
    <cellStyle name="Comma 2 2 2 2 6 3" xfId="4793" xr:uid="{00000000-0005-0000-0000-0000F20A0000}"/>
    <cellStyle name="Comma 2 2 2 2 6 4" xfId="4794" xr:uid="{00000000-0005-0000-0000-0000F30A0000}"/>
    <cellStyle name="Comma 2 2 2 2 6 5" xfId="4795" xr:uid="{00000000-0005-0000-0000-0000F40A0000}"/>
    <cellStyle name="Comma 2 2 2 2 6 6" xfId="4796" xr:uid="{00000000-0005-0000-0000-0000F50A0000}"/>
    <cellStyle name="Comma 2 2 2 2 6 7" xfId="4797" xr:uid="{00000000-0005-0000-0000-0000F60A0000}"/>
    <cellStyle name="Comma 2 2 2 2 7" xfId="579" xr:uid="{00000000-0005-0000-0000-0000F70A0000}"/>
    <cellStyle name="Comma 2 2 2 2 7 2" xfId="4798" xr:uid="{00000000-0005-0000-0000-0000F80A0000}"/>
    <cellStyle name="Comma 2 2 2 2 7 2 2" xfId="4799" xr:uid="{00000000-0005-0000-0000-0000F90A0000}"/>
    <cellStyle name="Comma 2 2 2 2 7 3" xfId="4800" xr:uid="{00000000-0005-0000-0000-0000FA0A0000}"/>
    <cellStyle name="Comma 2 2 2 2 7 4" xfId="4801" xr:uid="{00000000-0005-0000-0000-0000FB0A0000}"/>
    <cellStyle name="Comma 2 2 2 2 7 5" xfId="4802" xr:uid="{00000000-0005-0000-0000-0000FC0A0000}"/>
    <cellStyle name="Comma 2 2 2 2 7 6" xfId="4803" xr:uid="{00000000-0005-0000-0000-0000FD0A0000}"/>
    <cellStyle name="Comma 2 2 2 2 7 7" xfId="4804" xr:uid="{00000000-0005-0000-0000-0000FE0A0000}"/>
    <cellStyle name="Comma 2 2 2 2 8" xfId="580" xr:uid="{00000000-0005-0000-0000-0000FF0A0000}"/>
    <cellStyle name="Comma 2 2 2 2 8 2" xfId="4805" xr:uid="{00000000-0005-0000-0000-0000000B0000}"/>
    <cellStyle name="Comma 2 2 2 2 8 2 2" xfId="4806" xr:uid="{00000000-0005-0000-0000-0000010B0000}"/>
    <cellStyle name="Comma 2 2 2 2 8 3" xfId="4807" xr:uid="{00000000-0005-0000-0000-0000020B0000}"/>
    <cellStyle name="Comma 2 2 2 2 8 4" xfId="4808" xr:uid="{00000000-0005-0000-0000-0000030B0000}"/>
    <cellStyle name="Comma 2 2 2 2 8 5" xfId="4809" xr:uid="{00000000-0005-0000-0000-0000040B0000}"/>
    <cellStyle name="Comma 2 2 2 2 8 6" xfId="4810" xr:uid="{00000000-0005-0000-0000-0000050B0000}"/>
    <cellStyle name="Comma 2 2 2 2 8 7" xfId="4811" xr:uid="{00000000-0005-0000-0000-0000060B0000}"/>
    <cellStyle name="Comma 2 2 2 2 9" xfId="581" xr:uid="{00000000-0005-0000-0000-0000070B0000}"/>
    <cellStyle name="Comma 2 2 2 2 9 2" xfId="4812" xr:uid="{00000000-0005-0000-0000-0000080B0000}"/>
    <cellStyle name="Comma 2 2 2 2 9 2 2" xfId="4813" xr:uid="{00000000-0005-0000-0000-0000090B0000}"/>
    <cellStyle name="Comma 2 2 2 2 9 3" xfId="4814" xr:uid="{00000000-0005-0000-0000-00000A0B0000}"/>
    <cellStyle name="Comma 2 2 2 2 9 4" xfId="4815" xr:uid="{00000000-0005-0000-0000-00000B0B0000}"/>
    <cellStyle name="Comma 2 2 2 2 9 5" xfId="4816" xr:uid="{00000000-0005-0000-0000-00000C0B0000}"/>
    <cellStyle name="Comma 2 2 2 2 9 6" xfId="4817" xr:uid="{00000000-0005-0000-0000-00000D0B0000}"/>
    <cellStyle name="Comma 2 2 2 2 9 7" xfId="4818" xr:uid="{00000000-0005-0000-0000-00000E0B0000}"/>
    <cellStyle name="Comma 2 2 2 20" xfId="582" xr:uid="{00000000-0005-0000-0000-00000F0B0000}"/>
    <cellStyle name="Comma 2 2 2 20 2" xfId="4819" xr:uid="{00000000-0005-0000-0000-0000100B0000}"/>
    <cellStyle name="Comma 2 2 2 20 3" xfId="4820" xr:uid="{00000000-0005-0000-0000-0000110B0000}"/>
    <cellStyle name="Comma 2 2 2 20 4" xfId="4821" xr:uid="{00000000-0005-0000-0000-0000120B0000}"/>
    <cellStyle name="Comma 2 2 2 20 5" xfId="4822" xr:uid="{00000000-0005-0000-0000-0000130B0000}"/>
    <cellStyle name="Comma 2 2 2 20 6" xfId="4823" xr:uid="{00000000-0005-0000-0000-0000140B0000}"/>
    <cellStyle name="Comma 2 2 2 21" xfId="583" xr:uid="{00000000-0005-0000-0000-0000150B0000}"/>
    <cellStyle name="Comma 2 2 2 21 2" xfId="4824" xr:uid="{00000000-0005-0000-0000-0000160B0000}"/>
    <cellStyle name="Comma 2 2 2 21 3" xfId="4825" xr:uid="{00000000-0005-0000-0000-0000170B0000}"/>
    <cellStyle name="Comma 2 2 2 21 4" xfId="4826" xr:uid="{00000000-0005-0000-0000-0000180B0000}"/>
    <cellStyle name="Comma 2 2 2 21 5" xfId="4827" xr:uid="{00000000-0005-0000-0000-0000190B0000}"/>
    <cellStyle name="Comma 2 2 2 21 6" xfId="4828" xr:uid="{00000000-0005-0000-0000-00001A0B0000}"/>
    <cellStyle name="Comma 2 2 2 22" xfId="584" xr:uid="{00000000-0005-0000-0000-00001B0B0000}"/>
    <cellStyle name="Comma 2 2 2 22 2" xfId="4829" xr:uid="{00000000-0005-0000-0000-00001C0B0000}"/>
    <cellStyle name="Comma 2 2 2 22 3" xfId="4830" xr:uid="{00000000-0005-0000-0000-00001D0B0000}"/>
    <cellStyle name="Comma 2 2 2 22 4" xfId="4831" xr:uid="{00000000-0005-0000-0000-00001E0B0000}"/>
    <cellStyle name="Comma 2 2 2 22 5" xfId="4832" xr:uid="{00000000-0005-0000-0000-00001F0B0000}"/>
    <cellStyle name="Comma 2 2 2 22 6" xfId="4833" xr:uid="{00000000-0005-0000-0000-0000200B0000}"/>
    <cellStyle name="Comma 2 2 2 23" xfId="585" xr:uid="{00000000-0005-0000-0000-0000210B0000}"/>
    <cellStyle name="Comma 2 2 2 23 2" xfId="4834" xr:uid="{00000000-0005-0000-0000-0000220B0000}"/>
    <cellStyle name="Comma 2 2 2 23 3" xfId="4835" xr:uid="{00000000-0005-0000-0000-0000230B0000}"/>
    <cellStyle name="Comma 2 2 2 23 4" xfId="4836" xr:uid="{00000000-0005-0000-0000-0000240B0000}"/>
    <cellStyle name="Comma 2 2 2 23 5" xfId="4837" xr:uid="{00000000-0005-0000-0000-0000250B0000}"/>
    <cellStyle name="Comma 2 2 2 23 6" xfId="4838" xr:uid="{00000000-0005-0000-0000-0000260B0000}"/>
    <cellStyle name="Comma 2 2 2 24" xfId="586" xr:uid="{00000000-0005-0000-0000-0000270B0000}"/>
    <cellStyle name="Comma 2 2 2 24 2" xfId="4839" xr:uid="{00000000-0005-0000-0000-0000280B0000}"/>
    <cellStyle name="Comma 2 2 2 24 3" xfId="4840" xr:uid="{00000000-0005-0000-0000-0000290B0000}"/>
    <cellStyle name="Comma 2 2 2 24 4" xfId="4841" xr:uid="{00000000-0005-0000-0000-00002A0B0000}"/>
    <cellStyle name="Comma 2 2 2 24 5" xfId="4842" xr:uid="{00000000-0005-0000-0000-00002B0B0000}"/>
    <cellStyle name="Comma 2 2 2 24 6" xfId="4843" xr:uid="{00000000-0005-0000-0000-00002C0B0000}"/>
    <cellStyle name="Comma 2 2 2 25" xfId="587" xr:uid="{00000000-0005-0000-0000-00002D0B0000}"/>
    <cellStyle name="Comma 2 2 2 25 2" xfId="4844" xr:uid="{00000000-0005-0000-0000-00002E0B0000}"/>
    <cellStyle name="Comma 2 2 2 25 3" xfId="4845" xr:uid="{00000000-0005-0000-0000-00002F0B0000}"/>
    <cellStyle name="Comma 2 2 2 25 4" xfId="4846" xr:uid="{00000000-0005-0000-0000-0000300B0000}"/>
    <cellStyle name="Comma 2 2 2 25 5" xfId="4847" xr:uid="{00000000-0005-0000-0000-0000310B0000}"/>
    <cellStyle name="Comma 2 2 2 25 6" xfId="4848" xr:uid="{00000000-0005-0000-0000-0000320B0000}"/>
    <cellStyle name="Comma 2 2 2 26" xfId="588" xr:uid="{00000000-0005-0000-0000-0000330B0000}"/>
    <cellStyle name="Comma 2 2 2 26 2" xfId="4849" xr:uid="{00000000-0005-0000-0000-0000340B0000}"/>
    <cellStyle name="Comma 2 2 2 26 3" xfId="4850" xr:uid="{00000000-0005-0000-0000-0000350B0000}"/>
    <cellStyle name="Comma 2 2 2 26 4" xfId="4851" xr:uid="{00000000-0005-0000-0000-0000360B0000}"/>
    <cellStyle name="Comma 2 2 2 26 5" xfId="4852" xr:uid="{00000000-0005-0000-0000-0000370B0000}"/>
    <cellStyle name="Comma 2 2 2 26 6" xfId="4853" xr:uid="{00000000-0005-0000-0000-0000380B0000}"/>
    <cellStyle name="Comma 2 2 2 27" xfId="589" xr:uid="{00000000-0005-0000-0000-0000390B0000}"/>
    <cellStyle name="Comma 2 2 2 27 2" xfId="590" xr:uid="{00000000-0005-0000-0000-00003A0B0000}"/>
    <cellStyle name="Comma 2 2 2 27 2 2" xfId="4854" xr:uid="{00000000-0005-0000-0000-00003B0B0000}"/>
    <cellStyle name="Comma 2 2 2 27 2 2 2" xfId="4855" xr:uid="{00000000-0005-0000-0000-00003C0B0000}"/>
    <cellStyle name="Comma 2 2 2 27 2 3" xfId="4856" xr:uid="{00000000-0005-0000-0000-00003D0B0000}"/>
    <cellStyle name="Comma 2 2 2 27 2 4" xfId="4857" xr:uid="{00000000-0005-0000-0000-00003E0B0000}"/>
    <cellStyle name="Comma 2 2 2 27 2 5" xfId="4858" xr:uid="{00000000-0005-0000-0000-00003F0B0000}"/>
    <cellStyle name="Comma 2 2 2 27 2 6" xfId="4859" xr:uid="{00000000-0005-0000-0000-0000400B0000}"/>
    <cellStyle name="Comma 2 2 2 27 2 7" xfId="4860" xr:uid="{00000000-0005-0000-0000-0000410B0000}"/>
    <cellStyle name="Comma 2 2 2 27 3" xfId="4861" xr:uid="{00000000-0005-0000-0000-0000420B0000}"/>
    <cellStyle name="Comma 2 2 2 27 4" xfId="4862" xr:uid="{00000000-0005-0000-0000-0000430B0000}"/>
    <cellStyle name="Comma 2 2 2 27 5" xfId="4863" xr:uid="{00000000-0005-0000-0000-0000440B0000}"/>
    <cellStyle name="Comma 2 2 2 27 6" xfId="4864" xr:uid="{00000000-0005-0000-0000-0000450B0000}"/>
    <cellStyle name="Comma 2 2 2 27 7" xfId="4865" xr:uid="{00000000-0005-0000-0000-0000460B0000}"/>
    <cellStyle name="Comma 2 2 2 28" xfId="4866" xr:uid="{00000000-0005-0000-0000-0000470B0000}"/>
    <cellStyle name="Comma 2 2 2 28 2" xfId="4867" xr:uid="{00000000-0005-0000-0000-0000480B0000}"/>
    <cellStyle name="Comma 2 2 2 29" xfId="4868" xr:uid="{00000000-0005-0000-0000-0000490B0000}"/>
    <cellStyle name="Comma 2 2 2 3" xfId="591" xr:uid="{00000000-0005-0000-0000-00004A0B0000}"/>
    <cellStyle name="Comma 2 2 2 3 2" xfId="4869" xr:uid="{00000000-0005-0000-0000-00004B0B0000}"/>
    <cellStyle name="Comma 2 2 2 3 2 2" xfId="4870" xr:uid="{00000000-0005-0000-0000-00004C0B0000}"/>
    <cellStyle name="Comma 2 2 2 3 3" xfId="4871" xr:uid="{00000000-0005-0000-0000-00004D0B0000}"/>
    <cellStyle name="Comma 2 2 2 3 4" xfId="4872" xr:uid="{00000000-0005-0000-0000-00004E0B0000}"/>
    <cellStyle name="Comma 2 2 2 3 5" xfId="4873" xr:uid="{00000000-0005-0000-0000-00004F0B0000}"/>
    <cellStyle name="Comma 2 2 2 3 6" xfId="4874" xr:uid="{00000000-0005-0000-0000-0000500B0000}"/>
    <cellStyle name="Comma 2 2 2 3 7" xfId="4875" xr:uid="{00000000-0005-0000-0000-0000510B0000}"/>
    <cellStyle name="Comma 2 2 2 30" xfId="4876" xr:uid="{00000000-0005-0000-0000-0000520B0000}"/>
    <cellStyle name="Comma 2 2 2 31" xfId="4877" xr:uid="{00000000-0005-0000-0000-0000530B0000}"/>
    <cellStyle name="Comma 2 2 2 32" xfId="4878" xr:uid="{00000000-0005-0000-0000-0000540B0000}"/>
    <cellStyle name="Comma 2 2 2 33" xfId="4879" xr:uid="{00000000-0005-0000-0000-0000550B0000}"/>
    <cellStyle name="Comma 2 2 2 4" xfId="592" xr:uid="{00000000-0005-0000-0000-0000560B0000}"/>
    <cellStyle name="Comma 2 2 2 4 2" xfId="4880" xr:uid="{00000000-0005-0000-0000-0000570B0000}"/>
    <cellStyle name="Comma 2 2 2 4 2 2" xfId="4881" xr:uid="{00000000-0005-0000-0000-0000580B0000}"/>
    <cellStyle name="Comma 2 2 2 4 3" xfId="4882" xr:uid="{00000000-0005-0000-0000-0000590B0000}"/>
    <cellStyle name="Comma 2 2 2 4 4" xfId="4883" xr:uid="{00000000-0005-0000-0000-00005A0B0000}"/>
    <cellStyle name="Comma 2 2 2 4 5" xfId="4884" xr:uid="{00000000-0005-0000-0000-00005B0B0000}"/>
    <cellStyle name="Comma 2 2 2 4 6" xfId="4885" xr:uid="{00000000-0005-0000-0000-00005C0B0000}"/>
    <cellStyle name="Comma 2 2 2 4 7" xfId="4886" xr:uid="{00000000-0005-0000-0000-00005D0B0000}"/>
    <cellStyle name="Comma 2 2 2 5" xfId="593" xr:uid="{00000000-0005-0000-0000-00005E0B0000}"/>
    <cellStyle name="Comma 2 2 2 5 2" xfId="4887" xr:uid="{00000000-0005-0000-0000-00005F0B0000}"/>
    <cellStyle name="Comma 2 2 2 5 2 2" xfId="4888" xr:uid="{00000000-0005-0000-0000-0000600B0000}"/>
    <cellStyle name="Comma 2 2 2 5 3" xfId="4889" xr:uid="{00000000-0005-0000-0000-0000610B0000}"/>
    <cellStyle name="Comma 2 2 2 5 4" xfId="4890" xr:uid="{00000000-0005-0000-0000-0000620B0000}"/>
    <cellStyle name="Comma 2 2 2 5 5" xfId="4891" xr:uid="{00000000-0005-0000-0000-0000630B0000}"/>
    <cellStyle name="Comma 2 2 2 5 6" xfId="4892" xr:uid="{00000000-0005-0000-0000-0000640B0000}"/>
    <cellStyle name="Comma 2 2 2 5 7" xfId="4893" xr:uid="{00000000-0005-0000-0000-0000650B0000}"/>
    <cellStyle name="Comma 2 2 2 6" xfId="594" xr:uid="{00000000-0005-0000-0000-0000660B0000}"/>
    <cellStyle name="Comma 2 2 2 6 2" xfId="4894" xr:uid="{00000000-0005-0000-0000-0000670B0000}"/>
    <cellStyle name="Comma 2 2 2 6 2 2" xfId="4895" xr:uid="{00000000-0005-0000-0000-0000680B0000}"/>
    <cellStyle name="Comma 2 2 2 6 3" xfId="4896" xr:uid="{00000000-0005-0000-0000-0000690B0000}"/>
    <cellStyle name="Comma 2 2 2 6 4" xfId="4897" xr:uid="{00000000-0005-0000-0000-00006A0B0000}"/>
    <cellStyle name="Comma 2 2 2 6 5" xfId="4898" xr:uid="{00000000-0005-0000-0000-00006B0B0000}"/>
    <cellStyle name="Comma 2 2 2 6 6" xfId="4899" xr:uid="{00000000-0005-0000-0000-00006C0B0000}"/>
    <cellStyle name="Comma 2 2 2 6 7" xfId="4900" xr:uid="{00000000-0005-0000-0000-00006D0B0000}"/>
    <cellStyle name="Comma 2 2 2 7" xfId="595" xr:uid="{00000000-0005-0000-0000-00006E0B0000}"/>
    <cellStyle name="Comma 2 2 2 7 2" xfId="4901" xr:uid="{00000000-0005-0000-0000-00006F0B0000}"/>
    <cellStyle name="Comma 2 2 2 7 2 2" xfId="4902" xr:uid="{00000000-0005-0000-0000-0000700B0000}"/>
    <cellStyle name="Comma 2 2 2 7 3" xfId="4903" xr:uid="{00000000-0005-0000-0000-0000710B0000}"/>
    <cellStyle name="Comma 2 2 2 7 4" xfId="4904" xr:uid="{00000000-0005-0000-0000-0000720B0000}"/>
    <cellStyle name="Comma 2 2 2 7 5" xfId="4905" xr:uid="{00000000-0005-0000-0000-0000730B0000}"/>
    <cellStyle name="Comma 2 2 2 7 6" xfId="4906" xr:uid="{00000000-0005-0000-0000-0000740B0000}"/>
    <cellStyle name="Comma 2 2 2 7 7" xfId="4907" xr:uid="{00000000-0005-0000-0000-0000750B0000}"/>
    <cellStyle name="Comma 2 2 2 8" xfId="596" xr:uid="{00000000-0005-0000-0000-0000760B0000}"/>
    <cellStyle name="Comma 2 2 2 8 2" xfId="4908" xr:uid="{00000000-0005-0000-0000-0000770B0000}"/>
    <cellStyle name="Comma 2 2 2 8 2 2" xfId="4909" xr:uid="{00000000-0005-0000-0000-0000780B0000}"/>
    <cellStyle name="Comma 2 2 2 8 3" xfId="4910" xr:uid="{00000000-0005-0000-0000-0000790B0000}"/>
    <cellStyle name="Comma 2 2 2 8 4" xfId="4911" xr:uid="{00000000-0005-0000-0000-00007A0B0000}"/>
    <cellStyle name="Comma 2 2 2 8 5" xfId="4912" xr:uid="{00000000-0005-0000-0000-00007B0B0000}"/>
    <cellStyle name="Comma 2 2 2 8 6" xfId="4913" xr:uid="{00000000-0005-0000-0000-00007C0B0000}"/>
    <cellStyle name="Comma 2 2 2 8 7" xfId="4914" xr:uid="{00000000-0005-0000-0000-00007D0B0000}"/>
    <cellStyle name="Comma 2 2 2 9" xfId="597" xr:uid="{00000000-0005-0000-0000-00007E0B0000}"/>
    <cellStyle name="Comma 2 2 2 9 2" xfId="4915" xr:uid="{00000000-0005-0000-0000-00007F0B0000}"/>
    <cellStyle name="Comma 2 2 2 9 3" xfId="4916" xr:uid="{00000000-0005-0000-0000-0000800B0000}"/>
    <cellStyle name="Comma 2 2 2 9 4" xfId="4917" xr:uid="{00000000-0005-0000-0000-0000810B0000}"/>
    <cellStyle name="Comma 2 2 2 9 5" xfId="4918" xr:uid="{00000000-0005-0000-0000-0000820B0000}"/>
    <cellStyle name="Comma 2 2 2 9 6" xfId="4919" xr:uid="{00000000-0005-0000-0000-0000830B0000}"/>
    <cellStyle name="Comma 2 2 20" xfId="598" xr:uid="{00000000-0005-0000-0000-0000840B0000}"/>
    <cellStyle name="Comma 2 2 20 2" xfId="4920" xr:uid="{00000000-0005-0000-0000-0000850B0000}"/>
    <cellStyle name="Comma 2 2 20 3" xfId="4921" xr:uid="{00000000-0005-0000-0000-0000860B0000}"/>
    <cellStyle name="Comma 2 2 20 4" xfId="4922" xr:uid="{00000000-0005-0000-0000-0000870B0000}"/>
    <cellStyle name="Comma 2 2 20 5" xfId="4923" xr:uid="{00000000-0005-0000-0000-0000880B0000}"/>
    <cellStyle name="Comma 2 2 20 6" xfId="4924" xr:uid="{00000000-0005-0000-0000-0000890B0000}"/>
    <cellStyle name="Comma 2 2 21" xfId="599" xr:uid="{00000000-0005-0000-0000-00008A0B0000}"/>
    <cellStyle name="Comma 2 2 21 2" xfId="4925" xr:uid="{00000000-0005-0000-0000-00008B0B0000}"/>
    <cellStyle name="Comma 2 2 21 3" xfId="4926" xr:uid="{00000000-0005-0000-0000-00008C0B0000}"/>
    <cellStyle name="Comma 2 2 21 4" xfId="4927" xr:uid="{00000000-0005-0000-0000-00008D0B0000}"/>
    <cellStyle name="Comma 2 2 21 5" xfId="4928" xr:uid="{00000000-0005-0000-0000-00008E0B0000}"/>
    <cellStyle name="Comma 2 2 21 6" xfId="4929" xr:uid="{00000000-0005-0000-0000-00008F0B0000}"/>
    <cellStyle name="Comma 2 2 22" xfId="600" xr:uid="{00000000-0005-0000-0000-0000900B0000}"/>
    <cellStyle name="Comma 2 2 22 2" xfId="4930" xr:uid="{00000000-0005-0000-0000-0000910B0000}"/>
    <cellStyle name="Comma 2 2 22 3" xfId="4931" xr:uid="{00000000-0005-0000-0000-0000920B0000}"/>
    <cellStyle name="Comma 2 2 22 4" xfId="4932" xr:uid="{00000000-0005-0000-0000-0000930B0000}"/>
    <cellStyle name="Comma 2 2 22 5" xfId="4933" xr:uid="{00000000-0005-0000-0000-0000940B0000}"/>
    <cellStyle name="Comma 2 2 22 6" xfId="4934" xr:uid="{00000000-0005-0000-0000-0000950B0000}"/>
    <cellStyle name="Comma 2 2 23" xfId="601" xr:uid="{00000000-0005-0000-0000-0000960B0000}"/>
    <cellStyle name="Comma 2 2 23 2" xfId="4935" xr:uid="{00000000-0005-0000-0000-0000970B0000}"/>
    <cellStyle name="Comma 2 2 23 3" xfId="4936" xr:uid="{00000000-0005-0000-0000-0000980B0000}"/>
    <cellStyle name="Comma 2 2 23 4" xfId="4937" xr:uid="{00000000-0005-0000-0000-0000990B0000}"/>
    <cellStyle name="Comma 2 2 23 5" xfId="4938" xr:uid="{00000000-0005-0000-0000-00009A0B0000}"/>
    <cellStyle name="Comma 2 2 23 6" xfId="4939" xr:uid="{00000000-0005-0000-0000-00009B0B0000}"/>
    <cellStyle name="Comma 2 2 24" xfId="602" xr:uid="{00000000-0005-0000-0000-00009C0B0000}"/>
    <cellStyle name="Comma 2 2 24 2" xfId="4940" xr:uid="{00000000-0005-0000-0000-00009D0B0000}"/>
    <cellStyle name="Comma 2 2 24 3" xfId="4941" xr:uid="{00000000-0005-0000-0000-00009E0B0000}"/>
    <cellStyle name="Comma 2 2 24 4" xfId="4942" xr:uid="{00000000-0005-0000-0000-00009F0B0000}"/>
    <cellStyle name="Comma 2 2 24 5" xfId="4943" xr:uid="{00000000-0005-0000-0000-0000A00B0000}"/>
    <cellStyle name="Comma 2 2 24 6" xfId="4944" xr:uid="{00000000-0005-0000-0000-0000A10B0000}"/>
    <cellStyle name="Comma 2 2 25" xfId="603" xr:uid="{00000000-0005-0000-0000-0000A20B0000}"/>
    <cellStyle name="Comma 2 2 25 2" xfId="4945" xr:uid="{00000000-0005-0000-0000-0000A30B0000}"/>
    <cellStyle name="Comma 2 2 25 3" xfId="4946" xr:uid="{00000000-0005-0000-0000-0000A40B0000}"/>
    <cellStyle name="Comma 2 2 25 4" xfId="4947" xr:uid="{00000000-0005-0000-0000-0000A50B0000}"/>
    <cellStyle name="Comma 2 2 25 5" xfId="4948" xr:uid="{00000000-0005-0000-0000-0000A60B0000}"/>
    <cellStyle name="Comma 2 2 25 6" xfId="4949" xr:uid="{00000000-0005-0000-0000-0000A70B0000}"/>
    <cellStyle name="Comma 2 2 26" xfId="604" xr:uid="{00000000-0005-0000-0000-0000A80B0000}"/>
    <cellStyle name="Comma 2 2 26 2" xfId="4950" xr:uid="{00000000-0005-0000-0000-0000A90B0000}"/>
    <cellStyle name="Comma 2 2 26 3" xfId="4951" xr:uid="{00000000-0005-0000-0000-0000AA0B0000}"/>
    <cellStyle name="Comma 2 2 26 4" xfId="4952" xr:uid="{00000000-0005-0000-0000-0000AB0B0000}"/>
    <cellStyle name="Comma 2 2 26 5" xfId="4953" xr:uid="{00000000-0005-0000-0000-0000AC0B0000}"/>
    <cellStyle name="Comma 2 2 26 6" xfId="4954" xr:uid="{00000000-0005-0000-0000-0000AD0B0000}"/>
    <cellStyle name="Comma 2 2 27" xfId="605" xr:uid="{00000000-0005-0000-0000-0000AE0B0000}"/>
    <cellStyle name="Comma 2 2 27 2" xfId="4955" xr:uid="{00000000-0005-0000-0000-0000AF0B0000}"/>
    <cellStyle name="Comma 2 2 27 3" xfId="4956" xr:uid="{00000000-0005-0000-0000-0000B00B0000}"/>
    <cellStyle name="Comma 2 2 27 4" xfId="4957" xr:uid="{00000000-0005-0000-0000-0000B10B0000}"/>
    <cellStyle name="Comma 2 2 27 5" xfId="4958" xr:uid="{00000000-0005-0000-0000-0000B20B0000}"/>
    <cellStyle name="Comma 2 2 27 6" xfId="4959" xr:uid="{00000000-0005-0000-0000-0000B30B0000}"/>
    <cellStyle name="Comma 2 2 28" xfId="606" xr:uid="{00000000-0005-0000-0000-0000B40B0000}"/>
    <cellStyle name="Comma 2 2 28 2" xfId="607" xr:uid="{00000000-0005-0000-0000-0000B50B0000}"/>
    <cellStyle name="Comma 2 2 28 2 2" xfId="4960" xr:uid="{00000000-0005-0000-0000-0000B60B0000}"/>
    <cellStyle name="Comma 2 2 28 2 3" xfId="4961" xr:uid="{00000000-0005-0000-0000-0000B70B0000}"/>
    <cellStyle name="Comma 2 2 28 2 4" xfId="4962" xr:uid="{00000000-0005-0000-0000-0000B80B0000}"/>
    <cellStyle name="Comma 2 2 28 2 5" xfId="4963" xr:uid="{00000000-0005-0000-0000-0000B90B0000}"/>
    <cellStyle name="Comma 2 2 28 2 6" xfId="4964" xr:uid="{00000000-0005-0000-0000-0000BA0B0000}"/>
    <cellStyle name="Comma 2 2 28 3" xfId="4965" xr:uid="{00000000-0005-0000-0000-0000BB0B0000}"/>
    <cellStyle name="Comma 2 2 28 4" xfId="4966" xr:uid="{00000000-0005-0000-0000-0000BC0B0000}"/>
    <cellStyle name="Comma 2 2 28 5" xfId="4967" xr:uid="{00000000-0005-0000-0000-0000BD0B0000}"/>
    <cellStyle name="Comma 2 2 28 6" xfId="4968" xr:uid="{00000000-0005-0000-0000-0000BE0B0000}"/>
    <cellStyle name="Comma 2 2 28 7" xfId="4969" xr:uid="{00000000-0005-0000-0000-0000BF0B0000}"/>
    <cellStyle name="Comma 2 2 29" xfId="4970" xr:uid="{00000000-0005-0000-0000-0000C00B0000}"/>
    <cellStyle name="Comma 2 2 29 2" xfId="4971" xr:uid="{00000000-0005-0000-0000-0000C10B0000}"/>
    <cellStyle name="Comma 2 2 29 3" xfId="4972" xr:uid="{00000000-0005-0000-0000-0000C20B0000}"/>
    <cellStyle name="Comma 2 2 29 4" xfId="4973" xr:uid="{00000000-0005-0000-0000-0000C30B0000}"/>
    <cellStyle name="Comma 2 2 29 5" xfId="4974" xr:uid="{00000000-0005-0000-0000-0000C40B0000}"/>
    <cellStyle name="Comma 2 2 29 6" xfId="4975" xr:uid="{00000000-0005-0000-0000-0000C50B0000}"/>
    <cellStyle name="Comma 2 2 29 7" xfId="4976" xr:uid="{00000000-0005-0000-0000-0000C60B0000}"/>
    <cellStyle name="Comma 2 2 3" xfId="608" xr:uid="{00000000-0005-0000-0000-0000C70B0000}"/>
    <cellStyle name="Comma 2 2 3 2" xfId="4977" xr:uid="{00000000-0005-0000-0000-0000C80B0000}"/>
    <cellStyle name="Comma 2 2 3 2 2" xfId="4978" xr:uid="{00000000-0005-0000-0000-0000C90B0000}"/>
    <cellStyle name="Comma 2 2 3 2 3" xfId="4979" xr:uid="{00000000-0005-0000-0000-0000CA0B0000}"/>
    <cellStyle name="Comma 2 2 3 2 4" xfId="4980" xr:uid="{00000000-0005-0000-0000-0000CB0B0000}"/>
    <cellStyle name="Comma 2 2 3 2 5" xfId="4981" xr:uid="{00000000-0005-0000-0000-0000CC0B0000}"/>
    <cellStyle name="Comma 2 2 3 2 6" xfId="4982" xr:uid="{00000000-0005-0000-0000-0000CD0B0000}"/>
    <cellStyle name="Comma 2 2 3 2 7" xfId="4983" xr:uid="{00000000-0005-0000-0000-0000CE0B0000}"/>
    <cellStyle name="Comma 2 2 3 3" xfId="4984" xr:uid="{00000000-0005-0000-0000-0000CF0B0000}"/>
    <cellStyle name="Comma 2 2 3 4" xfId="4985" xr:uid="{00000000-0005-0000-0000-0000D00B0000}"/>
    <cellStyle name="Comma 2 2 3 5" xfId="4986" xr:uid="{00000000-0005-0000-0000-0000D10B0000}"/>
    <cellStyle name="Comma 2 2 3 6" xfId="4987" xr:uid="{00000000-0005-0000-0000-0000D20B0000}"/>
    <cellStyle name="Comma 2 2 3 7" xfId="4988" xr:uid="{00000000-0005-0000-0000-0000D30B0000}"/>
    <cellStyle name="Comma 2 2 3 8" xfId="4989" xr:uid="{00000000-0005-0000-0000-0000D40B0000}"/>
    <cellStyle name="Comma 2 2 30" xfId="4990" xr:uid="{00000000-0005-0000-0000-0000D50B0000}"/>
    <cellStyle name="Comma 2 2 30 2" xfId="4991" xr:uid="{00000000-0005-0000-0000-0000D60B0000}"/>
    <cellStyle name="Comma 2 2 30 3" xfId="4992" xr:uid="{00000000-0005-0000-0000-0000D70B0000}"/>
    <cellStyle name="Comma 2 2 30 4" xfId="4993" xr:uid="{00000000-0005-0000-0000-0000D80B0000}"/>
    <cellStyle name="Comma 2 2 30 5" xfId="4994" xr:uid="{00000000-0005-0000-0000-0000D90B0000}"/>
    <cellStyle name="Comma 2 2 30 6" xfId="4995" xr:uid="{00000000-0005-0000-0000-0000DA0B0000}"/>
    <cellStyle name="Comma 2 2 31" xfId="4996" xr:uid="{00000000-0005-0000-0000-0000DB0B0000}"/>
    <cellStyle name="Comma 2 2 32" xfId="4997" xr:uid="{00000000-0005-0000-0000-0000DC0B0000}"/>
    <cellStyle name="Comma 2 2 33" xfId="4998" xr:uid="{00000000-0005-0000-0000-0000DD0B0000}"/>
    <cellStyle name="Comma 2 2 34" xfId="4999" xr:uid="{00000000-0005-0000-0000-0000DE0B0000}"/>
    <cellStyle name="Comma 2 2 35" xfId="5000" xr:uid="{00000000-0005-0000-0000-0000DF0B0000}"/>
    <cellStyle name="Comma 2 2 36" xfId="5001" xr:uid="{00000000-0005-0000-0000-0000E00B0000}"/>
    <cellStyle name="Comma 2 2 4" xfId="609" xr:uid="{00000000-0005-0000-0000-0000E10B0000}"/>
    <cellStyle name="Comma 2 2 4 10" xfId="610" xr:uid="{00000000-0005-0000-0000-0000E20B0000}"/>
    <cellStyle name="Comma 2 2 4 10 2" xfId="5002" xr:uid="{00000000-0005-0000-0000-0000E30B0000}"/>
    <cellStyle name="Comma 2 2 4 10 3" xfId="5003" xr:uid="{00000000-0005-0000-0000-0000E40B0000}"/>
    <cellStyle name="Comma 2 2 4 10 4" xfId="5004" xr:uid="{00000000-0005-0000-0000-0000E50B0000}"/>
    <cellStyle name="Comma 2 2 4 10 5" xfId="5005" xr:uid="{00000000-0005-0000-0000-0000E60B0000}"/>
    <cellStyle name="Comma 2 2 4 10 6" xfId="5006" xr:uid="{00000000-0005-0000-0000-0000E70B0000}"/>
    <cellStyle name="Comma 2 2 4 11" xfId="611" xr:uid="{00000000-0005-0000-0000-0000E80B0000}"/>
    <cellStyle name="Comma 2 2 4 11 2" xfId="5007" xr:uid="{00000000-0005-0000-0000-0000E90B0000}"/>
    <cellStyle name="Comma 2 2 4 11 3" xfId="5008" xr:uid="{00000000-0005-0000-0000-0000EA0B0000}"/>
    <cellStyle name="Comma 2 2 4 11 4" xfId="5009" xr:uid="{00000000-0005-0000-0000-0000EB0B0000}"/>
    <cellStyle name="Comma 2 2 4 11 5" xfId="5010" xr:uid="{00000000-0005-0000-0000-0000EC0B0000}"/>
    <cellStyle name="Comma 2 2 4 11 6" xfId="5011" xr:uid="{00000000-0005-0000-0000-0000ED0B0000}"/>
    <cellStyle name="Comma 2 2 4 12" xfId="612" xr:uid="{00000000-0005-0000-0000-0000EE0B0000}"/>
    <cellStyle name="Comma 2 2 4 12 2" xfId="5012" xr:uid="{00000000-0005-0000-0000-0000EF0B0000}"/>
    <cellStyle name="Comma 2 2 4 12 3" xfId="5013" xr:uid="{00000000-0005-0000-0000-0000F00B0000}"/>
    <cellStyle name="Comma 2 2 4 12 4" xfId="5014" xr:uid="{00000000-0005-0000-0000-0000F10B0000}"/>
    <cellStyle name="Comma 2 2 4 12 5" xfId="5015" xr:uid="{00000000-0005-0000-0000-0000F20B0000}"/>
    <cellStyle name="Comma 2 2 4 12 6" xfId="5016" xr:uid="{00000000-0005-0000-0000-0000F30B0000}"/>
    <cellStyle name="Comma 2 2 4 13" xfId="613" xr:uid="{00000000-0005-0000-0000-0000F40B0000}"/>
    <cellStyle name="Comma 2 2 4 13 2" xfId="5017" xr:uid="{00000000-0005-0000-0000-0000F50B0000}"/>
    <cellStyle name="Comma 2 2 4 13 3" xfId="5018" xr:uid="{00000000-0005-0000-0000-0000F60B0000}"/>
    <cellStyle name="Comma 2 2 4 13 4" xfId="5019" xr:uid="{00000000-0005-0000-0000-0000F70B0000}"/>
    <cellStyle name="Comma 2 2 4 13 5" xfId="5020" xr:uid="{00000000-0005-0000-0000-0000F80B0000}"/>
    <cellStyle name="Comma 2 2 4 13 6" xfId="5021" xr:uid="{00000000-0005-0000-0000-0000F90B0000}"/>
    <cellStyle name="Comma 2 2 4 14" xfId="614" xr:uid="{00000000-0005-0000-0000-0000FA0B0000}"/>
    <cellStyle name="Comma 2 2 4 14 2" xfId="5022" xr:uid="{00000000-0005-0000-0000-0000FB0B0000}"/>
    <cellStyle name="Comma 2 2 4 14 3" xfId="5023" xr:uid="{00000000-0005-0000-0000-0000FC0B0000}"/>
    <cellStyle name="Comma 2 2 4 14 4" xfId="5024" xr:uid="{00000000-0005-0000-0000-0000FD0B0000}"/>
    <cellStyle name="Comma 2 2 4 14 5" xfId="5025" xr:uid="{00000000-0005-0000-0000-0000FE0B0000}"/>
    <cellStyle name="Comma 2 2 4 14 6" xfId="5026" xr:uid="{00000000-0005-0000-0000-0000FF0B0000}"/>
    <cellStyle name="Comma 2 2 4 15" xfId="615" xr:uid="{00000000-0005-0000-0000-0000000C0000}"/>
    <cellStyle name="Comma 2 2 4 15 2" xfId="5027" xr:uid="{00000000-0005-0000-0000-0000010C0000}"/>
    <cellStyle name="Comma 2 2 4 15 3" xfId="5028" xr:uid="{00000000-0005-0000-0000-0000020C0000}"/>
    <cellStyle name="Comma 2 2 4 15 4" xfId="5029" xr:uid="{00000000-0005-0000-0000-0000030C0000}"/>
    <cellStyle name="Comma 2 2 4 15 5" xfId="5030" xr:uid="{00000000-0005-0000-0000-0000040C0000}"/>
    <cellStyle name="Comma 2 2 4 15 6" xfId="5031" xr:uid="{00000000-0005-0000-0000-0000050C0000}"/>
    <cellStyle name="Comma 2 2 4 16" xfId="616" xr:uid="{00000000-0005-0000-0000-0000060C0000}"/>
    <cellStyle name="Comma 2 2 4 16 2" xfId="5032" xr:uid="{00000000-0005-0000-0000-0000070C0000}"/>
    <cellStyle name="Comma 2 2 4 16 3" xfId="5033" xr:uid="{00000000-0005-0000-0000-0000080C0000}"/>
    <cellStyle name="Comma 2 2 4 16 4" xfId="5034" xr:uid="{00000000-0005-0000-0000-0000090C0000}"/>
    <cellStyle name="Comma 2 2 4 16 5" xfId="5035" xr:uid="{00000000-0005-0000-0000-00000A0C0000}"/>
    <cellStyle name="Comma 2 2 4 16 6" xfId="5036" xr:uid="{00000000-0005-0000-0000-00000B0C0000}"/>
    <cellStyle name="Comma 2 2 4 17" xfId="617" xr:uid="{00000000-0005-0000-0000-00000C0C0000}"/>
    <cellStyle name="Comma 2 2 4 17 2" xfId="5037" xr:uid="{00000000-0005-0000-0000-00000D0C0000}"/>
    <cellStyle name="Comma 2 2 4 17 3" xfId="5038" xr:uid="{00000000-0005-0000-0000-00000E0C0000}"/>
    <cellStyle name="Comma 2 2 4 17 4" xfId="5039" xr:uid="{00000000-0005-0000-0000-00000F0C0000}"/>
    <cellStyle name="Comma 2 2 4 17 5" xfId="5040" xr:uid="{00000000-0005-0000-0000-0000100C0000}"/>
    <cellStyle name="Comma 2 2 4 17 6" xfId="5041" xr:uid="{00000000-0005-0000-0000-0000110C0000}"/>
    <cellStyle name="Comma 2 2 4 18" xfId="618" xr:uid="{00000000-0005-0000-0000-0000120C0000}"/>
    <cellStyle name="Comma 2 2 4 18 2" xfId="5042" xr:uid="{00000000-0005-0000-0000-0000130C0000}"/>
    <cellStyle name="Comma 2 2 4 18 3" xfId="5043" xr:uid="{00000000-0005-0000-0000-0000140C0000}"/>
    <cellStyle name="Comma 2 2 4 18 4" xfId="5044" xr:uid="{00000000-0005-0000-0000-0000150C0000}"/>
    <cellStyle name="Comma 2 2 4 18 5" xfId="5045" xr:uid="{00000000-0005-0000-0000-0000160C0000}"/>
    <cellStyle name="Comma 2 2 4 18 6" xfId="5046" xr:uid="{00000000-0005-0000-0000-0000170C0000}"/>
    <cellStyle name="Comma 2 2 4 19" xfId="619" xr:uid="{00000000-0005-0000-0000-0000180C0000}"/>
    <cellStyle name="Comma 2 2 4 19 2" xfId="5047" xr:uid="{00000000-0005-0000-0000-0000190C0000}"/>
    <cellStyle name="Comma 2 2 4 19 3" xfId="5048" xr:uid="{00000000-0005-0000-0000-00001A0C0000}"/>
    <cellStyle name="Comma 2 2 4 19 4" xfId="5049" xr:uid="{00000000-0005-0000-0000-00001B0C0000}"/>
    <cellStyle name="Comma 2 2 4 19 5" xfId="5050" xr:uid="{00000000-0005-0000-0000-00001C0C0000}"/>
    <cellStyle name="Comma 2 2 4 19 6" xfId="5051" xr:uid="{00000000-0005-0000-0000-00001D0C0000}"/>
    <cellStyle name="Comma 2 2 4 2" xfId="620" xr:uid="{00000000-0005-0000-0000-00001E0C0000}"/>
    <cellStyle name="Comma 2 2 4 2 2" xfId="5052" xr:uid="{00000000-0005-0000-0000-00001F0C0000}"/>
    <cellStyle name="Comma 2 2 4 2 3" xfId="5053" xr:uid="{00000000-0005-0000-0000-0000200C0000}"/>
    <cellStyle name="Comma 2 2 4 2 4" xfId="5054" xr:uid="{00000000-0005-0000-0000-0000210C0000}"/>
    <cellStyle name="Comma 2 2 4 2 5" xfId="5055" xr:uid="{00000000-0005-0000-0000-0000220C0000}"/>
    <cellStyle name="Comma 2 2 4 2 6" xfId="5056" xr:uid="{00000000-0005-0000-0000-0000230C0000}"/>
    <cellStyle name="Comma 2 2 4 20" xfId="621" xr:uid="{00000000-0005-0000-0000-0000240C0000}"/>
    <cellStyle name="Comma 2 2 4 20 2" xfId="5057" xr:uid="{00000000-0005-0000-0000-0000250C0000}"/>
    <cellStyle name="Comma 2 2 4 20 3" xfId="5058" xr:uid="{00000000-0005-0000-0000-0000260C0000}"/>
    <cellStyle name="Comma 2 2 4 20 4" xfId="5059" xr:uid="{00000000-0005-0000-0000-0000270C0000}"/>
    <cellStyle name="Comma 2 2 4 20 5" xfId="5060" xr:uid="{00000000-0005-0000-0000-0000280C0000}"/>
    <cellStyle name="Comma 2 2 4 20 6" xfId="5061" xr:uid="{00000000-0005-0000-0000-0000290C0000}"/>
    <cellStyle name="Comma 2 2 4 21" xfId="5062" xr:uid="{00000000-0005-0000-0000-00002A0C0000}"/>
    <cellStyle name="Comma 2 2 4 22" xfId="5063" xr:uid="{00000000-0005-0000-0000-00002B0C0000}"/>
    <cellStyle name="Comma 2 2 4 23" xfId="5064" xr:uid="{00000000-0005-0000-0000-00002C0C0000}"/>
    <cellStyle name="Comma 2 2 4 24" xfId="5065" xr:uid="{00000000-0005-0000-0000-00002D0C0000}"/>
    <cellStyle name="Comma 2 2 4 25" xfId="5066" xr:uid="{00000000-0005-0000-0000-00002E0C0000}"/>
    <cellStyle name="Comma 2 2 4 3" xfId="622" xr:uid="{00000000-0005-0000-0000-00002F0C0000}"/>
    <cellStyle name="Comma 2 2 4 3 2" xfId="5067" xr:uid="{00000000-0005-0000-0000-0000300C0000}"/>
    <cellStyle name="Comma 2 2 4 3 3" xfId="5068" xr:uid="{00000000-0005-0000-0000-0000310C0000}"/>
    <cellStyle name="Comma 2 2 4 3 4" xfId="5069" xr:uid="{00000000-0005-0000-0000-0000320C0000}"/>
    <cellStyle name="Comma 2 2 4 3 5" xfId="5070" xr:uid="{00000000-0005-0000-0000-0000330C0000}"/>
    <cellStyle name="Comma 2 2 4 3 6" xfId="5071" xr:uid="{00000000-0005-0000-0000-0000340C0000}"/>
    <cellStyle name="Comma 2 2 4 4" xfId="623" xr:uid="{00000000-0005-0000-0000-0000350C0000}"/>
    <cellStyle name="Comma 2 2 4 4 2" xfId="5072" xr:uid="{00000000-0005-0000-0000-0000360C0000}"/>
    <cellStyle name="Comma 2 2 4 4 3" xfId="5073" xr:uid="{00000000-0005-0000-0000-0000370C0000}"/>
    <cellStyle name="Comma 2 2 4 4 4" xfId="5074" xr:uid="{00000000-0005-0000-0000-0000380C0000}"/>
    <cellStyle name="Comma 2 2 4 4 5" xfId="5075" xr:uid="{00000000-0005-0000-0000-0000390C0000}"/>
    <cellStyle name="Comma 2 2 4 4 6" xfId="5076" xr:uid="{00000000-0005-0000-0000-00003A0C0000}"/>
    <cellStyle name="Comma 2 2 4 5" xfId="624" xr:uid="{00000000-0005-0000-0000-00003B0C0000}"/>
    <cellStyle name="Comma 2 2 4 5 2" xfId="5077" xr:uid="{00000000-0005-0000-0000-00003C0C0000}"/>
    <cellStyle name="Comma 2 2 4 5 3" xfId="5078" xr:uid="{00000000-0005-0000-0000-00003D0C0000}"/>
    <cellStyle name="Comma 2 2 4 5 4" xfId="5079" xr:uid="{00000000-0005-0000-0000-00003E0C0000}"/>
    <cellStyle name="Comma 2 2 4 5 5" xfId="5080" xr:uid="{00000000-0005-0000-0000-00003F0C0000}"/>
    <cellStyle name="Comma 2 2 4 5 6" xfId="5081" xr:uid="{00000000-0005-0000-0000-0000400C0000}"/>
    <cellStyle name="Comma 2 2 4 6" xfId="625" xr:uid="{00000000-0005-0000-0000-0000410C0000}"/>
    <cellStyle name="Comma 2 2 4 6 2" xfId="5082" xr:uid="{00000000-0005-0000-0000-0000420C0000}"/>
    <cellStyle name="Comma 2 2 4 6 3" xfId="5083" xr:uid="{00000000-0005-0000-0000-0000430C0000}"/>
    <cellStyle name="Comma 2 2 4 6 4" xfId="5084" xr:uid="{00000000-0005-0000-0000-0000440C0000}"/>
    <cellStyle name="Comma 2 2 4 6 5" xfId="5085" xr:uid="{00000000-0005-0000-0000-0000450C0000}"/>
    <cellStyle name="Comma 2 2 4 6 6" xfId="5086" xr:uid="{00000000-0005-0000-0000-0000460C0000}"/>
    <cellStyle name="Comma 2 2 4 7" xfId="626" xr:uid="{00000000-0005-0000-0000-0000470C0000}"/>
    <cellStyle name="Comma 2 2 4 7 2" xfId="5087" xr:uid="{00000000-0005-0000-0000-0000480C0000}"/>
    <cellStyle name="Comma 2 2 4 7 3" xfId="5088" xr:uid="{00000000-0005-0000-0000-0000490C0000}"/>
    <cellStyle name="Comma 2 2 4 7 4" xfId="5089" xr:uid="{00000000-0005-0000-0000-00004A0C0000}"/>
    <cellStyle name="Comma 2 2 4 7 5" xfId="5090" xr:uid="{00000000-0005-0000-0000-00004B0C0000}"/>
    <cellStyle name="Comma 2 2 4 7 6" xfId="5091" xr:uid="{00000000-0005-0000-0000-00004C0C0000}"/>
    <cellStyle name="Comma 2 2 4 8" xfId="627" xr:uid="{00000000-0005-0000-0000-00004D0C0000}"/>
    <cellStyle name="Comma 2 2 4 8 2" xfId="5092" xr:uid="{00000000-0005-0000-0000-00004E0C0000}"/>
    <cellStyle name="Comma 2 2 4 8 3" xfId="5093" xr:uid="{00000000-0005-0000-0000-00004F0C0000}"/>
    <cellStyle name="Comma 2 2 4 8 4" xfId="5094" xr:uid="{00000000-0005-0000-0000-0000500C0000}"/>
    <cellStyle name="Comma 2 2 4 8 5" xfId="5095" xr:uid="{00000000-0005-0000-0000-0000510C0000}"/>
    <cellStyle name="Comma 2 2 4 8 6" xfId="5096" xr:uid="{00000000-0005-0000-0000-0000520C0000}"/>
    <cellStyle name="Comma 2 2 4 9" xfId="628" xr:uid="{00000000-0005-0000-0000-0000530C0000}"/>
    <cellStyle name="Comma 2 2 4 9 2" xfId="5097" xr:uid="{00000000-0005-0000-0000-0000540C0000}"/>
    <cellStyle name="Comma 2 2 4 9 3" xfId="5098" xr:uid="{00000000-0005-0000-0000-0000550C0000}"/>
    <cellStyle name="Comma 2 2 4 9 4" xfId="5099" xr:uid="{00000000-0005-0000-0000-0000560C0000}"/>
    <cellStyle name="Comma 2 2 4 9 5" xfId="5100" xr:uid="{00000000-0005-0000-0000-0000570C0000}"/>
    <cellStyle name="Comma 2 2 4 9 6" xfId="5101" xr:uid="{00000000-0005-0000-0000-0000580C0000}"/>
    <cellStyle name="Comma 2 2 5" xfId="629" xr:uid="{00000000-0005-0000-0000-0000590C0000}"/>
    <cellStyle name="Comma 2 2 5 2" xfId="5102" xr:uid="{00000000-0005-0000-0000-00005A0C0000}"/>
    <cellStyle name="Comma 2 2 5 2 2" xfId="5103" xr:uid="{00000000-0005-0000-0000-00005B0C0000}"/>
    <cellStyle name="Comma 2 2 5 3" xfId="5104" xr:uid="{00000000-0005-0000-0000-00005C0C0000}"/>
    <cellStyle name="Comma 2 2 5 4" xfId="5105" xr:uid="{00000000-0005-0000-0000-00005D0C0000}"/>
    <cellStyle name="Comma 2 2 5 5" xfId="5106" xr:uid="{00000000-0005-0000-0000-00005E0C0000}"/>
    <cellStyle name="Comma 2 2 5 6" xfId="5107" xr:uid="{00000000-0005-0000-0000-00005F0C0000}"/>
    <cellStyle name="Comma 2 2 5 7" xfId="5108" xr:uid="{00000000-0005-0000-0000-0000600C0000}"/>
    <cellStyle name="Comma 2 2 6" xfId="630" xr:uid="{00000000-0005-0000-0000-0000610C0000}"/>
    <cellStyle name="Comma 2 2 6 2" xfId="5109" xr:uid="{00000000-0005-0000-0000-0000620C0000}"/>
    <cellStyle name="Comma 2 2 6 2 2" xfId="5110" xr:uid="{00000000-0005-0000-0000-0000630C0000}"/>
    <cellStyle name="Comma 2 2 6 3" xfId="5111" xr:uid="{00000000-0005-0000-0000-0000640C0000}"/>
    <cellStyle name="Comma 2 2 6 4" xfId="5112" xr:uid="{00000000-0005-0000-0000-0000650C0000}"/>
    <cellStyle name="Comma 2 2 6 5" xfId="5113" xr:uid="{00000000-0005-0000-0000-0000660C0000}"/>
    <cellStyle name="Comma 2 2 6 6" xfId="5114" xr:uid="{00000000-0005-0000-0000-0000670C0000}"/>
    <cellStyle name="Comma 2 2 6 7" xfId="5115" xr:uid="{00000000-0005-0000-0000-0000680C0000}"/>
    <cellStyle name="Comma 2 2 7" xfId="631" xr:uid="{00000000-0005-0000-0000-0000690C0000}"/>
    <cellStyle name="Comma 2 2 7 2" xfId="5116" xr:uid="{00000000-0005-0000-0000-00006A0C0000}"/>
    <cellStyle name="Comma 2 2 7 2 2" xfId="5117" xr:uid="{00000000-0005-0000-0000-00006B0C0000}"/>
    <cellStyle name="Comma 2 2 7 3" xfId="5118" xr:uid="{00000000-0005-0000-0000-00006C0C0000}"/>
    <cellStyle name="Comma 2 2 7 4" xfId="5119" xr:uid="{00000000-0005-0000-0000-00006D0C0000}"/>
    <cellStyle name="Comma 2 2 7 5" xfId="5120" xr:uid="{00000000-0005-0000-0000-00006E0C0000}"/>
    <cellStyle name="Comma 2 2 7 6" xfId="5121" xr:uid="{00000000-0005-0000-0000-00006F0C0000}"/>
    <cellStyle name="Comma 2 2 7 7" xfId="5122" xr:uid="{00000000-0005-0000-0000-0000700C0000}"/>
    <cellStyle name="Comma 2 2 8" xfId="632" xr:uid="{00000000-0005-0000-0000-0000710C0000}"/>
    <cellStyle name="Comma 2 2 8 2" xfId="5123" xr:uid="{00000000-0005-0000-0000-0000720C0000}"/>
    <cellStyle name="Comma 2 2 8 2 2" xfId="5124" xr:uid="{00000000-0005-0000-0000-0000730C0000}"/>
    <cellStyle name="Comma 2 2 8 3" xfId="5125" xr:uid="{00000000-0005-0000-0000-0000740C0000}"/>
    <cellStyle name="Comma 2 2 8 4" xfId="5126" xr:uid="{00000000-0005-0000-0000-0000750C0000}"/>
    <cellStyle name="Comma 2 2 8 5" xfId="5127" xr:uid="{00000000-0005-0000-0000-0000760C0000}"/>
    <cellStyle name="Comma 2 2 8 6" xfId="5128" xr:uid="{00000000-0005-0000-0000-0000770C0000}"/>
    <cellStyle name="Comma 2 2 8 7" xfId="5129" xr:uid="{00000000-0005-0000-0000-0000780C0000}"/>
    <cellStyle name="Comma 2 2 9" xfId="633" xr:uid="{00000000-0005-0000-0000-0000790C0000}"/>
    <cellStyle name="Comma 2 2 9 2" xfId="5130" xr:uid="{00000000-0005-0000-0000-00007A0C0000}"/>
    <cellStyle name="Comma 2 2 9 2 2" xfId="5131" xr:uid="{00000000-0005-0000-0000-00007B0C0000}"/>
    <cellStyle name="Comma 2 2 9 3" xfId="5132" xr:uid="{00000000-0005-0000-0000-00007C0C0000}"/>
    <cellStyle name="Comma 2 2 9 4" xfId="5133" xr:uid="{00000000-0005-0000-0000-00007D0C0000}"/>
    <cellStyle name="Comma 2 2 9 5" xfId="5134" xr:uid="{00000000-0005-0000-0000-00007E0C0000}"/>
    <cellStyle name="Comma 2 2 9 6" xfId="5135" xr:uid="{00000000-0005-0000-0000-00007F0C0000}"/>
    <cellStyle name="Comma 2 2 9 7" xfId="5136" xr:uid="{00000000-0005-0000-0000-0000800C0000}"/>
    <cellStyle name="Comma 2 20" xfId="5137" xr:uid="{00000000-0005-0000-0000-0000810C0000}"/>
    <cellStyle name="Comma 2 21" xfId="5138" xr:uid="{00000000-0005-0000-0000-0000820C0000}"/>
    <cellStyle name="Comma 2 22" xfId="5139" xr:uid="{00000000-0005-0000-0000-0000830C0000}"/>
    <cellStyle name="Comma 2 22 2" xfId="5140" xr:uid="{00000000-0005-0000-0000-0000840C0000}"/>
    <cellStyle name="Comma 2 22 2 2" xfId="5141" xr:uid="{00000000-0005-0000-0000-0000850C0000}"/>
    <cellStyle name="Comma 2 22 2 3" xfId="5142" xr:uid="{00000000-0005-0000-0000-0000860C0000}"/>
    <cellStyle name="Comma 2 22 3" xfId="5143" xr:uid="{00000000-0005-0000-0000-0000870C0000}"/>
    <cellStyle name="Comma 2 23" xfId="5144" xr:uid="{00000000-0005-0000-0000-0000880C0000}"/>
    <cellStyle name="Comma 2 24" xfId="5145" xr:uid="{00000000-0005-0000-0000-0000890C0000}"/>
    <cellStyle name="Comma 2 25" xfId="5146" xr:uid="{00000000-0005-0000-0000-00008A0C0000}"/>
    <cellStyle name="Comma 2 26" xfId="5147" xr:uid="{00000000-0005-0000-0000-00008B0C0000}"/>
    <cellStyle name="Comma 2 27" xfId="5148" xr:uid="{00000000-0005-0000-0000-00008C0C0000}"/>
    <cellStyle name="Comma 2 28" xfId="5149" xr:uid="{00000000-0005-0000-0000-00008D0C0000}"/>
    <cellStyle name="Comma 2 29" xfId="5150" xr:uid="{00000000-0005-0000-0000-00008E0C0000}"/>
    <cellStyle name="Comma 2 3" xfId="634" xr:uid="{00000000-0005-0000-0000-00008F0C0000}"/>
    <cellStyle name="Comma 2 3 2" xfId="635" xr:uid="{00000000-0005-0000-0000-0000900C0000}"/>
    <cellStyle name="Comma 2 3 2 2" xfId="5152" xr:uid="{00000000-0005-0000-0000-0000910C0000}"/>
    <cellStyle name="Comma 2 3 2 3" xfId="5151" xr:uid="{00000000-0005-0000-0000-0000920C0000}"/>
    <cellStyle name="Comma 2 3 3" xfId="5153" xr:uid="{00000000-0005-0000-0000-0000930C0000}"/>
    <cellStyle name="Comma 2 3 4" xfId="5154" xr:uid="{00000000-0005-0000-0000-0000940C0000}"/>
    <cellStyle name="Comma 2 3 5" xfId="5155" xr:uid="{00000000-0005-0000-0000-0000950C0000}"/>
    <cellStyle name="Comma 2 3 6" xfId="5156" xr:uid="{00000000-0005-0000-0000-0000960C0000}"/>
    <cellStyle name="Comma 2 3 7" xfId="5157" xr:uid="{00000000-0005-0000-0000-0000970C0000}"/>
    <cellStyle name="Comma 2 3 8" xfId="5158" xr:uid="{00000000-0005-0000-0000-0000980C0000}"/>
    <cellStyle name="Comma 2 30" xfId="5159" xr:uid="{00000000-0005-0000-0000-0000990C0000}"/>
    <cellStyle name="Comma 2 31" xfId="5160" xr:uid="{00000000-0005-0000-0000-00009A0C0000}"/>
    <cellStyle name="Comma 2 32" xfId="5161" xr:uid="{00000000-0005-0000-0000-00009B0C0000}"/>
    <cellStyle name="Comma 2 33" xfId="5162" xr:uid="{00000000-0005-0000-0000-00009C0C0000}"/>
    <cellStyle name="Comma 2 34" xfId="5163" xr:uid="{00000000-0005-0000-0000-00009D0C0000}"/>
    <cellStyle name="Comma 2 35" xfId="5164" xr:uid="{00000000-0005-0000-0000-00009E0C0000}"/>
    <cellStyle name="Comma 2 36" xfId="5165" xr:uid="{00000000-0005-0000-0000-00009F0C0000}"/>
    <cellStyle name="Comma 2 37" xfId="5166" xr:uid="{00000000-0005-0000-0000-0000A00C0000}"/>
    <cellStyle name="Comma 2 38" xfId="5167" xr:uid="{00000000-0005-0000-0000-0000A10C0000}"/>
    <cellStyle name="Comma 2 39" xfId="5168" xr:uid="{00000000-0005-0000-0000-0000A20C0000}"/>
    <cellStyle name="Comma 2 4" xfId="636" xr:uid="{00000000-0005-0000-0000-0000A30C0000}"/>
    <cellStyle name="Comma 2 4 2" xfId="637" xr:uid="{00000000-0005-0000-0000-0000A40C0000}"/>
    <cellStyle name="Comma 2 4 2 2" xfId="5170" xr:uid="{00000000-0005-0000-0000-0000A50C0000}"/>
    <cellStyle name="Comma 2 4 2 3" xfId="5169" xr:uid="{00000000-0005-0000-0000-0000A60C0000}"/>
    <cellStyle name="Comma 2 4 3" xfId="5171" xr:uid="{00000000-0005-0000-0000-0000A70C0000}"/>
    <cellStyle name="Comma 2 4 4" xfId="5172" xr:uid="{00000000-0005-0000-0000-0000A80C0000}"/>
    <cellStyle name="Comma 2 40" xfId="5173" xr:uid="{00000000-0005-0000-0000-0000A90C0000}"/>
    <cellStyle name="Comma 2 41" xfId="5174" xr:uid="{00000000-0005-0000-0000-0000AA0C0000}"/>
    <cellStyle name="Comma 2 42" xfId="5175" xr:uid="{00000000-0005-0000-0000-0000AB0C0000}"/>
    <cellStyle name="Comma 2 43" xfId="5176" xr:uid="{00000000-0005-0000-0000-0000AC0C0000}"/>
    <cellStyle name="Comma 2 44" xfId="5177" xr:uid="{00000000-0005-0000-0000-0000AD0C0000}"/>
    <cellStyle name="Comma 2 45" xfId="5178" xr:uid="{00000000-0005-0000-0000-0000AE0C0000}"/>
    <cellStyle name="Comma 2 46" xfId="5179" xr:uid="{00000000-0005-0000-0000-0000AF0C0000}"/>
    <cellStyle name="Comma 2 47" xfId="5180" xr:uid="{00000000-0005-0000-0000-0000B00C0000}"/>
    <cellStyle name="Comma 2 48" xfId="5181" xr:uid="{00000000-0005-0000-0000-0000B10C0000}"/>
    <cellStyle name="Comma 2 49" xfId="4526" xr:uid="{00000000-0005-0000-0000-0000B20C0000}"/>
    <cellStyle name="Comma 2 5" xfId="638" xr:uid="{00000000-0005-0000-0000-0000B30C0000}"/>
    <cellStyle name="Comma 2 5 2" xfId="639" xr:uid="{00000000-0005-0000-0000-0000B40C0000}"/>
    <cellStyle name="Comma 2 5 2 2" xfId="5183" xr:uid="{00000000-0005-0000-0000-0000B50C0000}"/>
    <cellStyle name="Comma 2 5 2 3" xfId="5184" xr:uid="{00000000-0005-0000-0000-0000B60C0000}"/>
    <cellStyle name="Comma 2 5 2 4" xfId="5185" xr:uid="{00000000-0005-0000-0000-0000B70C0000}"/>
    <cellStyle name="Comma 2 5 2 5" xfId="5186" xr:uid="{00000000-0005-0000-0000-0000B80C0000}"/>
    <cellStyle name="Comma 2 5 2 6" xfId="5187" xr:uid="{00000000-0005-0000-0000-0000B90C0000}"/>
    <cellStyle name="Comma 2 5 2 7" xfId="5182" xr:uid="{00000000-0005-0000-0000-0000BA0C0000}"/>
    <cellStyle name="Comma 2 5 3" xfId="5188" xr:uid="{00000000-0005-0000-0000-0000BB0C0000}"/>
    <cellStyle name="Comma 2 5 4" xfId="5189" xr:uid="{00000000-0005-0000-0000-0000BC0C0000}"/>
    <cellStyle name="Comma 2 5 5" xfId="5190" xr:uid="{00000000-0005-0000-0000-0000BD0C0000}"/>
    <cellStyle name="Comma 2 5 6" xfId="5191" xr:uid="{00000000-0005-0000-0000-0000BE0C0000}"/>
    <cellStyle name="Comma 2 5 7" xfId="5192" xr:uid="{00000000-0005-0000-0000-0000BF0C0000}"/>
    <cellStyle name="Comma 2 6" xfId="640" xr:uid="{00000000-0005-0000-0000-0000C00C0000}"/>
    <cellStyle name="Comma 2 6 2" xfId="641" xr:uid="{00000000-0005-0000-0000-0000C10C0000}"/>
    <cellStyle name="Comma 2 6 2 2" xfId="5193" xr:uid="{00000000-0005-0000-0000-0000C20C0000}"/>
    <cellStyle name="Comma 2 6 3" xfId="5194" xr:uid="{00000000-0005-0000-0000-0000C30C0000}"/>
    <cellStyle name="Comma 2 6 4" xfId="5195" xr:uid="{00000000-0005-0000-0000-0000C40C0000}"/>
    <cellStyle name="Comma 2 6 5" xfId="5196" xr:uid="{00000000-0005-0000-0000-0000C50C0000}"/>
    <cellStyle name="Comma 2 6 6" xfId="5197" xr:uid="{00000000-0005-0000-0000-0000C60C0000}"/>
    <cellStyle name="Comma 2 7" xfId="642" xr:uid="{00000000-0005-0000-0000-0000C70C0000}"/>
    <cellStyle name="Comma 2 7 2" xfId="643" xr:uid="{00000000-0005-0000-0000-0000C80C0000}"/>
    <cellStyle name="Comma 2 7 2 2" xfId="5198" xr:uid="{00000000-0005-0000-0000-0000C90C0000}"/>
    <cellStyle name="Comma 2 7 3" xfId="5199" xr:uid="{00000000-0005-0000-0000-0000CA0C0000}"/>
    <cellStyle name="Comma 2 7 4" xfId="5200" xr:uid="{00000000-0005-0000-0000-0000CB0C0000}"/>
    <cellStyle name="Comma 2 7 5" xfId="5201" xr:uid="{00000000-0005-0000-0000-0000CC0C0000}"/>
    <cellStyle name="Comma 2 7 6" xfId="5202" xr:uid="{00000000-0005-0000-0000-0000CD0C0000}"/>
    <cellStyle name="Comma 2 8" xfId="644" xr:uid="{00000000-0005-0000-0000-0000CE0C0000}"/>
    <cellStyle name="Comma 2 8 2" xfId="645" xr:uid="{00000000-0005-0000-0000-0000CF0C0000}"/>
    <cellStyle name="Comma 2 8 2 2" xfId="5203" xr:uid="{00000000-0005-0000-0000-0000D00C0000}"/>
    <cellStyle name="Comma 2 8 3" xfId="5204" xr:uid="{00000000-0005-0000-0000-0000D10C0000}"/>
    <cellStyle name="Comma 2 8 4" xfId="5205" xr:uid="{00000000-0005-0000-0000-0000D20C0000}"/>
    <cellStyle name="Comma 2 8 5" xfId="5206" xr:uid="{00000000-0005-0000-0000-0000D30C0000}"/>
    <cellStyle name="Comma 2 8 6" xfId="5207" xr:uid="{00000000-0005-0000-0000-0000D40C0000}"/>
    <cellStyle name="Comma 2 9" xfId="646" xr:uid="{00000000-0005-0000-0000-0000D50C0000}"/>
    <cellStyle name="Comma 2 9 2" xfId="5208" xr:uid="{00000000-0005-0000-0000-0000D60C0000}"/>
    <cellStyle name="Comma 2 9 3" xfId="5209" xr:uid="{00000000-0005-0000-0000-0000D70C0000}"/>
    <cellStyle name="Comma 2 9 4" xfId="5210" xr:uid="{00000000-0005-0000-0000-0000D80C0000}"/>
    <cellStyle name="Comma 2 9 5" xfId="5211" xr:uid="{00000000-0005-0000-0000-0000D90C0000}"/>
    <cellStyle name="Comma 2 9 6" xfId="5212" xr:uid="{00000000-0005-0000-0000-0000DA0C0000}"/>
    <cellStyle name="Comma 2_Copy of North-West Capital Costs and Tarrifs_2012-13 2-8-11 for Tariff Calc Revised" xfId="647" xr:uid="{00000000-0005-0000-0000-0000DB0C0000}"/>
    <cellStyle name="Comma 20" xfId="648" xr:uid="{00000000-0005-0000-0000-0000DC0C0000}"/>
    <cellStyle name="Comma 20 2" xfId="649" xr:uid="{00000000-0005-0000-0000-0000DD0C0000}"/>
    <cellStyle name="Comma 20 2 2" xfId="5214" xr:uid="{00000000-0005-0000-0000-0000DE0C0000}"/>
    <cellStyle name="Comma 20 3" xfId="650" xr:uid="{00000000-0005-0000-0000-0000DF0C0000}"/>
    <cellStyle name="Comma 20 3 2" xfId="5215" xr:uid="{00000000-0005-0000-0000-0000E00C0000}"/>
    <cellStyle name="Comma 20 4" xfId="651" xr:uid="{00000000-0005-0000-0000-0000E10C0000}"/>
    <cellStyle name="Comma 20 5" xfId="5216" xr:uid="{00000000-0005-0000-0000-0000E20C0000}"/>
    <cellStyle name="Comma 20 6" xfId="5217" xr:uid="{00000000-0005-0000-0000-0000E30C0000}"/>
    <cellStyle name="Comma 20 7" xfId="5218" xr:uid="{00000000-0005-0000-0000-0000E40C0000}"/>
    <cellStyle name="Comma 20 8" xfId="5219" xr:uid="{00000000-0005-0000-0000-0000E50C0000}"/>
    <cellStyle name="Comma 20 9" xfId="5213" xr:uid="{00000000-0005-0000-0000-0000E60C0000}"/>
    <cellStyle name="Comma 21" xfId="4" xr:uid="{00000000-0005-0000-0000-0000E70C0000}"/>
    <cellStyle name="Comma 21 2" xfId="652" xr:uid="{00000000-0005-0000-0000-0000E80C0000}"/>
    <cellStyle name="Comma 21 2 2" xfId="5221" xr:uid="{00000000-0005-0000-0000-0000E90C0000}"/>
    <cellStyle name="Comma 21 3" xfId="5222" xr:uid="{00000000-0005-0000-0000-0000EA0C0000}"/>
    <cellStyle name="Comma 21 4" xfId="5223" xr:uid="{00000000-0005-0000-0000-0000EB0C0000}"/>
    <cellStyle name="Comma 21 5" xfId="5224" xr:uid="{00000000-0005-0000-0000-0000EC0C0000}"/>
    <cellStyle name="Comma 21 6" xfId="5225" xr:uid="{00000000-0005-0000-0000-0000ED0C0000}"/>
    <cellStyle name="Comma 21 7" xfId="5226" xr:uid="{00000000-0005-0000-0000-0000EE0C0000}"/>
    <cellStyle name="Comma 21 8" xfId="5227" xr:uid="{00000000-0005-0000-0000-0000EF0C0000}"/>
    <cellStyle name="Comma 21 9" xfId="5220" xr:uid="{00000000-0005-0000-0000-0000F00C0000}"/>
    <cellStyle name="Comma 22" xfId="5228" xr:uid="{00000000-0005-0000-0000-0000F10C0000}"/>
    <cellStyle name="Comma 23" xfId="5229" xr:uid="{00000000-0005-0000-0000-0000F20C0000}"/>
    <cellStyle name="Comma 24" xfId="5230" xr:uid="{00000000-0005-0000-0000-0000F30C0000}"/>
    <cellStyle name="Comma 24 2" xfId="5231" xr:uid="{00000000-0005-0000-0000-0000F40C0000}"/>
    <cellStyle name="Comma 24 3" xfId="5232" xr:uid="{00000000-0005-0000-0000-0000F50C0000}"/>
    <cellStyle name="Comma 24 4" xfId="5233" xr:uid="{00000000-0005-0000-0000-0000F60C0000}"/>
    <cellStyle name="Comma 24 5" xfId="5234" xr:uid="{00000000-0005-0000-0000-0000F70C0000}"/>
    <cellStyle name="Comma 24 6" xfId="5235" xr:uid="{00000000-0005-0000-0000-0000F80C0000}"/>
    <cellStyle name="Comma 25" xfId="653" xr:uid="{00000000-0005-0000-0000-0000F90C0000}"/>
    <cellStyle name="Comma 25 2" xfId="5236" xr:uid="{00000000-0005-0000-0000-0000FA0C0000}"/>
    <cellStyle name="Comma 26" xfId="5237" xr:uid="{00000000-0005-0000-0000-0000FB0C0000}"/>
    <cellStyle name="Comma 27" xfId="5238" xr:uid="{00000000-0005-0000-0000-0000FC0C0000}"/>
    <cellStyle name="Comma 28" xfId="5239" xr:uid="{00000000-0005-0000-0000-0000FD0C0000}"/>
    <cellStyle name="Comma 29" xfId="5240" xr:uid="{00000000-0005-0000-0000-0000FE0C0000}"/>
    <cellStyle name="Comma 3" xfId="654" xr:uid="{00000000-0005-0000-0000-0000FF0C0000}"/>
    <cellStyle name="Comma 3 10" xfId="655" xr:uid="{00000000-0005-0000-0000-0000000D0000}"/>
    <cellStyle name="Comma 3 10 2" xfId="5241" xr:uid="{00000000-0005-0000-0000-0000010D0000}"/>
    <cellStyle name="Comma 3 10 3" xfId="5242" xr:uid="{00000000-0005-0000-0000-0000020D0000}"/>
    <cellStyle name="Comma 3 10 4" xfId="5243" xr:uid="{00000000-0005-0000-0000-0000030D0000}"/>
    <cellStyle name="Comma 3 10 5" xfId="5244" xr:uid="{00000000-0005-0000-0000-0000040D0000}"/>
    <cellStyle name="Comma 3 10 6" xfId="5245" xr:uid="{00000000-0005-0000-0000-0000050D0000}"/>
    <cellStyle name="Comma 3 10 7" xfId="5246" xr:uid="{00000000-0005-0000-0000-0000060D0000}"/>
    <cellStyle name="Comma 3 11" xfId="656" xr:uid="{00000000-0005-0000-0000-0000070D0000}"/>
    <cellStyle name="Comma 3 11 2" xfId="5247" xr:uid="{00000000-0005-0000-0000-0000080D0000}"/>
    <cellStyle name="Comma 3 11 3" xfId="5248" xr:uid="{00000000-0005-0000-0000-0000090D0000}"/>
    <cellStyle name="Comma 3 11 4" xfId="5249" xr:uid="{00000000-0005-0000-0000-00000A0D0000}"/>
    <cellStyle name="Comma 3 11 5" xfId="5250" xr:uid="{00000000-0005-0000-0000-00000B0D0000}"/>
    <cellStyle name="Comma 3 11 6" xfId="5251" xr:uid="{00000000-0005-0000-0000-00000C0D0000}"/>
    <cellStyle name="Comma 3 12" xfId="5252" xr:uid="{00000000-0005-0000-0000-00000D0D0000}"/>
    <cellStyle name="Comma 3 12 2" xfId="5253" xr:uid="{00000000-0005-0000-0000-00000E0D0000}"/>
    <cellStyle name="Comma 3 12 3" xfId="5254" xr:uid="{00000000-0005-0000-0000-00000F0D0000}"/>
    <cellStyle name="Comma 3 12 4" xfId="5255" xr:uid="{00000000-0005-0000-0000-0000100D0000}"/>
    <cellStyle name="Comma 3 12 5" xfId="5256" xr:uid="{00000000-0005-0000-0000-0000110D0000}"/>
    <cellStyle name="Comma 3 12 6" xfId="5257" xr:uid="{00000000-0005-0000-0000-0000120D0000}"/>
    <cellStyle name="Comma 3 13" xfId="5258" xr:uid="{00000000-0005-0000-0000-0000130D0000}"/>
    <cellStyle name="Comma 3 13 2" xfId="5259" xr:uid="{00000000-0005-0000-0000-0000140D0000}"/>
    <cellStyle name="Comma 3 13 3" xfId="5260" xr:uid="{00000000-0005-0000-0000-0000150D0000}"/>
    <cellStyle name="Comma 3 13 4" xfId="5261" xr:uid="{00000000-0005-0000-0000-0000160D0000}"/>
    <cellStyle name="Comma 3 13 5" xfId="5262" xr:uid="{00000000-0005-0000-0000-0000170D0000}"/>
    <cellStyle name="Comma 3 13 6" xfId="5263" xr:uid="{00000000-0005-0000-0000-0000180D0000}"/>
    <cellStyle name="Comma 3 14" xfId="5264" xr:uid="{00000000-0005-0000-0000-0000190D0000}"/>
    <cellStyle name="Comma 3 14 2" xfId="5265" xr:uid="{00000000-0005-0000-0000-00001A0D0000}"/>
    <cellStyle name="Comma 3 14 3" xfId="5266" xr:uid="{00000000-0005-0000-0000-00001B0D0000}"/>
    <cellStyle name="Comma 3 14 4" xfId="5267" xr:uid="{00000000-0005-0000-0000-00001C0D0000}"/>
    <cellStyle name="Comma 3 14 5" xfId="5268" xr:uid="{00000000-0005-0000-0000-00001D0D0000}"/>
    <cellStyle name="Comma 3 14 6" xfId="5269" xr:uid="{00000000-0005-0000-0000-00001E0D0000}"/>
    <cellStyle name="Comma 3 15" xfId="5270" xr:uid="{00000000-0005-0000-0000-00001F0D0000}"/>
    <cellStyle name="Comma 3 15 2" xfId="5271" xr:uid="{00000000-0005-0000-0000-0000200D0000}"/>
    <cellStyle name="Comma 3 15 3" xfId="5272" xr:uid="{00000000-0005-0000-0000-0000210D0000}"/>
    <cellStyle name="Comma 3 15 4" xfId="5273" xr:uid="{00000000-0005-0000-0000-0000220D0000}"/>
    <cellStyle name="Comma 3 15 5" xfId="5274" xr:uid="{00000000-0005-0000-0000-0000230D0000}"/>
    <cellStyle name="Comma 3 15 6" xfId="5275" xr:uid="{00000000-0005-0000-0000-0000240D0000}"/>
    <cellStyle name="Comma 3 16" xfId="5276" xr:uid="{00000000-0005-0000-0000-0000250D0000}"/>
    <cellStyle name="Comma 3 16 2" xfId="5277" xr:uid="{00000000-0005-0000-0000-0000260D0000}"/>
    <cellStyle name="Comma 3 16 3" xfId="5278" xr:uid="{00000000-0005-0000-0000-0000270D0000}"/>
    <cellStyle name="Comma 3 16 4" xfId="5279" xr:uid="{00000000-0005-0000-0000-0000280D0000}"/>
    <cellStyle name="Comma 3 16 5" xfId="5280" xr:uid="{00000000-0005-0000-0000-0000290D0000}"/>
    <cellStyle name="Comma 3 16 6" xfId="5281" xr:uid="{00000000-0005-0000-0000-00002A0D0000}"/>
    <cellStyle name="Comma 3 17" xfId="5282" xr:uid="{00000000-0005-0000-0000-00002B0D0000}"/>
    <cellStyle name="Comma 3 17 2" xfId="5283" xr:uid="{00000000-0005-0000-0000-00002C0D0000}"/>
    <cellStyle name="Comma 3 17 3" xfId="5284" xr:uid="{00000000-0005-0000-0000-00002D0D0000}"/>
    <cellStyle name="Comma 3 17 4" xfId="5285" xr:uid="{00000000-0005-0000-0000-00002E0D0000}"/>
    <cellStyle name="Comma 3 17 5" xfId="5286" xr:uid="{00000000-0005-0000-0000-00002F0D0000}"/>
    <cellStyle name="Comma 3 17 6" xfId="5287" xr:uid="{00000000-0005-0000-0000-0000300D0000}"/>
    <cellStyle name="Comma 3 18" xfId="5288" xr:uid="{00000000-0005-0000-0000-0000310D0000}"/>
    <cellStyle name="Comma 3 18 2" xfId="5289" xr:uid="{00000000-0005-0000-0000-0000320D0000}"/>
    <cellStyle name="Comma 3 18 2 2" xfId="5290" xr:uid="{00000000-0005-0000-0000-0000330D0000}"/>
    <cellStyle name="Comma 3 18 2 3" xfId="5291" xr:uid="{00000000-0005-0000-0000-0000340D0000}"/>
    <cellStyle name="Comma 3 18 2 4" xfId="5292" xr:uid="{00000000-0005-0000-0000-0000350D0000}"/>
    <cellStyle name="Comma 3 18 2 5" xfId="5293" xr:uid="{00000000-0005-0000-0000-0000360D0000}"/>
    <cellStyle name="Comma 3 18 2 6" xfId="5294" xr:uid="{00000000-0005-0000-0000-0000370D0000}"/>
    <cellStyle name="Comma 3 18 2 7" xfId="5295" xr:uid="{00000000-0005-0000-0000-0000380D0000}"/>
    <cellStyle name="Comma 3 18 2 8" xfId="5296" xr:uid="{00000000-0005-0000-0000-0000390D0000}"/>
    <cellStyle name="Comma 3 18 2 9" xfId="5297" xr:uid="{00000000-0005-0000-0000-00003A0D0000}"/>
    <cellStyle name="Comma 3 18 3" xfId="5298" xr:uid="{00000000-0005-0000-0000-00003B0D0000}"/>
    <cellStyle name="Comma 3 18 4" xfId="5299" xr:uid="{00000000-0005-0000-0000-00003C0D0000}"/>
    <cellStyle name="Comma 3 18 5" xfId="5300" xr:uid="{00000000-0005-0000-0000-00003D0D0000}"/>
    <cellStyle name="Comma 3 18 6" xfId="5301" xr:uid="{00000000-0005-0000-0000-00003E0D0000}"/>
    <cellStyle name="Comma 3 19" xfId="5302" xr:uid="{00000000-0005-0000-0000-00003F0D0000}"/>
    <cellStyle name="Comma 3 19 2" xfId="5303" xr:uid="{00000000-0005-0000-0000-0000400D0000}"/>
    <cellStyle name="Comma 3 19 3" xfId="5304" xr:uid="{00000000-0005-0000-0000-0000410D0000}"/>
    <cellStyle name="Comma 3 19 4" xfId="5305" xr:uid="{00000000-0005-0000-0000-0000420D0000}"/>
    <cellStyle name="Comma 3 19 5" xfId="5306" xr:uid="{00000000-0005-0000-0000-0000430D0000}"/>
    <cellStyle name="Comma 3 19 6" xfId="5307" xr:uid="{00000000-0005-0000-0000-0000440D0000}"/>
    <cellStyle name="Comma 3 19 7" xfId="5308" xr:uid="{00000000-0005-0000-0000-0000450D0000}"/>
    <cellStyle name="Comma 3 19 8" xfId="5309" xr:uid="{00000000-0005-0000-0000-0000460D0000}"/>
    <cellStyle name="Comma 3 19 9" xfId="5310" xr:uid="{00000000-0005-0000-0000-0000470D0000}"/>
    <cellStyle name="Comma 3 2" xfId="657" xr:uid="{00000000-0005-0000-0000-0000480D0000}"/>
    <cellStyle name="Comma 3 2 10" xfId="658" xr:uid="{00000000-0005-0000-0000-0000490D0000}"/>
    <cellStyle name="Comma 3 2 10 2" xfId="5311" xr:uid="{00000000-0005-0000-0000-00004A0D0000}"/>
    <cellStyle name="Comma 3 2 10 3" xfId="5312" xr:uid="{00000000-0005-0000-0000-00004B0D0000}"/>
    <cellStyle name="Comma 3 2 10 4" xfId="5313" xr:uid="{00000000-0005-0000-0000-00004C0D0000}"/>
    <cellStyle name="Comma 3 2 10 5" xfId="5314" xr:uid="{00000000-0005-0000-0000-00004D0D0000}"/>
    <cellStyle name="Comma 3 2 10 6" xfId="5315" xr:uid="{00000000-0005-0000-0000-00004E0D0000}"/>
    <cellStyle name="Comma 3 2 10 7" xfId="5316" xr:uid="{00000000-0005-0000-0000-00004F0D0000}"/>
    <cellStyle name="Comma 3 2 11" xfId="659" xr:uid="{00000000-0005-0000-0000-0000500D0000}"/>
    <cellStyle name="Comma 3 2 11 2" xfId="5317" xr:uid="{00000000-0005-0000-0000-0000510D0000}"/>
    <cellStyle name="Comma 3 2 11 3" xfId="5318" xr:uid="{00000000-0005-0000-0000-0000520D0000}"/>
    <cellStyle name="Comma 3 2 11 4" xfId="5319" xr:uid="{00000000-0005-0000-0000-0000530D0000}"/>
    <cellStyle name="Comma 3 2 11 5" xfId="5320" xr:uid="{00000000-0005-0000-0000-0000540D0000}"/>
    <cellStyle name="Comma 3 2 11 6" xfId="5321" xr:uid="{00000000-0005-0000-0000-0000550D0000}"/>
    <cellStyle name="Comma 3 2 11 7" xfId="5322" xr:uid="{00000000-0005-0000-0000-0000560D0000}"/>
    <cellStyle name="Comma 3 2 12" xfId="660" xr:uid="{00000000-0005-0000-0000-0000570D0000}"/>
    <cellStyle name="Comma 3 2 12 2" xfId="5323" xr:uid="{00000000-0005-0000-0000-0000580D0000}"/>
    <cellStyle name="Comma 3 2 12 3" xfId="5324" xr:uid="{00000000-0005-0000-0000-0000590D0000}"/>
    <cellStyle name="Comma 3 2 12 4" xfId="5325" xr:uid="{00000000-0005-0000-0000-00005A0D0000}"/>
    <cellStyle name="Comma 3 2 12 5" xfId="5326" xr:uid="{00000000-0005-0000-0000-00005B0D0000}"/>
    <cellStyle name="Comma 3 2 12 6" xfId="5327" xr:uid="{00000000-0005-0000-0000-00005C0D0000}"/>
    <cellStyle name="Comma 3 2 12 7" xfId="5328" xr:uid="{00000000-0005-0000-0000-00005D0D0000}"/>
    <cellStyle name="Comma 3 2 13" xfId="661" xr:uid="{00000000-0005-0000-0000-00005E0D0000}"/>
    <cellStyle name="Comma 3 2 13 2" xfId="5329" xr:uid="{00000000-0005-0000-0000-00005F0D0000}"/>
    <cellStyle name="Comma 3 2 13 3" xfId="5330" xr:uid="{00000000-0005-0000-0000-0000600D0000}"/>
    <cellStyle name="Comma 3 2 13 4" xfId="5331" xr:uid="{00000000-0005-0000-0000-0000610D0000}"/>
    <cellStyle name="Comma 3 2 13 5" xfId="5332" xr:uid="{00000000-0005-0000-0000-0000620D0000}"/>
    <cellStyle name="Comma 3 2 13 6" xfId="5333" xr:uid="{00000000-0005-0000-0000-0000630D0000}"/>
    <cellStyle name="Comma 3 2 13 7" xfId="5334" xr:uid="{00000000-0005-0000-0000-0000640D0000}"/>
    <cellStyle name="Comma 3 2 14" xfId="662" xr:uid="{00000000-0005-0000-0000-0000650D0000}"/>
    <cellStyle name="Comma 3 2 14 2" xfId="5335" xr:uid="{00000000-0005-0000-0000-0000660D0000}"/>
    <cellStyle name="Comma 3 2 14 3" xfId="5336" xr:uid="{00000000-0005-0000-0000-0000670D0000}"/>
    <cellStyle name="Comma 3 2 14 4" xfId="5337" xr:uid="{00000000-0005-0000-0000-0000680D0000}"/>
    <cellStyle name="Comma 3 2 14 5" xfId="5338" xr:uid="{00000000-0005-0000-0000-0000690D0000}"/>
    <cellStyle name="Comma 3 2 14 6" xfId="5339" xr:uid="{00000000-0005-0000-0000-00006A0D0000}"/>
    <cellStyle name="Comma 3 2 14 7" xfId="5340" xr:uid="{00000000-0005-0000-0000-00006B0D0000}"/>
    <cellStyle name="Comma 3 2 15" xfId="663" xr:uid="{00000000-0005-0000-0000-00006C0D0000}"/>
    <cellStyle name="Comma 3 2 15 2" xfId="5341" xr:uid="{00000000-0005-0000-0000-00006D0D0000}"/>
    <cellStyle name="Comma 3 2 15 3" xfId="5342" xr:uid="{00000000-0005-0000-0000-00006E0D0000}"/>
    <cellStyle name="Comma 3 2 15 4" xfId="5343" xr:uid="{00000000-0005-0000-0000-00006F0D0000}"/>
    <cellStyle name="Comma 3 2 15 5" xfId="5344" xr:uid="{00000000-0005-0000-0000-0000700D0000}"/>
    <cellStyle name="Comma 3 2 15 6" xfId="5345" xr:uid="{00000000-0005-0000-0000-0000710D0000}"/>
    <cellStyle name="Comma 3 2 15 7" xfId="5346" xr:uid="{00000000-0005-0000-0000-0000720D0000}"/>
    <cellStyle name="Comma 3 2 16" xfId="664" xr:uid="{00000000-0005-0000-0000-0000730D0000}"/>
    <cellStyle name="Comma 3 2 16 2" xfId="5347" xr:uid="{00000000-0005-0000-0000-0000740D0000}"/>
    <cellStyle name="Comma 3 2 16 3" xfId="5348" xr:uid="{00000000-0005-0000-0000-0000750D0000}"/>
    <cellStyle name="Comma 3 2 16 4" xfId="5349" xr:uid="{00000000-0005-0000-0000-0000760D0000}"/>
    <cellStyle name="Comma 3 2 16 5" xfId="5350" xr:uid="{00000000-0005-0000-0000-0000770D0000}"/>
    <cellStyle name="Comma 3 2 16 6" xfId="5351" xr:uid="{00000000-0005-0000-0000-0000780D0000}"/>
    <cellStyle name="Comma 3 2 16 7" xfId="5352" xr:uid="{00000000-0005-0000-0000-0000790D0000}"/>
    <cellStyle name="Comma 3 2 17" xfId="665" xr:uid="{00000000-0005-0000-0000-00007A0D0000}"/>
    <cellStyle name="Comma 3 2 17 2" xfId="5353" xr:uid="{00000000-0005-0000-0000-00007B0D0000}"/>
    <cellStyle name="Comma 3 2 17 3" xfId="5354" xr:uid="{00000000-0005-0000-0000-00007C0D0000}"/>
    <cellStyle name="Comma 3 2 17 4" xfId="5355" xr:uid="{00000000-0005-0000-0000-00007D0D0000}"/>
    <cellStyle name="Comma 3 2 17 5" xfId="5356" xr:uid="{00000000-0005-0000-0000-00007E0D0000}"/>
    <cellStyle name="Comma 3 2 17 6" xfId="5357" xr:uid="{00000000-0005-0000-0000-00007F0D0000}"/>
    <cellStyle name="Comma 3 2 17 7" xfId="5358" xr:uid="{00000000-0005-0000-0000-0000800D0000}"/>
    <cellStyle name="Comma 3 2 18" xfId="666" xr:uid="{00000000-0005-0000-0000-0000810D0000}"/>
    <cellStyle name="Comma 3 2 18 2" xfId="5359" xr:uid="{00000000-0005-0000-0000-0000820D0000}"/>
    <cellStyle name="Comma 3 2 18 3" xfId="5360" xr:uid="{00000000-0005-0000-0000-0000830D0000}"/>
    <cellStyle name="Comma 3 2 18 4" xfId="5361" xr:uid="{00000000-0005-0000-0000-0000840D0000}"/>
    <cellStyle name="Comma 3 2 18 5" xfId="5362" xr:uid="{00000000-0005-0000-0000-0000850D0000}"/>
    <cellStyle name="Comma 3 2 18 6" xfId="5363" xr:uid="{00000000-0005-0000-0000-0000860D0000}"/>
    <cellStyle name="Comma 3 2 18 7" xfId="5364" xr:uid="{00000000-0005-0000-0000-0000870D0000}"/>
    <cellStyle name="Comma 3 2 19" xfId="667" xr:uid="{00000000-0005-0000-0000-0000880D0000}"/>
    <cellStyle name="Comma 3 2 19 2" xfId="5365" xr:uid="{00000000-0005-0000-0000-0000890D0000}"/>
    <cellStyle name="Comma 3 2 19 3" xfId="5366" xr:uid="{00000000-0005-0000-0000-00008A0D0000}"/>
    <cellStyle name="Comma 3 2 19 4" xfId="5367" xr:uid="{00000000-0005-0000-0000-00008B0D0000}"/>
    <cellStyle name="Comma 3 2 19 5" xfId="5368" xr:uid="{00000000-0005-0000-0000-00008C0D0000}"/>
    <cellStyle name="Comma 3 2 19 6" xfId="5369" xr:uid="{00000000-0005-0000-0000-00008D0D0000}"/>
    <cellStyle name="Comma 3 2 19 7" xfId="5370" xr:uid="{00000000-0005-0000-0000-00008E0D0000}"/>
    <cellStyle name="Comma 3 2 2" xfId="668" xr:uid="{00000000-0005-0000-0000-00008F0D0000}"/>
    <cellStyle name="Comma 3 2 2 10" xfId="669" xr:uid="{00000000-0005-0000-0000-0000900D0000}"/>
    <cellStyle name="Comma 3 2 2 10 2" xfId="5371" xr:uid="{00000000-0005-0000-0000-0000910D0000}"/>
    <cellStyle name="Comma 3 2 2 10 3" xfId="5372" xr:uid="{00000000-0005-0000-0000-0000920D0000}"/>
    <cellStyle name="Comma 3 2 2 10 4" xfId="5373" xr:uid="{00000000-0005-0000-0000-0000930D0000}"/>
    <cellStyle name="Comma 3 2 2 10 5" xfId="5374" xr:uid="{00000000-0005-0000-0000-0000940D0000}"/>
    <cellStyle name="Comma 3 2 2 10 6" xfId="5375" xr:uid="{00000000-0005-0000-0000-0000950D0000}"/>
    <cellStyle name="Comma 3 2 2 11" xfId="670" xr:uid="{00000000-0005-0000-0000-0000960D0000}"/>
    <cellStyle name="Comma 3 2 2 11 2" xfId="5376" xr:uid="{00000000-0005-0000-0000-0000970D0000}"/>
    <cellStyle name="Comma 3 2 2 11 3" xfId="5377" xr:uid="{00000000-0005-0000-0000-0000980D0000}"/>
    <cellStyle name="Comma 3 2 2 11 4" xfId="5378" xr:uid="{00000000-0005-0000-0000-0000990D0000}"/>
    <cellStyle name="Comma 3 2 2 11 5" xfId="5379" xr:uid="{00000000-0005-0000-0000-00009A0D0000}"/>
    <cellStyle name="Comma 3 2 2 11 6" xfId="5380" xr:uid="{00000000-0005-0000-0000-00009B0D0000}"/>
    <cellStyle name="Comma 3 2 2 12" xfId="671" xr:uid="{00000000-0005-0000-0000-00009C0D0000}"/>
    <cellStyle name="Comma 3 2 2 12 2" xfId="5381" xr:uid="{00000000-0005-0000-0000-00009D0D0000}"/>
    <cellStyle name="Comma 3 2 2 12 3" xfId="5382" xr:uid="{00000000-0005-0000-0000-00009E0D0000}"/>
    <cellStyle name="Comma 3 2 2 12 4" xfId="5383" xr:uid="{00000000-0005-0000-0000-00009F0D0000}"/>
    <cellStyle name="Comma 3 2 2 12 5" xfId="5384" xr:uid="{00000000-0005-0000-0000-0000A00D0000}"/>
    <cellStyle name="Comma 3 2 2 12 6" xfId="5385" xr:uid="{00000000-0005-0000-0000-0000A10D0000}"/>
    <cellStyle name="Comma 3 2 2 13" xfId="672" xr:uid="{00000000-0005-0000-0000-0000A20D0000}"/>
    <cellStyle name="Comma 3 2 2 13 2" xfId="5386" xr:uid="{00000000-0005-0000-0000-0000A30D0000}"/>
    <cellStyle name="Comma 3 2 2 13 3" xfId="5387" xr:uid="{00000000-0005-0000-0000-0000A40D0000}"/>
    <cellStyle name="Comma 3 2 2 13 4" xfId="5388" xr:uid="{00000000-0005-0000-0000-0000A50D0000}"/>
    <cellStyle name="Comma 3 2 2 13 5" xfId="5389" xr:uid="{00000000-0005-0000-0000-0000A60D0000}"/>
    <cellStyle name="Comma 3 2 2 13 6" xfId="5390" xr:uid="{00000000-0005-0000-0000-0000A70D0000}"/>
    <cellStyle name="Comma 3 2 2 14" xfId="673" xr:uid="{00000000-0005-0000-0000-0000A80D0000}"/>
    <cellStyle name="Comma 3 2 2 14 2" xfId="5391" xr:uid="{00000000-0005-0000-0000-0000A90D0000}"/>
    <cellStyle name="Comma 3 2 2 14 3" xfId="5392" xr:uid="{00000000-0005-0000-0000-0000AA0D0000}"/>
    <cellStyle name="Comma 3 2 2 14 4" xfId="5393" xr:uid="{00000000-0005-0000-0000-0000AB0D0000}"/>
    <cellStyle name="Comma 3 2 2 14 5" xfId="5394" xr:uid="{00000000-0005-0000-0000-0000AC0D0000}"/>
    <cellStyle name="Comma 3 2 2 14 6" xfId="5395" xr:uid="{00000000-0005-0000-0000-0000AD0D0000}"/>
    <cellStyle name="Comma 3 2 2 15" xfId="674" xr:uid="{00000000-0005-0000-0000-0000AE0D0000}"/>
    <cellStyle name="Comma 3 2 2 15 2" xfId="5396" xr:uid="{00000000-0005-0000-0000-0000AF0D0000}"/>
    <cellStyle name="Comma 3 2 2 15 3" xfId="5397" xr:uid="{00000000-0005-0000-0000-0000B00D0000}"/>
    <cellStyle name="Comma 3 2 2 15 4" xfId="5398" xr:uid="{00000000-0005-0000-0000-0000B10D0000}"/>
    <cellStyle name="Comma 3 2 2 15 5" xfId="5399" xr:uid="{00000000-0005-0000-0000-0000B20D0000}"/>
    <cellStyle name="Comma 3 2 2 15 6" xfId="5400" xr:uid="{00000000-0005-0000-0000-0000B30D0000}"/>
    <cellStyle name="Comma 3 2 2 16" xfId="675" xr:uid="{00000000-0005-0000-0000-0000B40D0000}"/>
    <cellStyle name="Comma 3 2 2 16 2" xfId="5401" xr:uid="{00000000-0005-0000-0000-0000B50D0000}"/>
    <cellStyle name="Comma 3 2 2 16 3" xfId="5402" xr:uid="{00000000-0005-0000-0000-0000B60D0000}"/>
    <cellStyle name="Comma 3 2 2 16 4" xfId="5403" xr:uid="{00000000-0005-0000-0000-0000B70D0000}"/>
    <cellStyle name="Comma 3 2 2 16 5" xfId="5404" xr:uid="{00000000-0005-0000-0000-0000B80D0000}"/>
    <cellStyle name="Comma 3 2 2 16 6" xfId="5405" xr:uid="{00000000-0005-0000-0000-0000B90D0000}"/>
    <cellStyle name="Comma 3 2 2 17" xfId="676" xr:uid="{00000000-0005-0000-0000-0000BA0D0000}"/>
    <cellStyle name="Comma 3 2 2 17 2" xfId="5406" xr:uid="{00000000-0005-0000-0000-0000BB0D0000}"/>
    <cellStyle name="Comma 3 2 2 17 3" xfId="5407" xr:uid="{00000000-0005-0000-0000-0000BC0D0000}"/>
    <cellStyle name="Comma 3 2 2 17 4" xfId="5408" xr:uid="{00000000-0005-0000-0000-0000BD0D0000}"/>
    <cellStyle name="Comma 3 2 2 17 5" xfId="5409" xr:uid="{00000000-0005-0000-0000-0000BE0D0000}"/>
    <cellStyle name="Comma 3 2 2 17 6" xfId="5410" xr:uid="{00000000-0005-0000-0000-0000BF0D0000}"/>
    <cellStyle name="Comma 3 2 2 18" xfId="677" xr:uid="{00000000-0005-0000-0000-0000C00D0000}"/>
    <cellStyle name="Comma 3 2 2 18 2" xfId="5411" xr:uid="{00000000-0005-0000-0000-0000C10D0000}"/>
    <cellStyle name="Comma 3 2 2 18 3" xfId="5412" xr:uid="{00000000-0005-0000-0000-0000C20D0000}"/>
    <cellStyle name="Comma 3 2 2 18 4" xfId="5413" xr:uid="{00000000-0005-0000-0000-0000C30D0000}"/>
    <cellStyle name="Comma 3 2 2 18 5" xfId="5414" xr:uid="{00000000-0005-0000-0000-0000C40D0000}"/>
    <cellStyle name="Comma 3 2 2 18 6" xfId="5415" xr:uid="{00000000-0005-0000-0000-0000C50D0000}"/>
    <cellStyle name="Comma 3 2 2 19" xfId="678" xr:uid="{00000000-0005-0000-0000-0000C60D0000}"/>
    <cellStyle name="Comma 3 2 2 19 2" xfId="5416" xr:uid="{00000000-0005-0000-0000-0000C70D0000}"/>
    <cellStyle name="Comma 3 2 2 19 3" xfId="5417" xr:uid="{00000000-0005-0000-0000-0000C80D0000}"/>
    <cellStyle name="Comma 3 2 2 19 4" xfId="5418" xr:uid="{00000000-0005-0000-0000-0000C90D0000}"/>
    <cellStyle name="Comma 3 2 2 19 5" xfId="5419" xr:uid="{00000000-0005-0000-0000-0000CA0D0000}"/>
    <cellStyle name="Comma 3 2 2 19 6" xfId="5420" xr:uid="{00000000-0005-0000-0000-0000CB0D0000}"/>
    <cellStyle name="Comma 3 2 2 2" xfId="679" xr:uid="{00000000-0005-0000-0000-0000CC0D0000}"/>
    <cellStyle name="Comma 3 2 2 2 2" xfId="5421" xr:uid="{00000000-0005-0000-0000-0000CD0D0000}"/>
    <cellStyle name="Comma 3 2 2 2 3" xfId="5422" xr:uid="{00000000-0005-0000-0000-0000CE0D0000}"/>
    <cellStyle name="Comma 3 2 2 2 4" xfId="5423" xr:uid="{00000000-0005-0000-0000-0000CF0D0000}"/>
    <cellStyle name="Comma 3 2 2 2 5" xfId="5424" xr:uid="{00000000-0005-0000-0000-0000D00D0000}"/>
    <cellStyle name="Comma 3 2 2 2 6" xfId="5425" xr:uid="{00000000-0005-0000-0000-0000D10D0000}"/>
    <cellStyle name="Comma 3 2 2 20" xfId="680" xr:uid="{00000000-0005-0000-0000-0000D20D0000}"/>
    <cellStyle name="Comma 3 2 2 20 2" xfId="5426" xr:uid="{00000000-0005-0000-0000-0000D30D0000}"/>
    <cellStyle name="Comma 3 2 2 20 3" xfId="5427" xr:uid="{00000000-0005-0000-0000-0000D40D0000}"/>
    <cellStyle name="Comma 3 2 2 20 4" xfId="5428" xr:uid="{00000000-0005-0000-0000-0000D50D0000}"/>
    <cellStyle name="Comma 3 2 2 20 5" xfId="5429" xr:uid="{00000000-0005-0000-0000-0000D60D0000}"/>
    <cellStyle name="Comma 3 2 2 20 6" xfId="5430" xr:uid="{00000000-0005-0000-0000-0000D70D0000}"/>
    <cellStyle name="Comma 3 2 2 21" xfId="5431" xr:uid="{00000000-0005-0000-0000-0000D80D0000}"/>
    <cellStyle name="Comma 3 2 2 22" xfId="5432" xr:uid="{00000000-0005-0000-0000-0000D90D0000}"/>
    <cellStyle name="Comma 3 2 2 23" xfId="5433" xr:uid="{00000000-0005-0000-0000-0000DA0D0000}"/>
    <cellStyle name="Comma 3 2 2 24" xfId="5434" xr:uid="{00000000-0005-0000-0000-0000DB0D0000}"/>
    <cellStyle name="Comma 3 2 2 25" xfId="5435" xr:uid="{00000000-0005-0000-0000-0000DC0D0000}"/>
    <cellStyle name="Comma 3 2 2 26" xfId="5436" xr:uid="{00000000-0005-0000-0000-0000DD0D0000}"/>
    <cellStyle name="Comma 3 2 2 3" xfId="681" xr:uid="{00000000-0005-0000-0000-0000DE0D0000}"/>
    <cellStyle name="Comma 3 2 2 3 2" xfId="5437" xr:uid="{00000000-0005-0000-0000-0000DF0D0000}"/>
    <cellStyle name="Comma 3 2 2 3 2 2" xfId="5438" xr:uid="{00000000-0005-0000-0000-0000E00D0000}"/>
    <cellStyle name="Comma 3 2 2 3 3" xfId="5439" xr:uid="{00000000-0005-0000-0000-0000E10D0000}"/>
    <cellStyle name="Comma 3 2 2 3 4" xfId="5440" xr:uid="{00000000-0005-0000-0000-0000E20D0000}"/>
    <cellStyle name="Comma 3 2 2 3 5" xfId="5441" xr:uid="{00000000-0005-0000-0000-0000E30D0000}"/>
    <cellStyle name="Comma 3 2 2 3 6" xfId="5442" xr:uid="{00000000-0005-0000-0000-0000E40D0000}"/>
    <cellStyle name="Comma 3 2 2 4" xfId="682" xr:uid="{00000000-0005-0000-0000-0000E50D0000}"/>
    <cellStyle name="Comma 3 2 2 4 2" xfId="5443" xr:uid="{00000000-0005-0000-0000-0000E60D0000}"/>
    <cellStyle name="Comma 3 2 2 4 3" xfId="5444" xr:uid="{00000000-0005-0000-0000-0000E70D0000}"/>
    <cellStyle name="Comma 3 2 2 4 4" xfId="5445" xr:uid="{00000000-0005-0000-0000-0000E80D0000}"/>
    <cellStyle name="Comma 3 2 2 4 5" xfId="5446" xr:uid="{00000000-0005-0000-0000-0000E90D0000}"/>
    <cellStyle name="Comma 3 2 2 4 6" xfId="5447" xr:uid="{00000000-0005-0000-0000-0000EA0D0000}"/>
    <cellStyle name="Comma 3 2 2 5" xfId="683" xr:uid="{00000000-0005-0000-0000-0000EB0D0000}"/>
    <cellStyle name="Comma 3 2 2 5 2" xfId="5448" xr:uid="{00000000-0005-0000-0000-0000EC0D0000}"/>
    <cellStyle name="Comma 3 2 2 5 3" xfId="5449" xr:uid="{00000000-0005-0000-0000-0000ED0D0000}"/>
    <cellStyle name="Comma 3 2 2 5 4" xfId="5450" xr:uid="{00000000-0005-0000-0000-0000EE0D0000}"/>
    <cellStyle name="Comma 3 2 2 5 5" xfId="5451" xr:uid="{00000000-0005-0000-0000-0000EF0D0000}"/>
    <cellStyle name="Comma 3 2 2 5 6" xfId="5452" xr:uid="{00000000-0005-0000-0000-0000F00D0000}"/>
    <cellStyle name="Comma 3 2 2 6" xfId="684" xr:uid="{00000000-0005-0000-0000-0000F10D0000}"/>
    <cellStyle name="Comma 3 2 2 6 2" xfId="5453" xr:uid="{00000000-0005-0000-0000-0000F20D0000}"/>
    <cellStyle name="Comma 3 2 2 6 3" xfId="5454" xr:uid="{00000000-0005-0000-0000-0000F30D0000}"/>
    <cellStyle name="Comma 3 2 2 6 4" xfId="5455" xr:uid="{00000000-0005-0000-0000-0000F40D0000}"/>
    <cellStyle name="Comma 3 2 2 6 5" xfId="5456" xr:uid="{00000000-0005-0000-0000-0000F50D0000}"/>
    <cellStyle name="Comma 3 2 2 6 6" xfId="5457" xr:uid="{00000000-0005-0000-0000-0000F60D0000}"/>
    <cellStyle name="Comma 3 2 2 7" xfId="685" xr:uid="{00000000-0005-0000-0000-0000F70D0000}"/>
    <cellStyle name="Comma 3 2 2 7 2" xfId="5458" xr:uid="{00000000-0005-0000-0000-0000F80D0000}"/>
    <cellStyle name="Comma 3 2 2 7 3" xfId="5459" xr:uid="{00000000-0005-0000-0000-0000F90D0000}"/>
    <cellStyle name="Comma 3 2 2 7 4" xfId="5460" xr:uid="{00000000-0005-0000-0000-0000FA0D0000}"/>
    <cellStyle name="Comma 3 2 2 7 5" xfId="5461" xr:uid="{00000000-0005-0000-0000-0000FB0D0000}"/>
    <cellStyle name="Comma 3 2 2 7 6" xfId="5462" xr:uid="{00000000-0005-0000-0000-0000FC0D0000}"/>
    <cellStyle name="Comma 3 2 2 8" xfId="686" xr:uid="{00000000-0005-0000-0000-0000FD0D0000}"/>
    <cellStyle name="Comma 3 2 2 8 2" xfId="5463" xr:uid="{00000000-0005-0000-0000-0000FE0D0000}"/>
    <cellStyle name="Comma 3 2 2 8 3" xfId="5464" xr:uid="{00000000-0005-0000-0000-0000FF0D0000}"/>
    <cellStyle name="Comma 3 2 2 8 4" xfId="5465" xr:uid="{00000000-0005-0000-0000-0000000E0000}"/>
    <cellStyle name="Comma 3 2 2 8 5" xfId="5466" xr:uid="{00000000-0005-0000-0000-0000010E0000}"/>
    <cellStyle name="Comma 3 2 2 8 6" xfId="5467" xr:uid="{00000000-0005-0000-0000-0000020E0000}"/>
    <cellStyle name="Comma 3 2 2 9" xfId="687" xr:uid="{00000000-0005-0000-0000-0000030E0000}"/>
    <cellStyle name="Comma 3 2 2 9 2" xfId="5468" xr:uid="{00000000-0005-0000-0000-0000040E0000}"/>
    <cellStyle name="Comma 3 2 2 9 3" xfId="5469" xr:uid="{00000000-0005-0000-0000-0000050E0000}"/>
    <cellStyle name="Comma 3 2 2 9 4" xfId="5470" xr:uid="{00000000-0005-0000-0000-0000060E0000}"/>
    <cellStyle name="Comma 3 2 2 9 5" xfId="5471" xr:uid="{00000000-0005-0000-0000-0000070E0000}"/>
    <cellStyle name="Comma 3 2 2 9 6" xfId="5472" xr:uid="{00000000-0005-0000-0000-0000080E0000}"/>
    <cellStyle name="Comma 3 2 20" xfId="688" xr:uid="{00000000-0005-0000-0000-0000090E0000}"/>
    <cellStyle name="Comma 3 2 20 2" xfId="5473" xr:uid="{00000000-0005-0000-0000-00000A0E0000}"/>
    <cellStyle name="Comma 3 2 20 3" xfId="5474" xr:uid="{00000000-0005-0000-0000-00000B0E0000}"/>
    <cellStyle name="Comma 3 2 20 4" xfId="5475" xr:uid="{00000000-0005-0000-0000-00000C0E0000}"/>
    <cellStyle name="Comma 3 2 20 5" xfId="5476" xr:uid="{00000000-0005-0000-0000-00000D0E0000}"/>
    <cellStyle name="Comma 3 2 20 6" xfId="5477" xr:uid="{00000000-0005-0000-0000-00000E0E0000}"/>
    <cellStyle name="Comma 3 2 20 7" xfId="5478" xr:uid="{00000000-0005-0000-0000-00000F0E0000}"/>
    <cellStyle name="Comma 3 2 21" xfId="689" xr:uid="{00000000-0005-0000-0000-0000100E0000}"/>
    <cellStyle name="Comma 3 2 21 2" xfId="5479" xr:uid="{00000000-0005-0000-0000-0000110E0000}"/>
    <cellStyle name="Comma 3 2 22" xfId="690" xr:uid="{00000000-0005-0000-0000-0000120E0000}"/>
    <cellStyle name="Comma 3 2 22 2" xfId="5480" xr:uid="{00000000-0005-0000-0000-0000130E0000}"/>
    <cellStyle name="Comma 3 2 23" xfId="691" xr:uid="{00000000-0005-0000-0000-0000140E0000}"/>
    <cellStyle name="Comma 3 2 23 2" xfId="5481" xr:uid="{00000000-0005-0000-0000-0000150E0000}"/>
    <cellStyle name="Comma 3 2 24" xfId="692" xr:uid="{00000000-0005-0000-0000-0000160E0000}"/>
    <cellStyle name="Comma 3 2 24 2" xfId="5482" xr:uid="{00000000-0005-0000-0000-0000170E0000}"/>
    <cellStyle name="Comma 3 2 25" xfId="693" xr:uid="{00000000-0005-0000-0000-0000180E0000}"/>
    <cellStyle name="Comma 3 2 25 2" xfId="5483" xr:uid="{00000000-0005-0000-0000-0000190E0000}"/>
    <cellStyle name="Comma 3 2 26" xfId="694" xr:uid="{00000000-0005-0000-0000-00001A0E0000}"/>
    <cellStyle name="Comma 3 2 26 2" xfId="5484" xr:uid="{00000000-0005-0000-0000-00001B0E0000}"/>
    <cellStyle name="Comma 3 2 27" xfId="695" xr:uid="{00000000-0005-0000-0000-00001C0E0000}"/>
    <cellStyle name="Comma 3 2 27 2" xfId="5486" xr:uid="{00000000-0005-0000-0000-00001D0E0000}"/>
    <cellStyle name="Comma 3 2 27 3" xfId="5487" xr:uid="{00000000-0005-0000-0000-00001E0E0000}"/>
    <cellStyle name="Comma 3 2 27 4" xfId="5488" xr:uid="{00000000-0005-0000-0000-00001F0E0000}"/>
    <cellStyle name="Comma 3 2 27 5" xfId="5489" xr:uid="{00000000-0005-0000-0000-0000200E0000}"/>
    <cellStyle name="Comma 3 2 27 6" xfId="5490" xr:uid="{00000000-0005-0000-0000-0000210E0000}"/>
    <cellStyle name="Comma 3 2 27 7" xfId="5491" xr:uid="{00000000-0005-0000-0000-0000220E0000}"/>
    <cellStyle name="Comma 3 2 27 8" xfId="5485" xr:uid="{00000000-0005-0000-0000-0000230E0000}"/>
    <cellStyle name="Comma 3 2 28" xfId="5492" xr:uid="{00000000-0005-0000-0000-0000240E0000}"/>
    <cellStyle name="Comma 3 2 28 2" xfId="5493" xr:uid="{00000000-0005-0000-0000-0000250E0000}"/>
    <cellStyle name="Comma 3 2 28 3" xfId="5494" xr:uid="{00000000-0005-0000-0000-0000260E0000}"/>
    <cellStyle name="Comma 3 2 28 4" xfId="5495" xr:uid="{00000000-0005-0000-0000-0000270E0000}"/>
    <cellStyle name="Comma 3 2 28 5" xfId="5496" xr:uid="{00000000-0005-0000-0000-0000280E0000}"/>
    <cellStyle name="Comma 3 2 28 6" xfId="5497" xr:uid="{00000000-0005-0000-0000-0000290E0000}"/>
    <cellStyle name="Comma 3 2 29" xfId="5498" xr:uid="{00000000-0005-0000-0000-00002A0E0000}"/>
    <cellStyle name="Comma 3 2 3" xfId="696" xr:uid="{00000000-0005-0000-0000-00002B0E0000}"/>
    <cellStyle name="Comma 3 2 3 2" xfId="5499" xr:uid="{00000000-0005-0000-0000-00002C0E0000}"/>
    <cellStyle name="Comma 3 2 3 2 2" xfId="5500" xr:uid="{00000000-0005-0000-0000-00002D0E0000}"/>
    <cellStyle name="Comma 3 2 3 3" xfId="5501" xr:uid="{00000000-0005-0000-0000-00002E0E0000}"/>
    <cellStyle name="Comma 3 2 3 4" xfId="5502" xr:uid="{00000000-0005-0000-0000-00002F0E0000}"/>
    <cellStyle name="Comma 3 2 3 5" xfId="5503" xr:uid="{00000000-0005-0000-0000-0000300E0000}"/>
    <cellStyle name="Comma 3 2 3 6" xfId="5504" xr:uid="{00000000-0005-0000-0000-0000310E0000}"/>
    <cellStyle name="Comma 3 2 3 7" xfId="5505" xr:uid="{00000000-0005-0000-0000-0000320E0000}"/>
    <cellStyle name="Comma 3 2 30" xfId="5506" xr:uid="{00000000-0005-0000-0000-0000330E0000}"/>
    <cellStyle name="Comma 3 2 31" xfId="5507" xr:uid="{00000000-0005-0000-0000-0000340E0000}"/>
    <cellStyle name="Comma 3 2 32" xfId="5508" xr:uid="{00000000-0005-0000-0000-0000350E0000}"/>
    <cellStyle name="Comma 3 2 33" xfId="5509" xr:uid="{00000000-0005-0000-0000-0000360E0000}"/>
    <cellStyle name="Comma 3 2 34" xfId="5510" xr:uid="{00000000-0005-0000-0000-0000370E0000}"/>
    <cellStyle name="Comma 3 2 4" xfId="697" xr:uid="{00000000-0005-0000-0000-0000380E0000}"/>
    <cellStyle name="Comma 3 2 4 2" xfId="5511" xr:uid="{00000000-0005-0000-0000-0000390E0000}"/>
    <cellStyle name="Comma 3 2 4 2 2" xfId="5512" xr:uid="{00000000-0005-0000-0000-00003A0E0000}"/>
    <cellStyle name="Comma 3 2 4 3" xfId="5513" xr:uid="{00000000-0005-0000-0000-00003B0E0000}"/>
    <cellStyle name="Comma 3 2 4 4" xfId="5514" xr:uid="{00000000-0005-0000-0000-00003C0E0000}"/>
    <cellStyle name="Comma 3 2 4 5" xfId="5515" xr:uid="{00000000-0005-0000-0000-00003D0E0000}"/>
    <cellStyle name="Comma 3 2 4 6" xfId="5516" xr:uid="{00000000-0005-0000-0000-00003E0E0000}"/>
    <cellStyle name="Comma 3 2 5" xfId="698" xr:uid="{00000000-0005-0000-0000-00003F0E0000}"/>
    <cellStyle name="Comma 3 2 5 2" xfId="5517" xr:uid="{00000000-0005-0000-0000-0000400E0000}"/>
    <cellStyle name="Comma 3 2 5 2 2" xfId="5518" xr:uid="{00000000-0005-0000-0000-0000410E0000}"/>
    <cellStyle name="Comma 3 2 5 3" xfId="5519" xr:uid="{00000000-0005-0000-0000-0000420E0000}"/>
    <cellStyle name="Comma 3 2 5 4" xfId="5520" xr:uid="{00000000-0005-0000-0000-0000430E0000}"/>
    <cellStyle name="Comma 3 2 5 5" xfId="5521" xr:uid="{00000000-0005-0000-0000-0000440E0000}"/>
    <cellStyle name="Comma 3 2 5 6" xfId="5522" xr:uid="{00000000-0005-0000-0000-0000450E0000}"/>
    <cellStyle name="Comma 3 2 6" xfId="699" xr:uid="{00000000-0005-0000-0000-0000460E0000}"/>
    <cellStyle name="Comma 3 2 6 2" xfId="5523" xr:uid="{00000000-0005-0000-0000-0000470E0000}"/>
    <cellStyle name="Comma 3 2 6 2 2" xfId="5524" xr:uid="{00000000-0005-0000-0000-0000480E0000}"/>
    <cellStyle name="Comma 3 2 6 3" xfId="5525" xr:uid="{00000000-0005-0000-0000-0000490E0000}"/>
    <cellStyle name="Comma 3 2 6 4" xfId="5526" xr:uid="{00000000-0005-0000-0000-00004A0E0000}"/>
    <cellStyle name="Comma 3 2 6 5" xfId="5527" xr:uid="{00000000-0005-0000-0000-00004B0E0000}"/>
    <cellStyle name="Comma 3 2 6 6" xfId="5528" xr:uid="{00000000-0005-0000-0000-00004C0E0000}"/>
    <cellStyle name="Comma 3 2 7" xfId="700" xr:uid="{00000000-0005-0000-0000-00004D0E0000}"/>
    <cellStyle name="Comma 3 2 7 2" xfId="5529" xr:uid="{00000000-0005-0000-0000-00004E0E0000}"/>
    <cellStyle name="Comma 3 2 7 2 2" xfId="5530" xr:uid="{00000000-0005-0000-0000-00004F0E0000}"/>
    <cellStyle name="Comma 3 2 7 3" xfId="5531" xr:uid="{00000000-0005-0000-0000-0000500E0000}"/>
    <cellStyle name="Comma 3 2 7 4" xfId="5532" xr:uid="{00000000-0005-0000-0000-0000510E0000}"/>
    <cellStyle name="Comma 3 2 7 5" xfId="5533" xr:uid="{00000000-0005-0000-0000-0000520E0000}"/>
    <cellStyle name="Comma 3 2 7 6" xfId="5534" xr:uid="{00000000-0005-0000-0000-0000530E0000}"/>
    <cellStyle name="Comma 3 2 8" xfId="701" xr:uid="{00000000-0005-0000-0000-0000540E0000}"/>
    <cellStyle name="Comma 3 2 8 2" xfId="5535" xr:uid="{00000000-0005-0000-0000-0000550E0000}"/>
    <cellStyle name="Comma 3 2 8 2 2" xfId="5536" xr:uid="{00000000-0005-0000-0000-0000560E0000}"/>
    <cellStyle name="Comma 3 2 8 3" xfId="5537" xr:uid="{00000000-0005-0000-0000-0000570E0000}"/>
    <cellStyle name="Comma 3 2 8 4" xfId="5538" xr:uid="{00000000-0005-0000-0000-0000580E0000}"/>
    <cellStyle name="Comma 3 2 8 5" xfId="5539" xr:uid="{00000000-0005-0000-0000-0000590E0000}"/>
    <cellStyle name="Comma 3 2 8 6" xfId="5540" xr:uid="{00000000-0005-0000-0000-00005A0E0000}"/>
    <cellStyle name="Comma 3 2 9" xfId="702" xr:uid="{00000000-0005-0000-0000-00005B0E0000}"/>
    <cellStyle name="Comma 3 2 9 2" xfId="5541" xr:uid="{00000000-0005-0000-0000-00005C0E0000}"/>
    <cellStyle name="Comma 3 2 9 3" xfId="5542" xr:uid="{00000000-0005-0000-0000-00005D0E0000}"/>
    <cellStyle name="Comma 3 2 9 4" xfId="5543" xr:uid="{00000000-0005-0000-0000-00005E0E0000}"/>
    <cellStyle name="Comma 3 2 9 5" xfId="5544" xr:uid="{00000000-0005-0000-0000-00005F0E0000}"/>
    <cellStyle name="Comma 3 2 9 6" xfId="5545" xr:uid="{00000000-0005-0000-0000-0000600E0000}"/>
    <cellStyle name="Comma 3 2 9 7" xfId="5546" xr:uid="{00000000-0005-0000-0000-0000610E0000}"/>
    <cellStyle name="Comma 3 20" xfId="5547" xr:uid="{00000000-0005-0000-0000-0000620E0000}"/>
    <cellStyle name="Comma 3 21" xfId="5548" xr:uid="{00000000-0005-0000-0000-0000630E0000}"/>
    <cellStyle name="Comma 3 22" xfId="5549" xr:uid="{00000000-0005-0000-0000-0000640E0000}"/>
    <cellStyle name="Comma 3 23" xfId="5550" xr:uid="{00000000-0005-0000-0000-0000650E0000}"/>
    <cellStyle name="Comma 3 24" xfId="5551" xr:uid="{00000000-0005-0000-0000-0000660E0000}"/>
    <cellStyle name="Comma 3 25" xfId="5552" xr:uid="{00000000-0005-0000-0000-0000670E0000}"/>
    <cellStyle name="Comma 3 25 2" xfId="5553" xr:uid="{00000000-0005-0000-0000-0000680E0000}"/>
    <cellStyle name="Comma 3 25 2 2" xfId="5554" xr:uid="{00000000-0005-0000-0000-0000690E0000}"/>
    <cellStyle name="Comma 3 25 2 2 2" xfId="5555" xr:uid="{00000000-0005-0000-0000-00006A0E0000}"/>
    <cellStyle name="Comma 3 25 3" xfId="5556" xr:uid="{00000000-0005-0000-0000-00006B0E0000}"/>
    <cellStyle name="Comma 3 26" xfId="5557" xr:uid="{00000000-0005-0000-0000-00006C0E0000}"/>
    <cellStyle name="Comma 3 27" xfId="5558" xr:uid="{00000000-0005-0000-0000-00006D0E0000}"/>
    <cellStyle name="Comma 3 28" xfId="5559" xr:uid="{00000000-0005-0000-0000-00006E0E0000}"/>
    <cellStyle name="Comma 3 29" xfId="5560" xr:uid="{00000000-0005-0000-0000-00006F0E0000}"/>
    <cellStyle name="Comma 3 3" xfId="703" xr:uid="{00000000-0005-0000-0000-0000700E0000}"/>
    <cellStyle name="Comma 3 3 2" xfId="5561" xr:uid="{00000000-0005-0000-0000-0000710E0000}"/>
    <cellStyle name="Comma 3 3 2 2" xfId="5562" xr:uid="{00000000-0005-0000-0000-0000720E0000}"/>
    <cellStyle name="Comma 3 3 2 3" xfId="5563" xr:uid="{00000000-0005-0000-0000-0000730E0000}"/>
    <cellStyle name="Comma 3 3 2 4" xfId="5564" xr:uid="{00000000-0005-0000-0000-0000740E0000}"/>
    <cellStyle name="Comma 3 3 2 5" xfId="5565" xr:uid="{00000000-0005-0000-0000-0000750E0000}"/>
    <cellStyle name="Comma 3 3 2 6" xfId="5566" xr:uid="{00000000-0005-0000-0000-0000760E0000}"/>
    <cellStyle name="Comma 3 3 2 7" xfId="5567" xr:uid="{00000000-0005-0000-0000-0000770E0000}"/>
    <cellStyle name="Comma 3 3 3" xfId="5568" xr:uid="{00000000-0005-0000-0000-0000780E0000}"/>
    <cellStyle name="Comma 3 3 4" xfId="5569" xr:uid="{00000000-0005-0000-0000-0000790E0000}"/>
    <cellStyle name="Comma 3 3 5" xfId="5570" xr:uid="{00000000-0005-0000-0000-00007A0E0000}"/>
    <cellStyle name="Comma 3 3 6" xfId="5571" xr:uid="{00000000-0005-0000-0000-00007B0E0000}"/>
    <cellStyle name="Comma 3 3 7" xfId="5572" xr:uid="{00000000-0005-0000-0000-00007C0E0000}"/>
    <cellStyle name="Comma 3 3 8" xfId="5573" xr:uid="{00000000-0005-0000-0000-00007D0E0000}"/>
    <cellStyle name="Comma 3 30" xfId="5574" xr:uid="{00000000-0005-0000-0000-00007E0E0000}"/>
    <cellStyle name="Comma 3 30 2" xfId="5575" xr:uid="{00000000-0005-0000-0000-00007F0E0000}"/>
    <cellStyle name="Comma 3 31" xfId="5576" xr:uid="{00000000-0005-0000-0000-0000800E0000}"/>
    <cellStyle name="Comma 3 32" xfId="5577" xr:uid="{00000000-0005-0000-0000-0000810E0000}"/>
    <cellStyle name="Comma 3 33" xfId="5578" xr:uid="{00000000-0005-0000-0000-0000820E0000}"/>
    <cellStyle name="Comma 3 34" xfId="5579" xr:uid="{00000000-0005-0000-0000-0000830E0000}"/>
    <cellStyle name="Comma 3 35" xfId="5580" xr:uid="{00000000-0005-0000-0000-0000840E0000}"/>
    <cellStyle name="Comma 3 4" xfId="704" xr:uid="{00000000-0005-0000-0000-0000850E0000}"/>
    <cellStyle name="Comma 3 4 2" xfId="5581" xr:uid="{00000000-0005-0000-0000-0000860E0000}"/>
    <cellStyle name="Comma 3 4 2 2" xfId="5582" xr:uid="{00000000-0005-0000-0000-0000870E0000}"/>
    <cellStyle name="Comma 3 4 3" xfId="5583" xr:uid="{00000000-0005-0000-0000-0000880E0000}"/>
    <cellStyle name="Comma 3 4 4" xfId="5584" xr:uid="{00000000-0005-0000-0000-0000890E0000}"/>
    <cellStyle name="Comma 3 4 5" xfId="5585" xr:uid="{00000000-0005-0000-0000-00008A0E0000}"/>
    <cellStyle name="Comma 3 4 6" xfId="5586" xr:uid="{00000000-0005-0000-0000-00008B0E0000}"/>
    <cellStyle name="Comma 3 4 7" xfId="5587" xr:uid="{00000000-0005-0000-0000-00008C0E0000}"/>
    <cellStyle name="Comma 3 5" xfId="705" xr:uid="{00000000-0005-0000-0000-00008D0E0000}"/>
    <cellStyle name="Comma 3 5 2" xfId="5588" xr:uid="{00000000-0005-0000-0000-00008E0E0000}"/>
    <cellStyle name="Comma 3 5 3" xfId="5589" xr:uid="{00000000-0005-0000-0000-00008F0E0000}"/>
    <cellStyle name="Comma 3 5 4" xfId="5590" xr:uid="{00000000-0005-0000-0000-0000900E0000}"/>
    <cellStyle name="Comma 3 5 5" xfId="5591" xr:uid="{00000000-0005-0000-0000-0000910E0000}"/>
    <cellStyle name="Comma 3 5 6" xfId="5592" xr:uid="{00000000-0005-0000-0000-0000920E0000}"/>
    <cellStyle name="Comma 3 5 7" xfId="5593" xr:uid="{00000000-0005-0000-0000-0000930E0000}"/>
    <cellStyle name="Comma 3 6" xfId="706" xr:uid="{00000000-0005-0000-0000-0000940E0000}"/>
    <cellStyle name="Comma 3 6 2" xfId="5594" xr:uid="{00000000-0005-0000-0000-0000950E0000}"/>
    <cellStyle name="Comma 3 6 3" xfId="5595" xr:uid="{00000000-0005-0000-0000-0000960E0000}"/>
    <cellStyle name="Comma 3 6 4" xfId="5596" xr:uid="{00000000-0005-0000-0000-0000970E0000}"/>
    <cellStyle name="Comma 3 6 5" xfId="5597" xr:uid="{00000000-0005-0000-0000-0000980E0000}"/>
    <cellStyle name="Comma 3 6 6" xfId="5598" xr:uid="{00000000-0005-0000-0000-0000990E0000}"/>
    <cellStyle name="Comma 3 6 7" xfId="5599" xr:uid="{00000000-0005-0000-0000-00009A0E0000}"/>
    <cellStyle name="Comma 3 7" xfId="707" xr:uid="{00000000-0005-0000-0000-00009B0E0000}"/>
    <cellStyle name="Comma 3 7 2" xfId="5600" xr:uid="{00000000-0005-0000-0000-00009C0E0000}"/>
    <cellStyle name="Comma 3 7 3" xfId="5601" xr:uid="{00000000-0005-0000-0000-00009D0E0000}"/>
    <cellStyle name="Comma 3 7 4" xfId="5602" xr:uid="{00000000-0005-0000-0000-00009E0E0000}"/>
    <cellStyle name="Comma 3 7 5" xfId="5603" xr:uid="{00000000-0005-0000-0000-00009F0E0000}"/>
    <cellStyle name="Comma 3 7 6" xfId="5604" xr:uid="{00000000-0005-0000-0000-0000A00E0000}"/>
    <cellStyle name="Comma 3 7 7" xfId="5605" xr:uid="{00000000-0005-0000-0000-0000A10E0000}"/>
    <cellStyle name="Comma 3 8" xfId="708" xr:uid="{00000000-0005-0000-0000-0000A20E0000}"/>
    <cellStyle name="Comma 3 8 2" xfId="5606" xr:uid="{00000000-0005-0000-0000-0000A30E0000}"/>
    <cellStyle name="Comma 3 8 3" xfId="5607" xr:uid="{00000000-0005-0000-0000-0000A40E0000}"/>
    <cellStyle name="Comma 3 8 4" xfId="5608" xr:uid="{00000000-0005-0000-0000-0000A50E0000}"/>
    <cellStyle name="Comma 3 8 5" xfId="5609" xr:uid="{00000000-0005-0000-0000-0000A60E0000}"/>
    <cellStyle name="Comma 3 8 6" xfId="5610" xr:uid="{00000000-0005-0000-0000-0000A70E0000}"/>
    <cellStyle name="Comma 3 8 7" xfId="5611" xr:uid="{00000000-0005-0000-0000-0000A80E0000}"/>
    <cellStyle name="Comma 3 9" xfId="709" xr:uid="{00000000-0005-0000-0000-0000A90E0000}"/>
    <cellStyle name="Comma 3 9 2" xfId="5612" xr:uid="{00000000-0005-0000-0000-0000AA0E0000}"/>
    <cellStyle name="Comma 3 9 3" xfId="5613" xr:uid="{00000000-0005-0000-0000-0000AB0E0000}"/>
    <cellStyle name="Comma 3 9 4" xfId="5614" xr:uid="{00000000-0005-0000-0000-0000AC0E0000}"/>
    <cellStyle name="Comma 3 9 5" xfId="5615" xr:uid="{00000000-0005-0000-0000-0000AD0E0000}"/>
    <cellStyle name="Comma 3 9 6" xfId="5616" xr:uid="{00000000-0005-0000-0000-0000AE0E0000}"/>
    <cellStyle name="Comma 3 9 7" xfId="5617" xr:uid="{00000000-0005-0000-0000-0000AF0E0000}"/>
    <cellStyle name="Comma 30" xfId="5618" xr:uid="{00000000-0005-0000-0000-0000B00E0000}"/>
    <cellStyle name="Comma 31" xfId="710" xr:uid="{00000000-0005-0000-0000-0000B10E0000}"/>
    <cellStyle name="Comma 31 2" xfId="5619" xr:uid="{00000000-0005-0000-0000-0000B20E0000}"/>
    <cellStyle name="Comma 31 3" xfId="5620" xr:uid="{00000000-0005-0000-0000-0000B30E0000}"/>
    <cellStyle name="Comma 32" xfId="711" xr:uid="{00000000-0005-0000-0000-0000B40E0000}"/>
    <cellStyle name="Comma 33" xfId="712" xr:uid="{00000000-0005-0000-0000-0000B50E0000}"/>
    <cellStyle name="Comma 33 2" xfId="5622" xr:uid="{00000000-0005-0000-0000-0000B60E0000}"/>
    <cellStyle name="Comma 33 3" xfId="5623" xr:uid="{00000000-0005-0000-0000-0000B70E0000}"/>
    <cellStyle name="Comma 33 4" xfId="5621" xr:uid="{00000000-0005-0000-0000-0000B80E0000}"/>
    <cellStyle name="Comma 34" xfId="5624" xr:uid="{00000000-0005-0000-0000-0000B90E0000}"/>
    <cellStyle name="Comma 35" xfId="5625" xr:uid="{00000000-0005-0000-0000-0000BA0E0000}"/>
    <cellStyle name="Comma 36" xfId="5626" xr:uid="{00000000-0005-0000-0000-0000BB0E0000}"/>
    <cellStyle name="Comma 37" xfId="713" xr:uid="{00000000-0005-0000-0000-0000BC0E0000}"/>
    <cellStyle name="Comma 37 2" xfId="5627" xr:uid="{00000000-0005-0000-0000-0000BD0E0000}"/>
    <cellStyle name="Comma 37 2 2" xfId="5628" xr:uid="{00000000-0005-0000-0000-0000BE0E0000}"/>
    <cellStyle name="Comma 37 2 2 2" xfId="5629" xr:uid="{00000000-0005-0000-0000-0000BF0E0000}"/>
    <cellStyle name="Comma 37 3" xfId="5630" xr:uid="{00000000-0005-0000-0000-0000C00E0000}"/>
    <cellStyle name="Comma 37 4" xfId="5631" xr:uid="{00000000-0005-0000-0000-0000C10E0000}"/>
    <cellStyle name="Comma 38" xfId="5632" xr:uid="{00000000-0005-0000-0000-0000C20E0000}"/>
    <cellStyle name="Comma 38 2" xfId="5633" xr:uid="{00000000-0005-0000-0000-0000C30E0000}"/>
    <cellStyle name="Comma 39" xfId="5634" xr:uid="{00000000-0005-0000-0000-0000C40E0000}"/>
    <cellStyle name="Comma 39 2" xfId="5635" xr:uid="{00000000-0005-0000-0000-0000C50E0000}"/>
    <cellStyle name="Comma 4" xfId="714" xr:uid="{00000000-0005-0000-0000-0000C60E0000}"/>
    <cellStyle name="Comma 4 10" xfId="715" xr:uid="{00000000-0005-0000-0000-0000C70E0000}"/>
    <cellStyle name="Comma 4 10 2" xfId="5637" xr:uid="{00000000-0005-0000-0000-0000C80E0000}"/>
    <cellStyle name="Comma 4 10 3" xfId="5638" xr:uid="{00000000-0005-0000-0000-0000C90E0000}"/>
    <cellStyle name="Comma 4 10 4" xfId="5639" xr:uid="{00000000-0005-0000-0000-0000CA0E0000}"/>
    <cellStyle name="Comma 4 10 5" xfId="5640" xr:uid="{00000000-0005-0000-0000-0000CB0E0000}"/>
    <cellStyle name="Comma 4 10 6" xfId="5641" xr:uid="{00000000-0005-0000-0000-0000CC0E0000}"/>
    <cellStyle name="Comma 4 11" xfId="716" xr:uid="{00000000-0005-0000-0000-0000CD0E0000}"/>
    <cellStyle name="Comma 4 11 2" xfId="5643" xr:uid="{00000000-0005-0000-0000-0000CE0E0000}"/>
    <cellStyle name="Comma 4 11 3" xfId="5644" xr:uid="{00000000-0005-0000-0000-0000CF0E0000}"/>
    <cellStyle name="Comma 4 11 4" xfId="5645" xr:uid="{00000000-0005-0000-0000-0000D00E0000}"/>
    <cellStyle name="Comma 4 11 5" xfId="5646" xr:uid="{00000000-0005-0000-0000-0000D10E0000}"/>
    <cellStyle name="Comma 4 11 6" xfId="5647" xr:uid="{00000000-0005-0000-0000-0000D20E0000}"/>
    <cellStyle name="Comma 4 11 7" xfId="5648" xr:uid="{00000000-0005-0000-0000-0000D30E0000}"/>
    <cellStyle name="Comma 4 11 8" xfId="5642" xr:uid="{00000000-0005-0000-0000-0000D40E0000}"/>
    <cellStyle name="Comma 4 12" xfId="717" xr:uid="{00000000-0005-0000-0000-0000D50E0000}"/>
    <cellStyle name="Comma 4 12 2" xfId="5650" xr:uid="{00000000-0005-0000-0000-0000D60E0000}"/>
    <cellStyle name="Comma 4 12 3" xfId="5651" xr:uid="{00000000-0005-0000-0000-0000D70E0000}"/>
    <cellStyle name="Comma 4 12 4" xfId="5652" xr:uid="{00000000-0005-0000-0000-0000D80E0000}"/>
    <cellStyle name="Comma 4 12 5" xfId="5653" xr:uid="{00000000-0005-0000-0000-0000D90E0000}"/>
    <cellStyle name="Comma 4 12 6" xfId="5654" xr:uid="{00000000-0005-0000-0000-0000DA0E0000}"/>
    <cellStyle name="Comma 4 12 7" xfId="5649" xr:uid="{00000000-0005-0000-0000-0000DB0E0000}"/>
    <cellStyle name="Comma 4 13" xfId="5655" xr:uid="{00000000-0005-0000-0000-0000DC0E0000}"/>
    <cellStyle name="Comma 4 13 2" xfId="5656" xr:uid="{00000000-0005-0000-0000-0000DD0E0000}"/>
    <cellStyle name="Comma 4 13 3" xfId="5657" xr:uid="{00000000-0005-0000-0000-0000DE0E0000}"/>
    <cellStyle name="Comma 4 13 4" xfId="5658" xr:uid="{00000000-0005-0000-0000-0000DF0E0000}"/>
    <cellStyle name="Comma 4 13 5" xfId="5659" xr:uid="{00000000-0005-0000-0000-0000E00E0000}"/>
    <cellStyle name="Comma 4 13 6" xfId="5660" xr:uid="{00000000-0005-0000-0000-0000E10E0000}"/>
    <cellStyle name="Comma 4 14" xfId="5661" xr:uid="{00000000-0005-0000-0000-0000E20E0000}"/>
    <cellStyle name="Comma 4 14 2" xfId="5662" xr:uid="{00000000-0005-0000-0000-0000E30E0000}"/>
    <cellStyle name="Comma 4 14 3" xfId="5663" xr:uid="{00000000-0005-0000-0000-0000E40E0000}"/>
    <cellStyle name="Comma 4 14 4" xfId="5664" xr:uid="{00000000-0005-0000-0000-0000E50E0000}"/>
    <cellStyle name="Comma 4 14 5" xfId="5665" xr:uid="{00000000-0005-0000-0000-0000E60E0000}"/>
    <cellStyle name="Comma 4 14 6" xfId="5666" xr:uid="{00000000-0005-0000-0000-0000E70E0000}"/>
    <cellStyle name="Comma 4 15" xfId="5667" xr:uid="{00000000-0005-0000-0000-0000E80E0000}"/>
    <cellStyle name="Comma 4 15 2" xfId="5668" xr:uid="{00000000-0005-0000-0000-0000E90E0000}"/>
    <cellStyle name="Comma 4 15 3" xfId="5669" xr:uid="{00000000-0005-0000-0000-0000EA0E0000}"/>
    <cellStyle name="Comma 4 15 4" xfId="5670" xr:uid="{00000000-0005-0000-0000-0000EB0E0000}"/>
    <cellStyle name="Comma 4 15 5" xfId="5671" xr:uid="{00000000-0005-0000-0000-0000EC0E0000}"/>
    <cellStyle name="Comma 4 15 6" xfId="5672" xr:uid="{00000000-0005-0000-0000-0000ED0E0000}"/>
    <cellStyle name="Comma 4 16" xfId="5673" xr:uid="{00000000-0005-0000-0000-0000EE0E0000}"/>
    <cellStyle name="Comma 4 16 2" xfId="5674" xr:uid="{00000000-0005-0000-0000-0000EF0E0000}"/>
    <cellStyle name="Comma 4 16 3" xfId="5675" xr:uid="{00000000-0005-0000-0000-0000F00E0000}"/>
    <cellStyle name="Comma 4 16 4" xfId="5676" xr:uid="{00000000-0005-0000-0000-0000F10E0000}"/>
    <cellStyle name="Comma 4 16 5" xfId="5677" xr:uid="{00000000-0005-0000-0000-0000F20E0000}"/>
    <cellStyle name="Comma 4 16 6" xfId="5678" xr:uid="{00000000-0005-0000-0000-0000F30E0000}"/>
    <cellStyle name="Comma 4 17" xfId="5679" xr:uid="{00000000-0005-0000-0000-0000F40E0000}"/>
    <cellStyle name="Comma 4 17 2" xfId="5680" xr:uid="{00000000-0005-0000-0000-0000F50E0000}"/>
    <cellStyle name="Comma 4 17 3" xfId="5681" xr:uid="{00000000-0005-0000-0000-0000F60E0000}"/>
    <cellStyle name="Comma 4 17 4" xfId="5682" xr:uid="{00000000-0005-0000-0000-0000F70E0000}"/>
    <cellStyle name="Comma 4 17 5" xfId="5683" xr:uid="{00000000-0005-0000-0000-0000F80E0000}"/>
    <cellStyle name="Comma 4 17 6" xfId="5684" xr:uid="{00000000-0005-0000-0000-0000F90E0000}"/>
    <cellStyle name="Comma 4 18" xfId="5685" xr:uid="{00000000-0005-0000-0000-0000FA0E0000}"/>
    <cellStyle name="Comma 4 19" xfId="5686" xr:uid="{00000000-0005-0000-0000-0000FB0E0000}"/>
    <cellStyle name="Comma 4 2" xfId="718" xr:uid="{00000000-0005-0000-0000-0000FC0E0000}"/>
    <cellStyle name="Comma 4 2 10" xfId="719" xr:uid="{00000000-0005-0000-0000-0000FD0E0000}"/>
    <cellStyle name="Comma 4 2 10 2" xfId="5687" xr:uid="{00000000-0005-0000-0000-0000FE0E0000}"/>
    <cellStyle name="Comma 4 2 10 3" xfId="5688" xr:uid="{00000000-0005-0000-0000-0000FF0E0000}"/>
    <cellStyle name="Comma 4 2 10 4" xfId="5689" xr:uid="{00000000-0005-0000-0000-0000000F0000}"/>
    <cellStyle name="Comma 4 2 10 5" xfId="5690" xr:uid="{00000000-0005-0000-0000-0000010F0000}"/>
    <cellStyle name="Comma 4 2 10 6" xfId="5691" xr:uid="{00000000-0005-0000-0000-0000020F0000}"/>
    <cellStyle name="Comma 4 2 11" xfId="720" xr:uid="{00000000-0005-0000-0000-0000030F0000}"/>
    <cellStyle name="Comma 4 2 11 2" xfId="5692" xr:uid="{00000000-0005-0000-0000-0000040F0000}"/>
    <cellStyle name="Comma 4 2 11 3" xfId="5693" xr:uid="{00000000-0005-0000-0000-0000050F0000}"/>
    <cellStyle name="Comma 4 2 11 4" xfId="5694" xr:uid="{00000000-0005-0000-0000-0000060F0000}"/>
    <cellStyle name="Comma 4 2 11 5" xfId="5695" xr:uid="{00000000-0005-0000-0000-0000070F0000}"/>
    <cellStyle name="Comma 4 2 11 6" xfId="5696" xr:uid="{00000000-0005-0000-0000-0000080F0000}"/>
    <cellStyle name="Comma 4 2 12" xfId="721" xr:uid="{00000000-0005-0000-0000-0000090F0000}"/>
    <cellStyle name="Comma 4 2 12 2" xfId="5697" xr:uid="{00000000-0005-0000-0000-00000A0F0000}"/>
    <cellStyle name="Comma 4 2 12 3" xfId="5698" xr:uid="{00000000-0005-0000-0000-00000B0F0000}"/>
    <cellStyle name="Comma 4 2 12 4" xfId="5699" xr:uid="{00000000-0005-0000-0000-00000C0F0000}"/>
    <cellStyle name="Comma 4 2 12 5" xfId="5700" xr:uid="{00000000-0005-0000-0000-00000D0F0000}"/>
    <cellStyle name="Comma 4 2 12 6" xfId="5701" xr:uid="{00000000-0005-0000-0000-00000E0F0000}"/>
    <cellStyle name="Comma 4 2 13" xfId="722" xr:uid="{00000000-0005-0000-0000-00000F0F0000}"/>
    <cellStyle name="Comma 4 2 13 2" xfId="5702" xr:uid="{00000000-0005-0000-0000-0000100F0000}"/>
    <cellStyle name="Comma 4 2 13 3" xfId="5703" xr:uid="{00000000-0005-0000-0000-0000110F0000}"/>
    <cellStyle name="Comma 4 2 13 4" xfId="5704" xr:uid="{00000000-0005-0000-0000-0000120F0000}"/>
    <cellStyle name="Comma 4 2 13 5" xfId="5705" xr:uid="{00000000-0005-0000-0000-0000130F0000}"/>
    <cellStyle name="Comma 4 2 13 6" xfId="5706" xr:uid="{00000000-0005-0000-0000-0000140F0000}"/>
    <cellStyle name="Comma 4 2 14" xfId="723" xr:uid="{00000000-0005-0000-0000-0000150F0000}"/>
    <cellStyle name="Comma 4 2 14 2" xfId="5707" xr:uid="{00000000-0005-0000-0000-0000160F0000}"/>
    <cellStyle name="Comma 4 2 14 3" xfId="5708" xr:uid="{00000000-0005-0000-0000-0000170F0000}"/>
    <cellStyle name="Comma 4 2 14 4" xfId="5709" xr:uid="{00000000-0005-0000-0000-0000180F0000}"/>
    <cellStyle name="Comma 4 2 14 5" xfId="5710" xr:uid="{00000000-0005-0000-0000-0000190F0000}"/>
    <cellStyle name="Comma 4 2 14 6" xfId="5711" xr:uid="{00000000-0005-0000-0000-00001A0F0000}"/>
    <cellStyle name="Comma 4 2 15" xfId="724" xr:uid="{00000000-0005-0000-0000-00001B0F0000}"/>
    <cellStyle name="Comma 4 2 15 2" xfId="5712" xr:uid="{00000000-0005-0000-0000-00001C0F0000}"/>
    <cellStyle name="Comma 4 2 15 3" xfId="5713" xr:uid="{00000000-0005-0000-0000-00001D0F0000}"/>
    <cellStyle name="Comma 4 2 15 4" xfId="5714" xr:uid="{00000000-0005-0000-0000-00001E0F0000}"/>
    <cellStyle name="Comma 4 2 15 5" xfId="5715" xr:uid="{00000000-0005-0000-0000-00001F0F0000}"/>
    <cellStyle name="Comma 4 2 15 6" xfId="5716" xr:uid="{00000000-0005-0000-0000-0000200F0000}"/>
    <cellStyle name="Comma 4 2 16" xfId="725" xr:uid="{00000000-0005-0000-0000-0000210F0000}"/>
    <cellStyle name="Comma 4 2 16 2" xfId="5717" xr:uid="{00000000-0005-0000-0000-0000220F0000}"/>
    <cellStyle name="Comma 4 2 16 3" xfId="5718" xr:uid="{00000000-0005-0000-0000-0000230F0000}"/>
    <cellStyle name="Comma 4 2 16 4" xfId="5719" xr:uid="{00000000-0005-0000-0000-0000240F0000}"/>
    <cellStyle name="Comma 4 2 16 5" xfId="5720" xr:uid="{00000000-0005-0000-0000-0000250F0000}"/>
    <cellStyle name="Comma 4 2 16 6" xfId="5721" xr:uid="{00000000-0005-0000-0000-0000260F0000}"/>
    <cellStyle name="Comma 4 2 17" xfId="726" xr:uid="{00000000-0005-0000-0000-0000270F0000}"/>
    <cellStyle name="Comma 4 2 17 2" xfId="5722" xr:uid="{00000000-0005-0000-0000-0000280F0000}"/>
    <cellStyle name="Comma 4 2 17 3" xfId="5723" xr:uid="{00000000-0005-0000-0000-0000290F0000}"/>
    <cellStyle name="Comma 4 2 17 4" xfId="5724" xr:uid="{00000000-0005-0000-0000-00002A0F0000}"/>
    <cellStyle name="Comma 4 2 17 5" xfId="5725" xr:uid="{00000000-0005-0000-0000-00002B0F0000}"/>
    <cellStyle name="Comma 4 2 17 6" xfId="5726" xr:uid="{00000000-0005-0000-0000-00002C0F0000}"/>
    <cellStyle name="Comma 4 2 18" xfId="727" xr:uid="{00000000-0005-0000-0000-00002D0F0000}"/>
    <cellStyle name="Comma 4 2 18 2" xfId="5727" xr:uid="{00000000-0005-0000-0000-00002E0F0000}"/>
    <cellStyle name="Comma 4 2 18 3" xfId="5728" xr:uid="{00000000-0005-0000-0000-00002F0F0000}"/>
    <cellStyle name="Comma 4 2 18 4" xfId="5729" xr:uid="{00000000-0005-0000-0000-0000300F0000}"/>
    <cellStyle name="Comma 4 2 18 5" xfId="5730" xr:uid="{00000000-0005-0000-0000-0000310F0000}"/>
    <cellStyle name="Comma 4 2 18 6" xfId="5731" xr:uid="{00000000-0005-0000-0000-0000320F0000}"/>
    <cellStyle name="Comma 4 2 19" xfId="728" xr:uid="{00000000-0005-0000-0000-0000330F0000}"/>
    <cellStyle name="Comma 4 2 19 2" xfId="5732" xr:uid="{00000000-0005-0000-0000-0000340F0000}"/>
    <cellStyle name="Comma 4 2 19 3" xfId="5733" xr:uid="{00000000-0005-0000-0000-0000350F0000}"/>
    <cellStyle name="Comma 4 2 19 4" xfId="5734" xr:uid="{00000000-0005-0000-0000-0000360F0000}"/>
    <cellStyle name="Comma 4 2 19 5" xfId="5735" xr:uid="{00000000-0005-0000-0000-0000370F0000}"/>
    <cellStyle name="Comma 4 2 19 6" xfId="5736" xr:uid="{00000000-0005-0000-0000-0000380F0000}"/>
    <cellStyle name="Comma 4 2 2" xfId="729" xr:uid="{00000000-0005-0000-0000-0000390F0000}"/>
    <cellStyle name="Comma 4 2 2 10" xfId="730" xr:uid="{00000000-0005-0000-0000-00003A0F0000}"/>
    <cellStyle name="Comma 4 2 2 10 2" xfId="5737" xr:uid="{00000000-0005-0000-0000-00003B0F0000}"/>
    <cellStyle name="Comma 4 2 2 10 2 2" xfId="5738" xr:uid="{00000000-0005-0000-0000-00003C0F0000}"/>
    <cellStyle name="Comma 4 2 2 10 3" xfId="5739" xr:uid="{00000000-0005-0000-0000-00003D0F0000}"/>
    <cellStyle name="Comma 4 2 2 10 4" xfId="5740" xr:uid="{00000000-0005-0000-0000-00003E0F0000}"/>
    <cellStyle name="Comma 4 2 2 10 5" xfId="5741" xr:uid="{00000000-0005-0000-0000-00003F0F0000}"/>
    <cellStyle name="Comma 4 2 2 10 6" xfId="5742" xr:uid="{00000000-0005-0000-0000-0000400F0000}"/>
    <cellStyle name="Comma 4 2 2 10 7" xfId="5743" xr:uid="{00000000-0005-0000-0000-0000410F0000}"/>
    <cellStyle name="Comma 4 2 2 11" xfId="731" xr:uid="{00000000-0005-0000-0000-0000420F0000}"/>
    <cellStyle name="Comma 4 2 2 11 2" xfId="5744" xr:uid="{00000000-0005-0000-0000-0000430F0000}"/>
    <cellStyle name="Comma 4 2 2 11 2 2" xfId="5745" xr:uid="{00000000-0005-0000-0000-0000440F0000}"/>
    <cellStyle name="Comma 4 2 2 11 3" xfId="5746" xr:uid="{00000000-0005-0000-0000-0000450F0000}"/>
    <cellStyle name="Comma 4 2 2 11 4" xfId="5747" xr:uid="{00000000-0005-0000-0000-0000460F0000}"/>
    <cellStyle name="Comma 4 2 2 11 5" xfId="5748" xr:uid="{00000000-0005-0000-0000-0000470F0000}"/>
    <cellStyle name="Comma 4 2 2 11 6" xfId="5749" xr:uid="{00000000-0005-0000-0000-0000480F0000}"/>
    <cellStyle name="Comma 4 2 2 11 7" xfId="5750" xr:uid="{00000000-0005-0000-0000-0000490F0000}"/>
    <cellStyle name="Comma 4 2 2 12" xfId="732" xr:uid="{00000000-0005-0000-0000-00004A0F0000}"/>
    <cellStyle name="Comma 4 2 2 12 2" xfId="5751" xr:uid="{00000000-0005-0000-0000-00004B0F0000}"/>
    <cellStyle name="Comma 4 2 2 12 2 2" xfId="5752" xr:uid="{00000000-0005-0000-0000-00004C0F0000}"/>
    <cellStyle name="Comma 4 2 2 12 3" xfId="5753" xr:uid="{00000000-0005-0000-0000-00004D0F0000}"/>
    <cellStyle name="Comma 4 2 2 12 4" xfId="5754" xr:uid="{00000000-0005-0000-0000-00004E0F0000}"/>
    <cellStyle name="Comma 4 2 2 12 5" xfId="5755" xr:uid="{00000000-0005-0000-0000-00004F0F0000}"/>
    <cellStyle name="Comma 4 2 2 12 6" xfId="5756" xr:uid="{00000000-0005-0000-0000-0000500F0000}"/>
    <cellStyle name="Comma 4 2 2 12 7" xfId="5757" xr:uid="{00000000-0005-0000-0000-0000510F0000}"/>
    <cellStyle name="Comma 4 2 2 13" xfId="733" xr:uid="{00000000-0005-0000-0000-0000520F0000}"/>
    <cellStyle name="Comma 4 2 2 13 2" xfId="5758" xr:uid="{00000000-0005-0000-0000-0000530F0000}"/>
    <cellStyle name="Comma 4 2 2 13 2 2" xfId="5759" xr:uid="{00000000-0005-0000-0000-0000540F0000}"/>
    <cellStyle name="Comma 4 2 2 13 3" xfId="5760" xr:uid="{00000000-0005-0000-0000-0000550F0000}"/>
    <cellStyle name="Comma 4 2 2 13 4" xfId="5761" xr:uid="{00000000-0005-0000-0000-0000560F0000}"/>
    <cellStyle name="Comma 4 2 2 13 5" xfId="5762" xr:uid="{00000000-0005-0000-0000-0000570F0000}"/>
    <cellStyle name="Comma 4 2 2 13 6" xfId="5763" xr:uid="{00000000-0005-0000-0000-0000580F0000}"/>
    <cellStyle name="Comma 4 2 2 13 7" xfId="5764" xr:uid="{00000000-0005-0000-0000-0000590F0000}"/>
    <cellStyle name="Comma 4 2 2 14" xfId="734" xr:uid="{00000000-0005-0000-0000-00005A0F0000}"/>
    <cellStyle name="Comma 4 2 2 14 2" xfId="5765" xr:uid="{00000000-0005-0000-0000-00005B0F0000}"/>
    <cellStyle name="Comma 4 2 2 14 2 2" xfId="5766" xr:uid="{00000000-0005-0000-0000-00005C0F0000}"/>
    <cellStyle name="Comma 4 2 2 14 3" xfId="5767" xr:uid="{00000000-0005-0000-0000-00005D0F0000}"/>
    <cellStyle name="Comma 4 2 2 14 4" xfId="5768" xr:uid="{00000000-0005-0000-0000-00005E0F0000}"/>
    <cellStyle name="Comma 4 2 2 14 5" xfId="5769" xr:uid="{00000000-0005-0000-0000-00005F0F0000}"/>
    <cellStyle name="Comma 4 2 2 14 6" xfId="5770" xr:uid="{00000000-0005-0000-0000-0000600F0000}"/>
    <cellStyle name="Comma 4 2 2 14 7" xfId="5771" xr:uid="{00000000-0005-0000-0000-0000610F0000}"/>
    <cellStyle name="Comma 4 2 2 15" xfId="735" xr:uid="{00000000-0005-0000-0000-0000620F0000}"/>
    <cellStyle name="Comma 4 2 2 15 2" xfId="5772" xr:uid="{00000000-0005-0000-0000-0000630F0000}"/>
    <cellStyle name="Comma 4 2 2 15 2 2" xfId="5773" xr:uid="{00000000-0005-0000-0000-0000640F0000}"/>
    <cellStyle name="Comma 4 2 2 15 3" xfId="5774" xr:uid="{00000000-0005-0000-0000-0000650F0000}"/>
    <cellStyle name="Comma 4 2 2 15 4" xfId="5775" xr:uid="{00000000-0005-0000-0000-0000660F0000}"/>
    <cellStyle name="Comma 4 2 2 15 5" xfId="5776" xr:uid="{00000000-0005-0000-0000-0000670F0000}"/>
    <cellStyle name="Comma 4 2 2 15 6" xfId="5777" xr:uid="{00000000-0005-0000-0000-0000680F0000}"/>
    <cellStyle name="Comma 4 2 2 15 7" xfId="5778" xr:uid="{00000000-0005-0000-0000-0000690F0000}"/>
    <cellStyle name="Comma 4 2 2 16" xfId="736" xr:uid="{00000000-0005-0000-0000-00006A0F0000}"/>
    <cellStyle name="Comma 4 2 2 16 2" xfId="5779" xr:uid="{00000000-0005-0000-0000-00006B0F0000}"/>
    <cellStyle name="Comma 4 2 2 16 2 2" xfId="5780" xr:uid="{00000000-0005-0000-0000-00006C0F0000}"/>
    <cellStyle name="Comma 4 2 2 16 3" xfId="5781" xr:uid="{00000000-0005-0000-0000-00006D0F0000}"/>
    <cellStyle name="Comma 4 2 2 16 4" xfId="5782" xr:uid="{00000000-0005-0000-0000-00006E0F0000}"/>
    <cellStyle name="Comma 4 2 2 16 5" xfId="5783" xr:uid="{00000000-0005-0000-0000-00006F0F0000}"/>
    <cellStyle name="Comma 4 2 2 16 6" xfId="5784" xr:uid="{00000000-0005-0000-0000-0000700F0000}"/>
    <cellStyle name="Comma 4 2 2 16 7" xfId="5785" xr:uid="{00000000-0005-0000-0000-0000710F0000}"/>
    <cellStyle name="Comma 4 2 2 17" xfId="737" xr:uid="{00000000-0005-0000-0000-0000720F0000}"/>
    <cellStyle name="Comma 4 2 2 17 2" xfId="5786" xr:uid="{00000000-0005-0000-0000-0000730F0000}"/>
    <cellStyle name="Comma 4 2 2 17 2 2" xfId="5787" xr:uid="{00000000-0005-0000-0000-0000740F0000}"/>
    <cellStyle name="Comma 4 2 2 17 3" xfId="5788" xr:uid="{00000000-0005-0000-0000-0000750F0000}"/>
    <cellStyle name="Comma 4 2 2 17 4" xfId="5789" xr:uid="{00000000-0005-0000-0000-0000760F0000}"/>
    <cellStyle name="Comma 4 2 2 17 5" xfId="5790" xr:uid="{00000000-0005-0000-0000-0000770F0000}"/>
    <cellStyle name="Comma 4 2 2 17 6" xfId="5791" xr:uid="{00000000-0005-0000-0000-0000780F0000}"/>
    <cellStyle name="Comma 4 2 2 17 7" xfId="5792" xr:uid="{00000000-0005-0000-0000-0000790F0000}"/>
    <cellStyle name="Comma 4 2 2 18" xfId="738" xr:uid="{00000000-0005-0000-0000-00007A0F0000}"/>
    <cellStyle name="Comma 4 2 2 18 2" xfId="5793" xr:uid="{00000000-0005-0000-0000-00007B0F0000}"/>
    <cellStyle name="Comma 4 2 2 18 2 2" xfId="5794" xr:uid="{00000000-0005-0000-0000-00007C0F0000}"/>
    <cellStyle name="Comma 4 2 2 18 3" xfId="5795" xr:uid="{00000000-0005-0000-0000-00007D0F0000}"/>
    <cellStyle name="Comma 4 2 2 18 4" xfId="5796" xr:uid="{00000000-0005-0000-0000-00007E0F0000}"/>
    <cellStyle name="Comma 4 2 2 18 5" xfId="5797" xr:uid="{00000000-0005-0000-0000-00007F0F0000}"/>
    <cellStyle name="Comma 4 2 2 18 6" xfId="5798" xr:uid="{00000000-0005-0000-0000-0000800F0000}"/>
    <cellStyle name="Comma 4 2 2 18 7" xfId="5799" xr:uid="{00000000-0005-0000-0000-0000810F0000}"/>
    <cellStyle name="Comma 4 2 2 19" xfId="739" xr:uid="{00000000-0005-0000-0000-0000820F0000}"/>
    <cellStyle name="Comma 4 2 2 19 2" xfId="5800" xr:uid="{00000000-0005-0000-0000-0000830F0000}"/>
    <cellStyle name="Comma 4 2 2 19 2 2" xfId="5801" xr:uid="{00000000-0005-0000-0000-0000840F0000}"/>
    <cellStyle name="Comma 4 2 2 19 3" xfId="5802" xr:uid="{00000000-0005-0000-0000-0000850F0000}"/>
    <cellStyle name="Comma 4 2 2 19 4" xfId="5803" xr:uid="{00000000-0005-0000-0000-0000860F0000}"/>
    <cellStyle name="Comma 4 2 2 19 5" xfId="5804" xr:uid="{00000000-0005-0000-0000-0000870F0000}"/>
    <cellStyle name="Comma 4 2 2 19 6" xfId="5805" xr:uid="{00000000-0005-0000-0000-0000880F0000}"/>
    <cellStyle name="Comma 4 2 2 19 7" xfId="5806" xr:uid="{00000000-0005-0000-0000-0000890F0000}"/>
    <cellStyle name="Comma 4 2 2 2" xfId="740" xr:uid="{00000000-0005-0000-0000-00008A0F0000}"/>
    <cellStyle name="Comma 4 2 2 2 2" xfId="5807" xr:uid="{00000000-0005-0000-0000-00008B0F0000}"/>
    <cellStyle name="Comma 4 2 2 2 2 2" xfId="5808" xr:uid="{00000000-0005-0000-0000-00008C0F0000}"/>
    <cellStyle name="Comma 4 2 2 2 3" xfId="5809" xr:uid="{00000000-0005-0000-0000-00008D0F0000}"/>
    <cellStyle name="Comma 4 2 2 2 4" xfId="5810" xr:uid="{00000000-0005-0000-0000-00008E0F0000}"/>
    <cellStyle name="Comma 4 2 2 2 5" xfId="5811" xr:uid="{00000000-0005-0000-0000-00008F0F0000}"/>
    <cellStyle name="Comma 4 2 2 2 6" xfId="5812" xr:uid="{00000000-0005-0000-0000-0000900F0000}"/>
    <cellStyle name="Comma 4 2 2 2 7" xfId="5813" xr:uid="{00000000-0005-0000-0000-0000910F0000}"/>
    <cellStyle name="Comma 4 2 2 20" xfId="741" xr:uid="{00000000-0005-0000-0000-0000920F0000}"/>
    <cellStyle name="Comma 4 2 2 20 2" xfId="5814" xr:uid="{00000000-0005-0000-0000-0000930F0000}"/>
    <cellStyle name="Comma 4 2 2 20 2 2" xfId="5815" xr:uid="{00000000-0005-0000-0000-0000940F0000}"/>
    <cellStyle name="Comma 4 2 2 20 3" xfId="5816" xr:uid="{00000000-0005-0000-0000-0000950F0000}"/>
    <cellStyle name="Comma 4 2 2 20 4" xfId="5817" xr:uid="{00000000-0005-0000-0000-0000960F0000}"/>
    <cellStyle name="Comma 4 2 2 20 5" xfId="5818" xr:uid="{00000000-0005-0000-0000-0000970F0000}"/>
    <cellStyle name="Comma 4 2 2 20 6" xfId="5819" xr:uid="{00000000-0005-0000-0000-0000980F0000}"/>
    <cellStyle name="Comma 4 2 2 20 7" xfId="5820" xr:uid="{00000000-0005-0000-0000-0000990F0000}"/>
    <cellStyle name="Comma 4 2 2 21" xfId="5821" xr:uid="{00000000-0005-0000-0000-00009A0F0000}"/>
    <cellStyle name="Comma 4 2 2 22" xfId="5822" xr:uid="{00000000-0005-0000-0000-00009B0F0000}"/>
    <cellStyle name="Comma 4 2 2 23" xfId="5823" xr:uid="{00000000-0005-0000-0000-00009C0F0000}"/>
    <cellStyle name="Comma 4 2 2 24" xfId="5824" xr:uid="{00000000-0005-0000-0000-00009D0F0000}"/>
    <cellStyle name="Comma 4 2 2 25" xfId="5825" xr:uid="{00000000-0005-0000-0000-00009E0F0000}"/>
    <cellStyle name="Comma 4 2 2 3" xfId="742" xr:uid="{00000000-0005-0000-0000-00009F0F0000}"/>
    <cellStyle name="Comma 4 2 2 3 2" xfId="5826" xr:uid="{00000000-0005-0000-0000-0000A00F0000}"/>
    <cellStyle name="Comma 4 2 2 3 2 2" xfId="5827" xr:uid="{00000000-0005-0000-0000-0000A10F0000}"/>
    <cellStyle name="Comma 4 2 2 3 3" xfId="5828" xr:uid="{00000000-0005-0000-0000-0000A20F0000}"/>
    <cellStyle name="Comma 4 2 2 3 4" xfId="5829" xr:uid="{00000000-0005-0000-0000-0000A30F0000}"/>
    <cellStyle name="Comma 4 2 2 3 5" xfId="5830" xr:uid="{00000000-0005-0000-0000-0000A40F0000}"/>
    <cellStyle name="Comma 4 2 2 3 6" xfId="5831" xr:uid="{00000000-0005-0000-0000-0000A50F0000}"/>
    <cellStyle name="Comma 4 2 2 3 7" xfId="5832" xr:uid="{00000000-0005-0000-0000-0000A60F0000}"/>
    <cellStyle name="Comma 4 2 2 4" xfId="743" xr:uid="{00000000-0005-0000-0000-0000A70F0000}"/>
    <cellStyle name="Comma 4 2 2 4 2" xfId="5833" xr:uid="{00000000-0005-0000-0000-0000A80F0000}"/>
    <cellStyle name="Comma 4 2 2 4 2 2" xfId="5834" xr:uid="{00000000-0005-0000-0000-0000A90F0000}"/>
    <cellStyle name="Comma 4 2 2 4 3" xfId="5835" xr:uid="{00000000-0005-0000-0000-0000AA0F0000}"/>
    <cellStyle name="Comma 4 2 2 4 4" xfId="5836" xr:uid="{00000000-0005-0000-0000-0000AB0F0000}"/>
    <cellStyle name="Comma 4 2 2 4 5" xfId="5837" xr:uid="{00000000-0005-0000-0000-0000AC0F0000}"/>
    <cellStyle name="Comma 4 2 2 4 6" xfId="5838" xr:uid="{00000000-0005-0000-0000-0000AD0F0000}"/>
    <cellStyle name="Comma 4 2 2 4 7" xfId="5839" xr:uid="{00000000-0005-0000-0000-0000AE0F0000}"/>
    <cellStyle name="Comma 4 2 2 5" xfId="744" xr:uid="{00000000-0005-0000-0000-0000AF0F0000}"/>
    <cellStyle name="Comma 4 2 2 5 2" xfId="5840" xr:uid="{00000000-0005-0000-0000-0000B00F0000}"/>
    <cellStyle name="Comma 4 2 2 5 2 2" xfId="5841" xr:uid="{00000000-0005-0000-0000-0000B10F0000}"/>
    <cellStyle name="Comma 4 2 2 5 3" xfId="5842" xr:uid="{00000000-0005-0000-0000-0000B20F0000}"/>
    <cellStyle name="Comma 4 2 2 5 4" xfId="5843" xr:uid="{00000000-0005-0000-0000-0000B30F0000}"/>
    <cellStyle name="Comma 4 2 2 5 5" xfId="5844" xr:uid="{00000000-0005-0000-0000-0000B40F0000}"/>
    <cellStyle name="Comma 4 2 2 5 6" xfId="5845" xr:uid="{00000000-0005-0000-0000-0000B50F0000}"/>
    <cellStyle name="Comma 4 2 2 5 7" xfId="5846" xr:uid="{00000000-0005-0000-0000-0000B60F0000}"/>
    <cellStyle name="Comma 4 2 2 6" xfId="745" xr:uid="{00000000-0005-0000-0000-0000B70F0000}"/>
    <cellStyle name="Comma 4 2 2 6 2" xfId="5847" xr:uid="{00000000-0005-0000-0000-0000B80F0000}"/>
    <cellStyle name="Comma 4 2 2 6 2 2" xfId="5848" xr:uid="{00000000-0005-0000-0000-0000B90F0000}"/>
    <cellStyle name="Comma 4 2 2 6 3" xfId="5849" xr:uid="{00000000-0005-0000-0000-0000BA0F0000}"/>
    <cellStyle name="Comma 4 2 2 6 4" xfId="5850" xr:uid="{00000000-0005-0000-0000-0000BB0F0000}"/>
    <cellStyle name="Comma 4 2 2 6 5" xfId="5851" xr:uid="{00000000-0005-0000-0000-0000BC0F0000}"/>
    <cellStyle name="Comma 4 2 2 6 6" xfId="5852" xr:uid="{00000000-0005-0000-0000-0000BD0F0000}"/>
    <cellStyle name="Comma 4 2 2 6 7" xfId="5853" xr:uid="{00000000-0005-0000-0000-0000BE0F0000}"/>
    <cellStyle name="Comma 4 2 2 7" xfId="746" xr:uid="{00000000-0005-0000-0000-0000BF0F0000}"/>
    <cellStyle name="Comma 4 2 2 7 2" xfId="5854" xr:uid="{00000000-0005-0000-0000-0000C00F0000}"/>
    <cellStyle name="Comma 4 2 2 7 2 2" xfId="5855" xr:uid="{00000000-0005-0000-0000-0000C10F0000}"/>
    <cellStyle name="Comma 4 2 2 7 3" xfId="5856" xr:uid="{00000000-0005-0000-0000-0000C20F0000}"/>
    <cellStyle name="Comma 4 2 2 7 4" xfId="5857" xr:uid="{00000000-0005-0000-0000-0000C30F0000}"/>
    <cellStyle name="Comma 4 2 2 7 5" xfId="5858" xr:uid="{00000000-0005-0000-0000-0000C40F0000}"/>
    <cellStyle name="Comma 4 2 2 7 6" xfId="5859" xr:uid="{00000000-0005-0000-0000-0000C50F0000}"/>
    <cellStyle name="Comma 4 2 2 7 7" xfId="5860" xr:uid="{00000000-0005-0000-0000-0000C60F0000}"/>
    <cellStyle name="Comma 4 2 2 8" xfId="747" xr:uid="{00000000-0005-0000-0000-0000C70F0000}"/>
    <cellStyle name="Comma 4 2 2 8 2" xfId="5861" xr:uid="{00000000-0005-0000-0000-0000C80F0000}"/>
    <cellStyle name="Comma 4 2 2 8 2 2" xfId="5862" xr:uid="{00000000-0005-0000-0000-0000C90F0000}"/>
    <cellStyle name="Comma 4 2 2 8 3" xfId="5863" xr:uid="{00000000-0005-0000-0000-0000CA0F0000}"/>
    <cellStyle name="Comma 4 2 2 8 4" xfId="5864" xr:uid="{00000000-0005-0000-0000-0000CB0F0000}"/>
    <cellStyle name="Comma 4 2 2 8 5" xfId="5865" xr:uid="{00000000-0005-0000-0000-0000CC0F0000}"/>
    <cellStyle name="Comma 4 2 2 8 6" xfId="5866" xr:uid="{00000000-0005-0000-0000-0000CD0F0000}"/>
    <cellStyle name="Comma 4 2 2 8 7" xfId="5867" xr:uid="{00000000-0005-0000-0000-0000CE0F0000}"/>
    <cellStyle name="Comma 4 2 2 9" xfId="748" xr:uid="{00000000-0005-0000-0000-0000CF0F0000}"/>
    <cellStyle name="Comma 4 2 2 9 2" xfId="5868" xr:uid="{00000000-0005-0000-0000-0000D00F0000}"/>
    <cellStyle name="Comma 4 2 2 9 2 2" xfId="5869" xr:uid="{00000000-0005-0000-0000-0000D10F0000}"/>
    <cellStyle name="Comma 4 2 2 9 3" xfId="5870" xr:uid="{00000000-0005-0000-0000-0000D20F0000}"/>
    <cellStyle name="Comma 4 2 2 9 4" xfId="5871" xr:uid="{00000000-0005-0000-0000-0000D30F0000}"/>
    <cellStyle name="Comma 4 2 2 9 5" xfId="5872" xr:uid="{00000000-0005-0000-0000-0000D40F0000}"/>
    <cellStyle name="Comma 4 2 2 9 6" xfId="5873" xr:uid="{00000000-0005-0000-0000-0000D50F0000}"/>
    <cellStyle name="Comma 4 2 2 9 7" xfId="5874" xr:uid="{00000000-0005-0000-0000-0000D60F0000}"/>
    <cellStyle name="Comma 4 2 20" xfId="749" xr:uid="{00000000-0005-0000-0000-0000D70F0000}"/>
    <cellStyle name="Comma 4 2 20 2" xfId="5875" xr:uid="{00000000-0005-0000-0000-0000D80F0000}"/>
    <cellStyle name="Comma 4 2 20 3" xfId="5876" xr:uid="{00000000-0005-0000-0000-0000D90F0000}"/>
    <cellStyle name="Comma 4 2 20 4" xfId="5877" xr:uid="{00000000-0005-0000-0000-0000DA0F0000}"/>
    <cellStyle name="Comma 4 2 20 5" xfId="5878" xr:uid="{00000000-0005-0000-0000-0000DB0F0000}"/>
    <cellStyle name="Comma 4 2 20 6" xfId="5879" xr:uid="{00000000-0005-0000-0000-0000DC0F0000}"/>
    <cellStyle name="Comma 4 2 21" xfId="750" xr:uid="{00000000-0005-0000-0000-0000DD0F0000}"/>
    <cellStyle name="Comma 4 2 21 2" xfId="5880" xr:uid="{00000000-0005-0000-0000-0000DE0F0000}"/>
    <cellStyle name="Comma 4 2 21 3" xfId="5881" xr:uid="{00000000-0005-0000-0000-0000DF0F0000}"/>
    <cellStyle name="Comma 4 2 21 4" xfId="5882" xr:uid="{00000000-0005-0000-0000-0000E00F0000}"/>
    <cellStyle name="Comma 4 2 21 5" xfId="5883" xr:uid="{00000000-0005-0000-0000-0000E10F0000}"/>
    <cellStyle name="Comma 4 2 21 6" xfId="5884" xr:uid="{00000000-0005-0000-0000-0000E20F0000}"/>
    <cellStyle name="Comma 4 2 22" xfId="751" xr:uid="{00000000-0005-0000-0000-0000E30F0000}"/>
    <cellStyle name="Comma 4 2 22 2" xfId="5885" xr:uid="{00000000-0005-0000-0000-0000E40F0000}"/>
    <cellStyle name="Comma 4 2 22 3" xfId="5886" xr:uid="{00000000-0005-0000-0000-0000E50F0000}"/>
    <cellStyle name="Comma 4 2 22 4" xfId="5887" xr:uid="{00000000-0005-0000-0000-0000E60F0000}"/>
    <cellStyle name="Comma 4 2 22 5" xfId="5888" xr:uid="{00000000-0005-0000-0000-0000E70F0000}"/>
    <cellStyle name="Comma 4 2 22 6" xfId="5889" xr:uid="{00000000-0005-0000-0000-0000E80F0000}"/>
    <cellStyle name="Comma 4 2 23" xfId="752" xr:uid="{00000000-0005-0000-0000-0000E90F0000}"/>
    <cellStyle name="Comma 4 2 23 2" xfId="5890" xr:uid="{00000000-0005-0000-0000-0000EA0F0000}"/>
    <cellStyle name="Comma 4 2 23 3" xfId="5891" xr:uid="{00000000-0005-0000-0000-0000EB0F0000}"/>
    <cellStyle name="Comma 4 2 23 4" xfId="5892" xr:uid="{00000000-0005-0000-0000-0000EC0F0000}"/>
    <cellStyle name="Comma 4 2 23 5" xfId="5893" xr:uid="{00000000-0005-0000-0000-0000ED0F0000}"/>
    <cellStyle name="Comma 4 2 23 6" xfId="5894" xr:uid="{00000000-0005-0000-0000-0000EE0F0000}"/>
    <cellStyle name="Comma 4 2 24" xfId="753" xr:uid="{00000000-0005-0000-0000-0000EF0F0000}"/>
    <cellStyle name="Comma 4 2 24 2" xfId="5895" xr:uid="{00000000-0005-0000-0000-0000F00F0000}"/>
    <cellStyle name="Comma 4 2 24 3" xfId="5896" xr:uid="{00000000-0005-0000-0000-0000F10F0000}"/>
    <cellStyle name="Comma 4 2 24 4" xfId="5897" xr:uid="{00000000-0005-0000-0000-0000F20F0000}"/>
    <cellStyle name="Comma 4 2 24 5" xfId="5898" xr:uid="{00000000-0005-0000-0000-0000F30F0000}"/>
    <cellStyle name="Comma 4 2 24 6" xfId="5899" xr:uid="{00000000-0005-0000-0000-0000F40F0000}"/>
    <cellStyle name="Comma 4 2 25" xfId="754" xr:uid="{00000000-0005-0000-0000-0000F50F0000}"/>
    <cellStyle name="Comma 4 2 25 2" xfId="5900" xr:uid="{00000000-0005-0000-0000-0000F60F0000}"/>
    <cellStyle name="Comma 4 2 25 3" xfId="5901" xr:uid="{00000000-0005-0000-0000-0000F70F0000}"/>
    <cellStyle name="Comma 4 2 25 4" xfId="5902" xr:uid="{00000000-0005-0000-0000-0000F80F0000}"/>
    <cellStyle name="Comma 4 2 25 5" xfId="5903" xr:uid="{00000000-0005-0000-0000-0000F90F0000}"/>
    <cellStyle name="Comma 4 2 25 6" xfId="5904" xr:uid="{00000000-0005-0000-0000-0000FA0F0000}"/>
    <cellStyle name="Comma 4 2 26" xfId="755" xr:uid="{00000000-0005-0000-0000-0000FB0F0000}"/>
    <cellStyle name="Comma 4 2 26 2" xfId="5905" xr:uid="{00000000-0005-0000-0000-0000FC0F0000}"/>
    <cellStyle name="Comma 4 2 26 3" xfId="5906" xr:uid="{00000000-0005-0000-0000-0000FD0F0000}"/>
    <cellStyle name="Comma 4 2 26 4" xfId="5907" xr:uid="{00000000-0005-0000-0000-0000FE0F0000}"/>
    <cellStyle name="Comma 4 2 26 5" xfId="5908" xr:uid="{00000000-0005-0000-0000-0000FF0F0000}"/>
    <cellStyle name="Comma 4 2 26 6" xfId="5909" xr:uid="{00000000-0005-0000-0000-000000100000}"/>
    <cellStyle name="Comma 4 2 27" xfId="5910" xr:uid="{00000000-0005-0000-0000-000001100000}"/>
    <cellStyle name="Comma 4 2 27 2" xfId="5911" xr:uid="{00000000-0005-0000-0000-000002100000}"/>
    <cellStyle name="Comma 4 2 27 3" xfId="5912" xr:uid="{00000000-0005-0000-0000-000003100000}"/>
    <cellStyle name="Comma 4 2 27 4" xfId="5913" xr:uid="{00000000-0005-0000-0000-000004100000}"/>
    <cellStyle name="Comma 4 2 27 5" xfId="5914" xr:uid="{00000000-0005-0000-0000-000005100000}"/>
    <cellStyle name="Comma 4 2 27 6" xfId="5915" xr:uid="{00000000-0005-0000-0000-000006100000}"/>
    <cellStyle name="Comma 4 2 27 7" xfId="5916" xr:uid="{00000000-0005-0000-0000-000007100000}"/>
    <cellStyle name="Comma 4 2 28" xfId="5917" xr:uid="{00000000-0005-0000-0000-000008100000}"/>
    <cellStyle name="Comma 4 2 28 2" xfId="5918" xr:uid="{00000000-0005-0000-0000-000009100000}"/>
    <cellStyle name="Comma 4 2 28 3" xfId="5919" xr:uid="{00000000-0005-0000-0000-00000A100000}"/>
    <cellStyle name="Comma 4 2 28 4" xfId="5920" xr:uid="{00000000-0005-0000-0000-00000B100000}"/>
    <cellStyle name="Comma 4 2 28 5" xfId="5921" xr:uid="{00000000-0005-0000-0000-00000C100000}"/>
    <cellStyle name="Comma 4 2 28 6" xfId="5922" xr:uid="{00000000-0005-0000-0000-00000D100000}"/>
    <cellStyle name="Comma 4 2 29" xfId="5923" xr:uid="{00000000-0005-0000-0000-00000E100000}"/>
    <cellStyle name="Comma 4 2 3" xfId="756" xr:uid="{00000000-0005-0000-0000-00000F100000}"/>
    <cellStyle name="Comma 4 2 3 2" xfId="5924" xr:uid="{00000000-0005-0000-0000-000010100000}"/>
    <cellStyle name="Comma 4 2 3 2 2" xfId="5925" xr:uid="{00000000-0005-0000-0000-000011100000}"/>
    <cellStyle name="Comma 4 2 3 3" xfId="5926" xr:uid="{00000000-0005-0000-0000-000012100000}"/>
    <cellStyle name="Comma 4 2 3 4" xfId="5927" xr:uid="{00000000-0005-0000-0000-000013100000}"/>
    <cellStyle name="Comma 4 2 3 5" xfId="5928" xr:uid="{00000000-0005-0000-0000-000014100000}"/>
    <cellStyle name="Comma 4 2 3 6" xfId="5929" xr:uid="{00000000-0005-0000-0000-000015100000}"/>
    <cellStyle name="Comma 4 2 3 7" xfId="5930" xr:uid="{00000000-0005-0000-0000-000016100000}"/>
    <cellStyle name="Comma 4 2 30" xfId="5931" xr:uid="{00000000-0005-0000-0000-000017100000}"/>
    <cellStyle name="Comma 4 2 31" xfId="5932" xr:uid="{00000000-0005-0000-0000-000018100000}"/>
    <cellStyle name="Comma 4 2 32" xfId="5933" xr:uid="{00000000-0005-0000-0000-000019100000}"/>
    <cellStyle name="Comma 4 2 33" xfId="5934" xr:uid="{00000000-0005-0000-0000-00001A100000}"/>
    <cellStyle name="Comma 4 2 34" xfId="5935" xr:uid="{00000000-0005-0000-0000-00001B100000}"/>
    <cellStyle name="Comma 4 2 35" xfId="5936" xr:uid="{00000000-0005-0000-0000-00001C100000}"/>
    <cellStyle name="Comma 4 2 4" xfId="757" xr:uid="{00000000-0005-0000-0000-00001D100000}"/>
    <cellStyle name="Comma 4 2 4 2" xfId="5937" xr:uid="{00000000-0005-0000-0000-00001E100000}"/>
    <cellStyle name="Comma 4 2 4 2 2" xfId="5938" xr:uid="{00000000-0005-0000-0000-00001F100000}"/>
    <cellStyle name="Comma 4 2 4 3" xfId="5939" xr:uid="{00000000-0005-0000-0000-000020100000}"/>
    <cellStyle name="Comma 4 2 4 4" xfId="5940" xr:uid="{00000000-0005-0000-0000-000021100000}"/>
    <cellStyle name="Comma 4 2 4 5" xfId="5941" xr:uid="{00000000-0005-0000-0000-000022100000}"/>
    <cellStyle name="Comma 4 2 4 6" xfId="5942" xr:uid="{00000000-0005-0000-0000-000023100000}"/>
    <cellStyle name="Comma 4 2 4 7" xfId="5943" xr:uid="{00000000-0005-0000-0000-000024100000}"/>
    <cellStyle name="Comma 4 2 5" xfId="758" xr:uid="{00000000-0005-0000-0000-000025100000}"/>
    <cellStyle name="Comma 4 2 5 2" xfId="5944" xr:uid="{00000000-0005-0000-0000-000026100000}"/>
    <cellStyle name="Comma 4 2 5 2 2" xfId="5945" xr:uid="{00000000-0005-0000-0000-000027100000}"/>
    <cellStyle name="Comma 4 2 5 3" xfId="5946" xr:uid="{00000000-0005-0000-0000-000028100000}"/>
    <cellStyle name="Comma 4 2 5 4" xfId="5947" xr:uid="{00000000-0005-0000-0000-000029100000}"/>
    <cellStyle name="Comma 4 2 5 5" xfId="5948" xr:uid="{00000000-0005-0000-0000-00002A100000}"/>
    <cellStyle name="Comma 4 2 5 6" xfId="5949" xr:uid="{00000000-0005-0000-0000-00002B100000}"/>
    <cellStyle name="Comma 4 2 5 7" xfId="5950" xr:uid="{00000000-0005-0000-0000-00002C100000}"/>
    <cellStyle name="Comma 4 2 6" xfId="759" xr:uid="{00000000-0005-0000-0000-00002D100000}"/>
    <cellStyle name="Comma 4 2 6 2" xfId="5951" xr:uid="{00000000-0005-0000-0000-00002E100000}"/>
    <cellStyle name="Comma 4 2 6 2 2" xfId="5952" xr:uid="{00000000-0005-0000-0000-00002F100000}"/>
    <cellStyle name="Comma 4 2 6 3" xfId="5953" xr:uid="{00000000-0005-0000-0000-000030100000}"/>
    <cellStyle name="Comma 4 2 6 4" xfId="5954" xr:uid="{00000000-0005-0000-0000-000031100000}"/>
    <cellStyle name="Comma 4 2 6 5" xfId="5955" xr:uid="{00000000-0005-0000-0000-000032100000}"/>
    <cellStyle name="Comma 4 2 6 6" xfId="5956" xr:uid="{00000000-0005-0000-0000-000033100000}"/>
    <cellStyle name="Comma 4 2 6 7" xfId="5957" xr:uid="{00000000-0005-0000-0000-000034100000}"/>
    <cellStyle name="Comma 4 2 7" xfId="760" xr:uid="{00000000-0005-0000-0000-000035100000}"/>
    <cellStyle name="Comma 4 2 7 2" xfId="5958" xr:uid="{00000000-0005-0000-0000-000036100000}"/>
    <cellStyle name="Comma 4 2 7 2 2" xfId="5959" xr:uid="{00000000-0005-0000-0000-000037100000}"/>
    <cellStyle name="Comma 4 2 7 3" xfId="5960" xr:uid="{00000000-0005-0000-0000-000038100000}"/>
    <cellStyle name="Comma 4 2 7 4" xfId="5961" xr:uid="{00000000-0005-0000-0000-000039100000}"/>
    <cellStyle name="Comma 4 2 7 5" xfId="5962" xr:uid="{00000000-0005-0000-0000-00003A100000}"/>
    <cellStyle name="Comma 4 2 7 6" xfId="5963" xr:uid="{00000000-0005-0000-0000-00003B100000}"/>
    <cellStyle name="Comma 4 2 7 7" xfId="5964" xr:uid="{00000000-0005-0000-0000-00003C100000}"/>
    <cellStyle name="Comma 4 2 8" xfId="761" xr:uid="{00000000-0005-0000-0000-00003D100000}"/>
    <cellStyle name="Comma 4 2 8 2" xfId="5965" xr:uid="{00000000-0005-0000-0000-00003E100000}"/>
    <cellStyle name="Comma 4 2 8 2 2" xfId="5966" xr:uid="{00000000-0005-0000-0000-00003F100000}"/>
    <cellStyle name="Comma 4 2 8 3" xfId="5967" xr:uid="{00000000-0005-0000-0000-000040100000}"/>
    <cellStyle name="Comma 4 2 8 4" xfId="5968" xr:uid="{00000000-0005-0000-0000-000041100000}"/>
    <cellStyle name="Comma 4 2 8 5" xfId="5969" xr:uid="{00000000-0005-0000-0000-000042100000}"/>
    <cellStyle name="Comma 4 2 8 6" xfId="5970" xr:uid="{00000000-0005-0000-0000-000043100000}"/>
    <cellStyle name="Comma 4 2 8 7" xfId="5971" xr:uid="{00000000-0005-0000-0000-000044100000}"/>
    <cellStyle name="Comma 4 2 9" xfId="762" xr:uid="{00000000-0005-0000-0000-000045100000}"/>
    <cellStyle name="Comma 4 2 9 2" xfId="5972" xr:uid="{00000000-0005-0000-0000-000046100000}"/>
    <cellStyle name="Comma 4 2 9 3" xfId="5973" xr:uid="{00000000-0005-0000-0000-000047100000}"/>
    <cellStyle name="Comma 4 2 9 4" xfId="5974" xr:uid="{00000000-0005-0000-0000-000048100000}"/>
    <cellStyle name="Comma 4 2 9 5" xfId="5975" xr:uid="{00000000-0005-0000-0000-000049100000}"/>
    <cellStyle name="Comma 4 2 9 6" xfId="5976" xr:uid="{00000000-0005-0000-0000-00004A100000}"/>
    <cellStyle name="Comma 4 20" xfId="5977" xr:uid="{00000000-0005-0000-0000-00004B100000}"/>
    <cellStyle name="Comma 4 21" xfId="5978" xr:uid="{00000000-0005-0000-0000-00004C100000}"/>
    <cellStyle name="Comma 4 22" xfId="5979" xr:uid="{00000000-0005-0000-0000-00004D100000}"/>
    <cellStyle name="Comma 4 23" xfId="5980" xr:uid="{00000000-0005-0000-0000-00004E100000}"/>
    <cellStyle name="Comma 4 24" xfId="5981" xr:uid="{00000000-0005-0000-0000-00004F100000}"/>
    <cellStyle name="Comma 4 25" xfId="5982" xr:uid="{00000000-0005-0000-0000-000050100000}"/>
    <cellStyle name="Comma 4 26" xfId="5983" xr:uid="{00000000-0005-0000-0000-000051100000}"/>
    <cellStyle name="Comma 4 27" xfId="5984" xr:uid="{00000000-0005-0000-0000-000052100000}"/>
    <cellStyle name="Comma 4 28" xfId="5636" xr:uid="{00000000-0005-0000-0000-000053100000}"/>
    <cellStyle name="Comma 4 3" xfId="763" xr:uid="{00000000-0005-0000-0000-000054100000}"/>
    <cellStyle name="Comma 4 3 2" xfId="764" xr:uid="{00000000-0005-0000-0000-000055100000}"/>
    <cellStyle name="Comma 4 3 2 2" xfId="5985" xr:uid="{00000000-0005-0000-0000-000056100000}"/>
    <cellStyle name="Comma 4 3 2 3" xfId="5986" xr:uid="{00000000-0005-0000-0000-000057100000}"/>
    <cellStyle name="Comma 4 3 2 4" xfId="5987" xr:uid="{00000000-0005-0000-0000-000058100000}"/>
    <cellStyle name="Comma 4 3 2 5" xfId="5988" xr:uid="{00000000-0005-0000-0000-000059100000}"/>
    <cellStyle name="Comma 4 3 2 6" xfId="5989" xr:uid="{00000000-0005-0000-0000-00005A100000}"/>
    <cellStyle name="Comma 4 3 2 7" xfId="5990" xr:uid="{00000000-0005-0000-0000-00005B100000}"/>
    <cellStyle name="Comma 4 3 3" xfId="5991" xr:uid="{00000000-0005-0000-0000-00005C100000}"/>
    <cellStyle name="Comma 4 3 4" xfId="5992" xr:uid="{00000000-0005-0000-0000-00005D100000}"/>
    <cellStyle name="Comma 4 3 5" xfId="5993" xr:uid="{00000000-0005-0000-0000-00005E100000}"/>
    <cellStyle name="Comma 4 3 6" xfId="5994" xr:uid="{00000000-0005-0000-0000-00005F100000}"/>
    <cellStyle name="Comma 4 3 7" xfId="5995" xr:uid="{00000000-0005-0000-0000-000060100000}"/>
    <cellStyle name="Comma 4 3 8" xfId="5996" xr:uid="{00000000-0005-0000-0000-000061100000}"/>
    <cellStyle name="Comma 4 3 9" xfId="5997" xr:uid="{00000000-0005-0000-0000-000062100000}"/>
    <cellStyle name="Comma 4 4" xfId="765" xr:uid="{00000000-0005-0000-0000-000063100000}"/>
    <cellStyle name="Comma 4 4 2" xfId="5998" xr:uid="{00000000-0005-0000-0000-000064100000}"/>
    <cellStyle name="Comma 4 4 3" xfId="5999" xr:uid="{00000000-0005-0000-0000-000065100000}"/>
    <cellStyle name="Comma 4 4 4" xfId="6000" xr:uid="{00000000-0005-0000-0000-000066100000}"/>
    <cellStyle name="Comma 4 4 5" xfId="6001" xr:uid="{00000000-0005-0000-0000-000067100000}"/>
    <cellStyle name="Comma 4 4 6" xfId="6002" xr:uid="{00000000-0005-0000-0000-000068100000}"/>
    <cellStyle name="Comma 4 5" xfId="766" xr:uid="{00000000-0005-0000-0000-000069100000}"/>
    <cellStyle name="Comma 4 5 2" xfId="6003" xr:uid="{00000000-0005-0000-0000-00006A100000}"/>
    <cellStyle name="Comma 4 5 3" xfId="6004" xr:uid="{00000000-0005-0000-0000-00006B100000}"/>
    <cellStyle name="Comma 4 5 4" xfId="6005" xr:uid="{00000000-0005-0000-0000-00006C100000}"/>
    <cellStyle name="Comma 4 5 5" xfId="6006" xr:uid="{00000000-0005-0000-0000-00006D100000}"/>
    <cellStyle name="Comma 4 5 6" xfId="6007" xr:uid="{00000000-0005-0000-0000-00006E100000}"/>
    <cellStyle name="Comma 4 6" xfId="767" xr:uid="{00000000-0005-0000-0000-00006F100000}"/>
    <cellStyle name="Comma 4 6 2" xfId="6008" xr:uid="{00000000-0005-0000-0000-000070100000}"/>
    <cellStyle name="Comma 4 6 3" xfId="6009" xr:uid="{00000000-0005-0000-0000-000071100000}"/>
    <cellStyle name="Comma 4 6 4" xfId="6010" xr:uid="{00000000-0005-0000-0000-000072100000}"/>
    <cellStyle name="Comma 4 6 5" xfId="6011" xr:uid="{00000000-0005-0000-0000-000073100000}"/>
    <cellStyle name="Comma 4 6 6" xfId="6012" xr:uid="{00000000-0005-0000-0000-000074100000}"/>
    <cellStyle name="Comma 4 7" xfId="768" xr:uid="{00000000-0005-0000-0000-000075100000}"/>
    <cellStyle name="Comma 4 7 2" xfId="6013" xr:uid="{00000000-0005-0000-0000-000076100000}"/>
    <cellStyle name="Comma 4 7 3" xfId="6014" xr:uid="{00000000-0005-0000-0000-000077100000}"/>
    <cellStyle name="Comma 4 7 4" xfId="6015" xr:uid="{00000000-0005-0000-0000-000078100000}"/>
    <cellStyle name="Comma 4 7 5" xfId="6016" xr:uid="{00000000-0005-0000-0000-000079100000}"/>
    <cellStyle name="Comma 4 7 6" xfId="6017" xr:uid="{00000000-0005-0000-0000-00007A100000}"/>
    <cellStyle name="Comma 4 8" xfId="769" xr:uid="{00000000-0005-0000-0000-00007B100000}"/>
    <cellStyle name="Comma 4 8 2" xfId="6018" xr:uid="{00000000-0005-0000-0000-00007C100000}"/>
    <cellStyle name="Comma 4 8 3" xfId="6019" xr:uid="{00000000-0005-0000-0000-00007D100000}"/>
    <cellStyle name="Comma 4 8 4" xfId="6020" xr:uid="{00000000-0005-0000-0000-00007E100000}"/>
    <cellStyle name="Comma 4 8 5" xfId="6021" xr:uid="{00000000-0005-0000-0000-00007F100000}"/>
    <cellStyle name="Comma 4 8 6" xfId="6022" xr:uid="{00000000-0005-0000-0000-000080100000}"/>
    <cellStyle name="Comma 4 9" xfId="770" xr:uid="{00000000-0005-0000-0000-000081100000}"/>
    <cellStyle name="Comma 4 9 2" xfId="6023" xr:uid="{00000000-0005-0000-0000-000082100000}"/>
    <cellStyle name="Comma 4 9 3" xfId="6024" xr:uid="{00000000-0005-0000-0000-000083100000}"/>
    <cellStyle name="Comma 4 9 4" xfId="6025" xr:uid="{00000000-0005-0000-0000-000084100000}"/>
    <cellStyle name="Comma 4 9 5" xfId="6026" xr:uid="{00000000-0005-0000-0000-000085100000}"/>
    <cellStyle name="Comma 4 9 6" xfId="6027" xr:uid="{00000000-0005-0000-0000-000086100000}"/>
    <cellStyle name="Comma 4_Tariffs data used for Memo 25-2-11" xfId="771" xr:uid="{00000000-0005-0000-0000-000087100000}"/>
    <cellStyle name="Comma 40" xfId="6028" xr:uid="{00000000-0005-0000-0000-000088100000}"/>
    <cellStyle name="Comma 40 2" xfId="6029" xr:uid="{00000000-0005-0000-0000-000089100000}"/>
    <cellStyle name="Comma 41" xfId="6030" xr:uid="{00000000-0005-0000-0000-00008A100000}"/>
    <cellStyle name="Comma 42" xfId="6031" xr:uid="{00000000-0005-0000-0000-00008B100000}"/>
    <cellStyle name="Comma 43" xfId="6032" xr:uid="{00000000-0005-0000-0000-00008C100000}"/>
    <cellStyle name="Comma 44" xfId="6033" xr:uid="{00000000-0005-0000-0000-00008D100000}"/>
    <cellStyle name="Comma 45" xfId="6034" xr:uid="{00000000-0005-0000-0000-00008E100000}"/>
    <cellStyle name="Comma 46" xfId="6035" xr:uid="{00000000-0005-0000-0000-00008F100000}"/>
    <cellStyle name="Comma 47" xfId="6036" xr:uid="{00000000-0005-0000-0000-000090100000}"/>
    <cellStyle name="Comma 48" xfId="6037" xr:uid="{00000000-0005-0000-0000-000091100000}"/>
    <cellStyle name="Comma 49" xfId="6038" xr:uid="{00000000-0005-0000-0000-000092100000}"/>
    <cellStyle name="Comma 5" xfId="772" xr:uid="{00000000-0005-0000-0000-000093100000}"/>
    <cellStyle name="Comma 5 10" xfId="773" xr:uid="{00000000-0005-0000-0000-000094100000}"/>
    <cellStyle name="Comma 5 10 2" xfId="6040" xr:uid="{00000000-0005-0000-0000-000095100000}"/>
    <cellStyle name="Comma 5 10 2 2" xfId="6041" xr:uid="{00000000-0005-0000-0000-000096100000}"/>
    <cellStyle name="Comma 5 10 3" xfId="6042" xr:uid="{00000000-0005-0000-0000-000097100000}"/>
    <cellStyle name="Comma 5 10 4" xfId="6043" xr:uid="{00000000-0005-0000-0000-000098100000}"/>
    <cellStyle name="Comma 5 10 5" xfId="6044" xr:uid="{00000000-0005-0000-0000-000099100000}"/>
    <cellStyle name="Comma 5 10 6" xfId="6045" xr:uid="{00000000-0005-0000-0000-00009A100000}"/>
    <cellStyle name="Comma 5 10 7" xfId="6046" xr:uid="{00000000-0005-0000-0000-00009B100000}"/>
    <cellStyle name="Comma 5 11" xfId="774" xr:uid="{00000000-0005-0000-0000-00009C100000}"/>
    <cellStyle name="Comma 5 11 2" xfId="6047" xr:uid="{00000000-0005-0000-0000-00009D100000}"/>
    <cellStyle name="Comma 5 11 2 2" xfId="6048" xr:uid="{00000000-0005-0000-0000-00009E100000}"/>
    <cellStyle name="Comma 5 11 3" xfId="6049" xr:uid="{00000000-0005-0000-0000-00009F100000}"/>
    <cellStyle name="Comma 5 11 4" xfId="6050" xr:uid="{00000000-0005-0000-0000-0000A0100000}"/>
    <cellStyle name="Comma 5 11 5" xfId="6051" xr:uid="{00000000-0005-0000-0000-0000A1100000}"/>
    <cellStyle name="Comma 5 11 6" xfId="6052" xr:uid="{00000000-0005-0000-0000-0000A2100000}"/>
    <cellStyle name="Comma 5 11 7" xfId="6053" xr:uid="{00000000-0005-0000-0000-0000A3100000}"/>
    <cellStyle name="Comma 5 12" xfId="6054" xr:uid="{00000000-0005-0000-0000-0000A4100000}"/>
    <cellStyle name="Comma 5 12 2" xfId="6055" xr:uid="{00000000-0005-0000-0000-0000A5100000}"/>
    <cellStyle name="Comma 5 12 3" xfId="6056" xr:uid="{00000000-0005-0000-0000-0000A6100000}"/>
    <cellStyle name="Comma 5 12 4" xfId="6057" xr:uid="{00000000-0005-0000-0000-0000A7100000}"/>
    <cellStyle name="Comma 5 12 5" xfId="6058" xr:uid="{00000000-0005-0000-0000-0000A8100000}"/>
    <cellStyle name="Comma 5 12 6" xfId="6059" xr:uid="{00000000-0005-0000-0000-0000A9100000}"/>
    <cellStyle name="Comma 5 13" xfId="6060" xr:uid="{00000000-0005-0000-0000-0000AA100000}"/>
    <cellStyle name="Comma 5 13 2" xfId="6061" xr:uid="{00000000-0005-0000-0000-0000AB100000}"/>
    <cellStyle name="Comma 5 13 3" xfId="6062" xr:uid="{00000000-0005-0000-0000-0000AC100000}"/>
    <cellStyle name="Comma 5 13 4" xfId="6063" xr:uid="{00000000-0005-0000-0000-0000AD100000}"/>
    <cellStyle name="Comma 5 13 5" xfId="6064" xr:uid="{00000000-0005-0000-0000-0000AE100000}"/>
    <cellStyle name="Comma 5 13 6" xfId="6065" xr:uid="{00000000-0005-0000-0000-0000AF100000}"/>
    <cellStyle name="Comma 5 14" xfId="6066" xr:uid="{00000000-0005-0000-0000-0000B0100000}"/>
    <cellStyle name="Comma 5 14 2" xfId="6067" xr:uid="{00000000-0005-0000-0000-0000B1100000}"/>
    <cellStyle name="Comma 5 14 3" xfId="6068" xr:uid="{00000000-0005-0000-0000-0000B2100000}"/>
    <cellStyle name="Comma 5 14 4" xfId="6069" xr:uid="{00000000-0005-0000-0000-0000B3100000}"/>
    <cellStyle name="Comma 5 14 5" xfId="6070" xr:uid="{00000000-0005-0000-0000-0000B4100000}"/>
    <cellStyle name="Comma 5 14 6" xfId="6071" xr:uid="{00000000-0005-0000-0000-0000B5100000}"/>
    <cellStyle name="Comma 5 15" xfId="6072" xr:uid="{00000000-0005-0000-0000-0000B6100000}"/>
    <cellStyle name="Comma 5 15 2" xfId="6073" xr:uid="{00000000-0005-0000-0000-0000B7100000}"/>
    <cellStyle name="Comma 5 15 3" xfId="6074" xr:uid="{00000000-0005-0000-0000-0000B8100000}"/>
    <cellStyle name="Comma 5 15 4" xfId="6075" xr:uid="{00000000-0005-0000-0000-0000B9100000}"/>
    <cellStyle name="Comma 5 15 5" xfId="6076" xr:uid="{00000000-0005-0000-0000-0000BA100000}"/>
    <cellStyle name="Comma 5 15 6" xfId="6077" xr:uid="{00000000-0005-0000-0000-0000BB100000}"/>
    <cellStyle name="Comma 5 16" xfId="6078" xr:uid="{00000000-0005-0000-0000-0000BC100000}"/>
    <cellStyle name="Comma 5 16 2" xfId="6079" xr:uid="{00000000-0005-0000-0000-0000BD100000}"/>
    <cellStyle name="Comma 5 16 3" xfId="6080" xr:uid="{00000000-0005-0000-0000-0000BE100000}"/>
    <cellStyle name="Comma 5 16 4" xfId="6081" xr:uid="{00000000-0005-0000-0000-0000BF100000}"/>
    <cellStyle name="Comma 5 16 5" xfId="6082" xr:uid="{00000000-0005-0000-0000-0000C0100000}"/>
    <cellStyle name="Comma 5 16 6" xfId="6083" xr:uid="{00000000-0005-0000-0000-0000C1100000}"/>
    <cellStyle name="Comma 5 17" xfId="6084" xr:uid="{00000000-0005-0000-0000-0000C2100000}"/>
    <cellStyle name="Comma 5 17 2" xfId="6085" xr:uid="{00000000-0005-0000-0000-0000C3100000}"/>
    <cellStyle name="Comma 5 17 3" xfId="6086" xr:uid="{00000000-0005-0000-0000-0000C4100000}"/>
    <cellStyle name="Comma 5 17 4" xfId="6087" xr:uid="{00000000-0005-0000-0000-0000C5100000}"/>
    <cellStyle name="Comma 5 17 5" xfId="6088" xr:uid="{00000000-0005-0000-0000-0000C6100000}"/>
    <cellStyle name="Comma 5 17 6" xfId="6089" xr:uid="{00000000-0005-0000-0000-0000C7100000}"/>
    <cellStyle name="Comma 5 18" xfId="6090" xr:uid="{00000000-0005-0000-0000-0000C8100000}"/>
    <cellStyle name="Comma 5 18 2" xfId="6091" xr:uid="{00000000-0005-0000-0000-0000C9100000}"/>
    <cellStyle name="Comma 5 18 3" xfId="6092" xr:uid="{00000000-0005-0000-0000-0000CA100000}"/>
    <cellStyle name="Comma 5 18 4" xfId="6093" xr:uid="{00000000-0005-0000-0000-0000CB100000}"/>
    <cellStyle name="Comma 5 18 5" xfId="6094" xr:uid="{00000000-0005-0000-0000-0000CC100000}"/>
    <cellStyle name="Comma 5 18 6" xfId="6095" xr:uid="{00000000-0005-0000-0000-0000CD100000}"/>
    <cellStyle name="Comma 5 19" xfId="6096" xr:uid="{00000000-0005-0000-0000-0000CE100000}"/>
    <cellStyle name="Comma 5 19 2" xfId="6097" xr:uid="{00000000-0005-0000-0000-0000CF100000}"/>
    <cellStyle name="Comma 5 19 3" xfId="6098" xr:uid="{00000000-0005-0000-0000-0000D0100000}"/>
    <cellStyle name="Comma 5 19 4" xfId="6099" xr:uid="{00000000-0005-0000-0000-0000D1100000}"/>
    <cellStyle name="Comma 5 19 5" xfId="6100" xr:uid="{00000000-0005-0000-0000-0000D2100000}"/>
    <cellStyle name="Comma 5 19 6" xfId="6101" xr:uid="{00000000-0005-0000-0000-0000D3100000}"/>
    <cellStyle name="Comma 5 2" xfId="775" xr:uid="{00000000-0005-0000-0000-0000D4100000}"/>
    <cellStyle name="Comma 5 2 10" xfId="776" xr:uid="{00000000-0005-0000-0000-0000D5100000}"/>
    <cellStyle name="Comma 5 2 10 2" xfId="6102" xr:uid="{00000000-0005-0000-0000-0000D6100000}"/>
    <cellStyle name="Comma 5 2 10 2 2" xfId="6103" xr:uid="{00000000-0005-0000-0000-0000D7100000}"/>
    <cellStyle name="Comma 5 2 10 3" xfId="6104" xr:uid="{00000000-0005-0000-0000-0000D8100000}"/>
    <cellStyle name="Comma 5 2 10 4" xfId="6105" xr:uid="{00000000-0005-0000-0000-0000D9100000}"/>
    <cellStyle name="Comma 5 2 10 5" xfId="6106" xr:uid="{00000000-0005-0000-0000-0000DA100000}"/>
    <cellStyle name="Comma 5 2 10 6" xfId="6107" xr:uid="{00000000-0005-0000-0000-0000DB100000}"/>
    <cellStyle name="Comma 5 2 10 7" xfId="6108" xr:uid="{00000000-0005-0000-0000-0000DC100000}"/>
    <cellStyle name="Comma 5 2 11" xfId="777" xr:uid="{00000000-0005-0000-0000-0000DD100000}"/>
    <cellStyle name="Comma 5 2 11 2" xfId="6109" xr:uid="{00000000-0005-0000-0000-0000DE100000}"/>
    <cellStyle name="Comma 5 2 11 2 2" xfId="6110" xr:uid="{00000000-0005-0000-0000-0000DF100000}"/>
    <cellStyle name="Comma 5 2 11 3" xfId="6111" xr:uid="{00000000-0005-0000-0000-0000E0100000}"/>
    <cellStyle name="Comma 5 2 11 4" xfId="6112" xr:uid="{00000000-0005-0000-0000-0000E1100000}"/>
    <cellStyle name="Comma 5 2 11 5" xfId="6113" xr:uid="{00000000-0005-0000-0000-0000E2100000}"/>
    <cellStyle name="Comma 5 2 11 6" xfId="6114" xr:uid="{00000000-0005-0000-0000-0000E3100000}"/>
    <cellStyle name="Comma 5 2 11 7" xfId="6115" xr:uid="{00000000-0005-0000-0000-0000E4100000}"/>
    <cellStyle name="Comma 5 2 12" xfId="778" xr:uid="{00000000-0005-0000-0000-0000E5100000}"/>
    <cellStyle name="Comma 5 2 12 2" xfId="6116" xr:uid="{00000000-0005-0000-0000-0000E6100000}"/>
    <cellStyle name="Comma 5 2 12 2 2" xfId="6117" xr:uid="{00000000-0005-0000-0000-0000E7100000}"/>
    <cellStyle name="Comma 5 2 12 3" xfId="6118" xr:uid="{00000000-0005-0000-0000-0000E8100000}"/>
    <cellStyle name="Comma 5 2 12 4" xfId="6119" xr:uid="{00000000-0005-0000-0000-0000E9100000}"/>
    <cellStyle name="Comma 5 2 12 5" xfId="6120" xr:uid="{00000000-0005-0000-0000-0000EA100000}"/>
    <cellStyle name="Comma 5 2 12 6" xfId="6121" xr:uid="{00000000-0005-0000-0000-0000EB100000}"/>
    <cellStyle name="Comma 5 2 12 7" xfId="6122" xr:uid="{00000000-0005-0000-0000-0000EC100000}"/>
    <cellStyle name="Comma 5 2 13" xfId="779" xr:uid="{00000000-0005-0000-0000-0000ED100000}"/>
    <cellStyle name="Comma 5 2 13 2" xfId="6123" xr:uid="{00000000-0005-0000-0000-0000EE100000}"/>
    <cellStyle name="Comma 5 2 13 2 2" xfId="6124" xr:uid="{00000000-0005-0000-0000-0000EF100000}"/>
    <cellStyle name="Comma 5 2 13 3" xfId="6125" xr:uid="{00000000-0005-0000-0000-0000F0100000}"/>
    <cellStyle name="Comma 5 2 13 4" xfId="6126" xr:uid="{00000000-0005-0000-0000-0000F1100000}"/>
    <cellStyle name="Comma 5 2 13 5" xfId="6127" xr:uid="{00000000-0005-0000-0000-0000F2100000}"/>
    <cellStyle name="Comma 5 2 13 6" xfId="6128" xr:uid="{00000000-0005-0000-0000-0000F3100000}"/>
    <cellStyle name="Comma 5 2 13 7" xfId="6129" xr:uid="{00000000-0005-0000-0000-0000F4100000}"/>
    <cellStyle name="Comma 5 2 14" xfId="780" xr:uid="{00000000-0005-0000-0000-0000F5100000}"/>
    <cellStyle name="Comma 5 2 14 2" xfId="6130" xr:uid="{00000000-0005-0000-0000-0000F6100000}"/>
    <cellStyle name="Comma 5 2 14 2 2" xfId="6131" xr:uid="{00000000-0005-0000-0000-0000F7100000}"/>
    <cellStyle name="Comma 5 2 14 3" xfId="6132" xr:uid="{00000000-0005-0000-0000-0000F8100000}"/>
    <cellStyle name="Comma 5 2 14 4" xfId="6133" xr:uid="{00000000-0005-0000-0000-0000F9100000}"/>
    <cellStyle name="Comma 5 2 14 5" xfId="6134" xr:uid="{00000000-0005-0000-0000-0000FA100000}"/>
    <cellStyle name="Comma 5 2 14 6" xfId="6135" xr:uid="{00000000-0005-0000-0000-0000FB100000}"/>
    <cellStyle name="Comma 5 2 14 7" xfId="6136" xr:uid="{00000000-0005-0000-0000-0000FC100000}"/>
    <cellStyle name="Comma 5 2 15" xfId="781" xr:uid="{00000000-0005-0000-0000-0000FD100000}"/>
    <cellStyle name="Comma 5 2 15 2" xfId="6137" xr:uid="{00000000-0005-0000-0000-0000FE100000}"/>
    <cellStyle name="Comma 5 2 15 2 2" xfId="6138" xr:uid="{00000000-0005-0000-0000-0000FF100000}"/>
    <cellStyle name="Comma 5 2 15 3" xfId="6139" xr:uid="{00000000-0005-0000-0000-000000110000}"/>
    <cellStyle name="Comma 5 2 15 4" xfId="6140" xr:uid="{00000000-0005-0000-0000-000001110000}"/>
    <cellStyle name="Comma 5 2 15 5" xfId="6141" xr:uid="{00000000-0005-0000-0000-000002110000}"/>
    <cellStyle name="Comma 5 2 15 6" xfId="6142" xr:uid="{00000000-0005-0000-0000-000003110000}"/>
    <cellStyle name="Comma 5 2 15 7" xfId="6143" xr:uid="{00000000-0005-0000-0000-000004110000}"/>
    <cellStyle name="Comma 5 2 16" xfId="782" xr:uid="{00000000-0005-0000-0000-000005110000}"/>
    <cellStyle name="Comma 5 2 16 2" xfId="6144" xr:uid="{00000000-0005-0000-0000-000006110000}"/>
    <cellStyle name="Comma 5 2 16 2 2" xfId="6145" xr:uid="{00000000-0005-0000-0000-000007110000}"/>
    <cellStyle name="Comma 5 2 16 3" xfId="6146" xr:uid="{00000000-0005-0000-0000-000008110000}"/>
    <cellStyle name="Comma 5 2 16 4" xfId="6147" xr:uid="{00000000-0005-0000-0000-000009110000}"/>
    <cellStyle name="Comma 5 2 16 5" xfId="6148" xr:uid="{00000000-0005-0000-0000-00000A110000}"/>
    <cellStyle name="Comma 5 2 16 6" xfId="6149" xr:uid="{00000000-0005-0000-0000-00000B110000}"/>
    <cellStyle name="Comma 5 2 16 7" xfId="6150" xr:uid="{00000000-0005-0000-0000-00000C110000}"/>
    <cellStyle name="Comma 5 2 17" xfId="783" xr:uid="{00000000-0005-0000-0000-00000D110000}"/>
    <cellStyle name="Comma 5 2 17 2" xfId="6151" xr:uid="{00000000-0005-0000-0000-00000E110000}"/>
    <cellStyle name="Comma 5 2 17 2 2" xfId="6152" xr:uid="{00000000-0005-0000-0000-00000F110000}"/>
    <cellStyle name="Comma 5 2 17 3" xfId="6153" xr:uid="{00000000-0005-0000-0000-000010110000}"/>
    <cellStyle name="Comma 5 2 17 4" xfId="6154" xr:uid="{00000000-0005-0000-0000-000011110000}"/>
    <cellStyle name="Comma 5 2 17 5" xfId="6155" xr:uid="{00000000-0005-0000-0000-000012110000}"/>
    <cellStyle name="Comma 5 2 17 6" xfId="6156" xr:uid="{00000000-0005-0000-0000-000013110000}"/>
    <cellStyle name="Comma 5 2 17 7" xfId="6157" xr:uid="{00000000-0005-0000-0000-000014110000}"/>
    <cellStyle name="Comma 5 2 18" xfId="784" xr:uid="{00000000-0005-0000-0000-000015110000}"/>
    <cellStyle name="Comma 5 2 18 2" xfId="6158" xr:uid="{00000000-0005-0000-0000-000016110000}"/>
    <cellStyle name="Comma 5 2 18 2 2" xfId="6159" xr:uid="{00000000-0005-0000-0000-000017110000}"/>
    <cellStyle name="Comma 5 2 18 3" xfId="6160" xr:uid="{00000000-0005-0000-0000-000018110000}"/>
    <cellStyle name="Comma 5 2 18 4" xfId="6161" xr:uid="{00000000-0005-0000-0000-000019110000}"/>
    <cellStyle name="Comma 5 2 18 5" xfId="6162" xr:uid="{00000000-0005-0000-0000-00001A110000}"/>
    <cellStyle name="Comma 5 2 18 6" xfId="6163" xr:uid="{00000000-0005-0000-0000-00001B110000}"/>
    <cellStyle name="Comma 5 2 18 7" xfId="6164" xr:uid="{00000000-0005-0000-0000-00001C110000}"/>
    <cellStyle name="Comma 5 2 19" xfId="785" xr:uid="{00000000-0005-0000-0000-00001D110000}"/>
    <cellStyle name="Comma 5 2 19 2" xfId="6165" xr:uid="{00000000-0005-0000-0000-00001E110000}"/>
    <cellStyle name="Comma 5 2 19 2 2" xfId="6166" xr:uid="{00000000-0005-0000-0000-00001F110000}"/>
    <cellStyle name="Comma 5 2 19 3" xfId="6167" xr:uid="{00000000-0005-0000-0000-000020110000}"/>
    <cellStyle name="Comma 5 2 19 4" xfId="6168" xr:uid="{00000000-0005-0000-0000-000021110000}"/>
    <cellStyle name="Comma 5 2 19 5" xfId="6169" xr:uid="{00000000-0005-0000-0000-000022110000}"/>
    <cellStyle name="Comma 5 2 19 6" xfId="6170" xr:uid="{00000000-0005-0000-0000-000023110000}"/>
    <cellStyle name="Comma 5 2 19 7" xfId="6171" xr:uid="{00000000-0005-0000-0000-000024110000}"/>
    <cellStyle name="Comma 5 2 2" xfId="786" xr:uid="{00000000-0005-0000-0000-000025110000}"/>
    <cellStyle name="Comma 5 2 2 10" xfId="787" xr:uid="{00000000-0005-0000-0000-000026110000}"/>
    <cellStyle name="Comma 5 2 2 10 2" xfId="6172" xr:uid="{00000000-0005-0000-0000-000027110000}"/>
    <cellStyle name="Comma 5 2 2 10 3" xfId="6173" xr:uid="{00000000-0005-0000-0000-000028110000}"/>
    <cellStyle name="Comma 5 2 2 10 4" xfId="6174" xr:uid="{00000000-0005-0000-0000-000029110000}"/>
    <cellStyle name="Comma 5 2 2 10 5" xfId="6175" xr:uid="{00000000-0005-0000-0000-00002A110000}"/>
    <cellStyle name="Comma 5 2 2 10 6" xfId="6176" xr:uid="{00000000-0005-0000-0000-00002B110000}"/>
    <cellStyle name="Comma 5 2 2 11" xfId="788" xr:uid="{00000000-0005-0000-0000-00002C110000}"/>
    <cellStyle name="Comma 5 2 2 11 2" xfId="6177" xr:uid="{00000000-0005-0000-0000-00002D110000}"/>
    <cellStyle name="Comma 5 2 2 11 3" xfId="6178" xr:uid="{00000000-0005-0000-0000-00002E110000}"/>
    <cellStyle name="Comma 5 2 2 11 4" xfId="6179" xr:uid="{00000000-0005-0000-0000-00002F110000}"/>
    <cellStyle name="Comma 5 2 2 11 5" xfId="6180" xr:uid="{00000000-0005-0000-0000-000030110000}"/>
    <cellStyle name="Comma 5 2 2 11 6" xfId="6181" xr:uid="{00000000-0005-0000-0000-000031110000}"/>
    <cellStyle name="Comma 5 2 2 12" xfId="789" xr:uid="{00000000-0005-0000-0000-000032110000}"/>
    <cellStyle name="Comma 5 2 2 12 2" xfId="6182" xr:uid="{00000000-0005-0000-0000-000033110000}"/>
    <cellStyle name="Comma 5 2 2 12 3" xfId="6183" xr:uid="{00000000-0005-0000-0000-000034110000}"/>
    <cellStyle name="Comma 5 2 2 12 4" xfId="6184" xr:uid="{00000000-0005-0000-0000-000035110000}"/>
    <cellStyle name="Comma 5 2 2 12 5" xfId="6185" xr:uid="{00000000-0005-0000-0000-000036110000}"/>
    <cellStyle name="Comma 5 2 2 12 6" xfId="6186" xr:uid="{00000000-0005-0000-0000-000037110000}"/>
    <cellStyle name="Comma 5 2 2 13" xfId="790" xr:uid="{00000000-0005-0000-0000-000038110000}"/>
    <cellStyle name="Comma 5 2 2 13 2" xfId="6187" xr:uid="{00000000-0005-0000-0000-000039110000}"/>
    <cellStyle name="Comma 5 2 2 13 3" xfId="6188" xr:uid="{00000000-0005-0000-0000-00003A110000}"/>
    <cellStyle name="Comma 5 2 2 13 4" xfId="6189" xr:uid="{00000000-0005-0000-0000-00003B110000}"/>
    <cellStyle name="Comma 5 2 2 13 5" xfId="6190" xr:uid="{00000000-0005-0000-0000-00003C110000}"/>
    <cellStyle name="Comma 5 2 2 13 6" xfId="6191" xr:uid="{00000000-0005-0000-0000-00003D110000}"/>
    <cellStyle name="Comma 5 2 2 14" xfId="791" xr:uid="{00000000-0005-0000-0000-00003E110000}"/>
    <cellStyle name="Comma 5 2 2 14 2" xfId="6192" xr:uid="{00000000-0005-0000-0000-00003F110000}"/>
    <cellStyle name="Comma 5 2 2 14 3" xfId="6193" xr:uid="{00000000-0005-0000-0000-000040110000}"/>
    <cellStyle name="Comma 5 2 2 14 4" xfId="6194" xr:uid="{00000000-0005-0000-0000-000041110000}"/>
    <cellStyle name="Comma 5 2 2 14 5" xfId="6195" xr:uid="{00000000-0005-0000-0000-000042110000}"/>
    <cellStyle name="Comma 5 2 2 14 6" xfId="6196" xr:uid="{00000000-0005-0000-0000-000043110000}"/>
    <cellStyle name="Comma 5 2 2 15" xfId="792" xr:uid="{00000000-0005-0000-0000-000044110000}"/>
    <cellStyle name="Comma 5 2 2 15 2" xfId="6197" xr:uid="{00000000-0005-0000-0000-000045110000}"/>
    <cellStyle name="Comma 5 2 2 15 3" xfId="6198" xr:uid="{00000000-0005-0000-0000-000046110000}"/>
    <cellStyle name="Comma 5 2 2 15 4" xfId="6199" xr:uid="{00000000-0005-0000-0000-000047110000}"/>
    <cellStyle name="Comma 5 2 2 15 5" xfId="6200" xr:uid="{00000000-0005-0000-0000-000048110000}"/>
    <cellStyle name="Comma 5 2 2 15 6" xfId="6201" xr:uid="{00000000-0005-0000-0000-000049110000}"/>
    <cellStyle name="Comma 5 2 2 16" xfId="793" xr:uid="{00000000-0005-0000-0000-00004A110000}"/>
    <cellStyle name="Comma 5 2 2 16 2" xfId="6202" xr:uid="{00000000-0005-0000-0000-00004B110000}"/>
    <cellStyle name="Comma 5 2 2 16 3" xfId="6203" xr:uid="{00000000-0005-0000-0000-00004C110000}"/>
    <cellStyle name="Comma 5 2 2 16 4" xfId="6204" xr:uid="{00000000-0005-0000-0000-00004D110000}"/>
    <cellStyle name="Comma 5 2 2 16 5" xfId="6205" xr:uid="{00000000-0005-0000-0000-00004E110000}"/>
    <cellStyle name="Comma 5 2 2 16 6" xfId="6206" xr:uid="{00000000-0005-0000-0000-00004F110000}"/>
    <cellStyle name="Comma 5 2 2 17" xfId="794" xr:uid="{00000000-0005-0000-0000-000050110000}"/>
    <cellStyle name="Comma 5 2 2 17 2" xfId="6207" xr:uid="{00000000-0005-0000-0000-000051110000}"/>
    <cellStyle name="Comma 5 2 2 17 3" xfId="6208" xr:uid="{00000000-0005-0000-0000-000052110000}"/>
    <cellStyle name="Comma 5 2 2 17 4" xfId="6209" xr:uid="{00000000-0005-0000-0000-000053110000}"/>
    <cellStyle name="Comma 5 2 2 17 5" xfId="6210" xr:uid="{00000000-0005-0000-0000-000054110000}"/>
    <cellStyle name="Comma 5 2 2 17 6" xfId="6211" xr:uid="{00000000-0005-0000-0000-000055110000}"/>
    <cellStyle name="Comma 5 2 2 18" xfId="795" xr:uid="{00000000-0005-0000-0000-000056110000}"/>
    <cellStyle name="Comma 5 2 2 18 2" xfId="6212" xr:uid="{00000000-0005-0000-0000-000057110000}"/>
    <cellStyle name="Comma 5 2 2 18 3" xfId="6213" xr:uid="{00000000-0005-0000-0000-000058110000}"/>
    <cellStyle name="Comma 5 2 2 18 4" xfId="6214" xr:uid="{00000000-0005-0000-0000-000059110000}"/>
    <cellStyle name="Comma 5 2 2 18 5" xfId="6215" xr:uid="{00000000-0005-0000-0000-00005A110000}"/>
    <cellStyle name="Comma 5 2 2 18 6" xfId="6216" xr:uid="{00000000-0005-0000-0000-00005B110000}"/>
    <cellStyle name="Comma 5 2 2 19" xfId="796" xr:uid="{00000000-0005-0000-0000-00005C110000}"/>
    <cellStyle name="Comma 5 2 2 19 2" xfId="6217" xr:uid="{00000000-0005-0000-0000-00005D110000}"/>
    <cellStyle name="Comma 5 2 2 19 3" xfId="6218" xr:uid="{00000000-0005-0000-0000-00005E110000}"/>
    <cellStyle name="Comma 5 2 2 19 4" xfId="6219" xr:uid="{00000000-0005-0000-0000-00005F110000}"/>
    <cellStyle name="Comma 5 2 2 19 5" xfId="6220" xr:uid="{00000000-0005-0000-0000-000060110000}"/>
    <cellStyle name="Comma 5 2 2 19 6" xfId="6221" xr:uid="{00000000-0005-0000-0000-000061110000}"/>
    <cellStyle name="Comma 5 2 2 2" xfId="797" xr:uid="{00000000-0005-0000-0000-000062110000}"/>
    <cellStyle name="Comma 5 2 2 2 2" xfId="6222" xr:uid="{00000000-0005-0000-0000-000063110000}"/>
    <cellStyle name="Comma 5 2 2 2 3" xfId="6223" xr:uid="{00000000-0005-0000-0000-000064110000}"/>
    <cellStyle name="Comma 5 2 2 2 4" xfId="6224" xr:uid="{00000000-0005-0000-0000-000065110000}"/>
    <cellStyle name="Comma 5 2 2 2 5" xfId="6225" xr:uid="{00000000-0005-0000-0000-000066110000}"/>
    <cellStyle name="Comma 5 2 2 2 6" xfId="6226" xr:uid="{00000000-0005-0000-0000-000067110000}"/>
    <cellStyle name="Comma 5 2 2 20" xfId="798" xr:uid="{00000000-0005-0000-0000-000068110000}"/>
    <cellStyle name="Comma 5 2 2 20 2" xfId="6227" xr:uid="{00000000-0005-0000-0000-000069110000}"/>
    <cellStyle name="Comma 5 2 2 20 3" xfId="6228" xr:uid="{00000000-0005-0000-0000-00006A110000}"/>
    <cellStyle name="Comma 5 2 2 20 4" xfId="6229" xr:uid="{00000000-0005-0000-0000-00006B110000}"/>
    <cellStyle name="Comma 5 2 2 20 5" xfId="6230" xr:uid="{00000000-0005-0000-0000-00006C110000}"/>
    <cellStyle name="Comma 5 2 2 20 6" xfId="6231" xr:uid="{00000000-0005-0000-0000-00006D110000}"/>
    <cellStyle name="Comma 5 2 2 21" xfId="6232" xr:uid="{00000000-0005-0000-0000-00006E110000}"/>
    <cellStyle name="Comma 5 2 2 21 2" xfId="6233" xr:uid="{00000000-0005-0000-0000-00006F110000}"/>
    <cellStyle name="Comma 5 2 2 22" xfId="6234" xr:uid="{00000000-0005-0000-0000-000070110000}"/>
    <cellStyle name="Comma 5 2 2 23" xfId="6235" xr:uid="{00000000-0005-0000-0000-000071110000}"/>
    <cellStyle name="Comma 5 2 2 24" xfId="6236" xr:uid="{00000000-0005-0000-0000-000072110000}"/>
    <cellStyle name="Comma 5 2 2 25" xfId="6237" xr:uid="{00000000-0005-0000-0000-000073110000}"/>
    <cellStyle name="Comma 5 2 2 26" xfId="6238" xr:uid="{00000000-0005-0000-0000-000074110000}"/>
    <cellStyle name="Comma 5 2 2 3" xfId="799" xr:uid="{00000000-0005-0000-0000-000075110000}"/>
    <cellStyle name="Comma 5 2 2 3 2" xfId="6239" xr:uid="{00000000-0005-0000-0000-000076110000}"/>
    <cellStyle name="Comma 5 2 2 3 3" xfId="6240" xr:uid="{00000000-0005-0000-0000-000077110000}"/>
    <cellStyle name="Comma 5 2 2 3 4" xfId="6241" xr:uid="{00000000-0005-0000-0000-000078110000}"/>
    <cellStyle name="Comma 5 2 2 3 5" xfId="6242" xr:uid="{00000000-0005-0000-0000-000079110000}"/>
    <cellStyle name="Comma 5 2 2 3 6" xfId="6243" xr:uid="{00000000-0005-0000-0000-00007A110000}"/>
    <cellStyle name="Comma 5 2 2 4" xfId="800" xr:uid="{00000000-0005-0000-0000-00007B110000}"/>
    <cellStyle name="Comma 5 2 2 4 2" xfId="6244" xr:uid="{00000000-0005-0000-0000-00007C110000}"/>
    <cellStyle name="Comma 5 2 2 4 3" xfId="6245" xr:uid="{00000000-0005-0000-0000-00007D110000}"/>
    <cellStyle name="Comma 5 2 2 4 4" xfId="6246" xr:uid="{00000000-0005-0000-0000-00007E110000}"/>
    <cellStyle name="Comma 5 2 2 4 5" xfId="6247" xr:uid="{00000000-0005-0000-0000-00007F110000}"/>
    <cellStyle name="Comma 5 2 2 4 6" xfId="6248" xr:uid="{00000000-0005-0000-0000-000080110000}"/>
    <cellStyle name="Comma 5 2 2 5" xfId="801" xr:uid="{00000000-0005-0000-0000-000081110000}"/>
    <cellStyle name="Comma 5 2 2 5 2" xfId="6249" xr:uid="{00000000-0005-0000-0000-000082110000}"/>
    <cellStyle name="Comma 5 2 2 5 3" xfId="6250" xr:uid="{00000000-0005-0000-0000-000083110000}"/>
    <cellStyle name="Comma 5 2 2 5 4" xfId="6251" xr:uid="{00000000-0005-0000-0000-000084110000}"/>
    <cellStyle name="Comma 5 2 2 5 5" xfId="6252" xr:uid="{00000000-0005-0000-0000-000085110000}"/>
    <cellStyle name="Comma 5 2 2 5 6" xfId="6253" xr:uid="{00000000-0005-0000-0000-000086110000}"/>
    <cellStyle name="Comma 5 2 2 6" xfId="802" xr:uid="{00000000-0005-0000-0000-000087110000}"/>
    <cellStyle name="Comma 5 2 2 6 2" xfId="6254" xr:uid="{00000000-0005-0000-0000-000088110000}"/>
    <cellStyle name="Comma 5 2 2 6 3" xfId="6255" xr:uid="{00000000-0005-0000-0000-000089110000}"/>
    <cellStyle name="Comma 5 2 2 6 4" xfId="6256" xr:uid="{00000000-0005-0000-0000-00008A110000}"/>
    <cellStyle name="Comma 5 2 2 6 5" xfId="6257" xr:uid="{00000000-0005-0000-0000-00008B110000}"/>
    <cellStyle name="Comma 5 2 2 6 6" xfId="6258" xr:uid="{00000000-0005-0000-0000-00008C110000}"/>
    <cellStyle name="Comma 5 2 2 7" xfId="803" xr:uid="{00000000-0005-0000-0000-00008D110000}"/>
    <cellStyle name="Comma 5 2 2 7 2" xfId="6259" xr:uid="{00000000-0005-0000-0000-00008E110000}"/>
    <cellStyle name="Comma 5 2 2 7 3" xfId="6260" xr:uid="{00000000-0005-0000-0000-00008F110000}"/>
    <cellStyle name="Comma 5 2 2 7 4" xfId="6261" xr:uid="{00000000-0005-0000-0000-000090110000}"/>
    <cellStyle name="Comma 5 2 2 7 5" xfId="6262" xr:uid="{00000000-0005-0000-0000-000091110000}"/>
    <cellStyle name="Comma 5 2 2 7 6" xfId="6263" xr:uid="{00000000-0005-0000-0000-000092110000}"/>
    <cellStyle name="Comma 5 2 2 8" xfId="804" xr:uid="{00000000-0005-0000-0000-000093110000}"/>
    <cellStyle name="Comma 5 2 2 8 2" xfId="6264" xr:uid="{00000000-0005-0000-0000-000094110000}"/>
    <cellStyle name="Comma 5 2 2 8 3" xfId="6265" xr:uid="{00000000-0005-0000-0000-000095110000}"/>
    <cellStyle name="Comma 5 2 2 8 4" xfId="6266" xr:uid="{00000000-0005-0000-0000-000096110000}"/>
    <cellStyle name="Comma 5 2 2 8 5" xfId="6267" xr:uid="{00000000-0005-0000-0000-000097110000}"/>
    <cellStyle name="Comma 5 2 2 8 6" xfId="6268" xr:uid="{00000000-0005-0000-0000-000098110000}"/>
    <cellStyle name="Comma 5 2 2 9" xfId="805" xr:uid="{00000000-0005-0000-0000-000099110000}"/>
    <cellStyle name="Comma 5 2 2 9 2" xfId="6269" xr:uid="{00000000-0005-0000-0000-00009A110000}"/>
    <cellStyle name="Comma 5 2 2 9 3" xfId="6270" xr:uid="{00000000-0005-0000-0000-00009B110000}"/>
    <cellStyle name="Comma 5 2 2 9 4" xfId="6271" xr:uid="{00000000-0005-0000-0000-00009C110000}"/>
    <cellStyle name="Comma 5 2 2 9 5" xfId="6272" xr:uid="{00000000-0005-0000-0000-00009D110000}"/>
    <cellStyle name="Comma 5 2 2 9 6" xfId="6273" xr:uid="{00000000-0005-0000-0000-00009E110000}"/>
    <cellStyle name="Comma 5 2 20" xfId="806" xr:uid="{00000000-0005-0000-0000-00009F110000}"/>
    <cellStyle name="Comma 5 2 20 2" xfId="6274" xr:uid="{00000000-0005-0000-0000-0000A0110000}"/>
    <cellStyle name="Comma 5 2 20 2 2" xfId="6275" xr:uid="{00000000-0005-0000-0000-0000A1110000}"/>
    <cellStyle name="Comma 5 2 20 3" xfId="6276" xr:uid="{00000000-0005-0000-0000-0000A2110000}"/>
    <cellStyle name="Comma 5 2 20 4" xfId="6277" xr:uid="{00000000-0005-0000-0000-0000A3110000}"/>
    <cellStyle name="Comma 5 2 20 5" xfId="6278" xr:uid="{00000000-0005-0000-0000-0000A4110000}"/>
    <cellStyle name="Comma 5 2 20 6" xfId="6279" xr:uid="{00000000-0005-0000-0000-0000A5110000}"/>
    <cellStyle name="Comma 5 2 20 7" xfId="6280" xr:uid="{00000000-0005-0000-0000-0000A6110000}"/>
    <cellStyle name="Comma 5 2 21" xfId="807" xr:uid="{00000000-0005-0000-0000-0000A7110000}"/>
    <cellStyle name="Comma 5 2 21 2" xfId="6281" xr:uid="{00000000-0005-0000-0000-0000A8110000}"/>
    <cellStyle name="Comma 5 2 21 2 2" xfId="6282" xr:uid="{00000000-0005-0000-0000-0000A9110000}"/>
    <cellStyle name="Comma 5 2 21 3" xfId="6283" xr:uid="{00000000-0005-0000-0000-0000AA110000}"/>
    <cellStyle name="Comma 5 2 21 4" xfId="6284" xr:uid="{00000000-0005-0000-0000-0000AB110000}"/>
    <cellStyle name="Comma 5 2 21 5" xfId="6285" xr:uid="{00000000-0005-0000-0000-0000AC110000}"/>
    <cellStyle name="Comma 5 2 21 6" xfId="6286" xr:uid="{00000000-0005-0000-0000-0000AD110000}"/>
    <cellStyle name="Comma 5 2 21 7" xfId="6287" xr:uid="{00000000-0005-0000-0000-0000AE110000}"/>
    <cellStyle name="Comma 5 2 22" xfId="808" xr:uid="{00000000-0005-0000-0000-0000AF110000}"/>
    <cellStyle name="Comma 5 2 22 2" xfId="6288" xr:uid="{00000000-0005-0000-0000-0000B0110000}"/>
    <cellStyle name="Comma 5 2 22 2 2" xfId="6289" xr:uid="{00000000-0005-0000-0000-0000B1110000}"/>
    <cellStyle name="Comma 5 2 22 3" xfId="6290" xr:uid="{00000000-0005-0000-0000-0000B2110000}"/>
    <cellStyle name="Comma 5 2 22 4" xfId="6291" xr:uid="{00000000-0005-0000-0000-0000B3110000}"/>
    <cellStyle name="Comma 5 2 22 5" xfId="6292" xr:uid="{00000000-0005-0000-0000-0000B4110000}"/>
    <cellStyle name="Comma 5 2 22 6" xfId="6293" xr:uid="{00000000-0005-0000-0000-0000B5110000}"/>
    <cellStyle name="Comma 5 2 22 7" xfId="6294" xr:uid="{00000000-0005-0000-0000-0000B6110000}"/>
    <cellStyle name="Comma 5 2 23" xfId="809" xr:uid="{00000000-0005-0000-0000-0000B7110000}"/>
    <cellStyle name="Comma 5 2 23 2" xfId="6295" xr:uid="{00000000-0005-0000-0000-0000B8110000}"/>
    <cellStyle name="Comma 5 2 23 2 2" xfId="6296" xr:uid="{00000000-0005-0000-0000-0000B9110000}"/>
    <cellStyle name="Comma 5 2 23 3" xfId="6297" xr:uid="{00000000-0005-0000-0000-0000BA110000}"/>
    <cellStyle name="Comma 5 2 23 4" xfId="6298" xr:uid="{00000000-0005-0000-0000-0000BB110000}"/>
    <cellStyle name="Comma 5 2 23 5" xfId="6299" xr:uid="{00000000-0005-0000-0000-0000BC110000}"/>
    <cellStyle name="Comma 5 2 23 6" xfId="6300" xr:uid="{00000000-0005-0000-0000-0000BD110000}"/>
    <cellStyle name="Comma 5 2 23 7" xfId="6301" xr:uid="{00000000-0005-0000-0000-0000BE110000}"/>
    <cellStyle name="Comma 5 2 24" xfId="810" xr:uid="{00000000-0005-0000-0000-0000BF110000}"/>
    <cellStyle name="Comma 5 2 24 2" xfId="6302" xr:uid="{00000000-0005-0000-0000-0000C0110000}"/>
    <cellStyle name="Comma 5 2 24 2 2" xfId="6303" xr:uid="{00000000-0005-0000-0000-0000C1110000}"/>
    <cellStyle name="Comma 5 2 24 3" xfId="6304" xr:uid="{00000000-0005-0000-0000-0000C2110000}"/>
    <cellStyle name="Comma 5 2 24 4" xfId="6305" xr:uid="{00000000-0005-0000-0000-0000C3110000}"/>
    <cellStyle name="Comma 5 2 24 5" xfId="6306" xr:uid="{00000000-0005-0000-0000-0000C4110000}"/>
    <cellStyle name="Comma 5 2 24 6" xfId="6307" xr:uid="{00000000-0005-0000-0000-0000C5110000}"/>
    <cellStyle name="Comma 5 2 24 7" xfId="6308" xr:uid="{00000000-0005-0000-0000-0000C6110000}"/>
    <cellStyle name="Comma 5 2 25" xfId="811" xr:uid="{00000000-0005-0000-0000-0000C7110000}"/>
    <cellStyle name="Comma 5 2 25 2" xfId="6309" xr:uid="{00000000-0005-0000-0000-0000C8110000}"/>
    <cellStyle name="Comma 5 2 25 2 2" xfId="6310" xr:uid="{00000000-0005-0000-0000-0000C9110000}"/>
    <cellStyle name="Comma 5 2 25 3" xfId="6311" xr:uid="{00000000-0005-0000-0000-0000CA110000}"/>
    <cellStyle name="Comma 5 2 25 4" xfId="6312" xr:uid="{00000000-0005-0000-0000-0000CB110000}"/>
    <cellStyle name="Comma 5 2 25 5" xfId="6313" xr:uid="{00000000-0005-0000-0000-0000CC110000}"/>
    <cellStyle name="Comma 5 2 25 6" xfId="6314" xr:uid="{00000000-0005-0000-0000-0000CD110000}"/>
    <cellStyle name="Comma 5 2 25 7" xfId="6315" xr:uid="{00000000-0005-0000-0000-0000CE110000}"/>
    <cellStyle name="Comma 5 2 26" xfId="812" xr:uid="{00000000-0005-0000-0000-0000CF110000}"/>
    <cellStyle name="Comma 5 2 26 2" xfId="6316" xr:uid="{00000000-0005-0000-0000-0000D0110000}"/>
    <cellStyle name="Comma 5 2 26 2 2" xfId="6317" xr:uid="{00000000-0005-0000-0000-0000D1110000}"/>
    <cellStyle name="Comma 5 2 26 3" xfId="6318" xr:uid="{00000000-0005-0000-0000-0000D2110000}"/>
    <cellStyle name="Comma 5 2 26 4" xfId="6319" xr:uid="{00000000-0005-0000-0000-0000D3110000}"/>
    <cellStyle name="Comma 5 2 26 5" xfId="6320" xr:uid="{00000000-0005-0000-0000-0000D4110000}"/>
    <cellStyle name="Comma 5 2 26 6" xfId="6321" xr:uid="{00000000-0005-0000-0000-0000D5110000}"/>
    <cellStyle name="Comma 5 2 26 7" xfId="6322" xr:uid="{00000000-0005-0000-0000-0000D6110000}"/>
    <cellStyle name="Comma 5 2 27" xfId="813" xr:uid="{00000000-0005-0000-0000-0000D7110000}"/>
    <cellStyle name="Comma 5 2 27 2" xfId="6324" xr:uid="{00000000-0005-0000-0000-0000D8110000}"/>
    <cellStyle name="Comma 5 2 27 3" xfId="6325" xr:uid="{00000000-0005-0000-0000-0000D9110000}"/>
    <cellStyle name="Comma 5 2 27 4" xfId="6326" xr:uid="{00000000-0005-0000-0000-0000DA110000}"/>
    <cellStyle name="Comma 5 2 27 5" xfId="6327" xr:uid="{00000000-0005-0000-0000-0000DB110000}"/>
    <cellStyle name="Comma 5 2 27 6" xfId="6328" xr:uid="{00000000-0005-0000-0000-0000DC110000}"/>
    <cellStyle name="Comma 5 2 27 7" xfId="6323" xr:uid="{00000000-0005-0000-0000-0000DD110000}"/>
    <cellStyle name="Comma 5 2 28" xfId="6329" xr:uid="{00000000-0005-0000-0000-0000DE110000}"/>
    <cellStyle name="Comma 5 2 28 2" xfId="6330" xr:uid="{00000000-0005-0000-0000-0000DF110000}"/>
    <cellStyle name="Comma 5 2 28 3" xfId="6331" xr:uid="{00000000-0005-0000-0000-0000E0110000}"/>
    <cellStyle name="Comma 5 2 28 4" xfId="6332" xr:uid="{00000000-0005-0000-0000-0000E1110000}"/>
    <cellStyle name="Comma 5 2 28 5" xfId="6333" xr:uid="{00000000-0005-0000-0000-0000E2110000}"/>
    <cellStyle name="Comma 5 2 28 6" xfId="6334" xr:uid="{00000000-0005-0000-0000-0000E3110000}"/>
    <cellStyle name="Comma 5 2 29" xfId="6335" xr:uid="{00000000-0005-0000-0000-0000E4110000}"/>
    <cellStyle name="Comma 5 2 3" xfId="814" xr:uid="{00000000-0005-0000-0000-0000E5110000}"/>
    <cellStyle name="Comma 5 2 3 2" xfId="6336" xr:uid="{00000000-0005-0000-0000-0000E6110000}"/>
    <cellStyle name="Comma 5 2 3 3" xfId="6337" xr:uid="{00000000-0005-0000-0000-0000E7110000}"/>
    <cellStyle name="Comma 5 2 3 4" xfId="6338" xr:uid="{00000000-0005-0000-0000-0000E8110000}"/>
    <cellStyle name="Comma 5 2 3 5" xfId="6339" xr:uid="{00000000-0005-0000-0000-0000E9110000}"/>
    <cellStyle name="Comma 5 2 3 6" xfId="6340" xr:uid="{00000000-0005-0000-0000-0000EA110000}"/>
    <cellStyle name="Comma 5 2 30" xfId="6341" xr:uid="{00000000-0005-0000-0000-0000EB110000}"/>
    <cellStyle name="Comma 5 2 31" xfId="6342" xr:uid="{00000000-0005-0000-0000-0000EC110000}"/>
    <cellStyle name="Comma 5 2 32" xfId="6343" xr:uid="{00000000-0005-0000-0000-0000ED110000}"/>
    <cellStyle name="Comma 5 2 33" xfId="6344" xr:uid="{00000000-0005-0000-0000-0000EE110000}"/>
    <cellStyle name="Comma 5 2 4" xfId="815" xr:uid="{00000000-0005-0000-0000-0000EF110000}"/>
    <cellStyle name="Comma 5 2 4 2" xfId="6345" xr:uid="{00000000-0005-0000-0000-0000F0110000}"/>
    <cellStyle name="Comma 5 2 4 3" xfId="6346" xr:uid="{00000000-0005-0000-0000-0000F1110000}"/>
    <cellStyle name="Comma 5 2 4 4" xfId="6347" xr:uid="{00000000-0005-0000-0000-0000F2110000}"/>
    <cellStyle name="Comma 5 2 4 5" xfId="6348" xr:uid="{00000000-0005-0000-0000-0000F3110000}"/>
    <cellStyle name="Comma 5 2 4 6" xfId="6349" xr:uid="{00000000-0005-0000-0000-0000F4110000}"/>
    <cellStyle name="Comma 5 2 5" xfId="816" xr:uid="{00000000-0005-0000-0000-0000F5110000}"/>
    <cellStyle name="Comma 5 2 5 2" xfId="6350" xr:uid="{00000000-0005-0000-0000-0000F6110000}"/>
    <cellStyle name="Comma 5 2 5 3" xfId="6351" xr:uid="{00000000-0005-0000-0000-0000F7110000}"/>
    <cellStyle name="Comma 5 2 5 4" xfId="6352" xr:uid="{00000000-0005-0000-0000-0000F8110000}"/>
    <cellStyle name="Comma 5 2 5 5" xfId="6353" xr:uid="{00000000-0005-0000-0000-0000F9110000}"/>
    <cellStyle name="Comma 5 2 5 6" xfId="6354" xr:uid="{00000000-0005-0000-0000-0000FA110000}"/>
    <cellStyle name="Comma 5 2 6" xfId="817" xr:uid="{00000000-0005-0000-0000-0000FB110000}"/>
    <cellStyle name="Comma 5 2 6 2" xfId="6355" xr:uid="{00000000-0005-0000-0000-0000FC110000}"/>
    <cellStyle name="Comma 5 2 6 3" xfId="6356" xr:uid="{00000000-0005-0000-0000-0000FD110000}"/>
    <cellStyle name="Comma 5 2 6 4" xfId="6357" xr:uid="{00000000-0005-0000-0000-0000FE110000}"/>
    <cellStyle name="Comma 5 2 6 5" xfId="6358" xr:uid="{00000000-0005-0000-0000-0000FF110000}"/>
    <cellStyle name="Comma 5 2 6 6" xfId="6359" xr:uid="{00000000-0005-0000-0000-000000120000}"/>
    <cellStyle name="Comma 5 2 7" xfId="818" xr:uid="{00000000-0005-0000-0000-000001120000}"/>
    <cellStyle name="Comma 5 2 7 2" xfId="6360" xr:uid="{00000000-0005-0000-0000-000002120000}"/>
    <cellStyle name="Comma 5 2 7 3" xfId="6361" xr:uid="{00000000-0005-0000-0000-000003120000}"/>
    <cellStyle name="Comma 5 2 7 4" xfId="6362" xr:uid="{00000000-0005-0000-0000-000004120000}"/>
    <cellStyle name="Comma 5 2 7 5" xfId="6363" xr:uid="{00000000-0005-0000-0000-000005120000}"/>
    <cellStyle name="Comma 5 2 7 6" xfId="6364" xr:uid="{00000000-0005-0000-0000-000006120000}"/>
    <cellStyle name="Comma 5 2 8" xfId="819" xr:uid="{00000000-0005-0000-0000-000007120000}"/>
    <cellStyle name="Comma 5 2 8 2" xfId="6365" xr:uid="{00000000-0005-0000-0000-000008120000}"/>
    <cellStyle name="Comma 5 2 8 3" xfId="6366" xr:uid="{00000000-0005-0000-0000-000009120000}"/>
    <cellStyle name="Comma 5 2 8 4" xfId="6367" xr:uid="{00000000-0005-0000-0000-00000A120000}"/>
    <cellStyle name="Comma 5 2 8 5" xfId="6368" xr:uid="{00000000-0005-0000-0000-00000B120000}"/>
    <cellStyle name="Comma 5 2 8 6" xfId="6369" xr:uid="{00000000-0005-0000-0000-00000C120000}"/>
    <cellStyle name="Comma 5 2 9" xfId="820" xr:uid="{00000000-0005-0000-0000-00000D120000}"/>
    <cellStyle name="Comma 5 2 9 2" xfId="6370" xr:uid="{00000000-0005-0000-0000-00000E120000}"/>
    <cellStyle name="Comma 5 2 9 2 2" xfId="6371" xr:uid="{00000000-0005-0000-0000-00000F120000}"/>
    <cellStyle name="Comma 5 2 9 3" xfId="6372" xr:uid="{00000000-0005-0000-0000-000010120000}"/>
    <cellStyle name="Comma 5 2 9 4" xfId="6373" xr:uid="{00000000-0005-0000-0000-000011120000}"/>
    <cellStyle name="Comma 5 2 9 5" xfId="6374" xr:uid="{00000000-0005-0000-0000-000012120000}"/>
    <cellStyle name="Comma 5 2 9 6" xfId="6375" xr:uid="{00000000-0005-0000-0000-000013120000}"/>
    <cellStyle name="Comma 5 2 9 7" xfId="6376" xr:uid="{00000000-0005-0000-0000-000014120000}"/>
    <cellStyle name="Comma 5 20" xfId="6377" xr:uid="{00000000-0005-0000-0000-000015120000}"/>
    <cellStyle name="Comma 5 20 2" xfId="6378" xr:uid="{00000000-0005-0000-0000-000016120000}"/>
    <cellStyle name="Comma 5 20 3" xfId="6379" xr:uid="{00000000-0005-0000-0000-000017120000}"/>
    <cellStyle name="Comma 5 20 4" xfId="6380" xr:uid="{00000000-0005-0000-0000-000018120000}"/>
    <cellStyle name="Comma 5 20 5" xfId="6381" xr:uid="{00000000-0005-0000-0000-000019120000}"/>
    <cellStyle name="Comma 5 20 6" xfId="6382" xr:uid="{00000000-0005-0000-0000-00001A120000}"/>
    <cellStyle name="Comma 5 21" xfId="6383" xr:uid="{00000000-0005-0000-0000-00001B120000}"/>
    <cellStyle name="Comma 5 21 2" xfId="6384" xr:uid="{00000000-0005-0000-0000-00001C120000}"/>
    <cellStyle name="Comma 5 21 3" xfId="6385" xr:uid="{00000000-0005-0000-0000-00001D120000}"/>
    <cellStyle name="Comma 5 21 4" xfId="6386" xr:uid="{00000000-0005-0000-0000-00001E120000}"/>
    <cellStyle name="Comma 5 21 5" xfId="6387" xr:uid="{00000000-0005-0000-0000-00001F120000}"/>
    <cellStyle name="Comma 5 21 6" xfId="6388" xr:uid="{00000000-0005-0000-0000-000020120000}"/>
    <cellStyle name="Comma 5 22" xfId="6389" xr:uid="{00000000-0005-0000-0000-000021120000}"/>
    <cellStyle name="Comma 5 22 2" xfId="6390" xr:uid="{00000000-0005-0000-0000-000022120000}"/>
    <cellStyle name="Comma 5 22 3" xfId="6391" xr:uid="{00000000-0005-0000-0000-000023120000}"/>
    <cellStyle name="Comma 5 22 4" xfId="6392" xr:uid="{00000000-0005-0000-0000-000024120000}"/>
    <cellStyle name="Comma 5 22 5" xfId="6393" xr:uid="{00000000-0005-0000-0000-000025120000}"/>
    <cellStyle name="Comma 5 22 6" xfId="6394" xr:uid="{00000000-0005-0000-0000-000026120000}"/>
    <cellStyle name="Comma 5 23" xfId="6395" xr:uid="{00000000-0005-0000-0000-000027120000}"/>
    <cellStyle name="Comma 5 23 2" xfId="6396" xr:uid="{00000000-0005-0000-0000-000028120000}"/>
    <cellStyle name="Comma 5 23 3" xfId="6397" xr:uid="{00000000-0005-0000-0000-000029120000}"/>
    <cellStyle name="Comma 5 23 4" xfId="6398" xr:uid="{00000000-0005-0000-0000-00002A120000}"/>
    <cellStyle name="Comma 5 23 5" xfId="6399" xr:uid="{00000000-0005-0000-0000-00002B120000}"/>
    <cellStyle name="Comma 5 23 6" xfId="6400" xr:uid="{00000000-0005-0000-0000-00002C120000}"/>
    <cellStyle name="Comma 5 24" xfId="6401" xr:uid="{00000000-0005-0000-0000-00002D120000}"/>
    <cellStyle name="Comma 5 24 2" xfId="6402" xr:uid="{00000000-0005-0000-0000-00002E120000}"/>
    <cellStyle name="Comma 5 24 3" xfId="6403" xr:uid="{00000000-0005-0000-0000-00002F120000}"/>
    <cellStyle name="Comma 5 24 4" xfId="6404" xr:uid="{00000000-0005-0000-0000-000030120000}"/>
    <cellStyle name="Comma 5 24 5" xfId="6405" xr:uid="{00000000-0005-0000-0000-000031120000}"/>
    <cellStyle name="Comma 5 24 6" xfId="6406" xr:uid="{00000000-0005-0000-0000-000032120000}"/>
    <cellStyle name="Comma 5 25" xfId="6407" xr:uid="{00000000-0005-0000-0000-000033120000}"/>
    <cellStyle name="Comma 5 25 2" xfId="6408" xr:uid="{00000000-0005-0000-0000-000034120000}"/>
    <cellStyle name="Comma 5 25 3" xfId="6409" xr:uid="{00000000-0005-0000-0000-000035120000}"/>
    <cellStyle name="Comma 5 25 4" xfId="6410" xr:uid="{00000000-0005-0000-0000-000036120000}"/>
    <cellStyle name="Comma 5 25 5" xfId="6411" xr:uid="{00000000-0005-0000-0000-000037120000}"/>
    <cellStyle name="Comma 5 25 6" xfId="6412" xr:uid="{00000000-0005-0000-0000-000038120000}"/>
    <cellStyle name="Comma 5 26" xfId="6413" xr:uid="{00000000-0005-0000-0000-000039120000}"/>
    <cellStyle name="Comma 5 26 2" xfId="6414" xr:uid="{00000000-0005-0000-0000-00003A120000}"/>
    <cellStyle name="Comma 5 26 3" xfId="6415" xr:uid="{00000000-0005-0000-0000-00003B120000}"/>
    <cellStyle name="Comma 5 26 4" xfId="6416" xr:uid="{00000000-0005-0000-0000-00003C120000}"/>
    <cellStyle name="Comma 5 26 5" xfId="6417" xr:uid="{00000000-0005-0000-0000-00003D120000}"/>
    <cellStyle name="Comma 5 26 6" xfId="6418" xr:uid="{00000000-0005-0000-0000-00003E120000}"/>
    <cellStyle name="Comma 5 27" xfId="6419" xr:uid="{00000000-0005-0000-0000-00003F120000}"/>
    <cellStyle name="Comma 5 27 2" xfId="6420" xr:uid="{00000000-0005-0000-0000-000040120000}"/>
    <cellStyle name="Comma 5 27 3" xfId="6421" xr:uid="{00000000-0005-0000-0000-000041120000}"/>
    <cellStyle name="Comma 5 27 4" xfId="6422" xr:uid="{00000000-0005-0000-0000-000042120000}"/>
    <cellStyle name="Comma 5 27 5" xfId="6423" xr:uid="{00000000-0005-0000-0000-000043120000}"/>
    <cellStyle name="Comma 5 27 6" xfId="6424" xr:uid="{00000000-0005-0000-0000-000044120000}"/>
    <cellStyle name="Comma 5 28" xfId="6425" xr:uid="{00000000-0005-0000-0000-000045120000}"/>
    <cellStyle name="Comma 5 28 2" xfId="6426" xr:uid="{00000000-0005-0000-0000-000046120000}"/>
    <cellStyle name="Comma 5 28 3" xfId="6427" xr:uid="{00000000-0005-0000-0000-000047120000}"/>
    <cellStyle name="Comma 5 28 4" xfId="6428" xr:uid="{00000000-0005-0000-0000-000048120000}"/>
    <cellStyle name="Comma 5 28 5" xfId="6429" xr:uid="{00000000-0005-0000-0000-000049120000}"/>
    <cellStyle name="Comma 5 28 6" xfId="6430" xr:uid="{00000000-0005-0000-0000-00004A120000}"/>
    <cellStyle name="Comma 5 29" xfId="6431" xr:uid="{00000000-0005-0000-0000-00004B120000}"/>
    <cellStyle name="Comma 5 29 2" xfId="6432" xr:uid="{00000000-0005-0000-0000-00004C120000}"/>
    <cellStyle name="Comma 5 29 3" xfId="6433" xr:uid="{00000000-0005-0000-0000-00004D120000}"/>
    <cellStyle name="Comma 5 29 4" xfId="6434" xr:uid="{00000000-0005-0000-0000-00004E120000}"/>
    <cellStyle name="Comma 5 29 5" xfId="6435" xr:uid="{00000000-0005-0000-0000-00004F120000}"/>
    <cellStyle name="Comma 5 29 6" xfId="6436" xr:uid="{00000000-0005-0000-0000-000050120000}"/>
    <cellStyle name="Comma 5 3" xfId="821" xr:uid="{00000000-0005-0000-0000-000051120000}"/>
    <cellStyle name="Comma 5 3 2" xfId="822" xr:uid="{00000000-0005-0000-0000-000052120000}"/>
    <cellStyle name="Comma 5 3 2 2" xfId="6438" xr:uid="{00000000-0005-0000-0000-000053120000}"/>
    <cellStyle name="Comma 5 3 2 3" xfId="6437" xr:uid="{00000000-0005-0000-0000-000054120000}"/>
    <cellStyle name="Comma 5 3 3" xfId="6439" xr:uid="{00000000-0005-0000-0000-000055120000}"/>
    <cellStyle name="Comma 5 3 4" xfId="6440" xr:uid="{00000000-0005-0000-0000-000056120000}"/>
    <cellStyle name="Comma 5 3 5" xfId="6441" xr:uid="{00000000-0005-0000-0000-000057120000}"/>
    <cellStyle name="Comma 5 3 6" xfId="6442" xr:uid="{00000000-0005-0000-0000-000058120000}"/>
    <cellStyle name="Comma 5 3 7" xfId="6443" xr:uid="{00000000-0005-0000-0000-000059120000}"/>
    <cellStyle name="Comma 5 30" xfId="6444" xr:uid="{00000000-0005-0000-0000-00005A120000}"/>
    <cellStyle name="Comma 5 30 2" xfId="6445" xr:uid="{00000000-0005-0000-0000-00005B120000}"/>
    <cellStyle name="Comma 5 30 3" xfId="6446" xr:uid="{00000000-0005-0000-0000-00005C120000}"/>
    <cellStyle name="Comma 5 30 4" xfId="6447" xr:uid="{00000000-0005-0000-0000-00005D120000}"/>
    <cellStyle name="Comma 5 30 5" xfId="6448" xr:uid="{00000000-0005-0000-0000-00005E120000}"/>
    <cellStyle name="Comma 5 30 6" xfId="6449" xr:uid="{00000000-0005-0000-0000-00005F120000}"/>
    <cellStyle name="Comma 5 31" xfId="6450" xr:uid="{00000000-0005-0000-0000-000060120000}"/>
    <cellStyle name="Comma 5 31 2" xfId="6451" xr:uid="{00000000-0005-0000-0000-000061120000}"/>
    <cellStyle name="Comma 5 31 3" xfId="6452" xr:uid="{00000000-0005-0000-0000-000062120000}"/>
    <cellStyle name="Comma 5 31 4" xfId="6453" xr:uid="{00000000-0005-0000-0000-000063120000}"/>
    <cellStyle name="Comma 5 31 5" xfId="6454" xr:uid="{00000000-0005-0000-0000-000064120000}"/>
    <cellStyle name="Comma 5 31 6" xfId="6455" xr:uid="{00000000-0005-0000-0000-000065120000}"/>
    <cellStyle name="Comma 5 32" xfId="6456" xr:uid="{00000000-0005-0000-0000-000066120000}"/>
    <cellStyle name="Comma 5 32 2" xfId="6457" xr:uid="{00000000-0005-0000-0000-000067120000}"/>
    <cellStyle name="Comma 5 32 3" xfId="6458" xr:uid="{00000000-0005-0000-0000-000068120000}"/>
    <cellStyle name="Comma 5 32 4" xfId="6459" xr:uid="{00000000-0005-0000-0000-000069120000}"/>
    <cellStyle name="Comma 5 32 5" xfId="6460" xr:uid="{00000000-0005-0000-0000-00006A120000}"/>
    <cellStyle name="Comma 5 32 6" xfId="6461" xr:uid="{00000000-0005-0000-0000-00006B120000}"/>
    <cellStyle name="Comma 5 33" xfId="6462" xr:uid="{00000000-0005-0000-0000-00006C120000}"/>
    <cellStyle name="Comma 5 33 2" xfId="6463" xr:uid="{00000000-0005-0000-0000-00006D120000}"/>
    <cellStyle name="Comma 5 33 3" xfId="6464" xr:uid="{00000000-0005-0000-0000-00006E120000}"/>
    <cellStyle name="Comma 5 33 4" xfId="6465" xr:uid="{00000000-0005-0000-0000-00006F120000}"/>
    <cellStyle name="Comma 5 33 5" xfId="6466" xr:uid="{00000000-0005-0000-0000-000070120000}"/>
    <cellStyle name="Comma 5 33 6" xfId="6467" xr:uid="{00000000-0005-0000-0000-000071120000}"/>
    <cellStyle name="Comma 5 34" xfId="6468" xr:uid="{00000000-0005-0000-0000-000072120000}"/>
    <cellStyle name="Comma 5 34 2" xfId="6469" xr:uid="{00000000-0005-0000-0000-000073120000}"/>
    <cellStyle name="Comma 5 34 3" xfId="6470" xr:uid="{00000000-0005-0000-0000-000074120000}"/>
    <cellStyle name="Comma 5 34 4" xfId="6471" xr:uid="{00000000-0005-0000-0000-000075120000}"/>
    <cellStyle name="Comma 5 34 5" xfId="6472" xr:uid="{00000000-0005-0000-0000-000076120000}"/>
    <cellStyle name="Comma 5 34 6" xfId="6473" xr:uid="{00000000-0005-0000-0000-000077120000}"/>
    <cellStyle name="Comma 5 35" xfId="6474" xr:uid="{00000000-0005-0000-0000-000078120000}"/>
    <cellStyle name="Comma 5 35 2" xfId="6475" xr:uid="{00000000-0005-0000-0000-000079120000}"/>
    <cellStyle name="Comma 5 35 3" xfId="6476" xr:uid="{00000000-0005-0000-0000-00007A120000}"/>
    <cellStyle name="Comma 5 35 4" xfId="6477" xr:uid="{00000000-0005-0000-0000-00007B120000}"/>
    <cellStyle name="Comma 5 35 5" xfId="6478" xr:uid="{00000000-0005-0000-0000-00007C120000}"/>
    <cellStyle name="Comma 5 35 6" xfId="6479" xr:uid="{00000000-0005-0000-0000-00007D120000}"/>
    <cellStyle name="Comma 5 36" xfId="6480" xr:uid="{00000000-0005-0000-0000-00007E120000}"/>
    <cellStyle name="Comma 5 36 2" xfId="6481" xr:uid="{00000000-0005-0000-0000-00007F120000}"/>
    <cellStyle name="Comma 5 36 3" xfId="6482" xr:uid="{00000000-0005-0000-0000-000080120000}"/>
    <cellStyle name="Comma 5 36 4" xfId="6483" xr:uid="{00000000-0005-0000-0000-000081120000}"/>
    <cellStyle name="Comma 5 36 5" xfId="6484" xr:uid="{00000000-0005-0000-0000-000082120000}"/>
    <cellStyle name="Comma 5 36 6" xfId="6485" xr:uid="{00000000-0005-0000-0000-000083120000}"/>
    <cellStyle name="Comma 5 37" xfId="6486" xr:uid="{00000000-0005-0000-0000-000084120000}"/>
    <cellStyle name="Comma 5 37 2" xfId="6487" xr:uid="{00000000-0005-0000-0000-000085120000}"/>
    <cellStyle name="Comma 5 37 3" xfId="6488" xr:uid="{00000000-0005-0000-0000-000086120000}"/>
    <cellStyle name="Comma 5 37 4" xfId="6489" xr:uid="{00000000-0005-0000-0000-000087120000}"/>
    <cellStyle name="Comma 5 37 5" xfId="6490" xr:uid="{00000000-0005-0000-0000-000088120000}"/>
    <cellStyle name="Comma 5 37 6" xfId="6491" xr:uid="{00000000-0005-0000-0000-000089120000}"/>
    <cellStyle name="Comma 5 38" xfId="6492" xr:uid="{00000000-0005-0000-0000-00008A120000}"/>
    <cellStyle name="Comma 5 38 2" xfId="6493" xr:uid="{00000000-0005-0000-0000-00008B120000}"/>
    <cellStyle name="Comma 5 38 3" xfId="6494" xr:uid="{00000000-0005-0000-0000-00008C120000}"/>
    <cellStyle name="Comma 5 38 4" xfId="6495" xr:uid="{00000000-0005-0000-0000-00008D120000}"/>
    <cellStyle name="Comma 5 38 5" xfId="6496" xr:uid="{00000000-0005-0000-0000-00008E120000}"/>
    <cellStyle name="Comma 5 38 6" xfId="6497" xr:uid="{00000000-0005-0000-0000-00008F120000}"/>
    <cellStyle name="Comma 5 39" xfId="6498" xr:uid="{00000000-0005-0000-0000-000090120000}"/>
    <cellStyle name="Comma 5 4" xfId="823" xr:uid="{00000000-0005-0000-0000-000091120000}"/>
    <cellStyle name="Comma 5 4 2" xfId="824" xr:uid="{00000000-0005-0000-0000-000092120000}"/>
    <cellStyle name="Comma 5 4 2 2" xfId="6500" xr:uid="{00000000-0005-0000-0000-000093120000}"/>
    <cellStyle name="Comma 5 4 2 3" xfId="6499" xr:uid="{00000000-0005-0000-0000-000094120000}"/>
    <cellStyle name="Comma 5 4 3" xfId="6501" xr:uid="{00000000-0005-0000-0000-000095120000}"/>
    <cellStyle name="Comma 5 4 4" xfId="6502" xr:uid="{00000000-0005-0000-0000-000096120000}"/>
    <cellStyle name="Comma 5 4 5" xfId="6503" xr:uid="{00000000-0005-0000-0000-000097120000}"/>
    <cellStyle name="Comma 5 4 6" xfId="6504" xr:uid="{00000000-0005-0000-0000-000098120000}"/>
    <cellStyle name="Comma 5 4 7" xfId="6505" xr:uid="{00000000-0005-0000-0000-000099120000}"/>
    <cellStyle name="Comma 5 40" xfId="6506" xr:uid="{00000000-0005-0000-0000-00009A120000}"/>
    <cellStyle name="Comma 5 41" xfId="6507" xr:uid="{00000000-0005-0000-0000-00009B120000}"/>
    <cellStyle name="Comma 5 42" xfId="6508" xr:uid="{00000000-0005-0000-0000-00009C120000}"/>
    <cellStyle name="Comma 5 43" xfId="6509" xr:uid="{00000000-0005-0000-0000-00009D120000}"/>
    <cellStyle name="Comma 5 44" xfId="6510" xr:uid="{00000000-0005-0000-0000-00009E120000}"/>
    <cellStyle name="Comma 5 44 2" xfId="6511" xr:uid="{00000000-0005-0000-0000-00009F120000}"/>
    <cellStyle name="Comma 5 44 2 2" xfId="6512" xr:uid="{00000000-0005-0000-0000-0000A0120000}"/>
    <cellStyle name="Comma 5 44 2 2 2" xfId="6513" xr:uid="{00000000-0005-0000-0000-0000A1120000}"/>
    <cellStyle name="Comma 5 44 2 2 2 2" xfId="6514" xr:uid="{00000000-0005-0000-0000-0000A2120000}"/>
    <cellStyle name="Comma 5 44 2 2 2 2 2" xfId="6515" xr:uid="{00000000-0005-0000-0000-0000A3120000}"/>
    <cellStyle name="Comma 5 44 2 2 2 2 2 2" xfId="6516" xr:uid="{00000000-0005-0000-0000-0000A4120000}"/>
    <cellStyle name="Comma 5 44 2 2 2 2 2 2 2" xfId="6517" xr:uid="{00000000-0005-0000-0000-0000A5120000}"/>
    <cellStyle name="Comma 5 44 2 2 2 2 2 2 2 2" xfId="6518" xr:uid="{00000000-0005-0000-0000-0000A6120000}"/>
    <cellStyle name="Comma 5 44 2 2 2 2 2 2 2 3" xfId="6519" xr:uid="{00000000-0005-0000-0000-0000A7120000}"/>
    <cellStyle name="Comma 5 44 2 2 2 2 2 2 3" xfId="6520" xr:uid="{00000000-0005-0000-0000-0000A8120000}"/>
    <cellStyle name="Comma 5 44 2 2 2 2 2 3" xfId="6521" xr:uid="{00000000-0005-0000-0000-0000A9120000}"/>
    <cellStyle name="Comma 5 44 2 2 2 2 2 4" xfId="6522" xr:uid="{00000000-0005-0000-0000-0000AA120000}"/>
    <cellStyle name="Comma 5 44 2 2 2 2 3" xfId="6523" xr:uid="{00000000-0005-0000-0000-0000AB120000}"/>
    <cellStyle name="Comma 5 44 2 2 2 2 3 2" xfId="6524" xr:uid="{00000000-0005-0000-0000-0000AC120000}"/>
    <cellStyle name="Comma 5 44 2 2 2 2 3 3" xfId="6525" xr:uid="{00000000-0005-0000-0000-0000AD120000}"/>
    <cellStyle name="Comma 5 44 2 2 2 2 4" xfId="6526" xr:uid="{00000000-0005-0000-0000-0000AE120000}"/>
    <cellStyle name="Comma 5 44 2 2 2 3" xfId="6527" xr:uid="{00000000-0005-0000-0000-0000AF120000}"/>
    <cellStyle name="Comma 5 44 2 2 2 3 2" xfId="6528" xr:uid="{00000000-0005-0000-0000-0000B0120000}"/>
    <cellStyle name="Comma 5 44 2 2 2 3 2 2" xfId="6529" xr:uid="{00000000-0005-0000-0000-0000B1120000}"/>
    <cellStyle name="Comma 5 44 2 2 2 3 2 3" xfId="6530" xr:uid="{00000000-0005-0000-0000-0000B2120000}"/>
    <cellStyle name="Comma 5 44 2 2 2 3 3" xfId="6531" xr:uid="{00000000-0005-0000-0000-0000B3120000}"/>
    <cellStyle name="Comma 5 44 2 2 2 4" xfId="6532" xr:uid="{00000000-0005-0000-0000-0000B4120000}"/>
    <cellStyle name="Comma 5 44 2 2 2 5" xfId="6533" xr:uid="{00000000-0005-0000-0000-0000B5120000}"/>
    <cellStyle name="Comma 5 44 2 2 3" xfId="6534" xr:uid="{00000000-0005-0000-0000-0000B6120000}"/>
    <cellStyle name="Comma 5 44 2 2 3 2" xfId="6535" xr:uid="{00000000-0005-0000-0000-0000B7120000}"/>
    <cellStyle name="Comma 5 44 2 2 3 2 2" xfId="6536" xr:uid="{00000000-0005-0000-0000-0000B8120000}"/>
    <cellStyle name="Comma 5 44 2 2 3 2 2 2" xfId="6537" xr:uid="{00000000-0005-0000-0000-0000B9120000}"/>
    <cellStyle name="Comma 5 44 2 2 3 2 2 3" xfId="6538" xr:uid="{00000000-0005-0000-0000-0000BA120000}"/>
    <cellStyle name="Comma 5 44 2 2 3 2 3" xfId="6539" xr:uid="{00000000-0005-0000-0000-0000BB120000}"/>
    <cellStyle name="Comma 5 44 2 2 3 3" xfId="6540" xr:uid="{00000000-0005-0000-0000-0000BC120000}"/>
    <cellStyle name="Comma 5 44 2 2 3 4" xfId="6541" xr:uid="{00000000-0005-0000-0000-0000BD120000}"/>
    <cellStyle name="Comma 5 44 2 2 4" xfId="6542" xr:uid="{00000000-0005-0000-0000-0000BE120000}"/>
    <cellStyle name="Comma 5 44 2 2 4 2" xfId="6543" xr:uid="{00000000-0005-0000-0000-0000BF120000}"/>
    <cellStyle name="Comma 5 44 2 2 4 3" xfId="6544" xr:uid="{00000000-0005-0000-0000-0000C0120000}"/>
    <cellStyle name="Comma 5 44 2 2 5" xfId="6545" xr:uid="{00000000-0005-0000-0000-0000C1120000}"/>
    <cellStyle name="Comma 5 44 2 3" xfId="6546" xr:uid="{00000000-0005-0000-0000-0000C2120000}"/>
    <cellStyle name="Comma 5 44 2 3 2" xfId="6547" xr:uid="{00000000-0005-0000-0000-0000C3120000}"/>
    <cellStyle name="Comma 5 44 2 3 2 2" xfId="6548" xr:uid="{00000000-0005-0000-0000-0000C4120000}"/>
    <cellStyle name="Comma 5 44 2 3 2 2 2" xfId="6549" xr:uid="{00000000-0005-0000-0000-0000C5120000}"/>
    <cellStyle name="Comma 5 44 2 3 2 2 2 2" xfId="6550" xr:uid="{00000000-0005-0000-0000-0000C6120000}"/>
    <cellStyle name="Comma 5 44 2 3 2 2 2 3" xfId="6551" xr:uid="{00000000-0005-0000-0000-0000C7120000}"/>
    <cellStyle name="Comma 5 44 2 3 2 2 3" xfId="6552" xr:uid="{00000000-0005-0000-0000-0000C8120000}"/>
    <cellStyle name="Comma 5 44 2 3 2 3" xfId="6553" xr:uid="{00000000-0005-0000-0000-0000C9120000}"/>
    <cellStyle name="Comma 5 44 2 3 2 4" xfId="6554" xr:uid="{00000000-0005-0000-0000-0000CA120000}"/>
    <cellStyle name="Comma 5 44 2 3 3" xfId="6555" xr:uid="{00000000-0005-0000-0000-0000CB120000}"/>
    <cellStyle name="Comma 5 44 2 3 3 2" xfId="6556" xr:uid="{00000000-0005-0000-0000-0000CC120000}"/>
    <cellStyle name="Comma 5 44 2 3 3 3" xfId="6557" xr:uid="{00000000-0005-0000-0000-0000CD120000}"/>
    <cellStyle name="Comma 5 44 2 3 4" xfId="6558" xr:uid="{00000000-0005-0000-0000-0000CE120000}"/>
    <cellStyle name="Comma 5 44 2 4" xfId="6559" xr:uid="{00000000-0005-0000-0000-0000CF120000}"/>
    <cellStyle name="Comma 5 44 2 4 2" xfId="6560" xr:uid="{00000000-0005-0000-0000-0000D0120000}"/>
    <cellStyle name="Comma 5 44 2 4 2 2" xfId="6561" xr:uid="{00000000-0005-0000-0000-0000D1120000}"/>
    <cellStyle name="Comma 5 44 2 4 2 3" xfId="6562" xr:uid="{00000000-0005-0000-0000-0000D2120000}"/>
    <cellStyle name="Comma 5 44 2 4 3" xfId="6563" xr:uid="{00000000-0005-0000-0000-0000D3120000}"/>
    <cellStyle name="Comma 5 44 2 5" xfId="6564" xr:uid="{00000000-0005-0000-0000-0000D4120000}"/>
    <cellStyle name="Comma 5 44 2 6" xfId="6565" xr:uid="{00000000-0005-0000-0000-0000D5120000}"/>
    <cellStyle name="Comma 5 44 3" xfId="6566" xr:uid="{00000000-0005-0000-0000-0000D6120000}"/>
    <cellStyle name="Comma 5 44 3 2" xfId="6567" xr:uid="{00000000-0005-0000-0000-0000D7120000}"/>
    <cellStyle name="Comma 5 44 3 2 2" xfId="6568" xr:uid="{00000000-0005-0000-0000-0000D8120000}"/>
    <cellStyle name="Comma 5 44 3 2 2 2" xfId="6569" xr:uid="{00000000-0005-0000-0000-0000D9120000}"/>
    <cellStyle name="Comma 5 44 3 2 2 2 2" xfId="6570" xr:uid="{00000000-0005-0000-0000-0000DA120000}"/>
    <cellStyle name="Comma 5 44 3 2 2 2 2 2" xfId="6571" xr:uid="{00000000-0005-0000-0000-0000DB120000}"/>
    <cellStyle name="Comma 5 44 3 2 2 2 2 3" xfId="6572" xr:uid="{00000000-0005-0000-0000-0000DC120000}"/>
    <cellStyle name="Comma 5 44 3 2 2 2 3" xfId="6573" xr:uid="{00000000-0005-0000-0000-0000DD120000}"/>
    <cellStyle name="Comma 5 44 3 2 2 3" xfId="6574" xr:uid="{00000000-0005-0000-0000-0000DE120000}"/>
    <cellStyle name="Comma 5 44 3 2 2 4" xfId="6575" xr:uid="{00000000-0005-0000-0000-0000DF120000}"/>
    <cellStyle name="Comma 5 44 3 2 3" xfId="6576" xr:uid="{00000000-0005-0000-0000-0000E0120000}"/>
    <cellStyle name="Comma 5 44 3 2 3 2" xfId="6577" xr:uid="{00000000-0005-0000-0000-0000E1120000}"/>
    <cellStyle name="Comma 5 44 3 2 3 3" xfId="6578" xr:uid="{00000000-0005-0000-0000-0000E2120000}"/>
    <cellStyle name="Comma 5 44 3 2 4" xfId="6579" xr:uid="{00000000-0005-0000-0000-0000E3120000}"/>
    <cellStyle name="Comma 5 44 3 3" xfId="6580" xr:uid="{00000000-0005-0000-0000-0000E4120000}"/>
    <cellStyle name="Comma 5 44 3 3 2" xfId="6581" xr:uid="{00000000-0005-0000-0000-0000E5120000}"/>
    <cellStyle name="Comma 5 44 3 3 2 2" xfId="6582" xr:uid="{00000000-0005-0000-0000-0000E6120000}"/>
    <cellStyle name="Comma 5 44 3 3 2 3" xfId="6583" xr:uid="{00000000-0005-0000-0000-0000E7120000}"/>
    <cellStyle name="Comma 5 44 3 3 3" xfId="6584" xr:uid="{00000000-0005-0000-0000-0000E8120000}"/>
    <cellStyle name="Comma 5 44 3 4" xfId="6585" xr:uid="{00000000-0005-0000-0000-0000E9120000}"/>
    <cellStyle name="Comma 5 44 3 5" xfId="6586" xr:uid="{00000000-0005-0000-0000-0000EA120000}"/>
    <cellStyle name="Comma 5 44 4" xfId="6587" xr:uid="{00000000-0005-0000-0000-0000EB120000}"/>
    <cellStyle name="Comma 5 44 4 2" xfId="6588" xr:uid="{00000000-0005-0000-0000-0000EC120000}"/>
    <cellStyle name="Comma 5 44 4 2 2" xfId="6589" xr:uid="{00000000-0005-0000-0000-0000ED120000}"/>
    <cellStyle name="Comma 5 44 4 2 2 2" xfId="6590" xr:uid="{00000000-0005-0000-0000-0000EE120000}"/>
    <cellStyle name="Comma 5 44 4 2 2 3" xfId="6591" xr:uid="{00000000-0005-0000-0000-0000EF120000}"/>
    <cellStyle name="Comma 5 44 4 2 3" xfId="6592" xr:uid="{00000000-0005-0000-0000-0000F0120000}"/>
    <cellStyle name="Comma 5 44 4 3" xfId="6593" xr:uid="{00000000-0005-0000-0000-0000F1120000}"/>
    <cellStyle name="Comma 5 44 4 4" xfId="6594" xr:uid="{00000000-0005-0000-0000-0000F2120000}"/>
    <cellStyle name="Comma 5 44 5" xfId="6595" xr:uid="{00000000-0005-0000-0000-0000F3120000}"/>
    <cellStyle name="Comma 5 44 5 2" xfId="6596" xr:uid="{00000000-0005-0000-0000-0000F4120000}"/>
    <cellStyle name="Comma 5 44 5 3" xfId="6597" xr:uid="{00000000-0005-0000-0000-0000F5120000}"/>
    <cellStyle name="Comma 5 44 6" xfId="6598" xr:uid="{00000000-0005-0000-0000-0000F6120000}"/>
    <cellStyle name="Comma 5 45" xfId="6599" xr:uid="{00000000-0005-0000-0000-0000F7120000}"/>
    <cellStyle name="Comma 5 46" xfId="6600" xr:uid="{00000000-0005-0000-0000-0000F8120000}"/>
    <cellStyle name="Comma 5 47" xfId="6601" xr:uid="{00000000-0005-0000-0000-0000F9120000}"/>
    <cellStyle name="Comma 5 48" xfId="6602" xr:uid="{00000000-0005-0000-0000-0000FA120000}"/>
    <cellStyle name="Comma 5 49" xfId="6603" xr:uid="{00000000-0005-0000-0000-0000FB120000}"/>
    <cellStyle name="Comma 5 49 2" xfId="6604" xr:uid="{00000000-0005-0000-0000-0000FC120000}"/>
    <cellStyle name="Comma 5 49 2 2" xfId="6605" xr:uid="{00000000-0005-0000-0000-0000FD120000}"/>
    <cellStyle name="Comma 5 49 2 2 2" xfId="6606" xr:uid="{00000000-0005-0000-0000-0000FE120000}"/>
    <cellStyle name="Comma 5 49 2 2 2 2" xfId="6607" xr:uid="{00000000-0005-0000-0000-0000FF120000}"/>
    <cellStyle name="Comma 5 49 2 2 2 2 2" xfId="6608" xr:uid="{00000000-0005-0000-0000-000000130000}"/>
    <cellStyle name="Comma 5 49 2 2 2 2 2 2" xfId="6609" xr:uid="{00000000-0005-0000-0000-000001130000}"/>
    <cellStyle name="Comma 5 49 2 2 2 2 2 3" xfId="6610" xr:uid="{00000000-0005-0000-0000-000002130000}"/>
    <cellStyle name="Comma 5 49 2 2 2 2 3" xfId="6611" xr:uid="{00000000-0005-0000-0000-000003130000}"/>
    <cellStyle name="Comma 5 49 2 2 2 3" xfId="6612" xr:uid="{00000000-0005-0000-0000-000004130000}"/>
    <cellStyle name="Comma 5 49 2 2 2 4" xfId="6613" xr:uid="{00000000-0005-0000-0000-000005130000}"/>
    <cellStyle name="Comma 5 49 2 2 3" xfId="6614" xr:uid="{00000000-0005-0000-0000-000006130000}"/>
    <cellStyle name="Comma 5 49 2 2 3 2" xfId="6615" xr:uid="{00000000-0005-0000-0000-000007130000}"/>
    <cellStyle name="Comma 5 49 2 2 3 3" xfId="6616" xr:uid="{00000000-0005-0000-0000-000008130000}"/>
    <cellStyle name="Comma 5 49 2 2 4" xfId="6617" xr:uid="{00000000-0005-0000-0000-000009130000}"/>
    <cellStyle name="Comma 5 49 2 3" xfId="6618" xr:uid="{00000000-0005-0000-0000-00000A130000}"/>
    <cellStyle name="Comma 5 49 2 3 2" xfId="6619" xr:uid="{00000000-0005-0000-0000-00000B130000}"/>
    <cellStyle name="Comma 5 49 2 3 2 2" xfId="6620" xr:uid="{00000000-0005-0000-0000-00000C130000}"/>
    <cellStyle name="Comma 5 49 2 3 2 3" xfId="6621" xr:uid="{00000000-0005-0000-0000-00000D130000}"/>
    <cellStyle name="Comma 5 49 2 3 3" xfId="6622" xr:uid="{00000000-0005-0000-0000-00000E130000}"/>
    <cellStyle name="Comma 5 49 2 4" xfId="6623" xr:uid="{00000000-0005-0000-0000-00000F130000}"/>
    <cellStyle name="Comma 5 49 2 5" xfId="6624" xr:uid="{00000000-0005-0000-0000-000010130000}"/>
    <cellStyle name="Comma 5 49 3" xfId="6625" xr:uid="{00000000-0005-0000-0000-000011130000}"/>
    <cellStyle name="Comma 5 49 3 2" xfId="6626" xr:uid="{00000000-0005-0000-0000-000012130000}"/>
    <cellStyle name="Comma 5 49 3 2 2" xfId="6627" xr:uid="{00000000-0005-0000-0000-000013130000}"/>
    <cellStyle name="Comma 5 49 3 2 2 2" xfId="6628" xr:uid="{00000000-0005-0000-0000-000014130000}"/>
    <cellStyle name="Comma 5 49 3 2 2 3" xfId="6629" xr:uid="{00000000-0005-0000-0000-000015130000}"/>
    <cellStyle name="Comma 5 49 3 2 3" xfId="6630" xr:uid="{00000000-0005-0000-0000-000016130000}"/>
    <cellStyle name="Comma 5 49 3 3" xfId="6631" xr:uid="{00000000-0005-0000-0000-000017130000}"/>
    <cellStyle name="Comma 5 49 3 4" xfId="6632" xr:uid="{00000000-0005-0000-0000-000018130000}"/>
    <cellStyle name="Comma 5 49 4" xfId="6633" xr:uid="{00000000-0005-0000-0000-000019130000}"/>
    <cellStyle name="Comma 5 49 4 2" xfId="6634" xr:uid="{00000000-0005-0000-0000-00001A130000}"/>
    <cellStyle name="Comma 5 49 4 3" xfId="6635" xr:uid="{00000000-0005-0000-0000-00001B130000}"/>
    <cellStyle name="Comma 5 49 5" xfId="6636" xr:uid="{00000000-0005-0000-0000-00001C130000}"/>
    <cellStyle name="Comma 5 5" xfId="825" xr:uid="{00000000-0005-0000-0000-00001D130000}"/>
    <cellStyle name="Comma 5 5 2" xfId="6637" xr:uid="{00000000-0005-0000-0000-00001E130000}"/>
    <cellStyle name="Comma 5 5 2 2" xfId="6638" xr:uid="{00000000-0005-0000-0000-00001F130000}"/>
    <cellStyle name="Comma 5 5 3" xfId="6639" xr:uid="{00000000-0005-0000-0000-000020130000}"/>
    <cellStyle name="Comma 5 5 4" xfId="6640" xr:uid="{00000000-0005-0000-0000-000021130000}"/>
    <cellStyle name="Comma 5 5 5" xfId="6641" xr:uid="{00000000-0005-0000-0000-000022130000}"/>
    <cellStyle name="Comma 5 5 6" xfId="6642" xr:uid="{00000000-0005-0000-0000-000023130000}"/>
    <cellStyle name="Comma 5 5 7" xfId="6643" xr:uid="{00000000-0005-0000-0000-000024130000}"/>
    <cellStyle name="Comma 5 50" xfId="6644" xr:uid="{00000000-0005-0000-0000-000025130000}"/>
    <cellStyle name="Comma 5 50 2" xfId="6645" xr:uid="{00000000-0005-0000-0000-000026130000}"/>
    <cellStyle name="Comma 5 50 2 2" xfId="6646" xr:uid="{00000000-0005-0000-0000-000027130000}"/>
    <cellStyle name="Comma 5 50 2 2 2" xfId="6647" xr:uid="{00000000-0005-0000-0000-000028130000}"/>
    <cellStyle name="Comma 5 50 2 2 2 2" xfId="6648" xr:uid="{00000000-0005-0000-0000-000029130000}"/>
    <cellStyle name="Comma 5 50 2 2 2 3" xfId="6649" xr:uid="{00000000-0005-0000-0000-00002A130000}"/>
    <cellStyle name="Comma 5 50 2 2 3" xfId="6650" xr:uid="{00000000-0005-0000-0000-00002B130000}"/>
    <cellStyle name="Comma 5 50 2 3" xfId="6651" xr:uid="{00000000-0005-0000-0000-00002C130000}"/>
    <cellStyle name="Comma 5 50 2 4" xfId="6652" xr:uid="{00000000-0005-0000-0000-00002D130000}"/>
    <cellStyle name="Comma 5 50 3" xfId="6653" xr:uid="{00000000-0005-0000-0000-00002E130000}"/>
    <cellStyle name="Comma 5 50 3 2" xfId="6654" xr:uid="{00000000-0005-0000-0000-00002F130000}"/>
    <cellStyle name="Comma 5 50 3 3" xfId="6655" xr:uid="{00000000-0005-0000-0000-000030130000}"/>
    <cellStyle name="Comma 5 50 4" xfId="6656" xr:uid="{00000000-0005-0000-0000-000031130000}"/>
    <cellStyle name="Comma 5 51" xfId="6657" xr:uid="{00000000-0005-0000-0000-000032130000}"/>
    <cellStyle name="Comma 5 51 2" xfId="6658" xr:uid="{00000000-0005-0000-0000-000033130000}"/>
    <cellStyle name="Comma 5 51 2 2" xfId="6659" xr:uid="{00000000-0005-0000-0000-000034130000}"/>
    <cellStyle name="Comma 5 51 2 3" xfId="6660" xr:uid="{00000000-0005-0000-0000-000035130000}"/>
    <cellStyle name="Comma 5 51 3" xfId="6661" xr:uid="{00000000-0005-0000-0000-000036130000}"/>
    <cellStyle name="Comma 5 52" xfId="6662" xr:uid="{00000000-0005-0000-0000-000037130000}"/>
    <cellStyle name="Comma 5 53" xfId="6663" xr:uid="{00000000-0005-0000-0000-000038130000}"/>
    <cellStyle name="Comma 5 54" xfId="6664" xr:uid="{00000000-0005-0000-0000-000039130000}"/>
    <cellStyle name="Comma 5 55" xfId="6039" xr:uid="{00000000-0005-0000-0000-00003A130000}"/>
    <cellStyle name="Comma 5 6" xfId="826" xr:uid="{00000000-0005-0000-0000-00003B130000}"/>
    <cellStyle name="Comma 5 6 2" xfId="6665" xr:uid="{00000000-0005-0000-0000-00003C130000}"/>
    <cellStyle name="Comma 5 6 2 2" xfId="6666" xr:uid="{00000000-0005-0000-0000-00003D130000}"/>
    <cellStyle name="Comma 5 6 3" xfId="6667" xr:uid="{00000000-0005-0000-0000-00003E130000}"/>
    <cellStyle name="Comma 5 6 4" xfId="6668" xr:uid="{00000000-0005-0000-0000-00003F130000}"/>
    <cellStyle name="Comma 5 6 5" xfId="6669" xr:uid="{00000000-0005-0000-0000-000040130000}"/>
    <cellStyle name="Comma 5 6 6" xfId="6670" xr:uid="{00000000-0005-0000-0000-000041130000}"/>
    <cellStyle name="Comma 5 6 7" xfId="6671" xr:uid="{00000000-0005-0000-0000-000042130000}"/>
    <cellStyle name="Comma 5 7" xfId="827" xr:uid="{00000000-0005-0000-0000-000043130000}"/>
    <cellStyle name="Comma 5 7 2" xfId="6672" xr:uid="{00000000-0005-0000-0000-000044130000}"/>
    <cellStyle name="Comma 5 7 2 2" xfId="6673" xr:uid="{00000000-0005-0000-0000-000045130000}"/>
    <cellStyle name="Comma 5 7 3" xfId="6674" xr:uid="{00000000-0005-0000-0000-000046130000}"/>
    <cellStyle name="Comma 5 7 4" xfId="6675" xr:uid="{00000000-0005-0000-0000-000047130000}"/>
    <cellStyle name="Comma 5 7 5" xfId="6676" xr:uid="{00000000-0005-0000-0000-000048130000}"/>
    <cellStyle name="Comma 5 7 6" xfId="6677" xr:uid="{00000000-0005-0000-0000-000049130000}"/>
    <cellStyle name="Comma 5 7 7" xfId="6678" xr:uid="{00000000-0005-0000-0000-00004A130000}"/>
    <cellStyle name="Comma 5 8" xfId="828" xr:uid="{00000000-0005-0000-0000-00004B130000}"/>
    <cellStyle name="Comma 5 8 2" xfId="6679" xr:uid="{00000000-0005-0000-0000-00004C130000}"/>
    <cellStyle name="Comma 5 8 2 2" xfId="6680" xr:uid="{00000000-0005-0000-0000-00004D130000}"/>
    <cellStyle name="Comma 5 8 3" xfId="6681" xr:uid="{00000000-0005-0000-0000-00004E130000}"/>
    <cellStyle name="Comma 5 8 4" xfId="6682" xr:uid="{00000000-0005-0000-0000-00004F130000}"/>
    <cellStyle name="Comma 5 8 5" xfId="6683" xr:uid="{00000000-0005-0000-0000-000050130000}"/>
    <cellStyle name="Comma 5 8 6" xfId="6684" xr:uid="{00000000-0005-0000-0000-000051130000}"/>
    <cellStyle name="Comma 5 8 7" xfId="6685" xr:uid="{00000000-0005-0000-0000-000052130000}"/>
    <cellStyle name="Comma 5 9" xfId="829" xr:uid="{00000000-0005-0000-0000-000053130000}"/>
    <cellStyle name="Comma 5 9 2" xfId="6686" xr:uid="{00000000-0005-0000-0000-000054130000}"/>
    <cellStyle name="Comma 5 9 2 2" xfId="6687" xr:uid="{00000000-0005-0000-0000-000055130000}"/>
    <cellStyle name="Comma 5 9 3" xfId="6688" xr:uid="{00000000-0005-0000-0000-000056130000}"/>
    <cellStyle name="Comma 5 9 4" xfId="6689" xr:uid="{00000000-0005-0000-0000-000057130000}"/>
    <cellStyle name="Comma 5 9 5" xfId="6690" xr:uid="{00000000-0005-0000-0000-000058130000}"/>
    <cellStyle name="Comma 5 9 6" xfId="6691" xr:uid="{00000000-0005-0000-0000-000059130000}"/>
    <cellStyle name="Comma 5 9 7" xfId="6692" xr:uid="{00000000-0005-0000-0000-00005A130000}"/>
    <cellStyle name="Comma 5_Tariffs data used for Memo 25-2-11" xfId="830" xr:uid="{00000000-0005-0000-0000-00005B130000}"/>
    <cellStyle name="Comma 6" xfId="831" xr:uid="{00000000-0005-0000-0000-00005C130000}"/>
    <cellStyle name="Comma 6 10" xfId="832" xr:uid="{00000000-0005-0000-0000-00005D130000}"/>
    <cellStyle name="Comma 6 10 2" xfId="6694" xr:uid="{00000000-0005-0000-0000-00005E130000}"/>
    <cellStyle name="Comma 6 10 3" xfId="6695" xr:uid="{00000000-0005-0000-0000-00005F130000}"/>
    <cellStyle name="Comma 6 10 4" xfId="6696" xr:uid="{00000000-0005-0000-0000-000060130000}"/>
    <cellStyle name="Comma 6 10 5" xfId="6697" xr:uid="{00000000-0005-0000-0000-000061130000}"/>
    <cellStyle name="Comma 6 10 6" xfId="6698" xr:uid="{00000000-0005-0000-0000-000062130000}"/>
    <cellStyle name="Comma 6 11" xfId="6699" xr:uid="{00000000-0005-0000-0000-000063130000}"/>
    <cellStyle name="Comma 6 11 2" xfId="6700" xr:uid="{00000000-0005-0000-0000-000064130000}"/>
    <cellStyle name="Comma 6 11 3" xfId="6701" xr:uid="{00000000-0005-0000-0000-000065130000}"/>
    <cellStyle name="Comma 6 11 4" xfId="6702" xr:uid="{00000000-0005-0000-0000-000066130000}"/>
    <cellStyle name="Comma 6 11 5" xfId="6703" xr:uid="{00000000-0005-0000-0000-000067130000}"/>
    <cellStyle name="Comma 6 11 6" xfId="6704" xr:uid="{00000000-0005-0000-0000-000068130000}"/>
    <cellStyle name="Comma 6 12" xfId="6705" xr:uid="{00000000-0005-0000-0000-000069130000}"/>
    <cellStyle name="Comma 6 12 2" xfId="6706" xr:uid="{00000000-0005-0000-0000-00006A130000}"/>
    <cellStyle name="Comma 6 12 3" xfId="6707" xr:uid="{00000000-0005-0000-0000-00006B130000}"/>
    <cellStyle name="Comma 6 12 4" xfId="6708" xr:uid="{00000000-0005-0000-0000-00006C130000}"/>
    <cellStyle name="Comma 6 12 5" xfId="6709" xr:uid="{00000000-0005-0000-0000-00006D130000}"/>
    <cellStyle name="Comma 6 12 6" xfId="6710" xr:uid="{00000000-0005-0000-0000-00006E130000}"/>
    <cellStyle name="Comma 6 13" xfId="6711" xr:uid="{00000000-0005-0000-0000-00006F130000}"/>
    <cellStyle name="Comma 6 13 2" xfId="6712" xr:uid="{00000000-0005-0000-0000-000070130000}"/>
    <cellStyle name="Comma 6 13 3" xfId="6713" xr:uid="{00000000-0005-0000-0000-000071130000}"/>
    <cellStyle name="Comma 6 13 4" xfId="6714" xr:uid="{00000000-0005-0000-0000-000072130000}"/>
    <cellStyle name="Comma 6 13 5" xfId="6715" xr:uid="{00000000-0005-0000-0000-000073130000}"/>
    <cellStyle name="Comma 6 13 6" xfId="6716" xr:uid="{00000000-0005-0000-0000-000074130000}"/>
    <cellStyle name="Comma 6 14" xfId="6717" xr:uid="{00000000-0005-0000-0000-000075130000}"/>
    <cellStyle name="Comma 6 14 2" xfId="6718" xr:uid="{00000000-0005-0000-0000-000076130000}"/>
    <cellStyle name="Comma 6 14 3" xfId="6719" xr:uid="{00000000-0005-0000-0000-000077130000}"/>
    <cellStyle name="Comma 6 14 4" xfId="6720" xr:uid="{00000000-0005-0000-0000-000078130000}"/>
    <cellStyle name="Comma 6 14 5" xfId="6721" xr:uid="{00000000-0005-0000-0000-000079130000}"/>
    <cellStyle name="Comma 6 14 6" xfId="6722" xr:uid="{00000000-0005-0000-0000-00007A130000}"/>
    <cellStyle name="Comma 6 15" xfId="6723" xr:uid="{00000000-0005-0000-0000-00007B130000}"/>
    <cellStyle name="Comma 6 15 2" xfId="6724" xr:uid="{00000000-0005-0000-0000-00007C130000}"/>
    <cellStyle name="Comma 6 15 3" xfId="6725" xr:uid="{00000000-0005-0000-0000-00007D130000}"/>
    <cellStyle name="Comma 6 15 4" xfId="6726" xr:uid="{00000000-0005-0000-0000-00007E130000}"/>
    <cellStyle name="Comma 6 15 5" xfId="6727" xr:uid="{00000000-0005-0000-0000-00007F130000}"/>
    <cellStyle name="Comma 6 15 6" xfId="6728" xr:uid="{00000000-0005-0000-0000-000080130000}"/>
    <cellStyle name="Comma 6 16" xfId="6729" xr:uid="{00000000-0005-0000-0000-000081130000}"/>
    <cellStyle name="Comma 6 16 2" xfId="6730" xr:uid="{00000000-0005-0000-0000-000082130000}"/>
    <cellStyle name="Comma 6 16 3" xfId="6731" xr:uid="{00000000-0005-0000-0000-000083130000}"/>
    <cellStyle name="Comma 6 16 4" xfId="6732" xr:uid="{00000000-0005-0000-0000-000084130000}"/>
    <cellStyle name="Comma 6 16 5" xfId="6733" xr:uid="{00000000-0005-0000-0000-000085130000}"/>
    <cellStyle name="Comma 6 16 6" xfId="6734" xr:uid="{00000000-0005-0000-0000-000086130000}"/>
    <cellStyle name="Comma 6 17" xfId="6735" xr:uid="{00000000-0005-0000-0000-000087130000}"/>
    <cellStyle name="Comma 6 17 2" xfId="6736" xr:uid="{00000000-0005-0000-0000-000088130000}"/>
    <cellStyle name="Comma 6 17 3" xfId="6737" xr:uid="{00000000-0005-0000-0000-000089130000}"/>
    <cellStyle name="Comma 6 17 4" xfId="6738" xr:uid="{00000000-0005-0000-0000-00008A130000}"/>
    <cellStyle name="Comma 6 17 5" xfId="6739" xr:uid="{00000000-0005-0000-0000-00008B130000}"/>
    <cellStyle name="Comma 6 17 6" xfId="6740" xr:uid="{00000000-0005-0000-0000-00008C130000}"/>
    <cellStyle name="Comma 6 18" xfId="6741" xr:uid="{00000000-0005-0000-0000-00008D130000}"/>
    <cellStyle name="Comma 6 18 2" xfId="6742" xr:uid="{00000000-0005-0000-0000-00008E130000}"/>
    <cellStyle name="Comma 6 18 3" xfId="6743" xr:uid="{00000000-0005-0000-0000-00008F130000}"/>
    <cellStyle name="Comma 6 18 4" xfId="6744" xr:uid="{00000000-0005-0000-0000-000090130000}"/>
    <cellStyle name="Comma 6 18 5" xfId="6745" xr:uid="{00000000-0005-0000-0000-000091130000}"/>
    <cellStyle name="Comma 6 18 6" xfId="6746" xr:uid="{00000000-0005-0000-0000-000092130000}"/>
    <cellStyle name="Comma 6 19" xfId="6747" xr:uid="{00000000-0005-0000-0000-000093130000}"/>
    <cellStyle name="Comma 6 19 2" xfId="6748" xr:uid="{00000000-0005-0000-0000-000094130000}"/>
    <cellStyle name="Comma 6 19 3" xfId="6749" xr:uid="{00000000-0005-0000-0000-000095130000}"/>
    <cellStyle name="Comma 6 19 4" xfId="6750" xr:uid="{00000000-0005-0000-0000-000096130000}"/>
    <cellStyle name="Comma 6 19 5" xfId="6751" xr:uid="{00000000-0005-0000-0000-000097130000}"/>
    <cellStyle name="Comma 6 19 6" xfId="6752" xr:uid="{00000000-0005-0000-0000-000098130000}"/>
    <cellStyle name="Comma 6 2" xfId="833" xr:uid="{00000000-0005-0000-0000-000099130000}"/>
    <cellStyle name="Comma 6 2 10" xfId="834" xr:uid="{00000000-0005-0000-0000-00009A130000}"/>
    <cellStyle name="Comma 6 2 10 2" xfId="6753" xr:uid="{00000000-0005-0000-0000-00009B130000}"/>
    <cellStyle name="Comma 6 2 10 3" xfId="6754" xr:uid="{00000000-0005-0000-0000-00009C130000}"/>
    <cellStyle name="Comma 6 2 10 4" xfId="6755" xr:uid="{00000000-0005-0000-0000-00009D130000}"/>
    <cellStyle name="Comma 6 2 10 5" xfId="6756" xr:uid="{00000000-0005-0000-0000-00009E130000}"/>
    <cellStyle name="Comma 6 2 10 6" xfId="6757" xr:uid="{00000000-0005-0000-0000-00009F130000}"/>
    <cellStyle name="Comma 6 2 11" xfId="835" xr:uid="{00000000-0005-0000-0000-0000A0130000}"/>
    <cellStyle name="Comma 6 2 11 2" xfId="6758" xr:uid="{00000000-0005-0000-0000-0000A1130000}"/>
    <cellStyle name="Comma 6 2 11 3" xfId="6759" xr:uid="{00000000-0005-0000-0000-0000A2130000}"/>
    <cellStyle name="Comma 6 2 11 4" xfId="6760" xr:uid="{00000000-0005-0000-0000-0000A3130000}"/>
    <cellStyle name="Comma 6 2 11 5" xfId="6761" xr:uid="{00000000-0005-0000-0000-0000A4130000}"/>
    <cellStyle name="Comma 6 2 11 6" xfId="6762" xr:uid="{00000000-0005-0000-0000-0000A5130000}"/>
    <cellStyle name="Comma 6 2 12" xfId="836" xr:uid="{00000000-0005-0000-0000-0000A6130000}"/>
    <cellStyle name="Comma 6 2 12 2" xfId="6763" xr:uid="{00000000-0005-0000-0000-0000A7130000}"/>
    <cellStyle name="Comma 6 2 12 3" xfId="6764" xr:uid="{00000000-0005-0000-0000-0000A8130000}"/>
    <cellStyle name="Comma 6 2 12 4" xfId="6765" xr:uid="{00000000-0005-0000-0000-0000A9130000}"/>
    <cellStyle name="Comma 6 2 12 5" xfId="6766" xr:uid="{00000000-0005-0000-0000-0000AA130000}"/>
    <cellStyle name="Comma 6 2 12 6" xfId="6767" xr:uid="{00000000-0005-0000-0000-0000AB130000}"/>
    <cellStyle name="Comma 6 2 13" xfId="837" xr:uid="{00000000-0005-0000-0000-0000AC130000}"/>
    <cellStyle name="Comma 6 2 13 2" xfId="6768" xr:uid="{00000000-0005-0000-0000-0000AD130000}"/>
    <cellStyle name="Comma 6 2 13 3" xfId="6769" xr:uid="{00000000-0005-0000-0000-0000AE130000}"/>
    <cellStyle name="Comma 6 2 13 4" xfId="6770" xr:uid="{00000000-0005-0000-0000-0000AF130000}"/>
    <cellStyle name="Comma 6 2 13 5" xfId="6771" xr:uid="{00000000-0005-0000-0000-0000B0130000}"/>
    <cellStyle name="Comma 6 2 13 6" xfId="6772" xr:uid="{00000000-0005-0000-0000-0000B1130000}"/>
    <cellStyle name="Comma 6 2 14" xfId="838" xr:uid="{00000000-0005-0000-0000-0000B2130000}"/>
    <cellStyle name="Comma 6 2 14 2" xfId="6773" xr:uid="{00000000-0005-0000-0000-0000B3130000}"/>
    <cellStyle name="Comma 6 2 14 3" xfId="6774" xr:uid="{00000000-0005-0000-0000-0000B4130000}"/>
    <cellStyle name="Comma 6 2 14 4" xfId="6775" xr:uid="{00000000-0005-0000-0000-0000B5130000}"/>
    <cellStyle name="Comma 6 2 14 5" xfId="6776" xr:uid="{00000000-0005-0000-0000-0000B6130000}"/>
    <cellStyle name="Comma 6 2 14 6" xfId="6777" xr:uid="{00000000-0005-0000-0000-0000B7130000}"/>
    <cellStyle name="Comma 6 2 15" xfId="839" xr:uid="{00000000-0005-0000-0000-0000B8130000}"/>
    <cellStyle name="Comma 6 2 15 2" xfId="6778" xr:uid="{00000000-0005-0000-0000-0000B9130000}"/>
    <cellStyle name="Comma 6 2 15 3" xfId="6779" xr:uid="{00000000-0005-0000-0000-0000BA130000}"/>
    <cellStyle name="Comma 6 2 15 4" xfId="6780" xr:uid="{00000000-0005-0000-0000-0000BB130000}"/>
    <cellStyle name="Comma 6 2 15 5" xfId="6781" xr:uid="{00000000-0005-0000-0000-0000BC130000}"/>
    <cellStyle name="Comma 6 2 15 6" xfId="6782" xr:uid="{00000000-0005-0000-0000-0000BD130000}"/>
    <cellStyle name="Comma 6 2 16" xfId="840" xr:uid="{00000000-0005-0000-0000-0000BE130000}"/>
    <cellStyle name="Comma 6 2 16 2" xfId="6783" xr:uid="{00000000-0005-0000-0000-0000BF130000}"/>
    <cellStyle name="Comma 6 2 16 3" xfId="6784" xr:uid="{00000000-0005-0000-0000-0000C0130000}"/>
    <cellStyle name="Comma 6 2 16 4" xfId="6785" xr:uid="{00000000-0005-0000-0000-0000C1130000}"/>
    <cellStyle name="Comma 6 2 16 5" xfId="6786" xr:uid="{00000000-0005-0000-0000-0000C2130000}"/>
    <cellStyle name="Comma 6 2 16 6" xfId="6787" xr:uid="{00000000-0005-0000-0000-0000C3130000}"/>
    <cellStyle name="Comma 6 2 17" xfId="841" xr:uid="{00000000-0005-0000-0000-0000C4130000}"/>
    <cellStyle name="Comma 6 2 17 2" xfId="6788" xr:uid="{00000000-0005-0000-0000-0000C5130000}"/>
    <cellStyle name="Comma 6 2 17 3" xfId="6789" xr:uid="{00000000-0005-0000-0000-0000C6130000}"/>
    <cellStyle name="Comma 6 2 17 4" xfId="6790" xr:uid="{00000000-0005-0000-0000-0000C7130000}"/>
    <cellStyle name="Comma 6 2 17 5" xfId="6791" xr:uid="{00000000-0005-0000-0000-0000C8130000}"/>
    <cellStyle name="Comma 6 2 17 6" xfId="6792" xr:uid="{00000000-0005-0000-0000-0000C9130000}"/>
    <cellStyle name="Comma 6 2 18" xfId="842" xr:uid="{00000000-0005-0000-0000-0000CA130000}"/>
    <cellStyle name="Comma 6 2 18 2" xfId="6793" xr:uid="{00000000-0005-0000-0000-0000CB130000}"/>
    <cellStyle name="Comma 6 2 18 3" xfId="6794" xr:uid="{00000000-0005-0000-0000-0000CC130000}"/>
    <cellStyle name="Comma 6 2 18 4" xfId="6795" xr:uid="{00000000-0005-0000-0000-0000CD130000}"/>
    <cellStyle name="Comma 6 2 18 5" xfId="6796" xr:uid="{00000000-0005-0000-0000-0000CE130000}"/>
    <cellStyle name="Comma 6 2 18 6" xfId="6797" xr:uid="{00000000-0005-0000-0000-0000CF130000}"/>
    <cellStyle name="Comma 6 2 19" xfId="843" xr:uid="{00000000-0005-0000-0000-0000D0130000}"/>
    <cellStyle name="Comma 6 2 19 2" xfId="6798" xr:uid="{00000000-0005-0000-0000-0000D1130000}"/>
    <cellStyle name="Comma 6 2 19 3" xfId="6799" xr:uid="{00000000-0005-0000-0000-0000D2130000}"/>
    <cellStyle name="Comma 6 2 19 4" xfId="6800" xr:uid="{00000000-0005-0000-0000-0000D3130000}"/>
    <cellStyle name="Comma 6 2 19 5" xfId="6801" xr:uid="{00000000-0005-0000-0000-0000D4130000}"/>
    <cellStyle name="Comma 6 2 19 6" xfId="6802" xr:uid="{00000000-0005-0000-0000-0000D5130000}"/>
    <cellStyle name="Comma 6 2 2" xfId="844" xr:uid="{00000000-0005-0000-0000-0000D6130000}"/>
    <cellStyle name="Comma 6 2 2 10" xfId="845" xr:uid="{00000000-0005-0000-0000-0000D7130000}"/>
    <cellStyle name="Comma 6 2 2 10 2" xfId="6803" xr:uid="{00000000-0005-0000-0000-0000D8130000}"/>
    <cellStyle name="Comma 6 2 2 10 2 2" xfId="6804" xr:uid="{00000000-0005-0000-0000-0000D9130000}"/>
    <cellStyle name="Comma 6 2 2 10 3" xfId="6805" xr:uid="{00000000-0005-0000-0000-0000DA130000}"/>
    <cellStyle name="Comma 6 2 2 10 4" xfId="6806" xr:uid="{00000000-0005-0000-0000-0000DB130000}"/>
    <cellStyle name="Comma 6 2 2 10 5" xfId="6807" xr:uid="{00000000-0005-0000-0000-0000DC130000}"/>
    <cellStyle name="Comma 6 2 2 10 6" xfId="6808" xr:uid="{00000000-0005-0000-0000-0000DD130000}"/>
    <cellStyle name="Comma 6 2 2 10 7" xfId="6809" xr:uid="{00000000-0005-0000-0000-0000DE130000}"/>
    <cellStyle name="Comma 6 2 2 11" xfId="846" xr:uid="{00000000-0005-0000-0000-0000DF130000}"/>
    <cellStyle name="Comma 6 2 2 11 2" xfId="6810" xr:uid="{00000000-0005-0000-0000-0000E0130000}"/>
    <cellStyle name="Comma 6 2 2 11 2 2" xfId="6811" xr:uid="{00000000-0005-0000-0000-0000E1130000}"/>
    <cellStyle name="Comma 6 2 2 11 3" xfId="6812" xr:uid="{00000000-0005-0000-0000-0000E2130000}"/>
    <cellStyle name="Comma 6 2 2 11 4" xfId="6813" xr:uid="{00000000-0005-0000-0000-0000E3130000}"/>
    <cellStyle name="Comma 6 2 2 11 5" xfId="6814" xr:uid="{00000000-0005-0000-0000-0000E4130000}"/>
    <cellStyle name="Comma 6 2 2 11 6" xfId="6815" xr:uid="{00000000-0005-0000-0000-0000E5130000}"/>
    <cellStyle name="Comma 6 2 2 11 7" xfId="6816" xr:uid="{00000000-0005-0000-0000-0000E6130000}"/>
    <cellStyle name="Comma 6 2 2 12" xfId="847" xr:uid="{00000000-0005-0000-0000-0000E7130000}"/>
    <cellStyle name="Comma 6 2 2 12 2" xfId="6817" xr:uid="{00000000-0005-0000-0000-0000E8130000}"/>
    <cellStyle name="Comma 6 2 2 12 2 2" xfId="6818" xr:uid="{00000000-0005-0000-0000-0000E9130000}"/>
    <cellStyle name="Comma 6 2 2 12 3" xfId="6819" xr:uid="{00000000-0005-0000-0000-0000EA130000}"/>
    <cellStyle name="Comma 6 2 2 12 4" xfId="6820" xr:uid="{00000000-0005-0000-0000-0000EB130000}"/>
    <cellStyle name="Comma 6 2 2 12 5" xfId="6821" xr:uid="{00000000-0005-0000-0000-0000EC130000}"/>
    <cellStyle name="Comma 6 2 2 12 6" xfId="6822" xr:uid="{00000000-0005-0000-0000-0000ED130000}"/>
    <cellStyle name="Comma 6 2 2 12 7" xfId="6823" xr:uid="{00000000-0005-0000-0000-0000EE130000}"/>
    <cellStyle name="Comma 6 2 2 13" xfId="848" xr:uid="{00000000-0005-0000-0000-0000EF130000}"/>
    <cellStyle name="Comma 6 2 2 13 2" xfId="6824" xr:uid="{00000000-0005-0000-0000-0000F0130000}"/>
    <cellStyle name="Comma 6 2 2 13 2 2" xfId="6825" xr:uid="{00000000-0005-0000-0000-0000F1130000}"/>
    <cellStyle name="Comma 6 2 2 13 3" xfId="6826" xr:uid="{00000000-0005-0000-0000-0000F2130000}"/>
    <cellStyle name="Comma 6 2 2 13 4" xfId="6827" xr:uid="{00000000-0005-0000-0000-0000F3130000}"/>
    <cellStyle name="Comma 6 2 2 13 5" xfId="6828" xr:uid="{00000000-0005-0000-0000-0000F4130000}"/>
    <cellStyle name="Comma 6 2 2 13 6" xfId="6829" xr:uid="{00000000-0005-0000-0000-0000F5130000}"/>
    <cellStyle name="Comma 6 2 2 13 7" xfId="6830" xr:uid="{00000000-0005-0000-0000-0000F6130000}"/>
    <cellStyle name="Comma 6 2 2 14" xfId="849" xr:uid="{00000000-0005-0000-0000-0000F7130000}"/>
    <cellStyle name="Comma 6 2 2 14 2" xfId="6831" xr:uid="{00000000-0005-0000-0000-0000F8130000}"/>
    <cellStyle name="Comma 6 2 2 14 2 2" xfId="6832" xr:uid="{00000000-0005-0000-0000-0000F9130000}"/>
    <cellStyle name="Comma 6 2 2 14 3" xfId="6833" xr:uid="{00000000-0005-0000-0000-0000FA130000}"/>
    <cellStyle name="Comma 6 2 2 14 4" xfId="6834" xr:uid="{00000000-0005-0000-0000-0000FB130000}"/>
    <cellStyle name="Comma 6 2 2 14 5" xfId="6835" xr:uid="{00000000-0005-0000-0000-0000FC130000}"/>
    <cellStyle name="Comma 6 2 2 14 6" xfId="6836" xr:uid="{00000000-0005-0000-0000-0000FD130000}"/>
    <cellStyle name="Comma 6 2 2 14 7" xfId="6837" xr:uid="{00000000-0005-0000-0000-0000FE130000}"/>
    <cellStyle name="Comma 6 2 2 15" xfId="850" xr:uid="{00000000-0005-0000-0000-0000FF130000}"/>
    <cellStyle name="Comma 6 2 2 15 2" xfId="6838" xr:uid="{00000000-0005-0000-0000-000000140000}"/>
    <cellStyle name="Comma 6 2 2 15 2 2" xfId="6839" xr:uid="{00000000-0005-0000-0000-000001140000}"/>
    <cellStyle name="Comma 6 2 2 15 3" xfId="6840" xr:uid="{00000000-0005-0000-0000-000002140000}"/>
    <cellStyle name="Comma 6 2 2 15 4" xfId="6841" xr:uid="{00000000-0005-0000-0000-000003140000}"/>
    <cellStyle name="Comma 6 2 2 15 5" xfId="6842" xr:uid="{00000000-0005-0000-0000-000004140000}"/>
    <cellStyle name="Comma 6 2 2 15 6" xfId="6843" xr:uid="{00000000-0005-0000-0000-000005140000}"/>
    <cellStyle name="Comma 6 2 2 15 7" xfId="6844" xr:uid="{00000000-0005-0000-0000-000006140000}"/>
    <cellStyle name="Comma 6 2 2 16" xfId="851" xr:uid="{00000000-0005-0000-0000-000007140000}"/>
    <cellStyle name="Comma 6 2 2 16 2" xfId="6845" xr:uid="{00000000-0005-0000-0000-000008140000}"/>
    <cellStyle name="Comma 6 2 2 16 2 2" xfId="6846" xr:uid="{00000000-0005-0000-0000-000009140000}"/>
    <cellStyle name="Comma 6 2 2 16 3" xfId="6847" xr:uid="{00000000-0005-0000-0000-00000A140000}"/>
    <cellStyle name="Comma 6 2 2 16 4" xfId="6848" xr:uid="{00000000-0005-0000-0000-00000B140000}"/>
    <cellStyle name="Comma 6 2 2 16 5" xfId="6849" xr:uid="{00000000-0005-0000-0000-00000C140000}"/>
    <cellStyle name="Comma 6 2 2 16 6" xfId="6850" xr:uid="{00000000-0005-0000-0000-00000D140000}"/>
    <cellStyle name="Comma 6 2 2 16 7" xfId="6851" xr:uid="{00000000-0005-0000-0000-00000E140000}"/>
    <cellStyle name="Comma 6 2 2 17" xfId="852" xr:uid="{00000000-0005-0000-0000-00000F140000}"/>
    <cellStyle name="Comma 6 2 2 17 2" xfId="6852" xr:uid="{00000000-0005-0000-0000-000010140000}"/>
    <cellStyle name="Comma 6 2 2 17 2 2" xfId="6853" xr:uid="{00000000-0005-0000-0000-000011140000}"/>
    <cellStyle name="Comma 6 2 2 17 3" xfId="6854" xr:uid="{00000000-0005-0000-0000-000012140000}"/>
    <cellStyle name="Comma 6 2 2 17 4" xfId="6855" xr:uid="{00000000-0005-0000-0000-000013140000}"/>
    <cellStyle name="Comma 6 2 2 17 5" xfId="6856" xr:uid="{00000000-0005-0000-0000-000014140000}"/>
    <cellStyle name="Comma 6 2 2 17 6" xfId="6857" xr:uid="{00000000-0005-0000-0000-000015140000}"/>
    <cellStyle name="Comma 6 2 2 17 7" xfId="6858" xr:uid="{00000000-0005-0000-0000-000016140000}"/>
    <cellStyle name="Comma 6 2 2 18" xfId="853" xr:uid="{00000000-0005-0000-0000-000017140000}"/>
    <cellStyle name="Comma 6 2 2 18 2" xfId="6859" xr:uid="{00000000-0005-0000-0000-000018140000}"/>
    <cellStyle name="Comma 6 2 2 18 2 2" xfId="6860" xr:uid="{00000000-0005-0000-0000-000019140000}"/>
    <cellStyle name="Comma 6 2 2 18 3" xfId="6861" xr:uid="{00000000-0005-0000-0000-00001A140000}"/>
    <cellStyle name="Comma 6 2 2 18 4" xfId="6862" xr:uid="{00000000-0005-0000-0000-00001B140000}"/>
    <cellStyle name="Comma 6 2 2 18 5" xfId="6863" xr:uid="{00000000-0005-0000-0000-00001C140000}"/>
    <cellStyle name="Comma 6 2 2 18 6" xfId="6864" xr:uid="{00000000-0005-0000-0000-00001D140000}"/>
    <cellStyle name="Comma 6 2 2 18 7" xfId="6865" xr:uid="{00000000-0005-0000-0000-00001E140000}"/>
    <cellStyle name="Comma 6 2 2 19" xfId="854" xr:uid="{00000000-0005-0000-0000-00001F140000}"/>
    <cellStyle name="Comma 6 2 2 19 2" xfId="6866" xr:uid="{00000000-0005-0000-0000-000020140000}"/>
    <cellStyle name="Comma 6 2 2 19 2 2" xfId="6867" xr:uid="{00000000-0005-0000-0000-000021140000}"/>
    <cellStyle name="Comma 6 2 2 19 3" xfId="6868" xr:uid="{00000000-0005-0000-0000-000022140000}"/>
    <cellStyle name="Comma 6 2 2 19 4" xfId="6869" xr:uid="{00000000-0005-0000-0000-000023140000}"/>
    <cellStyle name="Comma 6 2 2 19 5" xfId="6870" xr:uid="{00000000-0005-0000-0000-000024140000}"/>
    <cellStyle name="Comma 6 2 2 19 6" xfId="6871" xr:uid="{00000000-0005-0000-0000-000025140000}"/>
    <cellStyle name="Comma 6 2 2 19 7" xfId="6872" xr:uid="{00000000-0005-0000-0000-000026140000}"/>
    <cellStyle name="Comma 6 2 2 2" xfId="855" xr:uid="{00000000-0005-0000-0000-000027140000}"/>
    <cellStyle name="Comma 6 2 2 2 2" xfId="6873" xr:uid="{00000000-0005-0000-0000-000028140000}"/>
    <cellStyle name="Comma 6 2 2 2 2 2" xfId="6874" xr:uid="{00000000-0005-0000-0000-000029140000}"/>
    <cellStyle name="Comma 6 2 2 2 3" xfId="6875" xr:uid="{00000000-0005-0000-0000-00002A140000}"/>
    <cellStyle name="Comma 6 2 2 2 4" xfId="6876" xr:uid="{00000000-0005-0000-0000-00002B140000}"/>
    <cellStyle name="Comma 6 2 2 2 5" xfId="6877" xr:uid="{00000000-0005-0000-0000-00002C140000}"/>
    <cellStyle name="Comma 6 2 2 2 6" xfId="6878" xr:uid="{00000000-0005-0000-0000-00002D140000}"/>
    <cellStyle name="Comma 6 2 2 2 7" xfId="6879" xr:uid="{00000000-0005-0000-0000-00002E140000}"/>
    <cellStyle name="Comma 6 2 2 20" xfId="856" xr:uid="{00000000-0005-0000-0000-00002F140000}"/>
    <cellStyle name="Comma 6 2 2 20 2" xfId="6880" xr:uid="{00000000-0005-0000-0000-000030140000}"/>
    <cellStyle name="Comma 6 2 2 20 2 2" xfId="6881" xr:uid="{00000000-0005-0000-0000-000031140000}"/>
    <cellStyle name="Comma 6 2 2 20 3" xfId="6882" xr:uid="{00000000-0005-0000-0000-000032140000}"/>
    <cellStyle name="Comma 6 2 2 20 4" xfId="6883" xr:uid="{00000000-0005-0000-0000-000033140000}"/>
    <cellStyle name="Comma 6 2 2 20 5" xfId="6884" xr:uid="{00000000-0005-0000-0000-000034140000}"/>
    <cellStyle name="Comma 6 2 2 20 6" xfId="6885" xr:uid="{00000000-0005-0000-0000-000035140000}"/>
    <cellStyle name="Comma 6 2 2 20 7" xfId="6886" xr:uid="{00000000-0005-0000-0000-000036140000}"/>
    <cellStyle name="Comma 6 2 2 21" xfId="6887" xr:uid="{00000000-0005-0000-0000-000037140000}"/>
    <cellStyle name="Comma 6 2 2 22" xfId="6888" xr:uid="{00000000-0005-0000-0000-000038140000}"/>
    <cellStyle name="Comma 6 2 2 23" xfId="6889" xr:uid="{00000000-0005-0000-0000-000039140000}"/>
    <cellStyle name="Comma 6 2 2 24" xfId="6890" xr:uid="{00000000-0005-0000-0000-00003A140000}"/>
    <cellStyle name="Comma 6 2 2 25" xfId="6891" xr:uid="{00000000-0005-0000-0000-00003B140000}"/>
    <cellStyle name="Comma 6 2 2 3" xfId="857" xr:uid="{00000000-0005-0000-0000-00003C140000}"/>
    <cellStyle name="Comma 6 2 2 3 2" xfId="6892" xr:uid="{00000000-0005-0000-0000-00003D140000}"/>
    <cellStyle name="Comma 6 2 2 3 2 2" xfId="6893" xr:uid="{00000000-0005-0000-0000-00003E140000}"/>
    <cellStyle name="Comma 6 2 2 3 3" xfId="6894" xr:uid="{00000000-0005-0000-0000-00003F140000}"/>
    <cellStyle name="Comma 6 2 2 3 4" xfId="6895" xr:uid="{00000000-0005-0000-0000-000040140000}"/>
    <cellStyle name="Comma 6 2 2 3 5" xfId="6896" xr:uid="{00000000-0005-0000-0000-000041140000}"/>
    <cellStyle name="Comma 6 2 2 3 6" xfId="6897" xr:uid="{00000000-0005-0000-0000-000042140000}"/>
    <cellStyle name="Comma 6 2 2 3 7" xfId="6898" xr:uid="{00000000-0005-0000-0000-000043140000}"/>
    <cellStyle name="Comma 6 2 2 4" xfId="858" xr:uid="{00000000-0005-0000-0000-000044140000}"/>
    <cellStyle name="Comma 6 2 2 4 2" xfId="6899" xr:uid="{00000000-0005-0000-0000-000045140000}"/>
    <cellStyle name="Comma 6 2 2 4 2 2" xfId="6900" xr:uid="{00000000-0005-0000-0000-000046140000}"/>
    <cellStyle name="Comma 6 2 2 4 3" xfId="6901" xr:uid="{00000000-0005-0000-0000-000047140000}"/>
    <cellStyle name="Comma 6 2 2 4 4" xfId="6902" xr:uid="{00000000-0005-0000-0000-000048140000}"/>
    <cellStyle name="Comma 6 2 2 4 5" xfId="6903" xr:uid="{00000000-0005-0000-0000-000049140000}"/>
    <cellStyle name="Comma 6 2 2 4 6" xfId="6904" xr:uid="{00000000-0005-0000-0000-00004A140000}"/>
    <cellStyle name="Comma 6 2 2 4 7" xfId="6905" xr:uid="{00000000-0005-0000-0000-00004B140000}"/>
    <cellStyle name="Comma 6 2 2 5" xfId="859" xr:uid="{00000000-0005-0000-0000-00004C140000}"/>
    <cellStyle name="Comma 6 2 2 5 2" xfId="6906" xr:uid="{00000000-0005-0000-0000-00004D140000}"/>
    <cellStyle name="Comma 6 2 2 5 2 2" xfId="6907" xr:uid="{00000000-0005-0000-0000-00004E140000}"/>
    <cellStyle name="Comma 6 2 2 5 3" xfId="6908" xr:uid="{00000000-0005-0000-0000-00004F140000}"/>
    <cellStyle name="Comma 6 2 2 5 4" xfId="6909" xr:uid="{00000000-0005-0000-0000-000050140000}"/>
    <cellStyle name="Comma 6 2 2 5 5" xfId="6910" xr:uid="{00000000-0005-0000-0000-000051140000}"/>
    <cellStyle name="Comma 6 2 2 5 6" xfId="6911" xr:uid="{00000000-0005-0000-0000-000052140000}"/>
    <cellStyle name="Comma 6 2 2 5 7" xfId="6912" xr:uid="{00000000-0005-0000-0000-000053140000}"/>
    <cellStyle name="Comma 6 2 2 6" xfId="860" xr:uid="{00000000-0005-0000-0000-000054140000}"/>
    <cellStyle name="Comma 6 2 2 6 2" xfId="6913" xr:uid="{00000000-0005-0000-0000-000055140000}"/>
    <cellStyle name="Comma 6 2 2 6 2 2" xfId="6914" xr:uid="{00000000-0005-0000-0000-000056140000}"/>
    <cellStyle name="Comma 6 2 2 6 3" xfId="6915" xr:uid="{00000000-0005-0000-0000-000057140000}"/>
    <cellStyle name="Comma 6 2 2 6 4" xfId="6916" xr:uid="{00000000-0005-0000-0000-000058140000}"/>
    <cellStyle name="Comma 6 2 2 6 5" xfId="6917" xr:uid="{00000000-0005-0000-0000-000059140000}"/>
    <cellStyle name="Comma 6 2 2 6 6" xfId="6918" xr:uid="{00000000-0005-0000-0000-00005A140000}"/>
    <cellStyle name="Comma 6 2 2 6 7" xfId="6919" xr:uid="{00000000-0005-0000-0000-00005B140000}"/>
    <cellStyle name="Comma 6 2 2 7" xfId="861" xr:uid="{00000000-0005-0000-0000-00005C140000}"/>
    <cellStyle name="Comma 6 2 2 7 2" xfId="6920" xr:uid="{00000000-0005-0000-0000-00005D140000}"/>
    <cellStyle name="Comma 6 2 2 7 2 2" xfId="6921" xr:uid="{00000000-0005-0000-0000-00005E140000}"/>
    <cellStyle name="Comma 6 2 2 7 3" xfId="6922" xr:uid="{00000000-0005-0000-0000-00005F140000}"/>
    <cellStyle name="Comma 6 2 2 7 4" xfId="6923" xr:uid="{00000000-0005-0000-0000-000060140000}"/>
    <cellStyle name="Comma 6 2 2 7 5" xfId="6924" xr:uid="{00000000-0005-0000-0000-000061140000}"/>
    <cellStyle name="Comma 6 2 2 7 6" xfId="6925" xr:uid="{00000000-0005-0000-0000-000062140000}"/>
    <cellStyle name="Comma 6 2 2 7 7" xfId="6926" xr:uid="{00000000-0005-0000-0000-000063140000}"/>
    <cellStyle name="Comma 6 2 2 8" xfId="862" xr:uid="{00000000-0005-0000-0000-000064140000}"/>
    <cellStyle name="Comma 6 2 2 8 2" xfId="6927" xr:uid="{00000000-0005-0000-0000-000065140000}"/>
    <cellStyle name="Comma 6 2 2 8 2 2" xfId="6928" xr:uid="{00000000-0005-0000-0000-000066140000}"/>
    <cellStyle name="Comma 6 2 2 8 3" xfId="6929" xr:uid="{00000000-0005-0000-0000-000067140000}"/>
    <cellStyle name="Comma 6 2 2 8 4" xfId="6930" xr:uid="{00000000-0005-0000-0000-000068140000}"/>
    <cellStyle name="Comma 6 2 2 8 5" xfId="6931" xr:uid="{00000000-0005-0000-0000-000069140000}"/>
    <cellStyle name="Comma 6 2 2 8 6" xfId="6932" xr:uid="{00000000-0005-0000-0000-00006A140000}"/>
    <cellStyle name="Comma 6 2 2 8 7" xfId="6933" xr:uid="{00000000-0005-0000-0000-00006B140000}"/>
    <cellStyle name="Comma 6 2 2 9" xfId="863" xr:uid="{00000000-0005-0000-0000-00006C140000}"/>
    <cellStyle name="Comma 6 2 2 9 2" xfId="6934" xr:uid="{00000000-0005-0000-0000-00006D140000}"/>
    <cellStyle name="Comma 6 2 2 9 2 2" xfId="6935" xr:uid="{00000000-0005-0000-0000-00006E140000}"/>
    <cellStyle name="Comma 6 2 2 9 3" xfId="6936" xr:uid="{00000000-0005-0000-0000-00006F140000}"/>
    <cellStyle name="Comma 6 2 2 9 4" xfId="6937" xr:uid="{00000000-0005-0000-0000-000070140000}"/>
    <cellStyle name="Comma 6 2 2 9 5" xfId="6938" xr:uid="{00000000-0005-0000-0000-000071140000}"/>
    <cellStyle name="Comma 6 2 2 9 6" xfId="6939" xr:uid="{00000000-0005-0000-0000-000072140000}"/>
    <cellStyle name="Comma 6 2 2 9 7" xfId="6940" xr:uid="{00000000-0005-0000-0000-000073140000}"/>
    <cellStyle name="Comma 6 2 20" xfId="864" xr:uid="{00000000-0005-0000-0000-000074140000}"/>
    <cellStyle name="Comma 6 2 20 2" xfId="6941" xr:uid="{00000000-0005-0000-0000-000075140000}"/>
    <cellStyle name="Comma 6 2 20 3" xfId="6942" xr:uid="{00000000-0005-0000-0000-000076140000}"/>
    <cellStyle name="Comma 6 2 20 4" xfId="6943" xr:uid="{00000000-0005-0000-0000-000077140000}"/>
    <cellStyle name="Comma 6 2 20 5" xfId="6944" xr:uid="{00000000-0005-0000-0000-000078140000}"/>
    <cellStyle name="Comma 6 2 20 6" xfId="6945" xr:uid="{00000000-0005-0000-0000-000079140000}"/>
    <cellStyle name="Comma 6 2 21" xfId="865" xr:uid="{00000000-0005-0000-0000-00007A140000}"/>
    <cellStyle name="Comma 6 2 21 2" xfId="6946" xr:uid="{00000000-0005-0000-0000-00007B140000}"/>
    <cellStyle name="Comma 6 2 21 3" xfId="6947" xr:uid="{00000000-0005-0000-0000-00007C140000}"/>
    <cellStyle name="Comma 6 2 21 4" xfId="6948" xr:uid="{00000000-0005-0000-0000-00007D140000}"/>
    <cellStyle name="Comma 6 2 21 5" xfId="6949" xr:uid="{00000000-0005-0000-0000-00007E140000}"/>
    <cellStyle name="Comma 6 2 21 6" xfId="6950" xr:uid="{00000000-0005-0000-0000-00007F140000}"/>
    <cellStyle name="Comma 6 2 22" xfId="866" xr:uid="{00000000-0005-0000-0000-000080140000}"/>
    <cellStyle name="Comma 6 2 22 2" xfId="6951" xr:uid="{00000000-0005-0000-0000-000081140000}"/>
    <cellStyle name="Comma 6 2 22 3" xfId="6952" xr:uid="{00000000-0005-0000-0000-000082140000}"/>
    <cellStyle name="Comma 6 2 22 4" xfId="6953" xr:uid="{00000000-0005-0000-0000-000083140000}"/>
    <cellStyle name="Comma 6 2 22 5" xfId="6954" xr:uid="{00000000-0005-0000-0000-000084140000}"/>
    <cellStyle name="Comma 6 2 22 6" xfId="6955" xr:uid="{00000000-0005-0000-0000-000085140000}"/>
    <cellStyle name="Comma 6 2 23" xfId="867" xr:uid="{00000000-0005-0000-0000-000086140000}"/>
    <cellStyle name="Comma 6 2 23 2" xfId="6956" xr:uid="{00000000-0005-0000-0000-000087140000}"/>
    <cellStyle name="Comma 6 2 23 3" xfId="6957" xr:uid="{00000000-0005-0000-0000-000088140000}"/>
    <cellStyle name="Comma 6 2 23 4" xfId="6958" xr:uid="{00000000-0005-0000-0000-000089140000}"/>
    <cellStyle name="Comma 6 2 23 5" xfId="6959" xr:uid="{00000000-0005-0000-0000-00008A140000}"/>
    <cellStyle name="Comma 6 2 23 6" xfId="6960" xr:uid="{00000000-0005-0000-0000-00008B140000}"/>
    <cellStyle name="Comma 6 2 24" xfId="868" xr:uid="{00000000-0005-0000-0000-00008C140000}"/>
    <cellStyle name="Comma 6 2 24 2" xfId="6961" xr:uid="{00000000-0005-0000-0000-00008D140000}"/>
    <cellStyle name="Comma 6 2 24 3" xfId="6962" xr:uid="{00000000-0005-0000-0000-00008E140000}"/>
    <cellStyle name="Comma 6 2 24 4" xfId="6963" xr:uid="{00000000-0005-0000-0000-00008F140000}"/>
    <cellStyle name="Comma 6 2 24 5" xfId="6964" xr:uid="{00000000-0005-0000-0000-000090140000}"/>
    <cellStyle name="Comma 6 2 24 6" xfId="6965" xr:uid="{00000000-0005-0000-0000-000091140000}"/>
    <cellStyle name="Comma 6 2 25" xfId="869" xr:uid="{00000000-0005-0000-0000-000092140000}"/>
    <cellStyle name="Comma 6 2 25 2" xfId="6966" xr:uid="{00000000-0005-0000-0000-000093140000}"/>
    <cellStyle name="Comma 6 2 25 3" xfId="6967" xr:uid="{00000000-0005-0000-0000-000094140000}"/>
    <cellStyle name="Comma 6 2 25 4" xfId="6968" xr:uid="{00000000-0005-0000-0000-000095140000}"/>
    <cellStyle name="Comma 6 2 25 5" xfId="6969" xr:uid="{00000000-0005-0000-0000-000096140000}"/>
    <cellStyle name="Comma 6 2 25 6" xfId="6970" xr:uid="{00000000-0005-0000-0000-000097140000}"/>
    <cellStyle name="Comma 6 2 26" xfId="870" xr:uid="{00000000-0005-0000-0000-000098140000}"/>
    <cellStyle name="Comma 6 2 26 2" xfId="6971" xr:uid="{00000000-0005-0000-0000-000099140000}"/>
    <cellStyle name="Comma 6 2 26 3" xfId="6972" xr:uid="{00000000-0005-0000-0000-00009A140000}"/>
    <cellStyle name="Comma 6 2 26 4" xfId="6973" xr:uid="{00000000-0005-0000-0000-00009B140000}"/>
    <cellStyle name="Comma 6 2 26 5" xfId="6974" xr:uid="{00000000-0005-0000-0000-00009C140000}"/>
    <cellStyle name="Comma 6 2 26 6" xfId="6975" xr:uid="{00000000-0005-0000-0000-00009D140000}"/>
    <cellStyle name="Comma 6 2 27" xfId="6976" xr:uid="{00000000-0005-0000-0000-00009E140000}"/>
    <cellStyle name="Comma 6 2 27 2" xfId="6977" xr:uid="{00000000-0005-0000-0000-00009F140000}"/>
    <cellStyle name="Comma 6 2 28" xfId="6978" xr:uid="{00000000-0005-0000-0000-0000A0140000}"/>
    <cellStyle name="Comma 6 2 29" xfId="6979" xr:uid="{00000000-0005-0000-0000-0000A1140000}"/>
    <cellStyle name="Comma 6 2 3" xfId="871" xr:uid="{00000000-0005-0000-0000-0000A2140000}"/>
    <cellStyle name="Comma 6 2 3 2" xfId="6980" xr:uid="{00000000-0005-0000-0000-0000A3140000}"/>
    <cellStyle name="Comma 6 2 3 2 2" xfId="6981" xr:uid="{00000000-0005-0000-0000-0000A4140000}"/>
    <cellStyle name="Comma 6 2 3 3" xfId="6982" xr:uid="{00000000-0005-0000-0000-0000A5140000}"/>
    <cellStyle name="Comma 6 2 3 4" xfId="6983" xr:uid="{00000000-0005-0000-0000-0000A6140000}"/>
    <cellStyle name="Comma 6 2 3 5" xfId="6984" xr:uid="{00000000-0005-0000-0000-0000A7140000}"/>
    <cellStyle name="Comma 6 2 3 6" xfId="6985" xr:uid="{00000000-0005-0000-0000-0000A8140000}"/>
    <cellStyle name="Comma 6 2 3 7" xfId="6986" xr:uid="{00000000-0005-0000-0000-0000A9140000}"/>
    <cellStyle name="Comma 6 2 30" xfId="6987" xr:uid="{00000000-0005-0000-0000-0000AA140000}"/>
    <cellStyle name="Comma 6 2 31" xfId="6988" xr:uid="{00000000-0005-0000-0000-0000AB140000}"/>
    <cellStyle name="Comma 6 2 32" xfId="6989" xr:uid="{00000000-0005-0000-0000-0000AC140000}"/>
    <cellStyle name="Comma 6 2 4" xfId="872" xr:uid="{00000000-0005-0000-0000-0000AD140000}"/>
    <cellStyle name="Comma 6 2 4 2" xfId="6990" xr:uid="{00000000-0005-0000-0000-0000AE140000}"/>
    <cellStyle name="Comma 6 2 4 2 2" xfId="6991" xr:uid="{00000000-0005-0000-0000-0000AF140000}"/>
    <cellStyle name="Comma 6 2 4 3" xfId="6992" xr:uid="{00000000-0005-0000-0000-0000B0140000}"/>
    <cellStyle name="Comma 6 2 4 4" xfId="6993" xr:uid="{00000000-0005-0000-0000-0000B1140000}"/>
    <cellStyle name="Comma 6 2 4 5" xfId="6994" xr:uid="{00000000-0005-0000-0000-0000B2140000}"/>
    <cellStyle name="Comma 6 2 4 6" xfId="6995" xr:uid="{00000000-0005-0000-0000-0000B3140000}"/>
    <cellStyle name="Comma 6 2 4 7" xfId="6996" xr:uid="{00000000-0005-0000-0000-0000B4140000}"/>
    <cellStyle name="Comma 6 2 5" xfId="873" xr:uid="{00000000-0005-0000-0000-0000B5140000}"/>
    <cellStyle name="Comma 6 2 5 2" xfId="6997" xr:uid="{00000000-0005-0000-0000-0000B6140000}"/>
    <cellStyle name="Comma 6 2 5 2 2" xfId="6998" xr:uid="{00000000-0005-0000-0000-0000B7140000}"/>
    <cellStyle name="Comma 6 2 5 3" xfId="6999" xr:uid="{00000000-0005-0000-0000-0000B8140000}"/>
    <cellStyle name="Comma 6 2 5 4" xfId="7000" xr:uid="{00000000-0005-0000-0000-0000B9140000}"/>
    <cellStyle name="Comma 6 2 5 5" xfId="7001" xr:uid="{00000000-0005-0000-0000-0000BA140000}"/>
    <cellStyle name="Comma 6 2 5 6" xfId="7002" xr:uid="{00000000-0005-0000-0000-0000BB140000}"/>
    <cellStyle name="Comma 6 2 5 7" xfId="7003" xr:uid="{00000000-0005-0000-0000-0000BC140000}"/>
    <cellStyle name="Comma 6 2 6" xfId="874" xr:uid="{00000000-0005-0000-0000-0000BD140000}"/>
    <cellStyle name="Comma 6 2 6 2" xfId="7004" xr:uid="{00000000-0005-0000-0000-0000BE140000}"/>
    <cellStyle name="Comma 6 2 6 2 2" xfId="7005" xr:uid="{00000000-0005-0000-0000-0000BF140000}"/>
    <cellStyle name="Comma 6 2 6 3" xfId="7006" xr:uid="{00000000-0005-0000-0000-0000C0140000}"/>
    <cellStyle name="Comma 6 2 6 4" xfId="7007" xr:uid="{00000000-0005-0000-0000-0000C1140000}"/>
    <cellStyle name="Comma 6 2 6 5" xfId="7008" xr:uid="{00000000-0005-0000-0000-0000C2140000}"/>
    <cellStyle name="Comma 6 2 6 6" xfId="7009" xr:uid="{00000000-0005-0000-0000-0000C3140000}"/>
    <cellStyle name="Comma 6 2 6 7" xfId="7010" xr:uid="{00000000-0005-0000-0000-0000C4140000}"/>
    <cellStyle name="Comma 6 2 7" xfId="875" xr:uid="{00000000-0005-0000-0000-0000C5140000}"/>
    <cellStyle name="Comma 6 2 7 2" xfId="7011" xr:uid="{00000000-0005-0000-0000-0000C6140000}"/>
    <cellStyle name="Comma 6 2 7 2 2" xfId="7012" xr:uid="{00000000-0005-0000-0000-0000C7140000}"/>
    <cellStyle name="Comma 6 2 7 3" xfId="7013" xr:uid="{00000000-0005-0000-0000-0000C8140000}"/>
    <cellStyle name="Comma 6 2 7 4" xfId="7014" xr:uid="{00000000-0005-0000-0000-0000C9140000}"/>
    <cellStyle name="Comma 6 2 7 5" xfId="7015" xr:uid="{00000000-0005-0000-0000-0000CA140000}"/>
    <cellStyle name="Comma 6 2 7 6" xfId="7016" xr:uid="{00000000-0005-0000-0000-0000CB140000}"/>
    <cellStyle name="Comma 6 2 7 7" xfId="7017" xr:uid="{00000000-0005-0000-0000-0000CC140000}"/>
    <cellStyle name="Comma 6 2 8" xfId="876" xr:uid="{00000000-0005-0000-0000-0000CD140000}"/>
    <cellStyle name="Comma 6 2 8 2" xfId="7018" xr:uid="{00000000-0005-0000-0000-0000CE140000}"/>
    <cellStyle name="Comma 6 2 8 2 2" xfId="7019" xr:uid="{00000000-0005-0000-0000-0000CF140000}"/>
    <cellStyle name="Comma 6 2 8 3" xfId="7020" xr:uid="{00000000-0005-0000-0000-0000D0140000}"/>
    <cellStyle name="Comma 6 2 8 4" xfId="7021" xr:uid="{00000000-0005-0000-0000-0000D1140000}"/>
    <cellStyle name="Comma 6 2 8 5" xfId="7022" xr:uid="{00000000-0005-0000-0000-0000D2140000}"/>
    <cellStyle name="Comma 6 2 8 6" xfId="7023" xr:uid="{00000000-0005-0000-0000-0000D3140000}"/>
    <cellStyle name="Comma 6 2 8 7" xfId="7024" xr:uid="{00000000-0005-0000-0000-0000D4140000}"/>
    <cellStyle name="Comma 6 2 9" xfId="877" xr:uid="{00000000-0005-0000-0000-0000D5140000}"/>
    <cellStyle name="Comma 6 2 9 2" xfId="7025" xr:uid="{00000000-0005-0000-0000-0000D6140000}"/>
    <cellStyle name="Comma 6 2 9 3" xfId="7026" xr:uid="{00000000-0005-0000-0000-0000D7140000}"/>
    <cellStyle name="Comma 6 2 9 4" xfId="7027" xr:uid="{00000000-0005-0000-0000-0000D8140000}"/>
    <cellStyle name="Comma 6 2 9 5" xfId="7028" xr:uid="{00000000-0005-0000-0000-0000D9140000}"/>
    <cellStyle name="Comma 6 2 9 6" xfId="7029" xr:uid="{00000000-0005-0000-0000-0000DA140000}"/>
    <cellStyle name="Comma 6 20" xfId="7030" xr:uid="{00000000-0005-0000-0000-0000DB140000}"/>
    <cellStyle name="Comma 6 20 2" xfId="7031" xr:uid="{00000000-0005-0000-0000-0000DC140000}"/>
    <cellStyle name="Comma 6 20 3" xfId="7032" xr:uid="{00000000-0005-0000-0000-0000DD140000}"/>
    <cellStyle name="Comma 6 20 4" xfId="7033" xr:uid="{00000000-0005-0000-0000-0000DE140000}"/>
    <cellStyle name="Comma 6 20 5" xfId="7034" xr:uid="{00000000-0005-0000-0000-0000DF140000}"/>
    <cellStyle name="Comma 6 20 6" xfId="7035" xr:uid="{00000000-0005-0000-0000-0000E0140000}"/>
    <cellStyle name="Comma 6 21" xfId="7036" xr:uid="{00000000-0005-0000-0000-0000E1140000}"/>
    <cellStyle name="Comma 6 21 2" xfId="7037" xr:uid="{00000000-0005-0000-0000-0000E2140000}"/>
    <cellStyle name="Comma 6 21 3" xfId="7038" xr:uid="{00000000-0005-0000-0000-0000E3140000}"/>
    <cellStyle name="Comma 6 21 4" xfId="7039" xr:uid="{00000000-0005-0000-0000-0000E4140000}"/>
    <cellStyle name="Comma 6 21 5" xfId="7040" xr:uid="{00000000-0005-0000-0000-0000E5140000}"/>
    <cellStyle name="Comma 6 21 6" xfId="7041" xr:uid="{00000000-0005-0000-0000-0000E6140000}"/>
    <cellStyle name="Comma 6 22" xfId="7042" xr:uid="{00000000-0005-0000-0000-0000E7140000}"/>
    <cellStyle name="Comma 6 22 2" xfId="7043" xr:uid="{00000000-0005-0000-0000-0000E8140000}"/>
    <cellStyle name="Comma 6 22 3" xfId="7044" xr:uid="{00000000-0005-0000-0000-0000E9140000}"/>
    <cellStyle name="Comma 6 22 4" xfId="7045" xr:uid="{00000000-0005-0000-0000-0000EA140000}"/>
    <cellStyle name="Comma 6 22 5" xfId="7046" xr:uid="{00000000-0005-0000-0000-0000EB140000}"/>
    <cellStyle name="Comma 6 22 6" xfId="7047" xr:uid="{00000000-0005-0000-0000-0000EC140000}"/>
    <cellStyle name="Comma 6 23" xfId="7048" xr:uid="{00000000-0005-0000-0000-0000ED140000}"/>
    <cellStyle name="Comma 6 23 2" xfId="7049" xr:uid="{00000000-0005-0000-0000-0000EE140000}"/>
    <cellStyle name="Comma 6 23 3" xfId="7050" xr:uid="{00000000-0005-0000-0000-0000EF140000}"/>
    <cellStyle name="Comma 6 23 4" xfId="7051" xr:uid="{00000000-0005-0000-0000-0000F0140000}"/>
    <cellStyle name="Comma 6 23 5" xfId="7052" xr:uid="{00000000-0005-0000-0000-0000F1140000}"/>
    <cellStyle name="Comma 6 23 6" xfId="7053" xr:uid="{00000000-0005-0000-0000-0000F2140000}"/>
    <cellStyle name="Comma 6 24" xfId="7054" xr:uid="{00000000-0005-0000-0000-0000F3140000}"/>
    <cellStyle name="Comma 6 24 2" xfId="7055" xr:uid="{00000000-0005-0000-0000-0000F4140000}"/>
    <cellStyle name="Comma 6 24 3" xfId="7056" xr:uid="{00000000-0005-0000-0000-0000F5140000}"/>
    <cellStyle name="Comma 6 24 4" xfId="7057" xr:uid="{00000000-0005-0000-0000-0000F6140000}"/>
    <cellStyle name="Comma 6 24 5" xfId="7058" xr:uid="{00000000-0005-0000-0000-0000F7140000}"/>
    <cellStyle name="Comma 6 24 6" xfId="7059" xr:uid="{00000000-0005-0000-0000-0000F8140000}"/>
    <cellStyle name="Comma 6 25" xfId="7060" xr:uid="{00000000-0005-0000-0000-0000F9140000}"/>
    <cellStyle name="Comma 6 25 2" xfId="7061" xr:uid="{00000000-0005-0000-0000-0000FA140000}"/>
    <cellStyle name="Comma 6 25 3" xfId="7062" xr:uid="{00000000-0005-0000-0000-0000FB140000}"/>
    <cellStyle name="Comma 6 25 4" xfId="7063" xr:uid="{00000000-0005-0000-0000-0000FC140000}"/>
    <cellStyle name="Comma 6 25 5" xfId="7064" xr:uid="{00000000-0005-0000-0000-0000FD140000}"/>
    <cellStyle name="Comma 6 25 6" xfId="7065" xr:uid="{00000000-0005-0000-0000-0000FE140000}"/>
    <cellStyle name="Comma 6 26" xfId="7066" xr:uid="{00000000-0005-0000-0000-0000FF140000}"/>
    <cellStyle name="Comma 6 26 2" xfId="7067" xr:uid="{00000000-0005-0000-0000-000000150000}"/>
    <cellStyle name="Comma 6 26 3" xfId="7068" xr:uid="{00000000-0005-0000-0000-000001150000}"/>
    <cellStyle name="Comma 6 26 4" xfId="7069" xr:uid="{00000000-0005-0000-0000-000002150000}"/>
    <cellStyle name="Comma 6 26 5" xfId="7070" xr:uid="{00000000-0005-0000-0000-000003150000}"/>
    <cellStyle name="Comma 6 26 6" xfId="7071" xr:uid="{00000000-0005-0000-0000-000004150000}"/>
    <cellStyle name="Comma 6 27" xfId="7072" xr:uid="{00000000-0005-0000-0000-000005150000}"/>
    <cellStyle name="Comma 6 27 2" xfId="7073" xr:uid="{00000000-0005-0000-0000-000006150000}"/>
    <cellStyle name="Comma 6 27 3" xfId="7074" xr:uid="{00000000-0005-0000-0000-000007150000}"/>
    <cellStyle name="Comma 6 27 4" xfId="7075" xr:uid="{00000000-0005-0000-0000-000008150000}"/>
    <cellStyle name="Comma 6 27 5" xfId="7076" xr:uid="{00000000-0005-0000-0000-000009150000}"/>
    <cellStyle name="Comma 6 27 6" xfId="7077" xr:uid="{00000000-0005-0000-0000-00000A150000}"/>
    <cellStyle name="Comma 6 28" xfId="7078" xr:uid="{00000000-0005-0000-0000-00000B150000}"/>
    <cellStyle name="Comma 6 28 2" xfId="7079" xr:uid="{00000000-0005-0000-0000-00000C150000}"/>
    <cellStyle name="Comma 6 28 3" xfId="7080" xr:uid="{00000000-0005-0000-0000-00000D150000}"/>
    <cellStyle name="Comma 6 28 4" xfId="7081" xr:uid="{00000000-0005-0000-0000-00000E150000}"/>
    <cellStyle name="Comma 6 28 5" xfId="7082" xr:uid="{00000000-0005-0000-0000-00000F150000}"/>
    <cellStyle name="Comma 6 28 6" xfId="7083" xr:uid="{00000000-0005-0000-0000-000010150000}"/>
    <cellStyle name="Comma 6 29" xfId="7084" xr:uid="{00000000-0005-0000-0000-000011150000}"/>
    <cellStyle name="Comma 6 29 2" xfId="7085" xr:uid="{00000000-0005-0000-0000-000012150000}"/>
    <cellStyle name="Comma 6 29 3" xfId="7086" xr:uid="{00000000-0005-0000-0000-000013150000}"/>
    <cellStyle name="Comma 6 29 4" xfId="7087" xr:uid="{00000000-0005-0000-0000-000014150000}"/>
    <cellStyle name="Comma 6 29 5" xfId="7088" xr:uid="{00000000-0005-0000-0000-000015150000}"/>
    <cellStyle name="Comma 6 29 6" xfId="7089" xr:uid="{00000000-0005-0000-0000-000016150000}"/>
    <cellStyle name="Comma 6 3" xfId="878" xr:uid="{00000000-0005-0000-0000-000017150000}"/>
    <cellStyle name="Comma 6 3 2" xfId="7090" xr:uid="{00000000-0005-0000-0000-000018150000}"/>
    <cellStyle name="Comma 6 3 2 2" xfId="7091" xr:uid="{00000000-0005-0000-0000-000019150000}"/>
    <cellStyle name="Comma 6 3 2 3" xfId="7092" xr:uid="{00000000-0005-0000-0000-00001A150000}"/>
    <cellStyle name="Comma 6 3 2 4" xfId="7093" xr:uid="{00000000-0005-0000-0000-00001B150000}"/>
    <cellStyle name="Comma 6 3 2 5" xfId="7094" xr:uid="{00000000-0005-0000-0000-00001C150000}"/>
    <cellStyle name="Comma 6 3 2 6" xfId="7095" xr:uid="{00000000-0005-0000-0000-00001D150000}"/>
    <cellStyle name="Comma 6 3 2 7" xfId="7096" xr:uid="{00000000-0005-0000-0000-00001E150000}"/>
    <cellStyle name="Comma 6 3 3" xfId="7097" xr:uid="{00000000-0005-0000-0000-00001F150000}"/>
    <cellStyle name="Comma 6 3 4" xfId="7098" xr:uid="{00000000-0005-0000-0000-000020150000}"/>
    <cellStyle name="Comma 6 3 5" xfId="7099" xr:uid="{00000000-0005-0000-0000-000021150000}"/>
    <cellStyle name="Comma 6 3 6" xfId="7100" xr:uid="{00000000-0005-0000-0000-000022150000}"/>
    <cellStyle name="Comma 6 3 7" xfId="7101" xr:uid="{00000000-0005-0000-0000-000023150000}"/>
    <cellStyle name="Comma 6 3 8" xfId="7102" xr:uid="{00000000-0005-0000-0000-000024150000}"/>
    <cellStyle name="Comma 6 30" xfId="7103" xr:uid="{00000000-0005-0000-0000-000025150000}"/>
    <cellStyle name="Comma 6 30 2" xfId="7104" xr:uid="{00000000-0005-0000-0000-000026150000}"/>
    <cellStyle name="Comma 6 30 3" xfId="7105" xr:uid="{00000000-0005-0000-0000-000027150000}"/>
    <cellStyle name="Comma 6 30 4" xfId="7106" xr:uid="{00000000-0005-0000-0000-000028150000}"/>
    <cellStyle name="Comma 6 30 5" xfId="7107" xr:uid="{00000000-0005-0000-0000-000029150000}"/>
    <cellStyle name="Comma 6 30 6" xfId="7108" xr:uid="{00000000-0005-0000-0000-00002A150000}"/>
    <cellStyle name="Comma 6 31" xfId="7109" xr:uid="{00000000-0005-0000-0000-00002B150000}"/>
    <cellStyle name="Comma 6 31 2" xfId="7110" xr:uid="{00000000-0005-0000-0000-00002C150000}"/>
    <cellStyle name="Comma 6 31 3" xfId="7111" xr:uid="{00000000-0005-0000-0000-00002D150000}"/>
    <cellStyle name="Comma 6 31 4" xfId="7112" xr:uid="{00000000-0005-0000-0000-00002E150000}"/>
    <cellStyle name="Comma 6 31 5" xfId="7113" xr:uid="{00000000-0005-0000-0000-00002F150000}"/>
    <cellStyle name="Comma 6 31 6" xfId="7114" xr:uid="{00000000-0005-0000-0000-000030150000}"/>
    <cellStyle name="Comma 6 32" xfId="7115" xr:uid="{00000000-0005-0000-0000-000031150000}"/>
    <cellStyle name="Comma 6 32 2" xfId="7116" xr:uid="{00000000-0005-0000-0000-000032150000}"/>
    <cellStyle name="Comma 6 32 3" xfId="7117" xr:uid="{00000000-0005-0000-0000-000033150000}"/>
    <cellStyle name="Comma 6 32 4" xfId="7118" xr:uid="{00000000-0005-0000-0000-000034150000}"/>
    <cellStyle name="Comma 6 32 5" xfId="7119" xr:uid="{00000000-0005-0000-0000-000035150000}"/>
    <cellStyle name="Comma 6 32 6" xfId="7120" xr:uid="{00000000-0005-0000-0000-000036150000}"/>
    <cellStyle name="Comma 6 33" xfId="7121" xr:uid="{00000000-0005-0000-0000-000037150000}"/>
    <cellStyle name="Comma 6 33 2" xfId="7122" xr:uid="{00000000-0005-0000-0000-000038150000}"/>
    <cellStyle name="Comma 6 33 3" xfId="7123" xr:uid="{00000000-0005-0000-0000-000039150000}"/>
    <cellStyle name="Comma 6 33 4" xfId="7124" xr:uid="{00000000-0005-0000-0000-00003A150000}"/>
    <cellStyle name="Comma 6 33 5" xfId="7125" xr:uid="{00000000-0005-0000-0000-00003B150000}"/>
    <cellStyle name="Comma 6 33 6" xfId="7126" xr:uid="{00000000-0005-0000-0000-00003C150000}"/>
    <cellStyle name="Comma 6 34" xfId="7127" xr:uid="{00000000-0005-0000-0000-00003D150000}"/>
    <cellStyle name="Comma 6 34 2" xfId="7128" xr:uid="{00000000-0005-0000-0000-00003E150000}"/>
    <cellStyle name="Comma 6 34 3" xfId="7129" xr:uid="{00000000-0005-0000-0000-00003F150000}"/>
    <cellStyle name="Comma 6 34 4" xfId="7130" xr:uid="{00000000-0005-0000-0000-000040150000}"/>
    <cellStyle name="Comma 6 34 5" xfId="7131" xr:uid="{00000000-0005-0000-0000-000041150000}"/>
    <cellStyle name="Comma 6 34 6" xfId="7132" xr:uid="{00000000-0005-0000-0000-000042150000}"/>
    <cellStyle name="Comma 6 35" xfId="7133" xr:uid="{00000000-0005-0000-0000-000043150000}"/>
    <cellStyle name="Comma 6 35 2" xfId="7134" xr:uid="{00000000-0005-0000-0000-000044150000}"/>
    <cellStyle name="Comma 6 35 3" xfId="7135" xr:uid="{00000000-0005-0000-0000-000045150000}"/>
    <cellStyle name="Comma 6 35 4" xfId="7136" xr:uid="{00000000-0005-0000-0000-000046150000}"/>
    <cellStyle name="Comma 6 35 5" xfId="7137" xr:uid="{00000000-0005-0000-0000-000047150000}"/>
    <cellStyle name="Comma 6 35 6" xfId="7138" xr:uid="{00000000-0005-0000-0000-000048150000}"/>
    <cellStyle name="Comma 6 36" xfId="7139" xr:uid="{00000000-0005-0000-0000-000049150000}"/>
    <cellStyle name="Comma 6 36 2" xfId="7140" xr:uid="{00000000-0005-0000-0000-00004A150000}"/>
    <cellStyle name="Comma 6 36 3" xfId="7141" xr:uid="{00000000-0005-0000-0000-00004B150000}"/>
    <cellStyle name="Comma 6 36 4" xfId="7142" xr:uid="{00000000-0005-0000-0000-00004C150000}"/>
    <cellStyle name="Comma 6 36 5" xfId="7143" xr:uid="{00000000-0005-0000-0000-00004D150000}"/>
    <cellStyle name="Comma 6 36 6" xfId="7144" xr:uid="{00000000-0005-0000-0000-00004E150000}"/>
    <cellStyle name="Comma 6 37" xfId="7145" xr:uid="{00000000-0005-0000-0000-00004F150000}"/>
    <cellStyle name="Comma 6 37 2" xfId="7146" xr:uid="{00000000-0005-0000-0000-000050150000}"/>
    <cellStyle name="Comma 6 37 3" xfId="7147" xr:uid="{00000000-0005-0000-0000-000051150000}"/>
    <cellStyle name="Comma 6 37 4" xfId="7148" xr:uid="{00000000-0005-0000-0000-000052150000}"/>
    <cellStyle name="Comma 6 37 5" xfId="7149" xr:uid="{00000000-0005-0000-0000-000053150000}"/>
    <cellStyle name="Comma 6 37 6" xfId="7150" xr:uid="{00000000-0005-0000-0000-000054150000}"/>
    <cellStyle name="Comma 6 38" xfId="7151" xr:uid="{00000000-0005-0000-0000-000055150000}"/>
    <cellStyle name="Comma 6 39" xfId="7152" xr:uid="{00000000-0005-0000-0000-000056150000}"/>
    <cellStyle name="Comma 6 4" xfId="879" xr:uid="{00000000-0005-0000-0000-000057150000}"/>
    <cellStyle name="Comma 6 4 2" xfId="7153" xr:uid="{00000000-0005-0000-0000-000058150000}"/>
    <cellStyle name="Comma 6 4 2 2" xfId="7154" xr:uid="{00000000-0005-0000-0000-000059150000}"/>
    <cellStyle name="Comma 6 4 2 3" xfId="7155" xr:uid="{00000000-0005-0000-0000-00005A150000}"/>
    <cellStyle name="Comma 6 4 2 4" xfId="7156" xr:uid="{00000000-0005-0000-0000-00005B150000}"/>
    <cellStyle name="Comma 6 4 2 5" xfId="7157" xr:uid="{00000000-0005-0000-0000-00005C150000}"/>
    <cellStyle name="Comma 6 4 2 6" xfId="7158" xr:uid="{00000000-0005-0000-0000-00005D150000}"/>
    <cellStyle name="Comma 6 4 3" xfId="7159" xr:uid="{00000000-0005-0000-0000-00005E150000}"/>
    <cellStyle name="Comma 6 4 4" xfId="7160" xr:uid="{00000000-0005-0000-0000-00005F150000}"/>
    <cellStyle name="Comma 6 4 5" xfId="7161" xr:uid="{00000000-0005-0000-0000-000060150000}"/>
    <cellStyle name="Comma 6 4 6" xfId="7162" xr:uid="{00000000-0005-0000-0000-000061150000}"/>
    <cellStyle name="Comma 6 4 7" xfId="7163" xr:uid="{00000000-0005-0000-0000-000062150000}"/>
    <cellStyle name="Comma 6 40" xfId="7164" xr:uid="{00000000-0005-0000-0000-000063150000}"/>
    <cellStyle name="Comma 6 41" xfId="7165" xr:uid="{00000000-0005-0000-0000-000064150000}"/>
    <cellStyle name="Comma 6 42" xfId="7166" xr:uid="{00000000-0005-0000-0000-000065150000}"/>
    <cellStyle name="Comma 6 43" xfId="7167" xr:uid="{00000000-0005-0000-0000-000066150000}"/>
    <cellStyle name="Comma 6 43 2" xfId="7168" xr:uid="{00000000-0005-0000-0000-000067150000}"/>
    <cellStyle name="Comma 6 43 2 2" xfId="7169" xr:uid="{00000000-0005-0000-0000-000068150000}"/>
    <cellStyle name="Comma 6 43 2 2 2" xfId="7170" xr:uid="{00000000-0005-0000-0000-000069150000}"/>
    <cellStyle name="Comma 6 43 2 2 2 2" xfId="7171" xr:uid="{00000000-0005-0000-0000-00006A150000}"/>
    <cellStyle name="Comma 6 43 2 2 2 2 2" xfId="7172" xr:uid="{00000000-0005-0000-0000-00006B150000}"/>
    <cellStyle name="Comma 6 43 2 2 2 2 2 2" xfId="7173" xr:uid="{00000000-0005-0000-0000-00006C150000}"/>
    <cellStyle name="Comma 6 43 2 2 2 2 2 2 2" xfId="7174" xr:uid="{00000000-0005-0000-0000-00006D150000}"/>
    <cellStyle name="Comma 6 43 2 2 2 2 2 2 2 2" xfId="7175" xr:uid="{00000000-0005-0000-0000-00006E150000}"/>
    <cellStyle name="Comma 6 43 2 2 2 2 2 2 2 3" xfId="7176" xr:uid="{00000000-0005-0000-0000-00006F150000}"/>
    <cellStyle name="Comma 6 43 2 2 2 2 2 2 3" xfId="7177" xr:uid="{00000000-0005-0000-0000-000070150000}"/>
    <cellStyle name="Comma 6 43 2 2 2 2 2 3" xfId="7178" xr:uid="{00000000-0005-0000-0000-000071150000}"/>
    <cellStyle name="Comma 6 43 2 2 2 2 2 4" xfId="7179" xr:uid="{00000000-0005-0000-0000-000072150000}"/>
    <cellStyle name="Comma 6 43 2 2 2 2 3" xfId="7180" xr:uid="{00000000-0005-0000-0000-000073150000}"/>
    <cellStyle name="Comma 6 43 2 2 2 2 3 2" xfId="7181" xr:uid="{00000000-0005-0000-0000-000074150000}"/>
    <cellStyle name="Comma 6 43 2 2 2 2 3 3" xfId="7182" xr:uid="{00000000-0005-0000-0000-000075150000}"/>
    <cellStyle name="Comma 6 43 2 2 2 2 4" xfId="7183" xr:uid="{00000000-0005-0000-0000-000076150000}"/>
    <cellStyle name="Comma 6 43 2 2 2 3" xfId="7184" xr:uid="{00000000-0005-0000-0000-000077150000}"/>
    <cellStyle name="Comma 6 43 2 2 2 3 2" xfId="7185" xr:uid="{00000000-0005-0000-0000-000078150000}"/>
    <cellStyle name="Comma 6 43 2 2 2 3 2 2" xfId="7186" xr:uid="{00000000-0005-0000-0000-000079150000}"/>
    <cellStyle name="Comma 6 43 2 2 2 3 2 3" xfId="7187" xr:uid="{00000000-0005-0000-0000-00007A150000}"/>
    <cellStyle name="Comma 6 43 2 2 2 3 3" xfId="7188" xr:uid="{00000000-0005-0000-0000-00007B150000}"/>
    <cellStyle name="Comma 6 43 2 2 2 4" xfId="7189" xr:uid="{00000000-0005-0000-0000-00007C150000}"/>
    <cellStyle name="Comma 6 43 2 2 2 5" xfId="7190" xr:uid="{00000000-0005-0000-0000-00007D150000}"/>
    <cellStyle name="Comma 6 43 2 2 3" xfId="7191" xr:uid="{00000000-0005-0000-0000-00007E150000}"/>
    <cellStyle name="Comma 6 43 2 2 3 2" xfId="7192" xr:uid="{00000000-0005-0000-0000-00007F150000}"/>
    <cellStyle name="Comma 6 43 2 2 3 2 2" xfId="7193" xr:uid="{00000000-0005-0000-0000-000080150000}"/>
    <cellStyle name="Comma 6 43 2 2 3 2 2 2" xfId="7194" xr:uid="{00000000-0005-0000-0000-000081150000}"/>
    <cellStyle name="Comma 6 43 2 2 3 2 2 3" xfId="7195" xr:uid="{00000000-0005-0000-0000-000082150000}"/>
    <cellStyle name="Comma 6 43 2 2 3 2 3" xfId="7196" xr:uid="{00000000-0005-0000-0000-000083150000}"/>
    <cellStyle name="Comma 6 43 2 2 3 3" xfId="7197" xr:uid="{00000000-0005-0000-0000-000084150000}"/>
    <cellStyle name="Comma 6 43 2 2 3 4" xfId="7198" xr:uid="{00000000-0005-0000-0000-000085150000}"/>
    <cellStyle name="Comma 6 43 2 2 4" xfId="7199" xr:uid="{00000000-0005-0000-0000-000086150000}"/>
    <cellStyle name="Comma 6 43 2 2 4 2" xfId="7200" xr:uid="{00000000-0005-0000-0000-000087150000}"/>
    <cellStyle name="Comma 6 43 2 2 4 3" xfId="7201" xr:uid="{00000000-0005-0000-0000-000088150000}"/>
    <cellStyle name="Comma 6 43 2 2 5" xfId="7202" xr:uid="{00000000-0005-0000-0000-000089150000}"/>
    <cellStyle name="Comma 6 43 2 3" xfId="7203" xr:uid="{00000000-0005-0000-0000-00008A150000}"/>
    <cellStyle name="Comma 6 43 2 3 2" xfId="7204" xr:uid="{00000000-0005-0000-0000-00008B150000}"/>
    <cellStyle name="Comma 6 43 2 3 2 2" xfId="7205" xr:uid="{00000000-0005-0000-0000-00008C150000}"/>
    <cellStyle name="Comma 6 43 2 3 2 2 2" xfId="7206" xr:uid="{00000000-0005-0000-0000-00008D150000}"/>
    <cellStyle name="Comma 6 43 2 3 2 2 2 2" xfId="7207" xr:uid="{00000000-0005-0000-0000-00008E150000}"/>
    <cellStyle name="Comma 6 43 2 3 2 2 2 3" xfId="7208" xr:uid="{00000000-0005-0000-0000-00008F150000}"/>
    <cellStyle name="Comma 6 43 2 3 2 2 3" xfId="7209" xr:uid="{00000000-0005-0000-0000-000090150000}"/>
    <cellStyle name="Comma 6 43 2 3 2 3" xfId="7210" xr:uid="{00000000-0005-0000-0000-000091150000}"/>
    <cellStyle name="Comma 6 43 2 3 2 4" xfId="7211" xr:uid="{00000000-0005-0000-0000-000092150000}"/>
    <cellStyle name="Comma 6 43 2 3 3" xfId="7212" xr:uid="{00000000-0005-0000-0000-000093150000}"/>
    <cellStyle name="Comma 6 43 2 3 3 2" xfId="7213" xr:uid="{00000000-0005-0000-0000-000094150000}"/>
    <cellStyle name="Comma 6 43 2 3 3 3" xfId="7214" xr:uid="{00000000-0005-0000-0000-000095150000}"/>
    <cellStyle name="Comma 6 43 2 3 4" xfId="7215" xr:uid="{00000000-0005-0000-0000-000096150000}"/>
    <cellStyle name="Comma 6 43 2 4" xfId="7216" xr:uid="{00000000-0005-0000-0000-000097150000}"/>
    <cellStyle name="Comma 6 43 2 4 2" xfId="7217" xr:uid="{00000000-0005-0000-0000-000098150000}"/>
    <cellStyle name="Comma 6 43 2 4 2 2" xfId="7218" xr:uid="{00000000-0005-0000-0000-000099150000}"/>
    <cellStyle name="Comma 6 43 2 4 2 3" xfId="7219" xr:uid="{00000000-0005-0000-0000-00009A150000}"/>
    <cellStyle name="Comma 6 43 2 4 3" xfId="7220" xr:uid="{00000000-0005-0000-0000-00009B150000}"/>
    <cellStyle name="Comma 6 43 2 5" xfId="7221" xr:uid="{00000000-0005-0000-0000-00009C150000}"/>
    <cellStyle name="Comma 6 43 2 6" xfId="7222" xr:uid="{00000000-0005-0000-0000-00009D150000}"/>
    <cellStyle name="Comma 6 43 3" xfId="7223" xr:uid="{00000000-0005-0000-0000-00009E150000}"/>
    <cellStyle name="Comma 6 43 3 2" xfId="7224" xr:uid="{00000000-0005-0000-0000-00009F150000}"/>
    <cellStyle name="Comma 6 43 3 2 2" xfId="7225" xr:uid="{00000000-0005-0000-0000-0000A0150000}"/>
    <cellStyle name="Comma 6 43 3 2 2 2" xfId="7226" xr:uid="{00000000-0005-0000-0000-0000A1150000}"/>
    <cellStyle name="Comma 6 43 3 2 2 2 2" xfId="7227" xr:uid="{00000000-0005-0000-0000-0000A2150000}"/>
    <cellStyle name="Comma 6 43 3 2 2 2 2 2" xfId="7228" xr:uid="{00000000-0005-0000-0000-0000A3150000}"/>
    <cellStyle name="Comma 6 43 3 2 2 2 2 3" xfId="7229" xr:uid="{00000000-0005-0000-0000-0000A4150000}"/>
    <cellStyle name="Comma 6 43 3 2 2 2 3" xfId="7230" xr:uid="{00000000-0005-0000-0000-0000A5150000}"/>
    <cellStyle name="Comma 6 43 3 2 2 3" xfId="7231" xr:uid="{00000000-0005-0000-0000-0000A6150000}"/>
    <cellStyle name="Comma 6 43 3 2 2 4" xfId="7232" xr:uid="{00000000-0005-0000-0000-0000A7150000}"/>
    <cellStyle name="Comma 6 43 3 2 3" xfId="7233" xr:uid="{00000000-0005-0000-0000-0000A8150000}"/>
    <cellStyle name="Comma 6 43 3 2 3 2" xfId="7234" xr:uid="{00000000-0005-0000-0000-0000A9150000}"/>
    <cellStyle name="Comma 6 43 3 2 3 3" xfId="7235" xr:uid="{00000000-0005-0000-0000-0000AA150000}"/>
    <cellStyle name="Comma 6 43 3 2 4" xfId="7236" xr:uid="{00000000-0005-0000-0000-0000AB150000}"/>
    <cellStyle name="Comma 6 43 3 3" xfId="7237" xr:uid="{00000000-0005-0000-0000-0000AC150000}"/>
    <cellStyle name="Comma 6 43 3 3 2" xfId="7238" xr:uid="{00000000-0005-0000-0000-0000AD150000}"/>
    <cellStyle name="Comma 6 43 3 3 2 2" xfId="7239" xr:uid="{00000000-0005-0000-0000-0000AE150000}"/>
    <cellStyle name="Comma 6 43 3 3 2 3" xfId="7240" xr:uid="{00000000-0005-0000-0000-0000AF150000}"/>
    <cellStyle name="Comma 6 43 3 3 3" xfId="7241" xr:uid="{00000000-0005-0000-0000-0000B0150000}"/>
    <cellStyle name="Comma 6 43 3 4" xfId="7242" xr:uid="{00000000-0005-0000-0000-0000B1150000}"/>
    <cellStyle name="Comma 6 43 3 5" xfId="7243" xr:uid="{00000000-0005-0000-0000-0000B2150000}"/>
    <cellStyle name="Comma 6 43 4" xfId="7244" xr:uid="{00000000-0005-0000-0000-0000B3150000}"/>
    <cellStyle name="Comma 6 43 4 2" xfId="7245" xr:uid="{00000000-0005-0000-0000-0000B4150000}"/>
    <cellStyle name="Comma 6 43 4 2 2" xfId="7246" xr:uid="{00000000-0005-0000-0000-0000B5150000}"/>
    <cellStyle name="Comma 6 43 4 2 2 2" xfId="7247" xr:uid="{00000000-0005-0000-0000-0000B6150000}"/>
    <cellStyle name="Comma 6 43 4 2 2 3" xfId="7248" xr:uid="{00000000-0005-0000-0000-0000B7150000}"/>
    <cellStyle name="Comma 6 43 4 2 3" xfId="7249" xr:uid="{00000000-0005-0000-0000-0000B8150000}"/>
    <cellStyle name="Comma 6 43 4 3" xfId="7250" xr:uid="{00000000-0005-0000-0000-0000B9150000}"/>
    <cellStyle name="Comma 6 43 4 4" xfId="7251" xr:uid="{00000000-0005-0000-0000-0000BA150000}"/>
    <cellStyle name="Comma 6 43 5" xfId="7252" xr:uid="{00000000-0005-0000-0000-0000BB150000}"/>
    <cellStyle name="Comma 6 43 5 2" xfId="7253" xr:uid="{00000000-0005-0000-0000-0000BC150000}"/>
    <cellStyle name="Comma 6 43 5 3" xfId="7254" xr:uid="{00000000-0005-0000-0000-0000BD150000}"/>
    <cellStyle name="Comma 6 43 6" xfId="7255" xr:uid="{00000000-0005-0000-0000-0000BE150000}"/>
    <cellStyle name="Comma 6 44" xfId="7256" xr:uid="{00000000-0005-0000-0000-0000BF150000}"/>
    <cellStyle name="Comma 6 45" xfId="7257" xr:uid="{00000000-0005-0000-0000-0000C0150000}"/>
    <cellStyle name="Comma 6 46" xfId="7258" xr:uid="{00000000-0005-0000-0000-0000C1150000}"/>
    <cellStyle name="Comma 6 47" xfId="7259" xr:uid="{00000000-0005-0000-0000-0000C2150000}"/>
    <cellStyle name="Comma 6 48" xfId="7260" xr:uid="{00000000-0005-0000-0000-0000C3150000}"/>
    <cellStyle name="Comma 6 48 2" xfId="7261" xr:uid="{00000000-0005-0000-0000-0000C4150000}"/>
    <cellStyle name="Comma 6 48 2 2" xfId="7262" xr:uid="{00000000-0005-0000-0000-0000C5150000}"/>
    <cellStyle name="Comma 6 48 2 2 2" xfId="7263" xr:uid="{00000000-0005-0000-0000-0000C6150000}"/>
    <cellStyle name="Comma 6 48 2 2 2 2" xfId="7264" xr:uid="{00000000-0005-0000-0000-0000C7150000}"/>
    <cellStyle name="Comma 6 48 2 2 2 2 2" xfId="7265" xr:uid="{00000000-0005-0000-0000-0000C8150000}"/>
    <cellStyle name="Comma 6 48 2 2 2 2 2 2" xfId="7266" xr:uid="{00000000-0005-0000-0000-0000C9150000}"/>
    <cellStyle name="Comma 6 48 2 2 2 2 2 3" xfId="7267" xr:uid="{00000000-0005-0000-0000-0000CA150000}"/>
    <cellStyle name="Comma 6 48 2 2 2 2 3" xfId="7268" xr:uid="{00000000-0005-0000-0000-0000CB150000}"/>
    <cellStyle name="Comma 6 48 2 2 2 3" xfId="7269" xr:uid="{00000000-0005-0000-0000-0000CC150000}"/>
    <cellStyle name="Comma 6 48 2 2 2 4" xfId="7270" xr:uid="{00000000-0005-0000-0000-0000CD150000}"/>
    <cellStyle name="Comma 6 48 2 2 3" xfId="7271" xr:uid="{00000000-0005-0000-0000-0000CE150000}"/>
    <cellStyle name="Comma 6 48 2 2 3 2" xfId="7272" xr:uid="{00000000-0005-0000-0000-0000CF150000}"/>
    <cellStyle name="Comma 6 48 2 2 3 3" xfId="7273" xr:uid="{00000000-0005-0000-0000-0000D0150000}"/>
    <cellStyle name="Comma 6 48 2 2 4" xfId="7274" xr:uid="{00000000-0005-0000-0000-0000D1150000}"/>
    <cellStyle name="Comma 6 48 2 3" xfId="7275" xr:uid="{00000000-0005-0000-0000-0000D2150000}"/>
    <cellStyle name="Comma 6 48 2 3 2" xfId="7276" xr:uid="{00000000-0005-0000-0000-0000D3150000}"/>
    <cellStyle name="Comma 6 48 2 3 2 2" xfId="7277" xr:uid="{00000000-0005-0000-0000-0000D4150000}"/>
    <cellStyle name="Comma 6 48 2 3 2 3" xfId="7278" xr:uid="{00000000-0005-0000-0000-0000D5150000}"/>
    <cellStyle name="Comma 6 48 2 3 3" xfId="7279" xr:uid="{00000000-0005-0000-0000-0000D6150000}"/>
    <cellStyle name="Comma 6 48 2 4" xfId="7280" xr:uid="{00000000-0005-0000-0000-0000D7150000}"/>
    <cellStyle name="Comma 6 48 2 5" xfId="7281" xr:uid="{00000000-0005-0000-0000-0000D8150000}"/>
    <cellStyle name="Comma 6 48 3" xfId="7282" xr:uid="{00000000-0005-0000-0000-0000D9150000}"/>
    <cellStyle name="Comma 6 48 3 2" xfId="7283" xr:uid="{00000000-0005-0000-0000-0000DA150000}"/>
    <cellStyle name="Comma 6 48 3 2 2" xfId="7284" xr:uid="{00000000-0005-0000-0000-0000DB150000}"/>
    <cellStyle name="Comma 6 48 3 2 2 2" xfId="7285" xr:uid="{00000000-0005-0000-0000-0000DC150000}"/>
    <cellStyle name="Comma 6 48 3 2 2 3" xfId="7286" xr:uid="{00000000-0005-0000-0000-0000DD150000}"/>
    <cellStyle name="Comma 6 48 3 2 3" xfId="7287" xr:uid="{00000000-0005-0000-0000-0000DE150000}"/>
    <cellStyle name="Comma 6 48 3 3" xfId="7288" xr:uid="{00000000-0005-0000-0000-0000DF150000}"/>
    <cellStyle name="Comma 6 48 3 4" xfId="7289" xr:uid="{00000000-0005-0000-0000-0000E0150000}"/>
    <cellStyle name="Comma 6 48 4" xfId="7290" xr:uid="{00000000-0005-0000-0000-0000E1150000}"/>
    <cellStyle name="Comma 6 48 4 2" xfId="7291" xr:uid="{00000000-0005-0000-0000-0000E2150000}"/>
    <cellStyle name="Comma 6 48 4 3" xfId="7292" xr:uid="{00000000-0005-0000-0000-0000E3150000}"/>
    <cellStyle name="Comma 6 48 5" xfId="7293" xr:uid="{00000000-0005-0000-0000-0000E4150000}"/>
    <cellStyle name="Comma 6 49" xfId="7294" xr:uid="{00000000-0005-0000-0000-0000E5150000}"/>
    <cellStyle name="Comma 6 49 2" xfId="7295" xr:uid="{00000000-0005-0000-0000-0000E6150000}"/>
    <cellStyle name="Comma 6 49 2 2" xfId="7296" xr:uid="{00000000-0005-0000-0000-0000E7150000}"/>
    <cellStyle name="Comma 6 49 2 2 2" xfId="7297" xr:uid="{00000000-0005-0000-0000-0000E8150000}"/>
    <cellStyle name="Comma 6 49 2 2 2 2" xfId="7298" xr:uid="{00000000-0005-0000-0000-0000E9150000}"/>
    <cellStyle name="Comma 6 49 2 2 2 3" xfId="7299" xr:uid="{00000000-0005-0000-0000-0000EA150000}"/>
    <cellStyle name="Comma 6 49 2 2 3" xfId="7300" xr:uid="{00000000-0005-0000-0000-0000EB150000}"/>
    <cellStyle name="Comma 6 49 2 3" xfId="7301" xr:uid="{00000000-0005-0000-0000-0000EC150000}"/>
    <cellStyle name="Comma 6 49 2 4" xfId="7302" xr:uid="{00000000-0005-0000-0000-0000ED150000}"/>
    <cellStyle name="Comma 6 49 3" xfId="7303" xr:uid="{00000000-0005-0000-0000-0000EE150000}"/>
    <cellStyle name="Comma 6 49 3 2" xfId="7304" xr:uid="{00000000-0005-0000-0000-0000EF150000}"/>
    <cellStyle name="Comma 6 49 3 3" xfId="7305" xr:uid="{00000000-0005-0000-0000-0000F0150000}"/>
    <cellStyle name="Comma 6 49 4" xfId="7306" xr:uid="{00000000-0005-0000-0000-0000F1150000}"/>
    <cellStyle name="Comma 6 5" xfId="880" xr:uid="{00000000-0005-0000-0000-0000F2150000}"/>
    <cellStyle name="Comma 6 5 2" xfId="7307" xr:uid="{00000000-0005-0000-0000-0000F3150000}"/>
    <cellStyle name="Comma 6 5 3" xfId="7308" xr:uid="{00000000-0005-0000-0000-0000F4150000}"/>
    <cellStyle name="Comma 6 5 4" xfId="7309" xr:uid="{00000000-0005-0000-0000-0000F5150000}"/>
    <cellStyle name="Comma 6 5 5" xfId="7310" xr:uid="{00000000-0005-0000-0000-0000F6150000}"/>
    <cellStyle name="Comma 6 5 6" xfId="7311" xr:uid="{00000000-0005-0000-0000-0000F7150000}"/>
    <cellStyle name="Comma 6 50" xfId="7312" xr:uid="{00000000-0005-0000-0000-0000F8150000}"/>
    <cellStyle name="Comma 6 50 2" xfId="7313" xr:uid="{00000000-0005-0000-0000-0000F9150000}"/>
    <cellStyle name="Comma 6 50 2 2" xfId="7314" xr:uid="{00000000-0005-0000-0000-0000FA150000}"/>
    <cellStyle name="Comma 6 50 2 3" xfId="7315" xr:uid="{00000000-0005-0000-0000-0000FB150000}"/>
    <cellStyle name="Comma 6 50 3" xfId="7316" xr:uid="{00000000-0005-0000-0000-0000FC150000}"/>
    <cellStyle name="Comma 6 51" xfId="7317" xr:uid="{00000000-0005-0000-0000-0000FD150000}"/>
    <cellStyle name="Comma 6 52" xfId="7318" xr:uid="{00000000-0005-0000-0000-0000FE150000}"/>
    <cellStyle name="Comma 6 53" xfId="6693" xr:uid="{00000000-0005-0000-0000-0000FF150000}"/>
    <cellStyle name="Comma 6 6" xfId="881" xr:uid="{00000000-0005-0000-0000-000000160000}"/>
    <cellStyle name="Comma 6 6 2" xfId="7319" xr:uid="{00000000-0005-0000-0000-000001160000}"/>
    <cellStyle name="Comma 6 6 3" xfId="7320" xr:uid="{00000000-0005-0000-0000-000002160000}"/>
    <cellStyle name="Comma 6 6 4" xfId="7321" xr:uid="{00000000-0005-0000-0000-000003160000}"/>
    <cellStyle name="Comma 6 6 5" xfId="7322" xr:uid="{00000000-0005-0000-0000-000004160000}"/>
    <cellStyle name="Comma 6 6 6" xfId="7323" xr:uid="{00000000-0005-0000-0000-000005160000}"/>
    <cellStyle name="Comma 6 7" xfId="882" xr:uid="{00000000-0005-0000-0000-000006160000}"/>
    <cellStyle name="Comma 6 7 2" xfId="7324" xr:uid="{00000000-0005-0000-0000-000007160000}"/>
    <cellStyle name="Comma 6 7 3" xfId="7325" xr:uid="{00000000-0005-0000-0000-000008160000}"/>
    <cellStyle name="Comma 6 7 4" xfId="7326" xr:uid="{00000000-0005-0000-0000-000009160000}"/>
    <cellStyle name="Comma 6 7 5" xfId="7327" xr:uid="{00000000-0005-0000-0000-00000A160000}"/>
    <cellStyle name="Comma 6 7 6" xfId="7328" xr:uid="{00000000-0005-0000-0000-00000B160000}"/>
    <cellStyle name="Comma 6 8" xfId="883" xr:uid="{00000000-0005-0000-0000-00000C160000}"/>
    <cellStyle name="Comma 6 8 2" xfId="7329" xr:uid="{00000000-0005-0000-0000-00000D160000}"/>
    <cellStyle name="Comma 6 8 3" xfId="7330" xr:uid="{00000000-0005-0000-0000-00000E160000}"/>
    <cellStyle name="Comma 6 8 4" xfId="7331" xr:uid="{00000000-0005-0000-0000-00000F160000}"/>
    <cellStyle name="Comma 6 8 5" xfId="7332" xr:uid="{00000000-0005-0000-0000-000010160000}"/>
    <cellStyle name="Comma 6 8 6" xfId="7333" xr:uid="{00000000-0005-0000-0000-000011160000}"/>
    <cellStyle name="Comma 6 9" xfId="884" xr:uid="{00000000-0005-0000-0000-000012160000}"/>
    <cellStyle name="Comma 6 9 2" xfId="7334" xr:uid="{00000000-0005-0000-0000-000013160000}"/>
    <cellStyle name="Comma 6 9 3" xfId="7335" xr:uid="{00000000-0005-0000-0000-000014160000}"/>
    <cellStyle name="Comma 6 9 4" xfId="7336" xr:uid="{00000000-0005-0000-0000-000015160000}"/>
    <cellStyle name="Comma 6 9 5" xfId="7337" xr:uid="{00000000-0005-0000-0000-000016160000}"/>
    <cellStyle name="Comma 6 9 6" xfId="7338" xr:uid="{00000000-0005-0000-0000-000017160000}"/>
    <cellStyle name="Comma 6_Tariffs data used for Memo 25-2-11" xfId="885" xr:uid="{00000000-0005-0000-0000-000018160000}"/>
    <cellStyle name="Comma 7" xfId="886" xr:uid="{00000000-0005-0000-0000-000019160000}"/>
    <cellStyle name="Comma 7 10" xfId="7339" xr:uid="{00000000-0005-0000-0000-00001A160000}"/>
    <cellStyle name="Comma 7 10 2" xfId="7340" xr:uid="{00000000-0005-0000-0000-00001B160000}"/>
    <cellStyle name="Comma 7 10 3" xfId="7341" xr:uid="{00000000-0005-0000-0000-00001C160000}"/>
    <cellStyle name="Comma 7 10 4" xfId="7342" xr:uid="{00000000-0005-0000-0000-00001D160000}"/>
    <cellStyle name="Comma 7 10 5" xfId="7343" xr:uid="{00000000-0005-0000-0000-00001E160000}"/>
    <cellStyle name="Comma 7 10 6" xfId="7344" xr:uid="{00000000-0005-0000-0000-00001F160000}"/>
    <cellStyle name="Comma 7 11" xfId="7345" xr:uid="{00000000-0005-0000-0000-000020160000}"/>
    <cellStyle name="Comma 7 11 2" xfId="7346" xr:uid="{00000000-0005-0000-0000-000021160000}"/>
    <cellStyle name="Comma 7 11 3" xfId="7347" xr:uid="{00000000-0005-0000-0000-000022160000}"/>
    <cellStyle name="Comma 7 11 4" xfId="7348" xr:uid="{00000000-0005-0000-0000-000023160000}"/>
    <cellStyle name="Comma 7 11 5" xfId="7349" xr:uid="{00000000-0005-0000-0000-000024160000}"/>
    <cellStyle name="Comma 7 11 6" xfId="7350" xr:uid="{00000000-0005-0000-0000-000025160000}"/>
    <cellStyle name="Comma 7 12" xfId="7351" xr:uid="{00000000-0005-0000-0000-000026160000}"/>
    <cellStyle name="Comma 7 12 2" xfId="7352" xr:uid="{00000000-0005-0000-0000-000027160000}"/>
    <cellStyle name="Comma 7 12 3" xfId="7353" xr:uid="{00000000-0005-0000-0000-000028160000}"/>
    <cellStyle name="Comma 7 12 4" xfId="7354" xr:uid="{00000000-0005-0000-0000-000029160000}"/>
    <cellStyle name="Comma 7 12 5" xfId="7355" xr:uid="{00000000-0005-0000-0000-00002A160000}"/>
    <cellStyle name="Comma 7 12 6" xfId="7356" xr:uid="{00000000-0005-0000-0000-00002B160000}"/>
    <cellStyle name="Comma 7 13" xfId="7357" xr:uid="{00000000-0005-0000-0000-00002C160000}"/>
    <cellStyle name="Comma 7 13 2" xfId="7358" xr:uid="{00000000-0005-0000-0000-00002D160000}"/>
    <cellStyle name="Comma 7 13 3" xfId="7359" xr:uid="{00000000-0005-0000-0000-00002E160000}"/>
    <cellStyle name="Comma 7 13 4" xfId="7360" xr:uid="{00000000-0005-0000-0000-00002F160000}"/>
    <cellStyle name="Comma 7 13 5" xfId="7361" xr:uid="{00000000-0005-0000-0000-000030160000}"/>
    <cellStyle name="Comma 7 13 6" xfId="7362" xr:uid="{00000000-0005-0000-0000-000031160000}"/>
    <cellStyle name="Comma 7 14" xfId="7363" xr:uid="{00000000-0005-0000-0000-000032160000}"/>
    <cellStyle name="Comma 7 14 2" xfId="7364" xr:uid="{00000000-0005-0000-0000-000033160000}"/>
    <cellStyle name="Comma 7 14 3" xfId="7365" xr:uid="{00000000-0005-0000-0000-000034160000}"/>
    <cellStyle name="Comma 7 14 4" xfId="7366" xr:uid="{00000000-0005-0000-0000-000035160000}"/>
    <cellStyle name="Comma 7 14 5" xfId="7367" xr:uid="{00000000-0005-0000-0000-000036160000}"/>
    <cellStyle name="Comma 7 14 6" xfId="7368" xr:uid="{00000000-0005-0000-0000-000037160000}"/>
    <cellStyle name="Comma 7 15" xfId="7369" xr:uid="{00000000-0005-0000-0000-000038160000}"/>
    <cellStyle name="Comma 7 15 2" xfId="7370" xr:uid="{00000000-0005-0000-0000-000039160000}"/>
    <cellStyle name="Comma 7 15 3" xfId="7371" xr:uid="{00000000-0005-0000-0000-00003A160000}"/>
    <cellStyle name="Comma 7 15 4" xfId="7372" xr:uid="{00000000-0005-0000-0000-00003B160000}"/>
    <cellStyle name="Comma 7 15 5" xfId="7373" xr:uid="{00000000-0005-0000-0000-00003C160000}"/>
    <cellStyle name="Comma 7 15 6" xfId="7374" xr:uid="{00000000-0005-0000-0000-00003D160000}"/>
    <cellStyle name="Comma 7 16" xfId="7375" xr:uid="{00000000-0005-0000-0000-00003E160000}"/>
    <cellStyle name="Comma 7 16 2" xfId="7376" xr:uid="{00000000-0005-0000-0000-00003F160000}"/>
    <cellStyle name="Comma 7 16 3" xfId="7377" xr:uid="{00000000-0005-0000-0000-000040160000}"/>
    <cellStyle name="Comma 7 16 4" xfId="7378" xr:uid="{00000000-0005-0000-0000-000041160000}"/>
    <cellStyle name="Comma 7 16 5" xfId="7379" xr:uid="{00000000-0005-0000-0000-000042160000}"/>
    <cellStyle name="Comma 7 16 6" xfId="7380" xr:uid="{00000000-0005-0000-0000-000043160000}"/>
    <cellStyle name="Comma 7 17" xfId="7381" xr:uid="{00000000-0005-0000-0000-000044160000}"/>
    <cellStyle name="Comma 7 17 2" xfId="7382" xr:uid="{00000000-0005-0000-0000-000045160000}"/>
    <cellStyle name="Comma 7 17 3" xfId="7383" xr:uid="{00000000-0005-0000-0000-000046160000}"/>
    <cellStyle name="Comma 7 17 4" xfId="7384" xr:uid="{00000000-0005-0000-0000-000047160000}"/>
    <cellStyle name="Comma 7 17 5" xfId="7385" xr:uid="{00000000-0005-0000-0000-000048160000}"/>
    <cellStyle name="Comma 7 17 6" xfId="7386" xr:uid="{00000000-0005-0000-0000-000049160000}"/>
    <cellStyle name="Comma 7 18" xfId="7387" xr:uid="{00000000-0005-0000-0000-00004A160000}"/>
    <cellStyle name="Comma 7 18 2" xfId="7388" xr:uid="{00000000-0005-0000-0000-00004B160000}"/>
    <cellStyle name="Comma 7 18 3" xfId="7389" xr:uid="{00000000-0005-0000-0000-00004C160000}"/>
    <cellStyle name="Comma 7 18 4" xfId="7390" xr:uid="{00000000-0005-0000-0000-00004D160000}"/>
    <cellStyle name="Comma 7 18 5" xfId="7391" xr:uid="{00000000-0005-0000-0000-00004E160000}"/>
    <cellStyle name="Comma 7 18 6" xfId="7392" xr:uid="{00000000-0005-0000-0000-00004F160000}"/>
    <cellStyle name="Comma 7 19" xfId="7393" xr:uid="{00000000-0005-0000-0000-000050160000}"/>
    <cellStyle name="Comma 7 19 2" xfId="7394" xr:uid="{00000000-0005-0000-0000-000051160000}"/>
    <cellStyle name="Comma 7 19 3" xfId="7395" xr:uid="{00000000-0005-0000-0000-000052160000}"/>
    <cellStyle name="Comma 7 19 4" xfId="7396" xr:uid="{00000000-0005-0000-0000-000053160000}"/>
    <cellStyle name="Comma 7 19 5" xfId="7397" xr:uid="{00000000-0005-0000-0000-000054160000}"/>
    <cellStyle name="Comma 7 19 6" xfId="7398" xr:uid="{00000000-0005-0000-0000-000055160000}"/>
    <cellStyle name="Comma 7 2" xfId="887" xr:uid="{00000000-0005-0000-0000-000056160000}"/>
    <cellStyle name="Comma 7 2 2" xfId="7399" xr:uid="{00000000-0005-0000-0000-000057160000}"/>
    <cellStyle name="Comma 7 2 2 2" xfId="7400" xr:uid="{00000000-0005-0000-0000-000058160000}"/>
    <cellStyle name="Comma 7 2 3" xfId="7401" xr:uid="{00000000-0005-0000-0000-000059160000}"/>
    <cellStyle name="Comma 7 2 4" xfId="7402" xr:uid="{00000000-0005-0000-0000-00005A160000}"/>
    <cellStyle name="Comma 7 2 5" xfId="7403" xr:uid="{00000000-0005-0000-0000-00005B160000}"/>
    <cellStyle name="Comma 7 2 6" xfId="7404" xr:uid="{00000000-0005-0000-0000-00005C160000}"/>
    <cellStyle name="Comma 7 2 7" xfId="7405" xr:uid="{00000000-0005-0000-0000-00005D160000}"/>
    <cellStyle name="Comma 7 20" xfId="7406" xr:uid="{00000000-0005-0000-0000-00005E160000}"/>
    <cellStyle name="Comma 7 20 2" xfId="7407" xr:uid="{00000000-0005-0000-0000-00005F160000}"/>
    <cellStyle name="Comma 7 20 3" xfId="7408" xr:uid="{00000000-0005-0000-0000-000060160000}"/>
    <cellStyle name="Comma 7 20 4" xfId="7409" xr:uid="{00000000-0005-0000-0000-000061160000}"/>
    <cellStyle name="Comma 7 20 5" xfId="7410" xr:uid="{00000000-0005-0000-0000-000062160000}"/>
    <cellStyle name="Comma 7 20 6" xfId="7411" xr:uid="{00000000-0005-0000-0000-000063160000}"/>
    <cellStyle name="Comma 7 21" xfId="7412" xr:uid="{00000000-0005-0000-0000-000064160000}"/>
    <cellStyle name="Comma 7 21 2" xfId="7413" xr:uid="{00000000-0005-0000-0000-000065160000}"/>
    <cellStyle name="Comma 7 21 3" xfId="7414" xr:uid="{00000000-0005-0000-0000-000066160000}"/>
    <cellStyle name="Comma 7 21 4" xfId="7415" xr:uid="{00000000-0005-0000-0000-000067160000}"/>
    <cellStyle name="Comma 7 21 5" xfId="7416" xr:uid="{00000000-0005-0000-0000-000068160000}"/>
    <cellStyle name="Comma 7 21 6" xfId="7417" xr:uid="{00000000-0005-0000-0000-000069160000}"/>
    <cellStyle name="Comma 7 22" xfId="7418" xr:uid="{00000000-0005-0000-0000-00006A160000}"/>
    <cellStyle name="Comma 7 22 2" xfId="7419" xr:uid="{00000000-0005-0000-0000-00006B160000}"/>
    <cellStyle name="Comma 7 22 3" xfId="7420" xr:uid="{00000000-0005-0000-0000-00006C160000}"/>
    <cellStyle name="Comma 7 22 4" xfId="7421" xr:uid="{00000000-0005-0000-0000-00006D160000}"/>
    <cellStyle name="Comma 7 22 5" xfId="7422" xr:uid="{00000000-0005-0000-0000-00006E160000}"/>
    <cellStyle name="Comma 7 22 6" xfId="7423" xr:uid="{00000000-0005-0000-0000-00006F160000}"/>
    <cellStyle name="Comma 7 23" xfId="7424" xr:uid="{00000000-0005-0000-0000-000070160000}"/>
    <cellStyle name="Comma 7 23 2" xfId="7425" xr:uid="{00000000-0005-0000-0000-000071160000}"/>
    <cellStyle name="Comma 7 23 3" xfId="7426" xr:uid="{00000000-0005-0000-0000-000072160000}"/>
    <cellStyle name="Comma 7 23 4" xfId="7427" xr:uid="{00000000-0005-0000-0000-000073160000}"/>
    <cellStyle name="Comma 7 23 5" xfId="7428" xr:uid="{00000000-0005-0000-0000-000074160000}"/>
    <cellStyle name="Comma 7 23 6" xfId="7429" xr:uid="{00000000-0005-0000-0000-000075160000}"/>
    <cellStyle name="Comma 7 24" xfId="7430" xr:uid="{00000000-0005-0000-0000-000076160000}"/>
    <cellStyle name="Comma 7 24 2" xfId="7431" xr:uid="{00000000-0005-0000-0000-000077160000}"/>
    <cellStyle name="Comma 7 24 3" xfId="7432" xr:uid="{00000000-0005-0000-0000-000078160000}"/>
    <cellStyle name="Comma 7 24 4" xfId="7433" xr:uid="{00000000-0005-0000-0000-000079160000}"/>
    <cellStyle name="Comma 7 24 5" xfId="7434" xr:uid="{00000000-0005-0000-0000-00007A160000}"/>
    <cellStyle name="Comma 7 24 6" xfId="7435" xr:uid="{00000000-0005-0000-0000-00007B160000}"/>
    <cellStyle name="Comma 7 25" xfId="7436" xr:uid="{00000000-0005-0000-0000-00007C160000}"/>
    <cellStyle name="Comma 7 25 2" xfId="7437" xr:uid="{00000000-0005-0000-0000-00007D160000}"/>
    <cellStyle name="Comma 7 25 3" xfId="7438" xr:uid="{00000000-0005-0000-0000-00007E160000}"/>
    <cellStyle name="Comma 7 25 4" xfId="7439" xr:uid="{00000000-0005-0000-0000-00007F160000}"/>
    <cellStyle name="Comma 7 25 5" xfId="7440" xr:uid="{00000000-0005-0000-0000-000080160000}"/>
    <cellStyle name="Comma 7 25 6" xfId="7441" xr:uid="{00000000-0005-0000-0000-000081160000}"/>
    <cellStyle name="Comma 7 26" xfId="7442" xr:uid="{00000000-0005-0000-0000-000082160000}"/>
    <cellStyle name="Comma 7 26 2" xfId="7443" xr:uid="{00000000-0005-0000-0000-000083160000}"/>
    <cellStyle name="Comma 7 26 3" xfId="7444" xr:uid="{00000000-0005-0000-0000-000084160000}"/>
    <cellStyle name="Comma 7 26 4" xfId="7445" xr:uid="{00000000-0005-0000-0000-000085160000}"/>
    <cellStyle name="Comma 7 26 5" xfId="7446" xr:uid="{00000000-0005-0000-0000-000086160000}"/>
    <cellStyle name="Comma 7 26 6" xfId="7447" xr:uid="{00000000-0005-0000-0000-000087160000}"/>
    <cellStyle name="Comma 7 27" xfId="7448" xr:uid="{00000000-0005-0000-0000-000088160000}"/>
    <cellStyle name="Comma 7 27 2" xfId="7449" xr:uid="{00000000-0005-0000-0000-000089160000}"/>
    <cellStyle name="Comma 7 27 3" xfId="7450" xr:uid="{00000000-0005-0000-0000-00008A160000}"/>
    <cellStyle name="Comma 7 27 4" xfId="7451" xr:uid="{00000000-0005-0000-0000-00008B160000}"/>
    <cellStyle name="Comma 7 27 5" xfId="7452" xr:uid="{00000000-0005-0000-0000-00008C160000}"/>
    <cellStyle name="Comma 7 27 6" xfId="7453" xr:uid="{00000000-0005-0000-0000-00008D160000}"/>
    <cellStyle name="Comma 7 28" xfId="7454" xr:uid="{00000000-0005-0000-0000-00008E160000}"/>
    <cellStyle name="Comma 7 28 2" xfId="7455" xr:uid="{00000000-0005-0000-0000-00008F160000}"/>
    <cellStyle name="Comma 7 28 3" xfId="7456" xr:uid="{00000000-0005-0000-0000-000090160000}"/>
    <cellStyle name="Comma 7 28 4" xfId="7457" xr:uid="{00000000-0005-0000-0000-000091160000}"/>
    <cellStyle name="Comma 7 28 5" xfId="7458" xr:uid="{00000000-0005-0000-0000-000092160000}"/>
    <cellStyle name="Comma 7 28 6" xfId="7459" xr:uid="{00000000-0005-0000-0000-000093160000}"/>
    <cellStyle name="Comma 7 29" xfId="7460" xr:uid="{00000000-0005-0000-0000-000094160000}"/>
    <cellStyle name="Comma 7 29 2" xfId="7461" xr:uid="{00000000-0005-0000-0000-000095160000}"/>
    <cellStyle name="Comma 7 29 3" xfId="7462" xr:uid="{00000000-0005-0000-0000-000096160000}"/>
    <cellStyle name="Comma 7 29 4" xfId="7463" xr:uid="{00000000-0005-0000-0000-000097160000}"/>
    <cellStyle name="Comma 7 29 5" xfId="7464" xr:uid="{00000000-0005-0000-0000-000098160000}"/>
    <cellStyle name="Comma 7 29 6" xfId="7465" xr:uid="{00000000-0005-0000-0000-000099160000}"/>
    <cellStyle name="Comma 7 3" xfId="888" xr:uid="{00000000-0005-0000-0000-00009A160000}"/>
    <cellStyle name="Comma 7 3 2" xfId="7466" xr:uid="{00000000-0005-0000-0000-00009B160000}"/>
    <cellStyle name="Comma 7 3 2 2" xfId="7467" xr:uid="{00000000-0005-0000-0000-00009C160000}"/>
    <cellStyle name="Comma 7 3 3" xfId="7468" xr:uid="{00000000-0005-0000-0000-00009D160000}"/>
    <cellStyle name="Comma 7 3 4" xfId="7469" xr:uid="{00000000-0005-0000-0000-00009E160000}"/>
    <cellStyle name="Comma 7 3 5" xfId="7470" xr:uid="{00000000-0005-0000-0000-00009F160000}"/>
    <cellStyle name="Comma 7 3 6" xfId="7471" xr:uid="{00000000-0005-0000-0000-0000A0160000}"/>
    <cellStyle name="Comma 7 3 7" xfId="7472" xr:uid="{00000000-0005-0000-0000-0000A1160000}"/>
    <cellStyle name="Comma 7 30" xfId="7473" xr:uid="{00000000-0005-0000-0000-0000A2160000}"/>
    <cellStyle name="Comma 7 30 2" xfId="7474" xr:uid="{00000000-0005-0000-0000-0000A3160000}"/>
    <cellStyle name="Comma 7 30 3" xfId="7475" xr:uid="{00000000-0005-0000-0000-0000A4160000}"/>
    <cellStyle name="Comma 7 30 4" xfId="7476" xr:uid="{00000000-0005-0000-0000-0000A5160000}"/>
    <cellStyle name="Comma 7 30 5" xfId="7477" xr:uid="{00000000-0005-0000-0000-0000A6160000}"/>
    <cellStyle name="Comma 7 30 6" xfId="7478" xr:uid="{00000000-0005-0000-0000-0000A7160000}"/>
    <cellStyle name="Comma 7 31" xfId="7479" xr:uid="{00000000-0005-0000-0000-0000A8160000}"/>
    <cellStyle name="Comma 7 31 2" xfId="7480" xr:uid="{00000000-0005-0000-0000-0000A9160000}"/>
    <cellStyle name="Comma 7 31 3" xfId="7481" xr:uid="{00000000-0005-0000-0000-0000AA160000}"/>
    <cellStyle name="Comma 7 31 4" xfId="7482" xr:uid="{00000000-0005-0000-0000-0000AB160000}"/>
    <cellStyle name="Comma 7 31 5" xfId="7483" xr:uid="{00000000-0005-0000-0000-0000AC160000}"/>
    <cellStyle name="Comma 7 31 6" xfId="7484" xr:uid="{00000000-0005-0000-0000-0000AD160000}"/>
    <cellStyle name="Comma 7 32" xfId="7485" xr:uid="{00000000-0005-0000-0000-0000AE160000}"/>
    <cellStyle name="Comma 7 32 2" xfId="7486" xr:uid="{00000000-0005-0000-0000-0000AF160000}"/>
    <cellStyle name="Comma 7 32 3" xfId="7487" xr:uid="{00000000-0005-0000-0000-0000B0160000}"/>
    <cellStyle name="Comma 7 32 4" xfId="7488" xr:uid="{00000000-0005-0000-0000-0000B1160000}"/>
    <cellStyle name="Comma 7 32 5" xfId="7489" xr:uid="{00000000-0005-0000-0000-0000B2160000}"/>
    <cellStyle name="Comma 7 32 6" xfId="7490" xr:uid="{00000000-0005-0000-0000-0000B3160000}"/>
    <cellStyle name="Comma 7 33" xfId="7491" xr:uid="{00000000-0005-0000-0000-0000B4160000}"/>
    <cellStyle name="Comma 7 33 2" xfId="7492" xr:uid="{00000000-0005-0000-0000-0000B5160000}"/>
    <cellStyle name="Comma 7 33 3" xfId="7493" xr:uid="{00000000-0005-0000-0000-0000B6160000}"/>
    <cellStyle name="Comma 7 33 4" xfId="7494" xr:uid="{00000000-0005-0000-0000-0000B7160000}"/>
    <cellStyle name="Comma 7 33 5" xfId="7495" xr:uid="{00000000-0005-0000-0000-0000B8160000}"/>
    <cellStyle name="Comma 7 33 6" xfId="7496" xr:uid="{00000000-0005-0000-0000-0000B9160000}"/>
    <cellStyle name="Comma 7 34" xfId="7497" xr:uid="{00000000-0005-0000-0000-0000BA160000}"/>
    <cellStyle name="Comma 7 34 2" xfId="7498" xr:uid="{00000000-0005-0000-0000-0000BB160000}"/>
    <cellStyle name="Comma 7 34 3" xfId="7499" xr:uid="{00000000-0005-0000-0000-0000BC160000}"/>
    <cellStyle name="Comma 7 34 4" xfId="7500" xr:uid="{00000000-0005-0000-0000-0000BD160000}"/>
    <cellStyle name="Comma 7 34 5" xfId="7501" xr:uid="{00000000-0005-0000-0000-0000BE160000}"/>
    <cellStyle name="Comma 7 34 6" xfId="7502" xr:uid="{00000000-0005-0000-0000-0000BF160000}"/>
    <cellStyle name="Comma 7 35" xfId="7503" xr:uid="{00000000-0005-0000-0000-0000C0160000}"/>
    <cellStyle name="Comma 7 35 2" xfId="7504" xr:uid="{00000000-0005-0000-0000-0000C1160000}"/>
    <cellStyle name="Comma 7 35 3" xfId="7505" xr:uid="{00000000-0005-0000-0000-0000C2160000}"/>
    <cellStyle name="Comma 7 35 4" xfId="7506" xr:uid="{00000000-0005-0000-0000-0000C3160000}"/>
    <cellStyle name="Comma 7 35 5" xfId="7507" xr:uid="{00000000-0005-0000-0000-0000C4160000}"/>
    <cellStyle name="Comma 7 35 6" xfId="7508" xr:uid="{00000000-0005-0000-0000-0000C5160000}"/>
    <cellStyle name="Comma 7 36" xfId="7509" xr:uid="{00000000-0005-0000-0000-0000C6160000}"/>
    <cellStyle name="Comma 7 36 10" xfId="7510" xr:uid="{00000000-0005-0000-0000-0000C7160000}"/>
    <cellStyle name="Comma 7 36 11" xfId="7511" xr:uid="{00000000-0005-0000-0000-0000C8160000}"/>
    <cellStyle name="Comma 7 36 12" xfId="7512" xr:uid="{00000000-0005-0000-0000-0000C9160000}"/>
    <cellStyle name="Comma 7 36 13" xfId="7513" xr:uid="{00000000-0005-0000-0000-0000CA160000}"/>
    <cellStyle name="Comma 7 36 14" xfId="7514" xr:uid="{00000000-0005-0000-0000-0000CB160000}"/>
    <cellStyle name="Comma 7 36 14 2" xfId="7515" xr:uid="{00000000-0005-0000-0000-0000CC160000}"/>
    <cellStyle name="Comma 7 36 2" xfId="7516" xr:uid="{00000000-0005-0000-0000-0000CD160000}"/>
    <cellStyle name="Comma 7 36 2 2" xfId="7517" xr:uid="{00000000-0005-0000-0000-0000CE160000}"/>
    <cellStyle name="Comma 7 36 2 2 2" xfId="7518" xr:uid="{00000000-0005-0000-0000-0000CF160000}"/>
    <cellStyle name="Comma 7 36 2 2 3" xfId="7519" xr:uid="{00000000-0005-0000-0000-0000D0160000}"/>
    <cellStyle name="Comma 7 36 2 2 4" xfId="7520" xr:uid="{00000000-0005-0000-0000-0000D1160000}"/>
    <cellStyle name="Comma 7 36 2 2 5" xfId="7521" xr:uid="{00000000-0005-0000-0000-0000D2160000}"/>
    <cellStyle name="Comma 7 36 2 2 6" xfId="7522" xr:uid="{00000000-0005-0000-0000-0000D3160000}"/>
    <cellStyle name="Comma 7 36 2 2 7" xfId="7523" xr:uid="{00000000-0005-0000-0000-0000D4160000}"/>
    <cellStyle name="Comma 7 36 2 2 8" xfId="7524" xr:uid="{00000000-0005-0000-0000-0000D5160000}"/>
    <cellStyle name="Comma 7 36 2 2 9" xfId="7525" xr:uid="{00000000-0005-0000-0000-0000D6160000}"/>
    <cellStyle name="Comma 7 36 2 3" xfId="7526" xr:uid="{00000000-0005-0000-0000-0000D7160000}"/>
    <cellStyle name="Comma 7 36 2 4" xfId="7527" xr:uid="{00000000-0005-0000-0000-0000D8160000}"/>
    <cellStyle name="Comma 7 36 2 5" xfId="7528" xr:uid="{00000000-0005-0000-0000-0000D9160000}"/>
    <cellStyle name="Comma 7 36 2 6" xfId="7529" xr:uid="{00000000-0005-0000-0000-0000DA160000}"/>
    <cellStyle name="Comma 7 36 3" xfId="7530" xr:uid="{00000000-0005-0000-0000-0000DB160000}"/>
    <cellStyle name="Comma 7 36 3 2" xfId="7531" xr:uid="{00000000-0005-0000-0000-0000DC160000}"/>
    <cellStyle name="Comma 7 36 3 3" xfId="7532" xr:uid="{00000000-0005-0000-0000-0000DD160000}"/>
    <cellStyle name="Comma 7 36 3 4" xfId="7533" xr:uid="{00000000-0005-0000-0000-0000DE160000}"/>
    <cellStyle name="Comma 7 36 3 5" xfId="7534" xr:uid="{00000000-0005-0000-0000-0000DF160000}"/>
    <cellStyle name="Comma 7 36 3 6" xfId="7535" xr:uid="{00000000-0005-0000-0000-0000E0160000}"/>
    <cellStyle name="Comma 7 36 3 7" xfId="7536" xr:uid="{00000000-0005-0000-0000-0000E1160000}"/>
    <cellStyle name="Comma 7 36 3 8" xfId="7537" xr:uid="{00000000-0005-0000-0000-0000E2160000}"/>
    <cellStyle name="Comma 7 36 3 9" xfId="7538" xr:uid="{00000000-0005-0000-0000-0000E3160000}"/>
    <cellStyle name="Comma 7 36 4" xfId="7539" xr:uid="{00000000-0005-0000-0000-0000E4160000}"/>
    <cellStyle name="Comma 7 36 5" xfId="7540" xr:uid="{00000000-0005-0000-0000-0000E5160000}"/>
    <cellStyle name="Comma 7 36 6" xfId="7541" xr:uid="{00000000-0005-0000-0000-0000E6160000}"/>
    <cellStyle name="Comma 7 36 7" xfId="7542" xr:uid="{00000000-0005-0000-0000-0000E7160000}"/>
    <cellStyle name="Comma 7 36 8" xfId="7543" xr:uid="{00000000-0005-0000-0000-0000E8160000}"/>
    <cellStyle name="Comma 7 36 9" xfId="7544" xr:uid="{00000000-0005-0000-0000-0000E9160000}"/>
    <cellStyle name="Comma 7 36 9 2" xfId="7545" xr:uid="{00000000-0005-0000-0000-0000EA160000}"/>
    <cellStyle name="Comma 7 36 9 2 2" xfId="7546" xr:uid="{00000000-0005-0000-0000-0000EB160000}"/>
    <cellStyle name="Comma 7 36 9 2 2 2" xfId="7547" xr:uid="{00000000-0005-0000-0000-0000EC160000}"/>
    <cellStyle name="Comma 7 36 9 3" xfId="7548" xr:uid="{00000000-0005-0000-0000-0000ED160000}"/>
    <cellStyle name="Comma 7 37" xfId="7549" xr:uid="{00000000-0005-0000-0000-0000EE160000}"/>
    <cellStyle name="Comma 7 37 2" xfId="7550" xr:uid="{00000000-0005-0000-0000-0000EF160000}"/>
    <cellStyle name="Comma 7 37 3" xfId="7551" xr:uid="{00000000-0005-0000-0000-0000F0160000}"/>
    <cellStyle name="Comma 7 37 4" xfId="7552" xr:uid="{00000000-0005-0000-0000-0000F1160000}"/>
    <cellStyle name="Comma 7 37 5" xfId="7553" xr:uid="{00000000-0005-0000-0000-0000F2160000}"/>
    <cellStyle name="Comma 7 37 6" xfId="7554" xr:uid="{00000000-0005-0000-0000-0000F3160000}"/>
    <cellStyle name="Comma 7 38" xfId="7555" xr:uid="{00000000-0005-0000-0000-0000F4160000}"/>
    <cellStyle name="Comma 7 38 2" xfId="7556" xr:uid="{00000000-0005-0000-0000-0000F5160000}"/>
    <cellStyle name="Comma 7 38 3" xfId="7557" xr:uid="{00000000-0005-0000-0000-0000F6160000}"/>
    <cellStyle name="Comma 7 38 4" xfId="7558" xr:uid="{00000000-0005-0000-0000-0000F7160000}"/>
    <cellStyle name="Comma 7 38 5" xfId="7559" xr:uid="{00000000-0005-0000-0000-0000F8160000}"/>
    <cellStyle name="Comma 7 38 6" xfId="7560" xr:uid="{00000000-0005-0000-0000-0000F9160000}"/>
    <cellStyle name="Comma 7 39" xfId="7561" xr:uid="{00000000-0005-0000-0000-0000FA160000}"/>
    <cellStyle name="Comma 7 39 2" xfId="7562" xr:uid="{00000000-0005-0000-0000-0000FB160000}"/>
    <cellStyle name="Comma 7 39 3" xfId="7563" xr:uid="{00000000-0005-0000-0000-0000FC160000}"/>
    <cellStyle name="Comma 7 39 4" xfId="7564" xr:uid="{00000000-0005-0000-0000-0000FD160000}"/>
    <cellStyle name="Comma 7 39 5" xfId="7565" xr:uid="{00000000-0005-0000-0000-0000FE160000}"/>
    <cellStyle name="Comma 7 39 6" xfId="7566" xr:uid="{00000000-0005-0000-0000-0000FF160000}"/>
    <cellStyle name="Comma 7 39 7" xfId="7567" xr:uid="{00000000-0005-0000-0000-000000170000}"/>
    <cellStyle name="Comma 7 39 8" xfId="7568" xr:uid="{00000000-0005-0000-0000-000001170000}"/>
    <cellStyle name="Comma 7 39 9" xfId="7569" xr:uid="{00000000-0005-0000-0000-000002170000}"/>
    <cellStyle name="Comma 7 4" xfId="7570" xr:uid="{00000000-0005-0000-0000-000003170000}"/>
    <cellStyle name="Comma 7 4 2" xfId="7571" xr:uid="{00000000-0005-0000-0000-000004170000}"/>
    <cellStyle name="Comma 7 4 3" xfId="7572" xr:uid="{00000000-0005-0000-0000-000005170000}"/>
    <cellStyle name="Comma 7 4 4" xfId="7573" xr:uid="{00000000-0005-0000-0000-000006170000}"/>
    <cellStyle name="Comma 7 4 5" xfId="7574" xr:uid="{00000000-0005-0000-0000-000007170000}"/>
    <cellStyle name="Comma 7 4 6" xfId="7575" xr:uid="{00000000-0005-0000-0000-000008170000}"/>
    <cellStyle name="Comma 7 40" xfId="7576" xr:uid="{00000000-0005-0000-0000-000009170000}"/>
    <cellStyle name="Comma 7 41" xfId="7577" xr:uid="{00000000-0005-0000-0000-00000A170000}"/>
    <cellStyle name="Comma 7 42" xfId="7578" xr:uid="{00000000-0005-0000-0000-00000B170000}"/>
    <cellStyle name="Comma 7 43" xfId="7579" xr:uid="{00000000-0005-0000-0000-00000C170000}"/>
    <cellStyle name="Comma 7 44" xfId="7580" xr:uid="{00000000-0005-0000-0000-00000D170000}"/>
    <cellStyle name="Comma 7 44 2" xfId="7581" xr:uid="{00000000-0005-0000-0000-00000E170000}"/>
    <cellStyle name="Comma 7 44 2 2" xfId="7582" xr:uid="{00000000-0005-0000-0000-00000F170000}"/>
    <cellStyle name="Comma 7 44 2 2 2" xfId="7583" xr:uid="{00000000-0005-0000-0000-000010170000}"/>
    <cellStyle name="Comma 7 44 2 2 2 2" xfId="7584" xr:uid="{00000000-0005-0000-0000-000011170000}"/>
    <cellStyle name="Comma 7 44 2 2 2 2 2" xfId="7585" xr:uid="{00000000-0005-0000-0000-000012170000}"/>
    <cellStyle name="Comma 7 44 2 2 2 2 2 2" xfId="7586" xr:uid="{00000000-0005-0000-0000-000013170000}"/>
    <cellStyle name="Comma 7 44 2 2 2 2 2 2 2" xfId="7587" xr:uid="{00000000-0005-0000-0000-000014170000}"/>
    <cellStyle name="Comma 7 44 2 2 2 2 2 2 2 2" xfId="7588" xr:uid="{00000000-0005-0000-0000-000015170000}"/>
    <cellStyle name="Comma 7 44 2 2 2 2 2 2 2 3" xfId="7589" xr:uid="{00000000-0005-0000-0000-000016170000}"/>
    <cellStyle name="Comma 7 44 2 2 2 2 2 2 3" xfId="7590" xr:uid="{00000000-0005-0000-0000-000017170000}"/>
    <cellStyle name="Comma 7 44 2 2 2 2 2 3" xfId="7591" xr:uid="{00000000-0005-0000-0000-000018170000}"/>
    <cellStyle name="Comma 7 44 2 2 2 2 2 4" xfId="7592" xr:uid="{00000000-0005-0000-0000-000019170000}"/>
    <cellStyle name="Comma 7 44 2 2 2 2 3" xfId="7593" xr:uid="{00000000-0005-0000-0000-00001A170000}"/>
    <cellStyle name="Comma 7 44 2 2 2 2 3 2" xfId="7594" xr:uid="{00000000-0005-0000-0000-00001B170000}"/>
    <cellStyle name="Comma 7 44 2 2 2 2 3 3" xfId="7595" xr:uid="{00000000-0005-0000-0000-00001C170000}"/>
    <cellStyle name="Comma 7 44 2 2 2 2 4" xfId="7596" xr:uid="{00000000-0005-0000-0000-00001D170000}"/>
    <cellStyle name="Comma 7 44 2 2 2 3" xfId="7597" xr:uid="{00000000-0005-0000-0000-00001E170000}"/>
    <cellStyle name="Comma 7 44 2 2 2 3 2" xfId="7598" xr:uid="{00000000-0005-0000-0000-00001F170000}"/>
    <cellStyle name="Comma 7 44 2 2 2 3 2 2" xfId="7599" xr:uid="{00000000-0005-0000-0000-000020170000}"/>
    <cellStyle name="Comma 7 44 2 2 2 3 2 3" xfId="7600" xr:uid="{00000000-0005-0000-0000-000021170000}"/>
    <cellStyle name="Comma 7 44 2 2 2 3 3" xfId="7601" xr:uid="{00000000-0005-0000-0000-000022170000}"/>
    <cellStyle name="Comma 7 44 2 2 2 4" xfId="7602" xr:uid="{00000000-0005-0000-0000-000023170000}"/>
    <cellStyle name="Comma 7 44 2 2 2 5" xfId="7603" xr:uid="{00000000-0005-0000-0000-000024170000}"/>
    <cellStyle name="Comma 7 44 2 2 3" xfId="7604" xr:uid="{00000000-0005-0000-0000-000025170000}"/>
    <cellStyle name="Comma 7 44 2 2 3 2" xfId="7605" xr:uid="{00000000-0005-0000-0000-000026170000}"/>
    <cellStyle name="Comma 7 44 2 2 3 2 2" xfId="7606" xr:uid="{00000000-0005-0000-0000-000027170000}"/>
    <cellStyle name="Comma 7 44 2 2 3 2 2 2" xfId="7607" xr:uid="{00000000-0005-0000-0000-000028170000}"/>
    <cellStyle name="Comma 7 44 2 2 3 2 2 3" xfId="7608" xr:uid="{00000000-0005-0000-0000-000029170000}"/>
    <cellStyle name="Comma 7 44 2 2 3 2 3" xfId="7609" xr:uid="{00000000-0005-0000-0000-00002A170000}"/>
    <cellStyle name="Comma 7 44 2 2 3 3" xfId="7610" xr:uid="{00000000-0005-0000-0000-00002B170000}"/>
    <cellStyle name="Comma 7 44 2 2 3 4" xfId="7611" xr:uid="{00000000-0005-0000-0000-00002C170000}"/>
    <cellStyle name="Comma 7 44 2 2 4" xfId="7612" xr:uid="{00000000-0005-0000-0000-00002D170000}"/>
    <cellStyle name="Comma 7 44 2 2 4 2" xfId="7613" xr:uid="{00000000-0005-0000-0000-00002E170000}"/>
    <cellStyle name="Comma 7 44 2 2 4 3" xfId="7614" xr:uid="{00000000-0005-0000-0000-00002F170000}"/>
    <cellStyle name="Comma 7 44 2 2 5" xfId="7615" xr:uid="{00000000-0005-0000-0000-000030170000}"/>
    <cellStyle name="Comma 7 44 2 3" xfId="7616" xr:uid="{00000000-0005-0000-0000-000031170000}"/>
    <cellStyle name="Comma 7 44 2 3 2" xfId="7617" xr:uid="{00000000-0005-0000-0000-000032170000}"/>
    <cellStyle name="Comma 7 44 2 3 2 2" xfId="7618" xr:uid="{00000000-0005-0000-0000-000033170000}"/>
    <cellStyle name="Comma 7 44 2 3 2 2 2" xfId="7619" xr:uid="{00000000-0005-0000-0000-000034170000}"/>
    <cellStyle name="Comma 7 44 2 3 2 2 2 2" xfId="7620" xr:uid="{00000000-0005-0000-0000-000035170000}"/>
    <cellStyle name="Comma 7 44 2 3 2 2 2 3" xfId="7621" xr:uid="{00000000-0005-0000-0000-000036170000}"/>
    <cellStyle name="Comma 7 44 2 3 2 2 3" xfId="7622" xr:uid="{00000000-0005-0000-0000-000037170000}"/>
    <cellStyle name="Comma 7 44 2 3 2 3" xfId="7623" xr:uid="{00000000-0005-0000-0000-000038170000}"/>
    <cellStyle name="Comma 7 44 2 3 2 4" xfId="7624" xr:uid="{00000000-0005-0000-0000-000039170000}"/>
    <cellStyle name="Comma 7 44 2 3 3" xfId="7625" xr:uid="{00000000-0005-0000-0000-00003A170000}"/>
    <cellStyle name="Comma 7 44 2 3 3 2" xfId="7626" xr:uid="{00000000-0005-0000-0000-00003B170000}"/>
    <cellStyle name="Comma 7 44 2 3 3 3" xfId="7627" xr:uid="{00000000-0005-0000-0000-00003C170000}"/>
    <cellStyle name="Comma 7 44 2 3 4" xfId="7628" xr:uid="{00000000-0005-0000-0000-00003D170000}"/>
    <cellStyle name="Comma 7 44 2 4" xfId="7629" xr:uid="{00000000-0005-0000-0000-00003E170000}"/>
    <cellStyle name="Comma 7 44 2 4 2" xfId="7630" xr:uid="{00000000-0005-0000-0000-00003F170000}"/>
    <cellStyle name="Comma 7 44 2 4 2 2" xfId="7631" xr:uid="{00000000-0005-0000-0000-000040170000}"/>
    <cellStyle name="Comma 7 44 2 4 2 3" xfId="7632" xr:uid="{00000000-0005-0000-0000-000041170000}"/>
    <cellStyle name="Comma 7 44 2 4 3" xfId="7633" xr:uid="{00000000-0005-0000-0000-000042170000}"/>
    <cellStyle name="Comma 7 44 2 5" xfId="7634" xr:uid="{00000000-0005-0000-0000-000043170000}"/>
    <cellStyle name="Comma 7 44 2 6" xfId="7635" xr:uid="{00000000-0005-0000-0000-000044170000}"/>
    <cellStyle name="Comma 7 44 3" xfId="7636" xr:uid="{00000000-0005-0000-0000-000045170000}"/>
    <cellStyle name="Comma 7 44 3 2" xfId="7637" xr:uid="{00000000-0005-0000-0000-000046170000}"/>
    <cellStyle name="Comma 7 44 3 2 2" xfId="7638" xr:uid="{00000000-0005-0000-0000-000047170000}"/>
    <cellStyle name="Comma 7 44 3 2 2 2" xfId="7639" xr:uid="{00000000-0005-0000-0000-000048170000}"/>
    <cellStyle name="Comma 7 44 3 2 2 2 2" xfId="7640" xr:uid="{00000000-0005-0000-0000-000049170000}"/>
    <cellStyle name="Comma 7 44 3 2 2 2 2 2" xfId="7641" xr:uid="{00000000-0005-0000-0000-00004A170000}"/>
    <cellStyle name="Comma 7 44 3 2 2 2 2 3" xfId="7642" xr:uid="{00000000-0005-0000-0000-00004B170000}"/>
    <cellStyle name="Comma 7 44 3 2 2 2 3" xfId="7643" xr:uid="{00000000-0005-0000-0000-00004C170000}"/>
    <cellStyle name="Comma 7 44 3 2 2 3" xfId="7644" xr:uid="{00000000-0005-0000-0000-00004D170000}"/>
    <cellStyle name="Comma 7 44 3 2 2 4" xfId="7645" xr:uid="{00000000-0005-0000-0000-00004E170000}"/>
    <cellStyle name="Comma 7 44 3 2 3" xfId="7646" xr:uid="{00000000-0005-0000-0000-00004F170000}"/>
    <cellStyle name="Comma 7 44 3 2 3 2" xfId="7647" xr:uid="{00000000-0005-0000-0000-000050170000}"/>
    <cellStyle name="Comma 7 44 3 2 3 3" xfId="7648" xr:uid="{00000000-0005-0000-0000-000051170000}"/>
    <cellStyle name="Comma 7 44 3 2 4" xfId="7649" xr:uid="{00000000-0005-0000-0000-000052170000}"/>
    <cellStyle name="Comma 7 44 3 3" xfId="7650" xr:uid="{00000000-0005-0000-0000-000053170000}"/>
    <cellStyle name="Comma 7 44 3 3 2" xfId="7651" xr:uid="{00000000-0005-0000-0000-000054170000}"/>
    <cellStyle name="Comma 7 44 3 3 2 2" xfId="7652" xr:uid="{00000000-0005-0000-0000-000055170000}"/>
    <cellStyle name="Comma 7 44 3 3 2 3" xfId="7653" xr:uid="{00000000-0005-0000-0000-000056170000}"/>
    <cellStyle name="Comma 7 44 3 3 3" xfId="7654" xr:uid="{00000000-0005-0000-0000-000057170000}"/>
    <cellStyle name="Comma 7 44 3 4" xfId="7655" xr:uid="{00000000-0005-0000-0000-000058170000}"/>
    <cellStyle name="Comma 7 44 3 5" xfId="7656" xr:uid="{00000000-0005-0000-0000-000059170000}"/>
    <cellStyle name="Comma 7 44 4" xfId="7657" xr:uid="{00000000-0005-0000-0000-00005A170000}"/>
    <cellStyle name="Comma 7 44 4 2" xfId="7658" xr:uid="{00000000-0005-0000-0000-00005B170000}"/>
    <cellStyle name="Comma 7 44 4 2 2" xfId="7659" xr:uid="{00000000-0005-0000-0000-00005C170000}"/>
    <cellStyle name="Comma 7 44 4 2 2 2" xfId="7660" xr:uid="{00000000-0005-0000-0000-00005D170000}"/>
    <cellStyle name="Comma 7 44 4 2 2 3" xfId="7661" xr:uid="{00000000-0005-0000-0000-00005E170000}"/>
    <cellStyle name="Comma 7 44 4 2 3" xfId="7662" xr:uid="{00000000-0005-0000-0000-00005F170000}"/>
    <cellStyle name="Comma 7 44 4 3" xfId="7663" xr:uid="{00000000-0005-0000-0000-000060170000}"/>
    <cellStyle name="Comma 7 44 4 4" xfId="7664" xr:uid="{00000000-0005-0000-0000-000061170000}"/>
    <cellStyle name="Comma 7 44 5" xfId="7665" xr:uid="{00000000-0005-0000-0000-000062170000}"/>
    <cellStyle name="Comma 7 44 5 2" xfId="7666" xr:uid="{00000000-0005-0000-0000-000063170000}"/>
    <cellStyle name="Comma 7 44 5 3" xfId="7667" xr:uid="{00000000-0005-0000-0000-000064170000}"/>
    <cellStyle name="Comma 7 44 6" xfId="7668" xr:uid="{00000000-0005-0000-0000-000065170000}"/>
    <cellStyle name="Comma 7 45" xfId="7669" xr:uid="{00000000-0005-0000-0000-000066170000}"/>
    <cellStyle name="Comma 7 46" xfId="7670" xr:uid="{00000000-0005-0000-0000-000067170000}"/>
    <cellStyle name="Comma 7 47" xfId="7671" xr:uid="{00000000-0005-0000-0000-000068170000}"/>
    <cellStyle name="Comma 7 48" xfId="7672" xr:uid="{00000000-0005-0000-0000-000069170000}"/>
    <cellStyle name="Comma 7 49" xfId="7673" xr:uid="{00000000-0005-0000-0000-00006A170000}"/>
    <cellStyle name="Comma 7 49 2" xfId="7674" xr:uid="{00000000-0005-0000-0000-00006B170000}"/>
    <cellStyle name="Comma 7 49 2 2" xfId="7675" xr:uid="{00000000-0005-0000-0000-00006C170000}"/>
    <cellStyle name="Comma 7 49 2 2 2" xfId="7676" xr:uid="{00000000-0005-0000-0000-00006D170000}"/>
    <cellStyle name="Comma 7 49 2 2 2 2" xfId="7677" xr:uid="{00000000-0005-0000-0000-00006E170000}"/>
    <cellStyle name="Comma 7 49 2 2 2 2 2" xfId="7678" xr:uid="{00000000-0005-0000-0000-00006F170000}"/>
    <cellStyle name="Comma 7 49 2 2 2 2 2 2" xfId="7679" xr:uid="{00000000-0005-0000-0000-000070170000}"/>
    <cellStyle name="Comma 7 49 2 2 2 2 2 3" xfId="7680" xr:uid="{00000000-0005-0000-0000-000071170000}"/>
    <cellStyle name="Comma 7 49 2 2 2 2 3" xfId="7681" xr:uid="{00000000-0005-0000-0000-000072170000}"/>
    <cellStyle name="Comma 7 49 2 2 2 3" xfId="7682" xr:uid="{00000000-0005-0000-0000-000073170000}"/>
    <cellStyle name="Comma 7 49 2 2 2 4" xfId="7683" xr:uid="{00000000-0005-0000-0000-000074170000}"/>
    <cellStyle name="Comma 7 49 2 2 3" xfId="7684" xr:uid="{00000000-0005-0000-0000-000075170000}"/>
    <cellStyle name="Comma 7 49 2 2 3 2" xfId="7685" xr:uid="{00000000-0005-0000-0000-000076170000}"/>
    <cellStyle name="Comma 7 49 2 2 3 3" xfId="7686" xr:uid="{00000000-0005-0000-0000-000077170000}"/>
    <cellStyle name="Comma 7 49 2 2 4" xfId="7687" xr:uid="{00000000-0005-0000-0000-000078170000}"/>
    <cellStyle name="Comma 7 49 2 3" xfId="7688" xr:uid="{00000000-0005-0000-0000-000079170000}"/>
    <cellStyle name="Comma 7 49 2 3 2" xfId="7689" xr:uid="{00000000-0005-0000-0000-00007A170000}"/>
    <cellStyle name="Comma 7 49 2 3 2 2" xfId="7690" xr:uid="{00000000-0005-0000-0000-00007B170000}"/>
    <cellStyle name="Comma 7 49 2 3 2 3" xfId="7691" xr:uid="{00000000-0005-0000-0000-00007C170000}"/>
    <cellStyle name="Comma 7 49 2 3 3" xfId="7692" xr:uid="{00000000-0005-0000-0000-00007D170000}"/>
    <cellStyle name="Comma 7 49 2 4" xfId="7693" xr:uid="{00000000-0005-0000-0000-00007E170000}"/>
    <cellStyle name="Comma 7 49 2 5" xfId="7694" xr:uid="{00000000-0005-0000-0000-00007F170000}"/>
    <cellStyle name="Comma 7 49 3" xfId="7695" xr:uid="{00000000-0005-0000-0000-000080170000}"/>
    <cellStyle name="Comma 7 49 3 2" xfId="7696" xr:uid="{00000000-0005-0000-0000-000081170000}"/>
    <cellStyle name="Comma 7 49 3 2 2" xfId="7697" xr:uid="{00000000-0005-0000-0000-000082170000}"/>
    <cellStyle name="Comma 7 49 3 2 2 2" xfId="7698" xr:uid="{00000000-0005-0000-0000-000083170000}"/>
    <cellStyle name="Comma 7 49 3 2 2 3" xfId="7699" xr:uid="{00000000-0005-0000-0000-000084170000}"/>
    <cellStyle name="Comma 7 49 3 2 3" xfId="7700" xr:uid="{00000000-0005-0000-0000-000085170000}"/>
    <cellStyle name="Comma 7 49 3 3" xfId="7701" xr:uid="{00000000-0005-0000-0000-000086170000}"/>
    <cellStyle name="Comma 7 49 3 4" xfId="7702" xr:uid="{00000000-0005-0000-0000-000087170000}"/>
    <cellStyle name="Comma 7 49 4" xfId="7703" xr:uid="{00000000-0005-0000-0000-000088170000}"/>
    <cellStyle name="Comma 7 49 4 2" xfId="7704" xr:uid="{00000000-0005-0000-0000-000089170000}"/>
    <cellStyle name="Comma 7 49 4 3" xfId="7705" xr:uid="{00000000-0005-0000-0000-00008A170000}"/>
    <cellStyle name="Comma 7 49 5" xfId="7706" xr:uid="{00000000-0005-0000-0000-00008B170000}"/>
    <cellStyle name="Comma 7 5" xfId="7707" xr:uid="{00000000-0005-0000-0000-00008C170000}"/>
    <cellStyle name="Comma 7 5 2" xfId="7708" xr:uid="{00000000-0005-0000-0000-00008D170000}"/>
    <cellStyle name="Comma 7 5 3" xfId="7709" xr:uid="{00000000-0005-0000-0000-00008E170000}"/>
    <cellStyle name="Comma 7 5 4" xfId="7710" xr:uid="{00000000-0005-0000-0000-00008F170000}"/>
    <cellStyle name="Comma 7 5 5" xfId="7711" xr:uid="{00000000-0005-0000-0000-000090170000}"/>
    <cellStyle name="Comma 7 5 6" xfId="7712" xr:uid="{00000000-0005-0000-0000-000091170000}"/>
    <cellStyle name="Comma 7 50" xfId="7713" xr:uid="{00000000-0005-0000-0000-000092170000}"/>
    <cellStyle name="Comma 7 50 2" xfId="7714" xr:uid="{00000000-0005-0000-0000-000093170000}"/>
    <cellStyle name="Comma 7 50 2 2" xfId="7715" xr:uid="{00000000-0005-0000-0000-000094170000}"/>
    <cellStyle name="Comma 7 50 2 2 2" xfId="7716" xr:uid="{00000000-0005-0000-0000-000095170000}"/>
    <cellStyle name="Comma 7 50 2 2 2 2" xfId="7717" xr:uid="{00000000-0005-0000-0000-000096170000}"/>
    <cellStyle name="Comma 7 50 2 2 2 3" xfId="7718" xr:uid="{00000000-0005-0000-0000-000097170000}"/>
    <cellStyle name="Comma 7 50 2 2 3" xfId="7719" xr:uid="{00000000-0005-0000-0000-000098170000}"/>
    <cellStyle name="Comma 7 50 2 3" xfId="7720" xr:uid="{00000000-0005-0000-0000-000099170000}"/>
    <cellStyle name="Comma 7 50 2 4" xfId="7721" xr:uid="{00000000-0005-0000-0000-00009A170000}"/>
    <cellStyle name="Comma 7 50 3" xfId="7722" xr:uid="{00000000-0005-0000-0000-00009B170000}"/>
    <cellStyle name="Comma 7 50 3 2" xfId="7723" xr:uid="{00000000-0005-0000-0000-00009C170000}"/>
    <cellStyle name="Comma 7 50 3 3" xfId="7724" xr:uid="{00000000-0005-0000-0000-00009D170000}"/>
    <cellStyle name="Comma 7 50 4" xfId="7725" xr:uid="{00000000-0005-0000-0000-00009E170000}"/>
    <cellStyle name="Comma 7 51" xfId="7726" xr:uid="{00000000-0005-0000-0000-00009F170000}"/>
    <cellStyle name="Comma 7 51 2" xfId="7727" xr:uid="{00000000-0005-0000-0000-0000A0170000}"/>
    <cellStyle name="Comma 7 51 2 2" xfId="7728" xr:uid="{00000000-0005-0000-0000-0000A1170000}"/>
    <cellStyle name="Comma 7 51 2 3" xfId="7729" xr:uid="{00000000-0005-0000-0000-0000A2170000}"/>
    <cellStyle name="Comma 7 51 3" xfId="7730" xr:uid="{00000000-0005-0000-0000-0000A3170000}"/>
    <cellStyle name="Comma 7 52" xfId="7731" xr:uid="{00000000-0005-0000-0000-0000A4170000}"/>
    <cellStyle name="Comma 7 53" xfId="7732" xr:uid="{00000000-0005-0000-0000-0000A5170000}"/>
    <cellStyle name="Comma 7 6" xfId="7733" xr:uid="{00000000-0005-0000-0000-0000A6170000}"/>
    <cellStyle name="Comma 7 6 2" xfId="7734" xr:uid="{00000000-0005-0000-0000-0000A7170000}"/>
    <cellStyle name="Comma 7 6 3" xfId="7735" xr:uid="{00000000-0005-0000-0000-0000A8170000}"/>
    <cellStyle name="Comma 7 6 4" xfId="7736" xr:uid="{00000000-0005-0000-0000-0000A9170000}"/>
    <cellStyle name="Comma 7 6 5" xfId="7737" xr:uid="{00000000-0005-0000-0000-0000AA170000}"/>
    <cellStyle name="Comma 7 6 6" xfId="7738" xr:uid="{00000000-0005-0000-0000-0000AB170000}"/>
    <cellStyle name="Comma 7 7" xfId="7739" xr:uid="{00000000-0005-0000-0000-0000AC170000}"/>
    <cellStyle name="Comma 7 7 2" xfId="7740" xr:uid="{00000000-0005-0000-0000-0000AD170000}"/>
    <cellStyle name="Comma 7 7 3" xfId="7741" xr:uid="{00000000-0005-0000-0000-0000AE170000}"/>
    <cellStyle name="Comma 7 7 4" xfId="7742" xr:uid="{00000000-0005-0000-0000-0000AF170000}"/>
    <cellStyle name="Comma 7 7 5" xfId="7743" xr:uid="{00000000-0005-0000-0000-0000B0170000}"/>
    <cellStyle name="Comma 7 7 6" xfId="7744" xr:uid="{00000000-0005-0000-0000-0000B1170000}"/>
    <cellStyle name="Comma 7 8" xfId="7745" xr:uid="{00000000-0005-0000-0000-0000B2170000}"/>
    <cellStyle name="Comma 7 8 2" xfId="7746" xr:uid="{00000000-0005-0000-0000-0000B3170000}"/>
    <cellStyle name="Comma 7 8 3" xfId="7747" xr:uid="{00000000-0005-0000-0000-0000B4170000}"/>
    <cellStyle name="Comma 7 8 4" xfId="7748" xr:uid="{00000000-0005-0000-0000-0000B5170000}"/>
    <cellStyle name="Comma 7 8 5" xfId="7749" xr:uid="{00000000-0005-0000-0000-0000B6170000}"/>
    <cellStyle name="Comma 7 8 6" xfId="7750" xr:uid="{00000000-0005-0000-0000-0000B7170000}"/>
    <cellStyle name="Comma 7 9" xfId="7751" xr:uid="{00000000-0005-0000-0000-0000B8170000}"/>
    <cellStyle name="Comma 7 9 2" xfId="7752" xr:uid="{00000000-0005-0000-0000-0000B9170000}"/>
    <cellStyle name="Comma 7 9 3" xfId="7753" xr:uid="{00000000-0005-0000-0000-0000BA170000}"/>
    <cellStyle name="Comma 7 9 4" xfId="7754" xr:uid="{00000000-0005-0000-0000-0000BB170000}"/>
    <cellStyle name="Comma 7 9 5" xfId="7755" xr:uid="{00000000-0005-0000-0000-0000BC170000}"/>
    <cellStyle name="Comma 7 9 6" xfId="7756" xr:uid="{00000000-0005-0000-0000-0000BD170000}"/>
    <cellStyle name="Comma 8" xfId="889" xr:uid="{00000000-0005-0000-0000-0000BE170000}"/>
    <cellStyle name="Comma 8 10" xfId="7758" xr:uid="{00000000-0005-0000-0000-0000BF170000}"/>
    <cellStyle name="Comma 8 10 2" xfId="7759" xr:uid="{00000000-0005-0000-0000-0000C0170000}"/>
    <cellStyle name="Comma 8 10 3" xfId="7760" xr:uid="{00000000-0005-0000-0000-0000C1170000}"/>
    <cellStyle name="Comma 8 10 4" xfId="7761" xr:uid="{00000000-0005-0000-0000-0000C2170000}"/>
    <cellStyle name="Comma 8 10 5" xfId="7762" xr:uid="{00000000-0005-0000-0000-0000C3170000}"/>
    <cellStyle name="Comma 8 10 6" xfId="7763" xr:uid="{00000000-0005-0000-0000-0000C4170000}"/>
    <cellStyle name="Comma 8 11" xfId="7764" xr:uid="{00000000-0005-0000-0000-0000C5170000}"/>
    <cellStyle name="Comma 8 11 2" xfId="7765" xr:uid="{00000000-0005-0000-0000-0000C6170000}"/>
    <cellStyle name="Comma 8 11 3" xfId="7766" xr:uid="{00000000-0005-0000-0000-0000C7170000}"/>
    <cellStyle name="Comma 8 11 4" xfId="7767" xr:uid="{00000000-0005-0000-0000-0000C8170000}"/>
    <cellStyle name="Comma 8 11 5" xfId="7768" xr:uid="{00000000-0005-0000-0000-0000C9170000}"/>
    <cellStyle name="Comma 8 11 6" xfId="7769" xr:uid="{00000000-0005-0000-0000-0000CA170000}"/>
    <cellStyle name="Comma 8 12" xfId="7770" xr:uid="{00000000-0005-0000-0000-0000CB170000}"/>
    <cellStyle name="Comma 8 12 2" xfId="7771" xr:uid="{00000000-0005-0000-0000-0000CC170000}"/>
    <cellStyle name="Comma 8 12 3" xfId="7772" xr:uid="{00000000-0005-0000-0000-0000CD170000}"/>
    <cellStyle name="Comma 8 12 4" xfId="7773" xr:uid="{00000000-0005-0000-0000-0000CE170000}"/>
    <cellStyle name="Comma 8 12 5" xfId="7774" xr:uid="{00000000-0005-0000-0000-0000CF170000}"/>
    <cellStyle name="Comma 8 12 6" xfId="7775" xr:uid="{00000000-0005-0000-0000-0000D0170000}"/>
    <cellStyle name="Comma 8 13" xfId="7776" xr:uid="{00000000-0005-0000-0000-0000D1170000}"/>
    <cellStyle name="Comma 8 13 2" xfId="7777" xr:uid="{00000000-0005-0000-0000-0000D2170000}"/>
    <cellStyle name="Comma 8 13 3" xfId="7778" xr:uid="{00000000-0005-0000-0000-0000D3170000}"/>
    <cellStyle name="Comma 8 13 4" xfId="7779" xr:uid="{00000000-0005-0000-0000-0000D4170000}"/>
    <cellStyle name="Comma 8 13 5" xfId="7780" xr:uid="{00000000-0005-0000-0000-0000D5170000}"/>
    <cellStyle name="Comma 8 13 6" xfId="7781" xr:uid="{00000000-0005-0000-0000-0000D6170000}"/>
    <cellStyle name="Comma 8 14" xfId="7782" xr:uid="{00000000-0005-0000-0000-0000D7170000}"/>
    <cellStyle name="Comma 8 14 2" xfId="7783" xr:uid="{00000000-0005-0000-0000-0000D8170000}"/>
    <cellStyle name="Comma 8 14 3" xfId="7784" xr:uid="{00000000-0005-0000-0000-0000D9170000}"/>
    <cellStyle name="Comma 8 14 4" xfId="7785" xr:uid="{00000000-0005-0000-0000-0000DA170000}"/>
    <cellStyle name="Comma 8 14 5" xfId="7786" xr:uid="{00000000-0005-0000-0000-0000DB170000}"/>
    <cellStyle name="Comma 8 14 6" xfId="7787" xr:uid="{00000000-0005-0000-0000-0000DC170000}"/>
    <cellStyle name="Comma 8 15" xfId="7788" xr:uid="{00000000-0005-0000-0000-0000DD170000}"/>
    <cellStyle name="Comma 8 15 2" xfId="7789" xr:uid="{00000000-0005-0000-0000-0000DE170000}"/>
    <cellStyle name="Comma 8 15 3" xfId="7790" xr:uid="{00000000-0005-0000-0000-0000DF170000}"/>
    <cellStyle name="Comma 8 15 4" xfId="7791" xr:uid="{00000000-0005-0000-0000-0000E0170000}"/>
    <cellStyle name="Comma 8 15 5" xfId="7792" xr:uid="{00000000-0005-0000-0000-0000E1170000}"/>
    <cellStyle name="Comma 8 15 6" xfId="7793" xr:uid="{00000000-0005-0000-0000-0000E2170000}"/>
    <cellStyle name="Comma 8 16" xfId="7794" xr:uid="{00000000-0005-0000-0000-0000E3170000}"/>
    <cellStyle name="Comma 8 16 2" xfId="7795" xr:uid="{00000000-0005-0000-0000-0000E4170000}"/>
    <cellStyle name="Comma 8 16 3" xfId="7796" xr:uid="{00000000-0005-0000-0000-0000E5170000}"/>
    <cellStyle name="Comma 8 16 4" xfId="7797" xr:uid="{00000000-0005-0000-0000-0000E6170000}"/>
    <cellStyle name="Comma 8 16 5" xfId="7798" xr:uid="{00000000-0005-0000-0000-0000E7170000}"/>
    <cellStyle name="Comma 8 16 6" xfId="7799" xr:uid="{00000000-0005-0000-0000-0000E8170000}"/>
    <cellStyle name="Comma 8 17" xfId="7800" xr:uid="{00000000-0005-0000-0000-0000E9170000}"/>
    <cellStyle name="Comma 8 17 10" xfId="7801" xr:uid="{00000000-0005-0000-0000-0000EA170000}"/>
    <cellStyle name="Comma 8 17 10 2" xfId="7802" xr:uid="{00000000-0005-0000-0000-0000EB170000}"/>
    <cellStyle name="Comma 8 17 10 2 2" xfId="7803" xr:uid="{00000000-0005-0000-0000-0000EC170000}"/>
    <cellStyle name="Comma 8 17 10 2 2 2" xfId="7804" xr:uid="{00000000-0005-0000-0000-0000ED170000}"/>
    <cellStyle name="Comma 8 17 10 3" xfId="7805" xr:uid="{00000000-0005-0000-0000-0000EE170000}"/>
    <cellStyle name="Comma 8 17 11" xfId="7806" xr:uid="{00000000-0005-0000-0000-0000EF170000}"/>
    <cellStyle name="Comma 8 17 12" xfId="7807" xr:uid="{00000000-0005-0000-0000-0000F0170000}"/>
    <cellStyle name="Comma 8 17 12 2" xfId="7808" xr:uid="{00000000-0005-0000-0000-0000F1170000}"/>
    <cellStyle name="Comma 8 17 2" xfId="7809" xr:uid="{00000000-0005-0000-0000-0000F2170000}"/>
    <cellStyle name="Comma 8 17 3" xfId="7810" xr:uid="{00000000-0005-0000-0000-0000F3170000}"/>
    <cellStyle name="Comma 8 17 4" xfId="7811" xr:uid="{00000000-0005-0000-0000-0000F4170000}"/>
    <cellStyle name="Comma 8 17 5" xfId="7812" xr:uid="{00000000-0005-0000-0000-0000F5170000}"/>
    <cellStyle name="Comma 8 17 6" xfId="7813" xr:uid="{00000000-0005-0000-0000-0000F6170000}"/>
    <cellStyle name="Comma 8 17 7" xfId="7814" xr:uid="{00000000-0005-0000-0000-0000F7170000}"/>
    <cellStyle name="Comma 8 17 7 2" xfId="7815" xr:uid="{00000000-0005-0000-0000-0000F8170000}"/>
    <cellStyle name="Comma 8 17 7 2 2" xfId="7816" xr:uid="{00000000-0005-0000-0000-0000F9170000}"/>
    <cellStyle name="Comma 8 17 7 2 2 2" xfId="7817" xr:uid="{00000000-0005-0000-0000-0000FA170000}"/>
    <cellStyle name="Comma 8 17 7 2 2 2 2" xfId="7818" xr:uid="{00000000-0005-0000-0000-0000FB170000}"/>
    <cellStyle name="Comma 8 17 7 2 3" xfId="7819" xr:uid="{00000000-0005-0000-0000-0000FC170000}"/>
    <cellStyle name="Comma 8 17 7 3" xfId="7820" xr:uid="{00000000-0005-0000-0000-0000FD170000}"/>
    <cellStyle name="Comma 8 17 7 4" xfId="7821" xr:uid="{00000000-0005-0000-0000-0000FE170000}"/>
    <cellStyle name="Comma 8 17 7 4 2" xfId="7822" xr:uid="{00000000-0005-0000-0000-0000FF170000}"/>
    <cellStyle name="Comma 8 17 8" xfId="7823" xr:uid="{00000000-0005-0000-0000-000000180000}"/>
    <cellStyle name="Comma 8 17 8 2" xfId="7824" xr:uid="{00000000-0005-0000-0000-000001180000}"/>
    <cellStyle name="Comma 8 17 8 2 2" xfId="7825" xr:uid="{00000000-0005-0000-0000-000002180000}"/>
    <cellStyle name="Comma 8 17 8 2 2 2" xfId="7826" xr:uid="{00000000-0005-0000-0000-000003180000}"/>
    <cellStyle name="Comma 8 17 8 2 2 2 2" xfId="7827" xr:uid="{00000000-0005-0000-0000-000004180000}"/>
    <cellStyle name="Comma 8 17 8 2 3" xfId="7828" xr:uid="{00000000-0005-0000-0000-000005180000}"/>
    <cellStyle name="Comma 8 17 8 3" xfId="7829" xr:uid="{00000000-0005-0000-0000-000006180000}"/>
    <cellStyle name="Comma 8 17 8 3 2" xfId="7830" xr:uid="{00000000-0005-0000-0000-000007180000}"/>
    <cellStyle name="Comma 8 17 9" xfId="7831" xr:uid="{00000000-0005-0000-0000-000008180000}"/>
    <cellStyle name="Comma 8 17 9 2" xfId="7832" xr:uid="{00000000-0005-0000-0000-000009180000}"/>
    <cellStyle name="Comma 8 17 9 2 2" xfId="7833" xr:uid="{00000000-0005-0000-0000-00000A180000}"/>
    <cellStyle name="Comma 8 17 9 2 2 2" xfId="7834" xr:uid="{00000000-0005-0000-0000-00000B180000}"/>
    <cellStyle name="Comma 8 17 9 3" xfId="7835" xr:uid="{00000000-0005-0000-0000-00000C180000}"/>
    <cellStyle name="Comma 8 18" xfId="7836" xr:uid="{00000000-0005-0000-0000-00000D180000}"/>
    <cellStyle name="Comma 8 18 2" xfId="7837" xr:uid="{00000000-0005-0000-0000-00000E180000}"/>
    <cellStyle name="Comma 8 18 3" xfId="7838" xr:uid="{00000000-0005-0000-0000-00000F180000}"/>
    <cellStyle name="Comma 8 18 4" xfId="7839" xr:uid="{00000000-0005-0000-0000-000010180000}"/>
    <cellStyle name="Comma 8 18 5" xfId="7840" xr:uid="{00000000-0005-0000-0000-000011180000}"/>
    <cellStyle name="Comma 8 18 6" xfId="7841" xr:uid="{00000000-0005-0000-0000-000012180000}"/>
    <cellStyle name="Comma 8 19" xfId="7842" xr:uid="{00000000-0005-0000-0000-000013180000}"/>
    <cellStyle name="Comma 8 19 2" xfId="7843" xr:uid="{00000000-0005-0000-0000-000014180000}"/>
    <cellStyle name="Comma 8 19 3" xfId="7844" xr:uid="{00000000-0005-0000-0000-000015180000}"/>
    <cellStyle name="Comma 8 19 4" xfId="7845" xr:uid="{00000000-0005-0000-0000-000016180000}"/>
    <cellStyle name="Comma 8 19 5" xfId="7846" xr:uid="{00000000-0005-0000-0000-000017180000}"/>
    <cellStyle name="Comma 8 19 6" xfId="7847" xr:uid="{00000000-0005-0000-0000-000018180000}"/>
    <cellStyle name="Comma 8 19 7" xfId="7848" xr:uid="{00000000-0005-0000-0000-000019180000}"/>
    <cellStyle name="Comma 8 19 8" xfId="7849" xr:uid="{00000000-0005-0000-0000-00001A180000}"/>
    <cellStyle name="Comma 8 19 9" xfId="7850" xr:uid="{00000000-0005-0000-0000-00001B180000}"/>
    <cellStyle name="Comma 8 2" xfId="890" xr:uid="{00000000-0005-0000-0000-00001C180000}"/>
    <cellStyle name="Comma 8 2 2" xfId="7851" xr:uid="{00000000-0005-0000-0000-00001D180000}"/>
    <cellStyle name="Comma 8 2 2 2" xfId="7852" xr:uid="{00000000-0005-0000-0000-00001E180000}"/>
    <cellStyle name="Comma 8 2 3" xfId="7853" xr:uid="{00000000-0005-0000-0000-00001F180000}"/>
    <cellStyle name="Comma 8 2 4" xfId="7854" xr:uid="{00000000-0005-0000-0000-000020180000}"/>
    <cellStyle name="Comma 8 2 5" xfId="7855" xr:uid="{00000000-0005-0000-0000-000021180000}"/>
    <cellStyle name="Comma 8 2 6" xfId="7856" xr:uid="{00000000-0005-0000-0000-000022180000}"/>
    <cellStyle name="Comma 8 2 7" xfId="7857" xr:uid="{00000000-0005-0000-0000-000023180000}"/>
    <cellStyle name="Comma 8 20" xfId="7858" xr:uid="{00000000-0005-0000-0000-000024180000}"/>
    <cellStyle name="Comma 8 21" xfId="7859" xr:uid="{00000000-0005-0000-0000-000025180000}"/>
    <cellStyle name="Comma 8 22" xfId="7860" xr:uid="{00000000-0005-0000-0000-000026180000}"/>
    <cellStyle name="Comma 8 23" xfId="7861" xr:uid="{00000000-0005-0000-0000-000027180000}"/>
    <cellStyle name="Comma 8 24" xfId="7862" xr:uid="{00000000-0005-0000-0000-000028180000}"/>
    <cellStyle name="Comma 8 24 2" xfId="7863" xr:uid="{00000000-0005-0000-0000-000029180000}"/>
    <cellStyle name="Comma 8 24 2 2" xfId="7864" xr:uid="{00000000-0005-0000-0000-00002A180000}"/>
    <cellStyle name="Comma 8 24 2 2 2" xfId="7865" xr:uid="{00000000-0005-0000-0000-00002B180000}"/>
    <cellStyle name="Comma 8 24 3" xfId="7866" xr:uid="{00000000-0005-0000-0000-00002C180000}"/>
    <cellStyle name="Comma 8 25" xfId="7867" xr:uid="{00000000-0005-0000-0000-00002D180000}"/>
    <cellStyle name="Comma 8 26" xfId="7868" xr:uid="{00000000-0005-0000-0000-00002E180000}"/>
    <cellStyle name="Comma 8 27" xfId="7869" xr:uid="{00000000-0005-0000-0000-00002F180000}"/>
    <cellStyle name="Comma 8 28" xfId="7870" xr:uid="{00000000-0005-0000-0000-000030180000}"/>
    <cellStyle name="Comma 8 29" xfId="7871" xr:uid="{00000000-0005-0000-0000-000031180000}"/>
    <cellStyle name="Comma 8 29 2" xfId="7872" xr:uid="{00000000-0005-0000-0000-000032180000}"/>
    <cellStyle name="Comma 8 3" xfId="891" xr:uid="{00000000-0005-0000-0000-000033180000}"/>
    <cellStyle name="Comma 8 3 2" xfId="7873" xr:uid="{00000000-0005-0000-0000-000034180000}"/>
    <cellStyle name="Comma 8 3 2 2" xfId="7874" xr:uid="{00000000-0005-0000-0000-000035180000}"/>
    <cellStyle name="Comma 8 3 3" xfId="7875" xr:uid="{00000000-0005-0000-0000-000036180000}"/>
    <cellStyle name="Comma 8 3 4" xfId="7876" xr:uid="{00000000-0005-0000-0000-000037180000}"/>
    <cellStyle name="Comma 8 3 5" xfId="7877" xr:uid="{00000000-0005-0000-0000-000038180000}"/>
    <cellStyle name="Comma 8 3 6" xfId="7878" xr:uid="{00000000-0005-0000-0000-000039180000}"/>
    <cellStyle name="Comma 8 3 7" xfId="7879" xr:uid="{00000000-0005-0000-0000-00003A180000}"/>
    <cellStyle name="Comma 8 30" xfId="7880" xr:uid="{00000000-0005-0000-0000-00003B180000}"/>
    <cellStyle name="Comma 8 31" xfId="7881" xr:uid="{00000000-0005-0000-0000-00003C180000}"/>
    <cellStyle name="Comma 8 32" xfId="7882" xr:uid="{00000000-0005-0000-0000-00003D180000}"/>
    <cellStyle name="Comma 8 33" xfId="7883" xr:uid="{00000000-0005-0000-0000-00003E180000}"/>
    <cellStyle name="Comma 8 34" xfId="7884" xr:uid="{00000000-0005-0000-0000-00003F180000}"/>
    <cellStyle name="Comma 8 35" xfId="7757" xr:uid="{00000000-0005-0000-0000-000040180000}"/>
    <cellStyle name="Comma 8 4" xfId="892" xr:uid="{00000000-0005-0000-0000-000041180000}"/>
    <cellStyle name="Comma 8 4 2" xfId="7885" xr:uid="{00000000-0005-0000-0000-000042180000}"/>
    <cellStyle name="Comma 8 4 2 2" xfId="7886" xr:uid="{00000000-0005-0000-0000-000043180000}"/>
    <cellStyle name="Comma 8 4 3" xfId="7887" xr:uid="{00000000-0005-0000-0000-000044180000}"/>
    <cellStyle name="Comma 8 4 4" xfId="7888" xr:uid="{00000000-0005-0000-0000-000045180000}"/>
    <cellStyle name="Comma 8 4 5" xfId="7889" xr:uid="{00000000-0005-0000-0000-000046180000}"/>
    <cellStyle name="Comma 8 4 6" xfId="7890" xr:uid="{00000000-0005-0000-0000-000047180000}"/>
    <cellStyle name="Comma 8 4 7" xfId="7891" xr:uid="{00000000-0005-0000-0000-000048180000}"/>
    <cellStyle name="Comma 8 5" xfId="893" xr:uid="{00000000-0005-0000-0000-000049180000}"/>
    <cellStyle name="Comma 8 5 2" xfId="7892" xr:uid="{00000000-0005-0000-0000-00004A180000}"/>
    <cellStyle name="Comma 8 5 2 2" xfId="7893" xr:uid="{00000000-0005-0000-0000-00004B180000}"/>
    <cellStyle name="Comma 8 5 3" xfId="7894" xr:uid="{00000000-0005-0000-0000-00004C180000}"/>
    <cellStyle name="Comma 8 5 4" xfId="7895" xr:uid="{00000000-0005-0000-0000-00004D180000}"/>
    <cellStyle name="Comma 8 5 5" xfId="7896" xr:uid="{00000000-0005-0000-0000-00004E180000}"/>
    <cellStyle name="Comma 8 5 6" xfId="7897" xr:uid="{00000000-0005-0000-0000-00004F180000}"/>
    <cellStyle name="Comma 8 5 7" xfId="7898" xr:uid="{00000000-0005-0000-0000-000050180000}"/>
    <cellStyle name="Comma 8 6" xfId="894" xr:uid="{00000000-0005-0000-0000-000051180000}"/>
    <cellStyle name="Comma 8 6 2" xfId="7899" xr:uid="{00000000-0005-0000-0000-000052180000}"/>
    <cellStyle name="Comma 8 6 2 2" xfId="7900" xr:uid="{00000000-0005-0000-0000-000053180000}"/>
    <cellStyle name="Comma 8 6 3" xfId="7901" xr:uid="{00000000-0005-0000-0000-000054180000}"/>
    <cellStyle name="Comma 8 6 4" xfId="7902" xr:uid="{00000000-0005-0000-0000-000055180000}"/>
    <cellStyle name="Comma 8 6 5" xfId="7903" xr:uid="{00000000-0005-0000-0000-000056180000}"/>
    <cellStyle name="Comma 8 6 6" xfId="7904" xr:uid="{00000000-0005-0000-0000-000057180000}"/>
    <cellStyle name="Comma 8 6 7" xfId="7905" xr:uid="{00000000-0005-0000-0000-000058180000}"/>
    <cellStyle name="Comma 8 7" xfId="895" xr:uid="{00000000-0005-0000-0000-000059180000}"/>
    <cellStyle name="Comma 8 7 2" xfId="7906" xr:uid="{00000000-0005-0000-0000-00005A180000}"/>
    <cellStyle name="Comma 8 7 2 2" xfId="7907" xr:uid="{00000000-0005-0000-0000-00005B180000}"/>
    <cellStyle name="Comma 8 7 3" xfId="7908" xr:uid="{00000000-0005-0000-0000-00005C180000}"/>
    <cellStyle name="Comma 8 7 4" xfId="7909" xr:uid="{00000000-0005-0000-0000-00005D180000}"/>
    <cellStyle name="Comma 8 7 5" xfId="7910" xr:uid="{00000000-0005-0000-0000-00005E180000}"/>
    <cellStyle name="Comma 8 7 6" xfId="7911" xr:uid="{00000000-0005-0000-0000-00005F180000}"/>
    <cellStyle name="Comma 8 7 7" xfId="7912" xr:uid="{00000000-0005-0000-0000-000060180000}"/>
    <cellStyle name="Comma 8 8" xfId="896" xr:uid="{00000000-0005-0000-0000-000061180000}"/>
    <cellStyle name="Comma 8 8 2" xfId="7913" xr:uid="{00000000-0005-0000-0000-000062180000}"/>
    <cellStyle name="Comma 8 8 2 2" xfId="7914" xr:uid="{00000000-0005-0000-0000-000063180000}"/>
    <cellStyle name="Comma 8 8 3" xfId="7915" xr:uid="{00000000-0005-0000-0000-000064180000}"/>
    <cellStyle name="Comma 8 8 4" xfId="7916" xr:uid="{00000000-0005-0000-0000-000065180000}"/>
    <cellStyle name="Comma 8 8 5" xfId="7917" xr:uid="{00000000-0005-0000-0000-000066180000}"/>
    <cellStyle name="Comma 8 8 6" xfId="7918" xr:uid="{00000000-0005-0000-0000-000067180000}"/>
    <cellStyle name="Comma 8 8 7" xfId="7919" xr:uid="{00000000-0005-0000-0000-000068180000}"/>
    <cellStyle name="Comma 8 9" xfId="7920" xr:uid="{00000000-0005-0000-0000-000069180000}"/>
    <cellStyle name="Comma 8 9 2" xfId="7921" xr:uid="{00000000-0005-0000-0000-00006A180000}"/>
    <cellStyle name="Comma 8 9 3" xfId="7922" xr:uid="{00000000-0005-0000-0000-00006B180000}"/>
    <cellStyle name="Comma 8 9 4" xfId="7923" xr:uid="{00000000-0005-0000-0000-00006C180000}"/>
    <cellStyle name="Comma 8 9 5" xfId="7924" xr:uid="{00000000-0005-0000-0000-00006D180000}"/>
    <cellStyle name="Comma 8 9 6" xfId="7925" xr:uid="{00000000-0005-0000-0000-00006E180000}"/>
    <cellStyle name="Comma 8 9 7" xfId="7926" xr:uid="{00000000-0005-0000-0000-00006F180000}"/>
    <cellStyle name="Comma 8_Tariffs data used for Memo 25-2-11" xfId="897" xr:uid="{00000000-0005-0000-0000-000070180000}"/>
    <cellStyle name="Comma 9" xfId="898" xr:uid="{00000000-0005-0000-0000-000071180000}"/>
    <cellStyle name="Comma 9 10" xfId="7928" xr:uid="{00000000-0005-0000-0000-000072180000}"/>
    <cellStyle name="Comma 9 11" xfId="7929" xr:uid="{00000000-0005-0000-0000-000073180000}"/>
    <cellStyle name="Comma 9 12" xfId="7930" xr:uid="{00000000-0005-0000-0000-000074180000}"/>
    <cellStyle name="Comma 9 13" xfId="7931" xr:uid="{00000000-0005-0000-0000-000075180000}"/>
    <cellStyle name="Comma 9 14" xfId="7932" xr:uid="{00000000-0005-0000-0000-000076180000}"/>
    <cellStyle name="Comma 9 14 2" xfId="7933" xr:uid="{00000000-0005-0000-0000-000077180000}"/>
    <cellStyle name="Comma 9 14 2 2" xfId="7934" xr:uid="{00000000-0005-0000-0000-000078180000}"/>
    <cellStyle name="Comma 9 14 2 2 2" xfId="7935" xr:uid="{00000000-0005-0000-0000-000079180000}"/>
    <cellStyle name="Comma 9 14 2 2 2 2" xfId="7936" xr:uid="{00000000-0005-0000-0000-00007A180000}"/>
    <cellStyle name="Comma 9 14 2 2 2 2 2" xfId="7937" xr:uid="{00000000-0005-0000-0000-00007B180000}"/>
    <cellStyle name="Comma 9 14 2 2 2 2 2 2" xfId="7938" xr:uid="{00000000-0005-0000-0000-00007C180000}"/>
    <cellStyle name="Comma 9 14 2 2 2 2 2 2 2" xfId="7939" xr:uid="{00000000-0005-0000-0000-00007D180000}"/>
    <cellStyle name="Comma 9 14 2 2 2 2 2 2 2 2" xfId="7940" xr:uid="{00000000-0005-0000-0000-00007E180000}"/>
    <cellStyle name="Comma 9 14 2 2 2 2 2 2 2 3" xfId="7941" xr:uid="{00000000-0005-0000-0000-00007F180000}"/>
    <cellStyle name="Comma 9 14 2 2 2 2 2 2 3" xfId="7942" xr:uid="{00000000-0005-0000-0000-000080180000}"/>
    <cellStyle name="Comma 9 14 2 2 2 2 2 3" xfId="7943" xr:uid="{00000000-0005-0000-0000-000081180000}"/>
    <cellStyle name="Comma 9 14 2 2 2 2 2 4" xfId="7944" xr:uid="{00000000-0005-0000-0000-000082180000}"/>
    <cellStyle name="Comma 9 14 2 2 2 2 3" xfId="7945" xr:uid="{00000000-0005-0000-0000-000083180000}"/>
    <cellStyle name="Comma 9 14 2 2 2 2 3 2" xfId="7946" xr:uid="{00000000-0005-0000-0000-000084180000}"/>
    <cellStyle name="Comma 9 14 2 2 2 2 3 3" xfId="7947" xr:uid="{00000000-0005-0000-0000-000085180000}"/>
    <cellStyle name="Comma 9 14 2 2 2 2 4" xfId="7948" xr:uid="{00000000-0005-0000-0000-000086180000}"/>
    <cellStyle name="Comma 9 14 2 2 2 3" xfId="7949" xr:uid="{00000000-0005-0000-0000-000087180000}"/>
    <cellStyle name="Comma 9 14 2 2 2 3 2" xfId="7950" xr:uid="{00000000-0005-0000-0000-000088180000}"/>
    <cellStyle name="Comma 9 14 2 2 2 3 2 2" xfId="7951" xr:uid="{00000000-0005-0000-0000-000089180000}"/>
    <cellStyle name="Comma 9 14 2 2 2 3 2 3" xfId="7952" xr:uid="{00000000-0005-0000-0000-00008A180000}"/>
    <cellStyle name="Comma 9 14 2 2 2 3 3" xfId="7953" xr:uid="{00000000-0005-0000-0000-00008B180000}"/>
    <cellStyle name="Comma 9 14 2 2 2 4" xfId="7954" xr:uid="{00000000-0005-0000-0000-00008C180000}"/>
    <cellStyle name="Comma 9 14 2 2 2 5" xfId="7955" xr:uid="{00000000-0005-0000-0000-00008D180000}"/>
    <cellStyle name="Comma 9 14 2 2 3" xfId="7956" xr:uid="{00000000-0005-0000-0000-00008E180000}"/>
    <cellStyle name="Comma 9 14 2 2 3 2" xfId="7957" xr:uid="{00000000-0005-0000-0000-00008F180000}"/>
    <cellStyle name="Comma 9 14 2 2 3 2 2" xfId="7958" xr:uid="{00000000-0005-0000-0000-000090180000}"/>
    <cellStyle name="Comma 9 14 2 2 3 2 2 2" xfId="7959" xr:uid="{00000000-0005-0000-0000-000091180000}"/>
    <cellStyle name="Comma 9 14 2 2 3 2 2 3" xfId="7960" xr:uid="{00000000-0005-0000-0000-000092180000}"/>
    <cellStyle name="Comma 9 14 2 2 3 2 3" xfId="7961" xr:uid="{00000000-0005-0000-0000-000093180000}"/>
    <cellStyle name="Comma 9 14 2 2 3 3" xfId="7962" xr:uid="{00000000-0005-0000-0000-000094180000}"/>
    <cellStyle name="Comma 9 14 2 2 3 4" xfId="7963" xr:uid="{00000000-0005-0000-0000-000095180000}"/>
    <cellStyle name="Comma 9 14 2 2 4" xfId="7964" xr:uid="{00000000-0005-0000-0000-000096180000}"/>
    <cellStyle name="Comma 9 14 2 2 4 2" xfId="7965" xr:uid="{00000000-0005-0000-0000-000097180000}"/>
    <cellStyle name="Comma 9 14 2 2 4 3" xfId="7966" xr:uid="{00000000-0005-0000-0000-000098180000}"/>
    <cellStyle name="Comma 9 14 2 2 5" xfId="7967" xr:uid="{00000000-0005-0000-0000-000099180000}"/>
    <cellStyle name="Comma 9 14 2 3" xfId="7968" xr:uid="{00000000-0005-0000-0000-00009A180000}"/>
    <cellStyle name="Comma 9 14 2 3 2" xfId="7969" xr:uid="{00000000-0005-0000-0000-00009B180000}"/>
    <cellStyle name="Comma 9 14 2 3 2 2" xfId="7970" xr:uid="{00000000-0005-0000-0000-00009C180000}"/>
    <cellStyle name="Comma 9 14 2 3 2 2 2" xfId="7971" xr:uid="{00000000-0005-0000-0000-00009D180000}"/>
    <cellStyle name="Comma 9 14 2 3 2 2 2 2" xfId="7972" xr:uid="{00000000-0005-0000-0000-00009E180000}"/>
    <cellStyle name="Comma 9 14 2 3 2 2 2 3" xfId="7973" xr:uid="{00000000-0005-0000-0000-00009F180000}"/>
    <cellStyle name="Comma 9 14 2 3 2 2 3" xfId="7974" xr:uid="{00000000-0005-0000-0000-0000A0180000}"/>
    <cellStyle name="Comma 9 14 2 3 2 3" xfId="7975" xr:uid="{00000000-0005-0000-0000-0000A1180000}"/>
    <cellStyle name="Comma 9 14 2 3 2 4" xfId="7976" xr:uid="{00000000-0005-0000-0000-0000A2180000}"/>
    <cellStyle name="Comma 9 14 2 3 3" xfId="7977" xr:uid="{00000000-0005-0000-0000-0000A3180000}"/>
    <cellStyle name="Comma 9 14 2 3 3 2" xfId="7978" xr:uid="{00000000-0005-0000-0000-0000A4180000}"/>
    <cellStyle name="Comma 9 14 2 3 3 3" xfId="7979" xr:uid="{00000000-0005-0000-0000-0000A5180000}"/>
    <cellStyle name="Comma 9 14 2 3 4" xfId="7980" xr:uid="{00000000-0005-0000-0000-0000A6180000}"/>
    <cellStyle name="Comma 9 14 2 4" xfId="7981" xr:uid="{00000000-0005-0000-0000-0000A7180000}"/>
    <cellStyle name="Comma 9 14 2 4 2" xfId="7982" xr:uid="{00000000-0005-0000-0000-0000A8180000}"/>
    <cellStyle name="Comma 9 14 2 4 2 2" xfId="7983" xr:uid="{00000000-0005-0000-0000-0000A9180000}"/>
    <cellStyle name="Comma 9 14 2 4 2 3" xfId="7984" xr:uid="{00000000-0005-0000-0000-0000AA180000}"/>
    <cellStyle name="Comma 9 14 2 4 3" xfId="7985" xr:uid="{00000000-0005-0000-0000-0000AB180000}"/>
    <cellStyle name="Comma 9 14 2 5" xfId="7986" xr:uid="{00000000-0005-0000-0000-0000AC180000}"/>
    <cellStyle name="Comma 9 14 2 6" xfId="7987" xr:uid="{00000000-0005-0000-0000-0000AD180000}"/>
    <cellStyle name="Comma 9 14 3" xfId="7988" xr:uid="{00000000-0005-0000-0000-0000AE180000}"/>
    <cellStyle name="Comma 9 14 3 2" xfId="7989" xr:uid="{00000000-0005-0000-0000-0000AF180000}"/>
    <cellStyle name="Comma 9 14 3 2 2" xfId="7990" xr:uid="{00000000-0005-0000-0000-0000B0180000}"/>
    <cellStyle name="Comma 9 14 3 2 2 2" xfId="7991" xr:uid="{00000000-0005-0000-0000-0000B1180000}"/>
    <cellStyle name="Comma 9 14 3 2 2 2 2" xfId="7992" xr:uid="{00000000-0005-0000-0000-0000B2180000}"/>
    <cellStyle name="Comma 9 14 3 2 2 2 2 2" xfId="7993" xr:uid="{00000000-0005-0000-0000-0000B3180000}"/>
    <cellStyle name="Comma 9 14 3 2 2 2 2 3" xfId="7994" xr:uid="{00000000-0005-0000-0000-0000B4180000}"/>
    <cellStyle name="Comma 9 14 3 2 2 2 3" xfId="7995" xr:uid="{00000000-0005-0000-0000-0000B5180000}"/>
    <cellStyle name="Comma 9 14 3 2 2 3" xfId="7996" xr:uid="{00000000-0005-0000-0000-0000B6180000}"/>
    <cellStyle name="Comma 9 14 3 2 2 4" xfId="7997" xr:uid="{00000000-0005-0000-0000-0000B7180000}"/>
    <cellStyle name="Comma 9 14 3 2 3" xfId="7998" xr:uid="{00000000-0005-0000-0000-0000B8180000}"/>
    <cellStyle name="Comma 9 14 3 2 3 2" xfId="7999" xr:uid="{00000000-0005-0000-0000-0000B9180000}"/>
    <cellStyle name="Comma 9 14 3 2 3 3" xfId="8000" xr:uid="{00000000-0005-0000-0000-0000BA180000}"/>
    <cellStyle name="Comma 9 14 3 2 4" xfId="8001" xr:uid="{00000000-0005-0000-0000-0000BB180000}"/>
    <cellStyle name="Comma 9 14 3 3" xfId="8002" xr:uid="{00000000-0005-0000-0000-0000BC180000}"/>
    <cellStyle name="Comma 9 14 3 3 2" xfId="8003" xr:uid="{00000000-0005-0000-0000-0000BD180000}"/>
    <cellStyle name="Comma 9 14 3 3 2 2" xfId="8004" xr:uid="{00000000-0005-0000-0000-0000BE180000}"/>
    <cellStyle name="Comma 9 14 3 3 2 3" xfId="8005" xr:uid="{00000000-0005-0000-0000-0000BF180000}"/>
    <cellStyle name="Comma 9 14 3 3 3" xfId="8006" xr:uid="{00000000-0005-0000-0000-0000C0180000}"/>
    <cellStyle name="Comma 9 14 3 4" xfId="8007" xr:uid="{00000000-0005-0000-0000-0000C1180000}"/>
    <cellStyle name="Comma 9 14 3 5" xfId="8008" xr:uid="{00000000-0005-0000-0000-0000C2180000}"/>
    <cellStyle name="Comma 9 14 4" xfId="8009" xr:uid="{00000000-0005-0000-0000-0000C3180000}"/>
    <cellStyle name="Comma 9 14 4 2" xfId="8010" xr:uid="{00000000-0005-0000-0000-0000C4180000}"/>
    <cellStyle name="Comma 9 14 4 2 2" xfId="8011" xr:uid="{00000000-0005-0000-0000-0000C5180000}"/>
    <cellStyle name="Comma 9 14 4 2 2 2" xfId="8012" xr:uid="{00000000-0005-0000-0000-0000C6180000}"/>
    <cellStyle name="Comma 9 14 4 2 2 3" xfId="8013" xr:uid="{00000000-0005-0000-0000-0000C7180000}"/>
    <cellStyle name="Comma 9 14 4 2 3" xfId="8014" xr:uid="{00000000-0005-0000-0000-0000C8180000}"/>
    <cellStyle name="Comma 9 14 4 3" xfId="8015" xr:uid="{00000000-0005-0000-0000-0000C9180000}"/>
    <cellStyle name="Comma 9 14 4 4" xfId="8016" xr:uid="{00000000-0005-0000-0000-0000CA180000}"/>
    <cellStyle name="Comma 9 14 5" xfId="8017" xr:uid="{00000000-0005-0000-0000-0000CB180000}"/>
    <cellStyle name="Comma 9 14 5 2" xfId="8018" xr:uid="{00000000-0005-0000-0000-0000CC180000}"/>
    <cellStyle name="Comma 9 14 5 3" xfId="8019" xr:uid="{00000000-0005-0000-0000-0000CD180000}"/>
    <cellStyle name="Comma 9 14 6" xfId="8020" xr:uid="{00000000-0005-0000-0000-0000CE180000}"/>
    <cellStyle name="Comma 9 15" xfId="8021" xr:uid="{00000000-0005-0000-0000-0000CF180000}"/>
    <cellStyle name="Comma 9 16" xfId="8022" xr:uid="{00000000-0005-0000-0000-0000D0180000}"/>
    <cellStyle name="Comma 9 17" xfId="8023" xr:uid="{00000000-0005-0000-0000-0000D1180000}"/>
    <cellStyle name="Comma 9 18" xfId="8024" xr:uid="{00000000-0005-0000-0000-0000D2180000}"/>
    <cellStyle name="Comma 9 19" xfId="8025" xr:uid="{00000000-0005-0000-0000-0000D3180000}"/>
    <cellStyle name="Comma 9 19 2" xfId="8026" xr:uid="{00000000-0005-0000-0000-0000D4180000}"/>
    <cellStyle name="Comma 9 19 2 2" xfId="8027" xr:uid="{00000000-0005-0000-0000-0000D5180000}"/>
    <cellStyle name="Comma 9 19 2 2 2" xfId="8028" xr:uid="{00000000-0005-0000-0000-0000D6180000}"/>
    <cellStyle name="Comma 9 19 2 2 2 2" xfId="8029" xr:uid="{00000000-0005-0000-0000-0000D7180000}"/>
    <cellStyle name="Comma 9 19 2 2 2 2 2" xfId="8030" xr:uid="{00000000-0005-0000-0000-0000D8180000}"/>
    <cellStyle name="Comma 9 19 2 2 2 2 2 2" xfId="8031" xr:uid="{00000000-0005-0000-0000-0000D9180000}"/>
    <cellStyle name="Comma 9 19 2 2 2 2 2 3" xfId="8032" xr:uid="{00000000-0005-0000-0000-0000DA180000}"/>
    <cellStyle name="Comma 9 19 2 2 2 2 3" xfId="8033" xr:uid="{00000000-0005-0000-0000-0000DB180000}"/>
    <cellStyle name="Comma 9 19 2 2 2 3" xfId="8034" xr:uid="{00000000-0005-0000-0000-0000DC180000}"/>
    <cellStyle name="Comma 9 19 2 2 2 4" xfId="8035" xr:uid="{00000000-0005-0000-0000-0000DD180000}"/>
    <cellStyle name="Comma 9 19 2 2 3" xfId="8036" xr:uid="{00000000-0005-0000-0000-0000DE180000}"/>
    <cellStyle name="Comma 9 19 2 2 3 2" xfId="8037" xr:uid="{00000000-0005-0000-0000-0000DF180000}"/>
    <cellStyle name="Comma 9 19 2 2 3 3" xfId="8038" xr:uid="{00000000-0005-0000-0000-0000E0180000}"/>
    <cellStyle name="Comma 9 19 2 2 4" xfId="8039" xr:uid="{00000000-0005-0000-0000-0000E1180000}"/>
    <cellStyle name="Comma 9 19 2 3" xfId="8040" xr:uid="{00000000-0005-0000-0000-0000E2180000}"/>
    <cellStyle name="Comma 9 19 2 3 2" xfId="8041" xr:uid="{00000000-0005-0000-0000-0000E3180000}"/>
    <cellStyle name="Comma 9 19 2 3 2 2" xfId="8042" xr:uid="{00000000-0005-0000-0000-0000E4180000}"/>
    <cellStyle name="Comma 9 19 2 3 2 3" xfId="8043" xr:uid="{00000000-0005-0000-0000-0000E5180000}"/>
    <cellStyle name="Comma 9 19 2 3 3" xfId="8044" xr:uid="{00000000-0005-0000-0000-0000E6180000}"/>
    <cellStyle name="Comma 9 19 2 4" xfId="8045" xr:uid="{00000000-0005-0000-0000-0000E7180000}"/>
    <cellStyle name="Comma 9 19 2 5" xfId="8046" xr:uid="{00000000-0005-0000-0000-0000E8180000}"/>
    <cellStyle name="Comma 9 19 3" xfId="8047" xr:uid="{00000000-0005-0000-0000-0000E9180000}"/>
    <cellStyle name="Comma 9 19 3 2" xfId="8048" xr:uid="{00000000-0005-0000-0000-0000EA180000}"/>
    <cellStyle name="Comma 9 19 3 2 2" xfId="8049" xr:uid="{00000000-0005-0000-0000-0000EB180000}"/>
    <cellStyle name="Comma 9 19 3 2 2 2" xfId="8050" xr:uid="{00000000-0005-0000-0000-0000EC180000}"/>
    <cellStyle name="Comma 9 19 3 2 2 3" xfId="8051" xr:uid="{00000000-0005-0000-0000-0000ED180000}"/>
    <cellStyle name="Comma 9 19 3 2 3" xfId="8052" xr:uid="{00000000-0005-0000-0000-0000EE180000}"/>
    <cellStyle name="Comma 9 19 3 3" xfId="8053" xr:uid="{00000000-0005-0000-0000-0000EF180000}"/>
    <cellStyle name="Comma 9 19 3 4" xfId="8054" xr:uid="{00000000-0005-0000-0000-0000F0180000}"/>
    <cellStyle name="Comma 9 19 4" xfId="8055" xr:uid="{00000000-0005-0000-0000-0000F1180000}"/>
    <cellStyle name="Comma 9 19 4 2" xfId="8056" xr:uid="{00000000-0005-0000-0000-0000F2180000}"/>
    <cellStyle name="Comma 9 19 4 3" xfId="8057" xr:uid="{00000000-0005-0000-0000-0000F3180000}"/>
    <cellStyle name="Comma 9 19 5" xfId="8058" xr:uid="{00000000-0005-0000-0000-0000F4180000}"/>
    <cellStyle name="Comma 9 2" xfId="899" xr:uid="{00000000-0005-0000-0000-0000F5180000}"/>
    <cellStyle name="Comma 9 2 2" xfId="8059" xr:uid="{00000000-0005-0000-0000-0000F6180000}"/>
    <cellStyle name="Comma 9 2 2 2" xfId="8060" xr:uid="{00000000-0005-0000-0000-0000F7180000}"/>
    <cellStyle name="Comma 9 2 3" xfId="8061" xr:uid="{00000000-0005-0000-0000-0000F8180000}"/>
    <cellStyle name="Comma 9 2 4" xfId="8062" xr:uid="{00000000-0005-0000-0000-0000F9180000}"/>
    <cellStyle name="Comma 9 2 5" xfId="8063" xr:uid="{00000000-0005-0000-0000-0000FA180000}"/>
    <cellStyle name="Comma 9 2 6" xfId="8064" xr:uid="{00000000-0005-0000-0000-0000FB180000}"/>
    <cellStyle name="Comma 9 2 7" xfId="8065" xr:uid="{00000000-0005-0000-0000-0000FC180000}"/>
    <cellStyle name="Comma 9 20" xfId="8066" xr:uid="{00000000-0005-0000-0000-0000FD180000}"/>
    <cellStyle name="Comma 9 20 2" xfId="8067" xr:uid="{00000000-0005-0000-0000-0000FE180000}"/>
    <cellStyle name="Comma 9 20 2 2" xfId="8068" xr:uid="{00000000-0005-0000-0000-0000FF180000}"/>
    <cellStyle name="Comma 9 20 2 2 2" xfId="8069" xr:uid="{00000000-0005-0000-0000-000000190000}"/>
    <cellStyle name="Comma 9 20 2 2 2 2" xfId="8070" xr:uid="{00000000-0005-0000-0000-000001190000}"/>
    <cellStyle name="Comma 9 20 2 2 2 3" xfId="8071" xr:uid="{00000000-0005-0000-0000-000002190000}"/>
    <cellStyle name="Comma 9 20 2 2 3" xfId="8072" xr:uid="{00000000-0005-0000-0000-000003190000}"/>
    <cellStyle name="Comma 9 20 2 3" xfId="8073" xr:uid="{00000000-0005-0000-0000-000004190000}"/>
    <cellStyle name="Comma 9 20 2 4" xfId="8074" xr:uid="{00000000-0005-0000-0000-000005190000}"/>
    <cellStyle name="Comma 9 20 3" xfId="8075" xr:uid="{00000000-0005-0000-0000-000006190000}"/>
    <cellStyle name="Comma 9 20 3 2" xfId="8076" xr:uid="{00000000-0005-0000-0000-000007190000}"/>
    <cellStyle name="Comma 9 20 3 3" xfId="8077" xr:uid="{00000000-0005-0000-0000-000008190000}"/>
    <cellStyle name="Comma 9 20 4" xfId="8078" xr:uid="{00000000-0005-0000-0000-000009190000}"/>
    <cellStyle name="Comma 9 21" xfId="8079" xr:uid="{00000000-0005-0000-0000-00000A190000}"/>
    <cellStyle name="Comma 9 21 2" xfId="8080" xr:uid="{00000000-0005-0000-0000-00000B190000}"/>
    <cellStyle name="Comma 9 21 2 2" xfId="8081" xr:uid="{00000000-0005-0000-0000-00000C190000}"/>
    <cellStyle name="Comma 9 21 2 3" xfId="8082" xr:uid="{00000000-0005-0000-0000-00000D190000}"/>
    <cellStyle name="Comma 9 21 3" xfId="8083" xr:uid="{00000000-0005-0000-0000-00000E190000}"/>
    <cellStyle name="Comma 9 22" xfId="8084" xr:uid="{00000000-0005-0000-0000-00000F190000}"/>
    <cellStyle name="Comma 9 23" xfId="8085" xr:uid="{00000000-0005-0000-0000-000010190000}"/>
    <cellStyle name="Comma 9 24" xfId="8086" xr:uid="{00000000-0005-0000-0000-000011190000}"/>
    <cellStyle name="Comma 9 25" xfId="7927" xr:uid="{00000000-0005-0000-0000-000012190000}"/>
    <cellStyle name="Comma 9 3" xfId="900" xr:uid="{00000000-0005-0000-0000-000013190000}"/>
    <cellStyle name="Comma 9 3 2" xfId="8087" xr:uid="{00000000-0005-0000-0000-000014190000}"/>
    <cellStyle name="Comma 9 3 2 2" xfId="8088" xr:uid="{00000000-0005-0000-0000-000015190000}"/>
    <cellStyle name="Comma 9 3 3" xfId="8089" xr:uid="{00000000-0005-0000-0000-000016190000}"/>
    <cellStyle name="Comma 9 3 4" xfId="8090" xr:uid="{00000000-0005-0000-0000-000017190000}"/>
    <cellStyle name="Comma 9 3 5" xfId="8091" xr:uid="{00000000-0005-0000-0000-000018190000}"/>
    <cellStyle name="Comma 9 3 6" xfId="8092" xr:uid="{00000000-0005-0000-0000-000019190000}"/>
    <cellStyle name="Comma 9 3 7" xfId="8093" xr:uid="{00000000-0005-0000-0000-00001A190000}"/>
    <cellStyle name="Comma 9 4" xfId="901" xr:uid="{00000000-0005-0000-0000-00001B190000}"/>
    <cellStyle name="Comma 9 4 2" xfId="8094" xr:uid="{00000000-0005-0000-0000-00001C190000}"/>
    <cellStyle name="Comma 9 4 2 2" xfId="8095" xr:uid="{00000000-0005-0000-0000-00001D190000}"/>
    <cellStyle name="Comma 9 4 3" xfId="8096" xr:uid="{00000000-0005-0000-0000-00001E190000}"/>
    <cellStyle name="Comma 9 4 4" xfId="8097" xr:uid="{00000000-0005-0000-0000-00001F190000}"/>
    <cellStyle name="Comma 9 4 5" xfId="8098" xr:uid="{00000000-0005-0000-0000-000020190000}"/>
    <cellStyle name="Comma 9 4 6" xfId="8099" xr:uid="{00000000-0005-0000-0000-000021190000}"/>
    <cellStyle name="Comma 9 4 7" xfId="8100" xr:uid="{00000000-0005-0000-0000-000022190000}"/>
    <cellStyle name="Comma 9 5" xfId="902" xr:uid="{00000000-0005-0000-0000-000023190000}"/>
    <cellStyle name="Comma 9 5 2" xfId="8101" xr:uid="{00000000-0005-0000-0000-000024190000}"/>
    <cellStyle name="Comma 9 5 2 2" xfId="8102" xr:uid="{00000000-0005-0000-0000-000025190000}"/>
    <cellStyle name="Comma 9 5 3" xfId="8103" xr:uid="{00000000-0005-0000-0000-000026190000}"/>
    <cellStyle name="Comma 9 5 4" xfId="8104" xr:uid="{00000000-0005-0000-0000-000027190000}"/>
    <cellStyle name="Comma 9 5 5" xfId="8105" xr:uid="{00000000-0005-0000-0000-000028190000}"/>
    <cellStyle name="Comma 9 5 6" xfId="8106" xr:uid="{00000000-0005-0000-0000-000029190000}"/>
    <cellStyle name="Comma 9 5 7" xfId="8107" xr:uid="{00000000-0005-0000-0000-00002A190000}"/>
    <cellStyle name="Comma 9 6" xfId="903" xr:uid="{00000000-0005-0000-0000-00002B190000}"/>
    <cellStyle name="Comma 9 6 2" xfId="8108" xr:uid="{00000000-0005-0000-0000-00002C190000}"/>
    <cellStyle name="Comma 9 6 2 2" xfId="8109" xr:uid="{00000000-0005-0000-0000-00002D190000}"/>
    <cellStyle name="Comma 9 6 3" xfId="8110" xr:uid="{00000000-0005-0000-0000-00002E190000}"/>
    <cellStyle name="Comma 9 6 4" xfId="8111" xr:uid="{00000000-0005-0000-0000-00002F190000}"/>
    <cellStyle name="Comma 9 6 5" xfId="8112" xr:uid="{00000000-0005-0000-0000-000030190000}"/>
    <cellStyle name="Comma 9 6 6" xfId="8113" xr:uid="{00000000-0005-0000-0000-000031190000}"/>
    <cellStyle name="Comma 9 6 7" xfId="8114" xr:uid="{00000000-0005-0000-0000-000032190000}"/>
    <cellStyle name="Comma 9 7" xfId="904" xr:uid="{00000000-0005-0000-0000-000033190000}"/>
    <cellStyle name="Comma 9 7 2" xfId="8115" xr:uid="{00000000-0005-0000-0000-000034190000}"/>
    <cellStyle name="Comma 9 7 2 2" xfId="8116" xr:uid="{00000000-0005-0000-0000-000035190000}"/>
    <cellStyle name="Comma 9 7 3" xfId="8117" xr:uid="{00000000-0005-0000-0000-000036190000}"/>
    <cellStyle name="Comma 9 7 4" xfId="8118" xr:uid="{00000000-0005-0000-0000-000037190000}"/>
    <cellStyle name="Comma 9 7 5" xfId="8119" xr:uid="{00000000-0005-0000-0000-000038190000}"/>
    <cellStyle name="Comma 9 7 6" xfId="8120" xr:uid="{00000000-0005-0000-0000-000039190000}"/>
    <cellStyle name="Comma 9 7 7" xfId="8121" xr:uid="{00000000-0005-0000-0000-00003A190000}"/>
    <cellStyle name="Comma 9 8" xfId="905" xr:uid="{00000000-0005-0000-0000-00003B190000}"/>
    <cellStyle name="Comma 9 8 2" xfId="8122" xr:uid="{00000000-0005-0000-0000-00003C190000}"/>
    <cellStyle name="Comma 9 8 2 2" xfId="8123" xr:uid="{00000000-0005-0000-0000-00003D190000}"/>
    <cellStyle name="Comma 9 8 3" xfId="8124" xr:uid="{00000000-0005-0000-0000-00003E190000}"/>
    <cellStyle name="Comma 9 8 4" xfId="8125" xr:uid="{00000000-0005-0000-0000-00003F190000}"/>
    <cellStyle name="Comma 9 8 5" xfId="8126" xr:uid="{00000000-0005-0000-0000-000040190000}"/>
    <cellStyle name="Comma 9 8 6" xfId="8127" xr:uid="{00000000-0005-0000-0000-000041190000}"/>
    <cellStyle name="Comma 9 8 7" xfId="8128" xr:uid="{00000000-0005-0000-0000-000042190000}"/>
    <cellStyle name="Comma 9 9" xfId="8129" xr:uid="{00000000-0005-0000-0000-000043190000}"/>
    <cellStyle name="Comma 9 9 2" xfId="8130" xr:uid="{00000000-0005-0000-0000-000044190000}"/>
    <cellStyle name="Comma0" xfId="906" xr:uid="{00000000-0005-0000-0000-000045190000}"/>
    <cellStyle name="Comma0 2" xfId="8131" xr:uid="{00000000-0005-0000-0000-000046190000}"/>
    <cellStyle name="Comma0 2 2" xfId="8132" xr:uid="{00000000-0005-0000-0000-000047190000}"/>
    <cellStyle name="Comma0 3" xfId="8133" xr:uid="{00000000-0005-0000-0000-000048190000}"/>
    <cellStyle name="Comma0 3 2" xfId="8134" xr:uid="{00000000-0005-0000-0000-000049190000}"/>
    <cellStyle name="Comma0 4" xfId="8135" xr:uid="{00000000-0005-0000-0000-00004A190000}"/>
    <cellStyle name="ContentsHyperlink" xfId="8136" xr:uid="{00000000-0005-0000-0000-00004B190000}"/>
    <cellStyle name="Couma_#B P&amp;L Evolution_BINV" xfId="8137" xr:uid="{00000000-0005-0000-0000-00004C190000}"/>
    <cellStyle name="Currency [00]" xfId="8138" xr:uid="{00000000-0005-0000-0000-00004D190000}"/>
    <cellStyle name="Currency [00] 2" xfId="8139" xr:uid="{00000000-0005-0000-0000-00004E190000}"/>
    <cellStyle name="Currency [00] 3" xfId="8140" xr:uid="{00000000-0005-0000-0000-00004F190000}"/>
    <cellStyle name="Currency 2" xfId="907" xr:uid="{00000000-0005-0000-0000-000050190000}"/>
    <cellStyle name="Currency 4" xfId="8141" xr:uid="{00000000-0005-0000-0000-000051190000}"/>
    <cellStyle name="Currency 5" xfId="8142" xr:uid="{00000000-0005-0000-0000-000052190000}"/>
    <cellStyle name="Currency0" xfId="908" xr:uid="{00000000-0005-0000-0000-000053190000}"/>
    <cellStyle name="Currency0 2" xfId="8143" xr:uid="{00000000-0005-0000-0000-000054190000}"/>
    <cellStyle name="Currency0 3" xfId="8144" xr:uid="{00000000-0005-0000-0000-000055190000}"/>
    <cellStyle name="Currency0 3 2" xfId="8145" xr:uid="{00000000-0005-0000-0000-000056190000}"/>
    <cellStyle name="Currency0 4" xfId="8146" xr:uid="{00000000-0005-0000-0000-000057190000}"/>
    <cellStyle name="Currency0 4 2" xfId="8147" xr:uid="{00000000-0005-0000-0000-000058190000}"/>
    <cellStyle name="Currency0 5" xfId="8148" xr:uid="{00000000-0005-0000-0000-000059190000}"/>
    <cellStyle name="Currency0 6" xfId="8149" xr:uid="{00000000-0005-0000-0000-00005A190000}"/>
    <cellStyle name="Date" xfId="909" xr:uid="{00000000-0005-0000-0000-00005B190000}"/>
    <cellStyle name="Date 2" xfId="8150" xr:uid="{00000000-0005-0000-0000-00005C190000}"/>
    <cellStyle name="Date 2 2" xfId="8151" xr:uid="{00000000-0005-0000-0000-00005D190000}"/>
    <cellStyle name="Date 2 3" xfId="8152" xr:uid="{00000000-0005-0000-0000-00005E190000}"/>
    <cellStyle name="Date 3" xfId="8153" xr:uid="{00000000-0005-0000-0000-00005F190000}"/>
    <cellStyle name="Date 3 2" xfId="8154" xr:uid="{00000000-0005-0000-0000-000060190000}"/>
    <cellStyle name="Date 3 3" xfId="8155" xr:uid="{00000000-0005-0000-0000-000061190000}"/>
    <cellStyle name="Date 4" xfId="8156" xr:uid="{00000000-0005-0000-0000-000062190000}"/>
    <cellStyle name="Date 5" xfId="8157" xr:uid="{00000000-0005-0000-0000-000063190000}"/>
    <cellStyle name="Date Short" xfId="8158" xr:uid="{00000000-0005-0000-0000-000064190000}"/>
    <cellStyle name="Date_01 Econ Class-Reciepts" xfId="8159" xr:uid="{00000000-0005-0000-0000-000065190000}"/>
    <cellStyle name="Dezimal [0]_Compiling Utility Macros" xfId="8160" xr:uid="{00000000-0005-0000-0000-000066190000}"/>
    <cellStyle name="Dezimal_Compiling Utility Macros" xfId="8161" xr:uid="{00000000-0005-0000-0000-000067190000}"/>
    <cellStyle name="Enter Currency (0)" xfId="8162" xr:uid="{00000000-0005-0000-0000-000068190000}"/>
    <cellStyle name="Enter Currency (0) 2" xfId="8163" xr:uid="{00000000-0005-0000-0000-000069190000}"/>
    <cellStyle name="Enter Currency (0) 3" xfId="8164" xr:uid="{00000000-0005-0000-0000-00006A190000}"/>
    <cellStyle name="Enter Currency (2)" xfId="8165" xr:uid="{00000000-0005-0000-0000-00006B190000}"/>
    <cellStyle name="Enter Currency (2) 2" xfId="8166" xr:uid="{00000000-0005-0000-0000-00006C190000}"/>
    <cellStyle name="Enter Currency (2) 3" xfId="8167" xr:uid="{00000000-0005-0000-0000-00006D190000}"/>
    <cellStyle name="Enter Units (0)" xfId="8168" xr:uid="{00000000-0005-0000-0000-00006E190000}"/>
    <cellStyle name="Enter Units (0) 2" xfId="8169" xr:uid="{00000000-0005-0000-0000-00006F190000}"/>
    <cellStyle name="Enter Units (0) 3" xfId="8170" xr:uid="{00000000-0005-0000-0000-000070190000}"/>
    <cellStyle name="Enter Units (1)" xfId="8171" xr:uid="{00000000-0005-0000-0000-000071190000}"/>
    <cellStyle name="Enter Units (1) 2" xfId="8172" xr:uid="{00000000-0005-0000-0000-000072190000}"/>
    <cellStyle name="Enter Units (1) 3" xfId="8173" xr:uid="{00000000-0005-0000-0000-000073190000}"/>
    <cellStyle name="Enter Units (2)" xfId="8174" xr:uid="{00000000-0005-0000-0000-000074190000}"/>
    <cellStyle name="Enter Units (2) 2" xfId="8175" xr:uid="{00000000-0005-0000-0000-000075190000}"/>
    <cellStyle name="Enter Units (2) 3" xfId="8176" xr:uid="{00000000-0005-0000-0000-000076190000}"/>
    <cellStyle name="Euro" xfId="8177" xr:uid="{00000000-0005-0000-0000-000077190000}"/>
    <cellStyle name="Explanatory Text 10" xfId="8178" xr:uid="{00000000-0005-0000-0000-000078190000}"/>
    <cellStyle name="Explanatory Text 2" xfId="910" xr:uid="{00000000-0005-0000-0000-000079190000}"/>
    <cellStyle name="Explanatory Text 2 2" xfId="911" xr:uid="{00000000-0005-0000-0000-00007A190000}"/>
    <cellStyle name="Explanatory Text 2 3" xfId="912" xr:uid="{00000000-0005-0000-0000-00007B190000}"/>
    <cellStyle name="Explanatory Text 2 4" xfId="8179" xr:uid="{00000000-0005-0000-0000-00007C190000}"/>
    <cellStyle name="Explanatory Text 2_Tariffs data used for Memo 25-2-11" xfId="913" xr:uid="{00000000-0005-0000-0000-00007D190000}"/>
    <cellStyle name="Explanatory Text 3" xfId="914" xr:uid="{00000000-0005-0000-0000-00007E190000}"/>
    <cellStyle name="Explanatory Text 3 2" xfId="8181" xr:uid="{00000000-0005-0000-0000-00007F190000}"/>
    <cellStyle name="Explanatory Text 3 3" xfId="8180" xr:uid="{00000000-0005-0000-0000-000080190000}"/>
    <cellStyle name="Explanatory Text 4" xfId="915" xr:uid="{00000000-0005-0000-0000-000081190000}"/>
    <cellStyle name="Explanatory Text 4 2" xfId="8183" xr:uid="{00000000-0005-0000-0000-000082190000}"/>
    <cellStyle name="Explanatory Text 4 3" xfId="8182" xr:uid="{00000000-0005-0000-0000-000083190000}"/>
    <cellStyle name="Explanatory Text 5" xfId="916" xr:uid="{00000000-0005-0000-0000-000084190000}"/>
    <cellStyle name="Explanatory Text 6" xfId="917" xr:uid="{00000000-0005-0000-0000-000085190000}"/>
    <cellStyle name="Explanatory Text 7" xfId="918" xr:uid="{00000000-0005-0000-0000-000086190000}"/>
    <cellStyle name="Explanatory Text 8" xfId="919" xr:uid="{00000000-0005-0000-0000-000087190000}"/>
    <cellStyle name="Explanatory Text 9" xfId="920" xr:uid="{00000000-0005-0000-0000-000088190000}"/>
    <cellStyle name="F2" xfId="8184" xr:uid="{00000000-0005-0000-0000-000089190000}"/>
    <cellStyle name="F2 2" xfId="8185" xr:uid="{00000000-0005-0000-0000-00008A190000}"/>
    <cellStyle name="F3" xfId="8186" xr:uid="{00000000-0005-0000-0000-00008B190000}"/>
    <cellStyle name="F3 2" xfId="8187" xr:uid="{00000000-0005-0000-0000-00008C190000}"/>
    <cellStyle name="F3 2 2" xfId="8188" xr:uid="{00000000-0005-0000-0000-00008D190000}"/>
    <cellStyle name="F3 3" xfId="8189" xr:uid="{00000000-0005-0000-0000-00008E190000}"/>
    <cellStyle name="F3_ENE Database Template_2012" xfId="8190" xr:uid="{00000000-0005-0000-0000-00008F190000}"/>
    <cellStyle name="F4" xfId="8191" xr:uid="{00000000-0005-0000-0000-000090190000}"/>
    <cellStyle name="F4 2" xfId="8192" xr:uid="{00000000-0005-0000-0000-000091190000}"/>
    <cellStyle name="F5" xfId="8193" xr:uid="{00000000-0005-0000-0000-000092190000}"/>
    <cellStyle name="F5 2" xfId="8194" xr:uid="{00000000-0005-0000-0000-000093190000}"/>
    <cellStyle name="F6" xfId="8195" xr:uid="{00000000-0005-0000-0000-000094190000}"/>
    <cellStyle name="F6 2" xfId="8196" xr:uid="{00000000-0005-0000-0000-000095190000}"/>
    <cellStyle name="F7" xfId="8197" xr:uid="{00000000-0005-0000-0000-000096190000}"/>
    <cellStyle name="F7 2" xfId="8198" xr:uid="{00000000-0005-0000-0000-000097190000}"/>
    <cellStyle name="F8" xfId="8199" xr:uid="{00000000-0005-0000-0000-000098190000}"/>
    <cellStyle name="F8 2" xfId="8200" xr:uid="{00000000-0005-0000-0000-000099190000}"/>
    <cellStyle name="Fixed" xfId="921" xr:uid="{00000000-0005-0000-0000-00009A190000}"/>
    <cellStyle name="Fixed 2" xfId="8201" xr:uid="{00000000-0005-0000-0000-00009B190000}"/>
    <cellStyle name="Fixed 2 2" xfId="8202" xr:uid="{00000000-0005-0000-0000-00009C190000}"/>
    <cellStyle name="Fixed 3" xfId="8203" xr:uid="{00000000-0005-0000-0000-00009D190000}"/>
    <cellStyle name="Fixed 3 2" xfId="8204" xr:uid="{00000000-0005-0000-0000-00009E190000}"/>
    <cellStyle name="Fixed 4" xfId="8205" xr:uid="{00000000-0005-0000-0000-00009F190000}"/>
    <cellStyle name="Good 10" xfId="8206" xr:uid="{00000000-0005-0000-0000-0000A0190000}"/>
    <cellStyle name="Good 2" xfId="922" xr:uid="{00000000-0005-0000-0000-0000A1190000}"/>
    <cellStyle name="Good 2 2" xfId="923" xr:uid="{00000000-0005-0000-0000-0000A2190000}"/>
    <cellStyle name="Good 2 3" xfId="924" xr:uid="{00000000-0005-0000-0000-0000A3190000}"/>
    <cellStyle name="Good 2 4" xfId="8207" xr:uid="{00000000-0005-0000-0000-0000A4190000}"/>
    <cellStyle name="Good 2_Tariffs data used for Memo 25-2-11" xfId="925" xr:uid="{00000000-0005-0000-0000-0000A5190000}"/>
    <cellStyle name="Good 3" xfId="926" xr:uid="{00000000-0005-0000-0000-0000A6190000}"/>
    <cellStyle name="Good 3 2" xfId="8209" xr:uid="{00000000-0005-0000-0000-0000A7190000}"/>
    <cellStyle name="Good 3 3" xfId="8208" xr:uid="{00000000-0005-0000-0000-0000A8190000}"/>
    <cellStyle name="Good 4" xfId="927" xr:uid="{00000000-0005-0000-0000-0000A9190000}"/>
    <cellStyle name="Good 4 2" xfId="8211" xr:uid="{00000000-0005-0000-0000-0000AA190000}"/>
    <cellStyle name="Good 4 3" xfId="8210" xr:uid="{00000000-0005-0000-0000-0000AB190000}"/>
    <cellStyle name="Good 5" xfId="928" xr:uid="{00000000-0005-0000-0000-0000AC190000}"/>
    <cellStyle name="Good 6" xfId="929" xr:uid="{00000000-0005-0000-0000-0000AD190000}"/>
    <cellStyle name="Good 7" xfId="930" xr:uid="{00000000-0005-0000-0000-0000AE190000}"/>
    <cellStyle name="Good 8" xfId="931" xr:uid="{00000000-0005-0000-0000-0000AF190000}"/>
    <cellStyle name="Good 9" xfId="932" xr:uid="{00000000-0005-0000-0000-0000B0190000}"/>
    <cellStyle name="Grey" xfId="8212" xr:uid="{00000000-0005-0000-0000-0000B1190000}"/>
    <cellStyle name="Grey 2" xfId="8213" xr:uid="{00000000-0005-0000-0000-0000B2190000}"/>
    <cellStyle name="Grey_1" xfId="8214" xr:uid="{00000000-0005-0000-0000-0000B3190000}"/>
    <cellStyle name="Header1" xfId="8215" xr:uid="{00000000-0005-0000-0000-0000B4190000}"/>
    <cellStyle name="Header1 2" xfId="8216" xr:uid="{00000000-0005-0000-0000-0000B5190000}"/>
    <cellStyle name="Header2" xfId="8217" xr:uid="{00000000-0005-0000-0000-0000B6190000}"/>
    <cellStyle name="Header2 2" xfId="8218" xr:uid="{00000000-0005-0000-0000-0000B7190000}"/>
    <cellStyle name="Heading 1 10" xfId="8219" xr:uid="{00000000-0005-0000-0000-0000B8190000}"/>
    <cellStyle name="Heading 1 2" xfId="933" xr:uid="{00000000-0005-0000-0000-0000B9190000}"/>
    <cellStyle name="Heading 1 2 2" xfId="934" xr:uid="{00000000-0005-0000-0000-0000BA190000}"/>
    <cellStyle name="Heading 1 2 3" xfId="935" xr:uid="{00000000-0005-0000-0000-0000BB190000}"/>
    <cellStyle name="Heading 1 2 4" xfId="8220" xr:uid="{00000000-0005-0000-0000-0000BC190000}"/>
    <cellStyle name="Heading 1 2_Copy of North-West Capital Costs and Tarrifs_2012-13 2-8-11 for Tariff Calc Revised" xfId="936" xr:uid="{00000000-0005-0000-0000-0000BD190000}"/>
    <cellStyle name="Heading 1 3" xfId="937" xr:uid="{00000000-0005-0000-0000-0000BE190000}"/>
    <cellStyle name="Heading 1 3 2" xfId="8222" xr:uid="{00000000-0005-0000-0000-0000BF190000}"/>
    <cellStyle name="Heading 1 3 3" xfId="8221" xr:uid="{00000000-0005-0000-0000-0000C0190000}"/>
    <cellStyle name="Heading 1 4" xfId="938" xr:uid="{00000000-0005-0000-0000-0000C1190000}"/>
    <cellStyle name="Heading 1 4 2" xfId="8224" xr:uid="{00000000-0005-0000-0000-0000C2190000}"/>
    <cellStyle name="Heading 1 4 3" xfId="8225" xr:uid="{00000000-0005-0000-0000-0000C3190000}"/>
    <cellStyle name="Heading 1 4 4" xfId="8223" xr:uid="{00000000-0005-0000-0000-0000C4190000}"/>
    <cellStyle name="Heading 1 5" xfId="939" xr:uid="{00000000-0005-0000-0000-0000C5190000}"/>
    <cellStyle name="Heading 1 5 2" xfId="8226" xr:uid="{00000000-0005-0000-0000-0000C6190000}"/>
    <cellStyle name="Heading 1 6" xfId="940" xr:uid="{00000000-0005-0000-0000-0000C7190000}"/>
    <cellStyle name="Heading 1 6 2" xfId="8227" xr:uid="{00000000-0005-0000-0000-0000C8190000}"/>
    <cellStyle name="Heading 1 7" xfId="941" xr:uid="{00000000-0005-0000-0000-0000C9190000}"/>
    <cellStyle name="Heading 1 8" xfId="942" xr:uid="{00000000-0005-0000-0000-0000CA190000}"/>
    <cellStyle name="Heading 1 9" xfId="943" xr:uid="{00000000-0005-0000-0000-0000CB190000}"/>
    <cellStyle name="Heading 2 10" xfId="8228" xr:uid="{00000000-0005-0000-0000-0000CC190000}"/>
    <cellStyle name="Heading 2 2" xfId="944" xr:uid="{00000000-0005-0000-0000-0000CD190000}"/>
    <cellStyle name="Heading 2 2 2" xfId="945" xr:uid="{00000000-0005-0000-0000-0000CE190000}"/>
    <cellStyle name="Heading 2 2 3" xfId="946" xr:uid="{00000000-0005-0000-0000-0000CF190000}"/>
    <cellStyle name="Heading 2 2 4" xfId="8229" xr:uid="{00000000-0005-0000-0000-0000D0190000}"/>
    <cellStyle name="Heading 2 2_Copy of North-West Capital Costs and Tarrifs_2012-13 2-8-11 for Tariff Calc Revised" xfId="947" xr:uid="{00000000-0005-0000-0000-0000D1190000}"/>
    <cellStyle name="Heading 2 3" xfId="948" xr:uid="{00000000-0005-0000-0000-0000D2190000}"/>
    <cellStyle name="Heading 2 3 2" xfId="8231" xr:uid="{00000000-0005-0000-0000-0000D3190000}"/>
    <cellStyle name="Heading 2 3 3" xfId="8230" xr:uid="{00000000-0005-0000-0000-0000D4190000}"/>
    <cellStyle name="Heading 2 4" xfId="949" xr:uid="{00000000-0005-0000-0000-0000D5190000}"/>
    <cellStyle name="Heading 2 4 2" xfId="8233" xr:uid="{00000000-0005-0000-0000-0000D6190000}"/>
    <cellStyle name="Heading 2 4 3" xfId="8234" xr:uid="{00000000-0005-0000-0000-0000D7190000}"/>
    <cellStyle name="Heading 2 4 4" xfId="8232" xr:uid="{00000000-0005-0000-0000-0000D8190000}"/>
    <cellStyle name="Heading 2 5" xfId="950" xr:uid="{00000000-0005-0000-0000-0000D9190000}"/>
    <cellStyle name="Heading 2 5 2" xfId="8235" xr:uid="{00000000-0005-0000-0000-0000DA190000}"/>
    <cellStyle name="Heading 2 6" xfId="951" xr:uid="{00000000-0005-0000-0000-0000DB190000}"/>
    <cellStyle name="Heading 2 6 2" xfId="8236" xr:uid="{00000000-0005-0000-0000-0000DC190000}"/>
    <cellStyle name="Heading 2 7" xfId="952" xr:uid="{00000000-0005-0000-0000-0000DD190000}"/>
    <cellStyle name="Heading 2 8" xfId="953" xr:uid="{00000000-0005-0000-0000-0000DE190000}"/>
    <cellStyle name="Heading 2 9" xfId="954" xr:uid="{00000000-0005-0000-0000-0000DF190000}"/>
    <cellStyle name="Heading 3 10" xfId="955" xr:uid="{00000000-0005-0000-0000-0000E0190000}"/>
    <cellStyle name="Heading 3 2" xfId="956" xr:uid="{00000000-0005-0000-0000-0000E1190000}"/>
    <cellStyle name="Heading 3 2 2" xfId="957" xr:uid="{00000000-0005-0000-0000-0000E2190000}"/>
    <cellStyle name="Heading 3 2 3" xfId="958" xr:uid="{00000000-0005-0000-0000-0000E3190000}"/>
    <cellStyle name="Heading 3 2 4" xfId="8237" xr:uid="{00000000-0005-0000-0000-0000E4190000}"/>
    <cellStyle name="Heading 3 2_Copy of North-West Capital Costs and Tarrifs_2012-13 2-8-11 for Tariff Calc Revised" xfId="959" xr:uid="{00000000-0005-0000-0000-0000E5190000}"/>
    <cellStyle name="Heading 3 3" xfId="960" xr:uid="{00000000-0005-0000-0000-0000E6190000}"/>
    <cellStyle name="Heading 3 3 2" xfId="8239" xr:uid="{00000000-0005-0000-0000-0000E7190000}"/>
    <cellStyle name="Heading 3 3 3" xfId="8238" xr:uid="{00000000-0005-0000-0000-0000E8190000}"/>
    <cellStyle name="Heading 3 4" xfId="961" xr:uid="{00000000-0005-0000-0000-0000E9190000}"/>
    <cellStyle name="Heading 3 4 2" xfId="8241" xr:uid="{00000000-0005-0000-0000-0000EA190000}"/>
    <cellStyle name="Heading 3 4 3" xfId="8240" xr:uid="{00000000-0005-0000-0000-0000EB190000}"/>
    <cellStyle name="Heading 3 5" xfId="962" xr:uid="{00000000-0005-0000-0000-0000EC190000}"/>
    <cellStyle name="Heading 3 6" xfId="963" xr:uid="{00000000-0005-0000-0000-0000ED190000}"/>
    <cellStyle name="Heading 3 7" xfId="964" xr:uid="{00000000-0005-0000-0000-0000EE190000}"/>
    <cellStyle name="Heading 3 8" xfId="965" xr:uid="{00000000-0005-0000-0000-0000EF190000}"/>
    <cellStyle name="Heading 3 9" xfId="966" xr:uid="{00000000-0005-0000-0000-0000F0190000}"/>
    <cellStyle name="Heading 4 10" xfId="8242" xr:uid="{00000000-0005-0000-0000-0000F1190000}"/>
    <cellStyle name="Heading 4 2" xfId="967" xr:uid="{00000000-0005-0000-0000-0000F2190000}"/>
    <cellStyle name="Heading 4 2 2" xfId="968" xr:uid="{00000000-0005-0000-0000-0000F3190000}"/>
    <cellStyle name="Heading 4 2 3" xfId="969" xr:uid="{00000000-0005-0000-0000-0000F4190000}"/>
    <cellStyle name="Heading 4 2 4" xfId="8243" xr:uid="{00000000-0005-0000-0000-0000F5190000}"/>
    <cellStyle name="Heading 4 2_Tariffs data used for Memo 25-2-11" xfId="970" xr:uid="{00000000-0005-0000-0000-0000F6190000}"/>
    <cellStyle name="Heading 4 3" xfId="971" xr:uid="{00000000-0005-0000-0000-0000F7190000}"/>
    <cellStyle name="Heading 4 3 2" xfId="8245" xr:uid="{00000000-0005-0000-0000-0000F8190000}"/>
    <cellStyle name="Heading 4 3 3" xfId="8244" xr:uid="{00000000-0005-0000-0000-0000F9190000}"/>
    <cellStyle name="Heading 4 4" xfId="972" xr:uid="{00000000-0005-0000-0000-0000FA190000}"/>
    <cellStyle name="Heading 4 4 2" xfId="8247" xr:uid="{00000000-0005-0000-0000-0000FB190000}"/>
    <cellStyle name="Heading 4 4 3" xfId="8246" xr:uid="{00000000-0005-0000-0000-0000FC190000}"/>
    <cellStyle name="Heading 4 5" xfId="973" xr:uid="{00000000-0005-0000-0000-0000FD190000}"/>
    <cellStyle name="Heading 4 6" xfId="974" xr:uid="{00000000-0005-0000-0000-0000FE190000}"/>
    <cellStyle name="Heading 4 7" xfId="975" xr:uid="{00000000-0005-0000-0000-0000FF190000}"/>
    <cellStyle name="Heading 4 8" xfId="976" xr:uid="{00000000-0005-0000-0000-0000001A0000}"/>
    <cellStyle name="Heading 4 9" xfId="977" xr:uid="{00000000-0005-0000-0000-0000011A0000}"/>
    <cellStyle name="HEADING1" xfId="8248" xr:uid="{00000000-0005-0000-0000-0000021A0000}"/>
    <cellStyle name="HEADING1 2" xfId="8249" xr:uid="{00000000-0005-0000-0000-0000031A0000}"/>
    <cellStyle name="HEADING1 2 2" xfId="8250" xr:uid="{00000000-0005-0000-0000-0000041A0000}"/>
    <cellStyle name="HEADING1 2 3" xfId="8251" xr:uid="{00000000-0005-0000-0000-0000051A0000}"/>
    <cellStyle name="HEADING1 3" xfId="8252" xr:uid="{00000000-0005-0000-0000-0000061A0000}"/>
    <cellStyle name="HEADING2" xfId="8253" xr:uid="{00000000-0005-0000-0000-0000071A0000}"/>
    <cellStyle name="HEADING2 2" xfId="8254" xr:uid="{00000000-0005-0000-0000-0000081A0000}"/>
    <cellStyle name="HEADING2 2 2" xfId="8255" xr:uid="{00000000-0005-0000-0000-0000091A0000}"/>
    <cellStyle name="HEADING2 3" xfId="8256" xr:uid="{00000000-0005-0000-0000-00000A1A0000}"/>
    <cellStyle name="HEADING2 3 2" xfId="8257" xr:uid="{00000000-0005-0000-0000-00000B1A0000}"/>
    <cellStyle name="HEADING2 3 3" xfId="8258" xr:uid="{00000000-0005-0000-0000-00000C1A0000}"/>
    <cellStyle name="HEADING2 4" xfId="8259" xr:uid="{00000000-0005-0000-0000-00000D1A0000}"/>
    <cellStyle name="HEADING2_1" xfId="8260" xr:uid="{00000000-0005-0000-0000-00000E1A0000}"/>
    <cellStyle name="Hyperlink 2" xfId="8261" xr:uid="{00000000-0005-0000-0000-00000F1A0000}"/>
    <cellStyle name="Hyperlink 2 2" xfId="8262" xr:uid="{00000000-0005-0000-0000-0000101A0000}"/>
    <cellStyle name="Hyperlink 3" xfId="8263" xr:uid="{00000000-0005-0000-0000-0000111A0000}"/>
    <cellStyle name="Hyperlink 3 2" xfId="8264" xr:uid="{00000000-0005-0000-0000-0000121A0000}"/>
    <cellStyle name="Hyperlink 3 3" xfId="8265" xr:uid="{00000000-0005-0000-0000-0000131A0000}"/>
    <cellStyle name="Hyperlink 4" xfId="8266" xr:uid="{00000000-0005-0000-0000-0000141A0000}"/>
    <cellStyle name="Hyperlink 4 2" xfId="8267" xr:uid="{00000000-0005-0000-0000-0000151A0000}"/>
    <cellStyle name="Hyperlink 5" xfId="8268" xr:uid="{00000000-0005-0000-0000-0000161A0000}"/>
    <cellStyle name="Hyperlink 5 2" xfId="8269" xr:uid="{00000000-0005-0000-0000-0000171A0000}"/>
    <cellStyle name="Hyperlink 6" xfId="8270" xr:uid="{00000000-0005-0000-0000-0000181A0000}"/>
    <cellStyle name="Input [yellow]" xfId="8271" xr:uid="{00000000-0005-0000-0000-0000191A0000}"/>
    <cellStyle name="Input [yellow] 2" xfId="8272" xr:uid="{00000000-0005-0000-0000-00001A1A0000}"/>
    <cellStyle name="Input [yellow]_1" xfId="8273" xr:uid="{00000000-0005-0000-0000-00001B1A0000}"/>
    <cellStyle name="Input 10" xfId="8274" xr:uid="{00000000-0005-0000-0000-00001C1A0000}"/>
    <cellStyle name="Input 10 2" xfId="8275" xr:uid="{00000000-0005-0000-0000-00001D1A0000}"/>
    <cellStyle name="Input 10 2 2" xfId="8276" xr:uid="{00000000-0005-0000-0000-00001E1A0000}"/>
    <cellStyle name="Input 10 3" xfId="8277" xr:uid="{00000000-0005-0000-0000-00001F1A0000}"/>
    <cellStyle name="Input 10 3 2" xfId="8278" xr:uid="{00000000-0005-0000-0000-0000201A0000}"/>
    <cellStyle name="Input 11" xfId="8279" xr:uid="{00000000-0005-0000-0000-0000211A0000}"/>
    <cellStyle name="Input 11 2" xfId="8280" xr:uid="{00000000-0005-0000-0000-0000221A0000}"/>
    <cellStyle name="Input 11 2 2" xfId="8281" xr:uid="{00000000-0005-0000-0000-0000231A0000}"/>
    <cellStyle name="Input 11 3" xfId="8282" xr:uid="{00000000-0005-0000-0000-0000241A0000}"/>
    <cellStyle name="Input 11 3 2" xfId="8283" xr:uid="{00000000-0005-0000-0000-0000251A0000}"/>
    <cellStyle name="Input 11 4" xfId="8284" xr:uid="{00000000-0005-0000-0000-0000261A0000}"/>
    <cellStyle name="Input 12" xfId="8285" xr:uid="{00000000-0005-0000-0000-0000271A0000}"/>
    <cellStyle name="Input 2" xfId="978" xr:uid="{00000000-0005-0000-0000-0000281A0000}"/>
    <cellStyle name="Input 2 10" xfId="8287" xr:uid="{00000000-0005-0000-0000-0000291A0000}"/>
    <cellStyle name="Input 2 11" xfId="8286" xr:uid="{00000000-0005-0000-0000-00002A1A0000}"/>
    <cellStyle name="Input 2 2" xfId="979" xr:uid="{00000000-0005-0000-0000-00002B1A0000}"/>
    <cellStyle name="Input 2 2 2" xfId="980" xr:uid="{00000000-0005-0000-0000-00002C1A0000}"/>
    <cellStyle name="Input 2 2 2 2" xfId="8288" xr:uid="{00000000-0005-0000-0000-00002D1A0000}"/>
    <cellStyle name="Input 2 2 2 2 2" xfId="8289" xr:uid="{00000000-0005-0000-0000-00002E1A0000}"/>
    <cellStyle name="Input 2 2 2 2 3" xfId="8290" xr:uid="{00000000-0005-0000-0000-00002F1A0000}"/>
    <cellStyle name="Input 2 2 2 3" xfId="8291" xr:uid="{00000000-0005-0000-0000-0000301A0000}"/>
    <cellStyle name="Input 2 2 2 3 2" xfId="8292" xr:uid="{00000000-0005-0000-0000-0000311A0000}"/>
    <cellStyle name="Input 2 2 2 3 3" xfId="8293" xr:uid="{00000000-0005-0000-0000-0000321A0000}"/>
    <cellStyle name="Input 2 2 2 4" xfId="8294" xr:uid="{00000000-0005-0000-0000-0000331A0000}"/>
    <cellStyle name="Input 2 2 2 5" xfId="8295" xr:uid="{00000000-0005-0000-0000-0000341A0000}"/>
    <cellStyle name="Input 2 2 3" xfId="981" xr:uid="{00000000-0005-0000-0000-0000351A0000}"/>
    <cellStyle name="Input 2 2 3 2" xfId="8296" xr:uid="{00000000-0005-0000-0000-0000361A0000}"/>
    <cellStyle name="Input 2 2 3 2 2" xfId="8297" xr:uid="{00000000-0005-0000-0000-0000371A0000}"/>
    <cellStyle name="Input 2 2 3 2 3" xfId="8298" xr:uid="{00000000-0005-0000-0000-0000381A0000}"/>
    <cellStyle name="Input 2 2 3 3" xfId="8299" xr:uid="{00000000-0005-0000-0000-0000391A0000}"/>
    <cellStyle name="Input 2 2 3 3 2" xfId="8300" xr:uid="{00000000-0005-0000-0000-00003A1A0000}"/>
    <cellStyle name="Input 2 2 3 3 3" xfId="8301" xr:uid="{00000000-0005-0000-0000-00003B1A0000}"/>
    <cellStyle name="Input 2 2 3 4" xfId="8302" xr:uid="{00000000-0005-0000-0000-00003C1A0000}"/>
    <cellStyle name="Input 2 2 3 5" xfId="8303" xr:uid="{00000000-0005-0000-0000-00003D1A0000}"/>
    <cellStyle name="Input 2 2 4" xfId="982" xr:uid="{00000000-0005-0000-0000-00003E1A0000}"/>
    <cellStyle name="Input 2 2 4 2" xfId="8304" xr:uid="{00000000-0005-0000-0000-00003F1A0000}"/>
    <cellStyle name="Input 2 2 4 2 2" xfId="8305" xr:uid="{00000000-0005-0000-0000-0000401A0000}"/>
    <cellStyle name="Input 2 2 4 2 3" xfId="8306" xr:uid="{00000000-0005-0000-0000-0000411A0000}"/>
    <cellStyle name="Input 2 2 4 3" xfId="8307" xr:uid="{00000000-0005-0000-0000-0000421A0000}"/>
    <cellStyle name="Input 2 2 4 3 2" xfId="8308" xr:uid="{00000000-0005-0000-0000-0000431A0000}"/>
    <cellStyle name="Input 2 2 4 4" xfId="8309" xr:uid="{00000000-0005-0000-0000-0000441A0000}"/>
    <cellStyle name="Input 2 2 5" xfId="983" xr:uid="{00000000-0005-0000-0000-0000451A0000}"/>
    <cellStyle name="Input 2 2 5 2" xfId="8310" xr:uid="{00000000-0005-0000-0000-0000461A0000}"/>
    <cellStyle name="Input 2 2 5 2 2" xfId="8311" xr:uid="{00000000-0005-0000-0000-0000471A0000}"/>
    <cellStyle name="Input 2 2 5 2 3" xfId="8312" xr:uid="{00000000-0005-0000-0000-0000481A0000}"/>
    <cellStyle name="Input 2 2 5 3" xfId="8313" xr:uid="{00000000-0005-0000-0000-0000491A0000}"/>
    <cellStyle name="Input 2 2 5 3 2" xfId="8314" xr:uid="{00000000-0005-0000-0000-00004A1A0000}"/>
    <cellStyle name="Input 2 2 5 4" xfId="8315" xr:uid="{00000000-0005-0000-0000-00004B1A0000}"/>
    <cellStyle name="Input 2 2 6" xfId="8316" xr:uid="{00000000-0005-0000-0000-00004C1A0000}"/>
    <cellStyle name="Input 2 2 6 2" xfId="8317" xr:uid="{00000000-0005-0000-0000-00004D1A0000}"/>
    <cellStyle name="Input 2 2 6 3" xfId="8318" xr:uid="{00000000-0005-0000-0000-00004E1A0000}"/>
    <cellStyle name="Input 2 2 7" xfId="8319" xr:uid="{00000000-0005-0000-0000-00004F1A0000}"/>
    <cellStyle name="Input 2 2 7 2" xfId="8320" xr:uid="{00000000-0005-0000-0000-0000501A0000}"/>
    <cellStyle name="Input 2 2 8" xfId="8321" xr:uid="{00000000-0005-0000-0000-0000511A0000}"/>
    <cellStyle name="Input 2 3" xfId="984" xr:uid="{00000000-0005-0000-0000-0000521A0000}"/>
    <cellStyle name="Input 2 3 2" xfId="985" xr:uid="{00000000-0005-0000-0000-0000531A0000}"/>
    <cellStyle name="Input 2 3 2 2" xfId="8322" xr:uid="{00000000-0005-0000-0000-0000541A0000}"/>
    <cellStyle name="Input 2 3 2 2 2" xfId="8323" xr:uid="{00000000-0005-0000-0000-0000551A0000}"/>
    <cellStyle name="Input 2 3 2 2 3" xfId="8324" xr:uid="{00000000-0005-0000-0000-0000561A0000}"/>
    <cellStyle name="Input 2 3 2 3" xfId="8325" xr:uid="{00000000-0005-0000-0000-0000571A0000}"/>
    <cellStyle name="Input 2 3 2 3 2" xfId="8326" xr:uid="{00000000-0005-0000-0000-0000581A0000}"/>
    <cellStyle name="Input 2 3 2 4" xfId="8327" xr:uid="{00000000-0005-0000-0000-0000591A0000}"/>
    <cellStyle name="Input 2 3 3" xfId="986" xr:uid="{00000000-0005-0000-0000-00005A1A0000}"/>
    <cellStyle name="Input 2 3 3 2" xfId="8328" xr:uid="{00000000-0005-0000-0000-00005B1A0000}"/>
    <cellStyle name="Input 2 3 3 2 2" xfId="8329" xr:uid="{00000000-0005-0000-0000-00005C1A0000}"/>
    <cellStyle name="Input 2 3 3 2 3" xfId="8330" xr:uid="{00000000-0005-0000-0000-00005D1A0000}"/>
    <cellStyle name="Input 2 3 3 3" xfId="8331" xr:uid="{00000000-0005-0000-0000-00005E1A0000}"/>
    <cellStyle name="Input 2 3 3 3 2" xfId="8332" xr:uid="{00000000-0005-0000-0000-00005F1A0000}"/>
    <cellStyle name="Input 2 3 3 4" xfId="8333" xr:uid="{00000000-0005-0000-0000-0000601A0000}"/>
    <cellStyle name="Input 2 3 4" xfId="987" xr:uid="{00000000-0005-0000-0000-0000611A0000}"/>
    <cellStyle name="Input 2 3 4 2" xfId="8334" xr:uid="{00000000-0005-0000-0000-0000621A0000}"/>
    <cellStyle name="Input 2 3 4 2 2" xfId="8335" xr:uid="{00000000-0005-0000-0000-0000631A0000}"/>
    <cellStyle name="Input 2 3 4 2 3" xfId="8336" xr:uid="{00000000-0005-0000-0000-0000641A0000}"/>
    <cellStyle name="Input 2 3 4 3" xfId="8337" xr:uid="{00000000-0005-0000-0000-0000651A0000}"/>
    <cellStyle name="Input 2 3 4 3 2" xfId="8338" xr:uid="{00000000-0005-0000-0000-0000661A0000}"/>
    <cellStyle name="Input 2 3 4 4" xfId="8339" xr:uid="{00000000-0005-0000-0000-0000671A0000}"/>
    <cellStyle name="Input 2 3 5" xfId="988" xr:uid="{00000000-0005-0000-0000-0000681A0000}"/>
    <cellStyle name="Input 2 3 5 2" xfId="8340" xr:uid="{00000000-0005-0000-0000-0000691A0000}"/>
    <cellStyle name="Input 2 3 5 2 2" xfId="8341" xr:uid="{00000000-0005-0000-0000-00006A1A0000}"/>
    <cellStyle name="Input 2 3 5 2 3" xfId="8342" xr:uid="{00000000-0005-0000-0000-00006B1A0000}"/>
    <cellStyle name="Input 2 3 5 3" xfId="8343" xr:uid="{00000000-0005-0000-0000-00006C1A0000}"/>
    <cellStyle name="Input 2 3 5 3 2" xfId="8344" xr:uid="{00000000-0005-0000-0000-00006D1A0000}"/>
    <cellStyle name="Input 2 3 5 4" xfId="8345" xr:uid="{00000000-0005-0000-0000-00006E1A0000}"/>
    <cellStyle name="Input 2 3 6" xfId="8346" xr:uid="{00000000-0005-0000-0000-00006F1A0000}"/>
    <cellStyle name="Input 2 3 6 2" xfId="8347" xr:uid="{00000000-0005-0000-0000-0000701A0000}"/>
    <cellStyle name="Input 2 3 6 3" xfId="8348" xr:uid="{00000000-0005-0000-0000-0000711A0000}"/>
    <cellStyle name="Input 2 3 7" xfId="8349" xr:uid="{00000000-0005-0000-0000-0000721A0000}"/>
    <cellStyle name="Input 2 3 7 2" xfId="8350" xr:uid="{00000000-0005-0000-0000-0000731A0000}"/>
    <cellStyle name="Input 2 3 8" xfId="8351" xr:uid="{00000000-0005-0000-0000-0000741A0000}"/>
    <cellStyle name="Input 2 4" xfId="989" xr:uid="{00000000-0005-0000-0000-0000751A0000}"/>
    <cellStyle name="Input 2 4 2" xfId="8352" xr:uid="{00000000-0005-0000-0000-0000761A0000}"/>
    <cellStyle name="Input 2 4 2 2" xfId="8353" xr:uid="{00000000-0005-0000-0000-0000771A0000}"/>
    <cellStyle name="Input 2 4 2 3" xfId="8354" xr:uid="{00000000-0005-0000-0000-0000781A0000}"/>
    <cellStyle name="Input 2 4 3" xfId="8355" xr:uid="{00000000-0005-0000-0000-0000791A0000}"/>
    <cellStyle name="Input 2 4 3 2" xfId="8356" xr:uid="{00000000-0005-0000-0000-00007A1A0000}"/>
    <cellStyle name="Input 2 4 4" xfId="8357" xr:uid="{00000000-0005-0000-0000-00007B1A0000}"/>
    <cellStyle name="Input 2 5" xfId="990" xr:uid="{00000000-0005-0000-0000-00007C1A0000}"/>
    <cellStyle name="Input 2 5 2" xfId="8358" xr:uid="{00000000-0005-0000-0000-00007D1A0000}"/>
    <cellStyle name="Input 2 5 2 2" xfId="8359" xr:uid="{00000000-0005-0000-0000-00007E1A0000}"/>
    <cellStyle name="Input 2 5 2 3" xfId="8360" xr:uid="{00000000-0005-0000-0000-00007F1A0000}"/>
    <cellStyle name="Input 2 5 3" xfId="8361" xr:uid="{00000000-0005-0000-0000-0000801A0000}"/>
    <cellStyle name="Input 2 5 3 2" xfId="8362" xr:uid="{00000000-0005-0000-0000-0000811A0000}"/>
    <cellStyle name="Input 2 5 4" xfId="8363" xr:uid="{00000000-0005-0000-0000-0000821A0000}"/>
    <cellStyle name="Input 2 6" xfId="991" xr:uid="{00000000-0005-0000-0000-0000831A0000}"/>
    <cellStyle name="Input 2 6 2" xfId="8364" xr:uid="{00000000-0005-0000-0000-0000841A0000}"/>
    <cellStyle name="Input 2 6 2 2" xfId="8365" xr:uid="{00000000-0005-0000-0000-0000851A0000}"/>
    <cellStyle name="Input 2 6 2 3" xfId="8366" xr:uid="{00000000-0005-0000-0000-0000861A0000}"/>
    <cellStyle name="Input 2 6 3" xfId="8367" xr:uid="{00000000-0005-0000-0000-0000871A0000}"/>
    <cellStyle name="Input 2 6 3 2" xfId="8368" xr:uid="{00000000-0005-0000-0000-0000881A0000}"/>
    <cellStyle name="Input 2 6 4" xfId="8369" xr:uid="{00000000-0005-0000-0000-0000891A0000}"/>
    <cellStyle name="Input 2 7" xfId="992" xr:uid="{00000000-0005-0000-0000-00008A1A0000}"/>
    <cellStyle name="Input 2 7 2" xfId="8370" xr:uid="{00000000-0005-0000-0000-00008B1A0000}"/>
    <cellStyle name="Input 2 7 2 2" xfId="8371" xr:uid="{00000000-0005-0000-0000-00008C1A0000}"/>
    <cellStyle name="Input 2 7 2 3" xfId="8372" xr:uid="{00000000-0005-0000-0000-00008D1A0000}"/>
    <cellStyle name="Input 2 7 3" xfId="8373" xr:uid="{00000000-0005-0000-0000-00008E1A0000}"/>
    <cellStyle name="Input 2 7 3 2" xfId="8374" xr:uid="{00000000-0005-0000-0000-00008F1A0000}"/>
    <cellStyle name="Input 2 7 4" xfId="8375" xr:uid="{00000000-0005-0000-0000-0000901A0000}"/>
    <cellStyle name="Input 2 8" xfId="8376" xr:uid="{00000000-0005-0000-0000-0000911A0000}"/>
    <cellStyle name="Input 2 8 2" xfId="8377" xr:uid="{00000000-0005-0000-0000-0000921A0000}"/>
    <cellStyle name="Input 2 8 3" xfId="8378" xr:uid="{00000000-0005-0000-0000-0000931A0000}"/>
    <cellStyle name="Input 2 9" xfId="8379" xr:uid="{00000000-0005-0000-0000-0000941A0000}"/>
    <cellStyle name="Input 2 9 2" xfId="8380" xr:uid="{00000000-0005-0000-0000-0000951A0000}"/>
    <cellStyle name="Input 2_Copy of North-West Capital Costs and Tarrifs_2012-13 2-8-11 for Tariff Calc Revised" xfId="993" xr:uid="{00000000-0005-0000-0000-0000961A0000}"/>
    <cellStyle name="Input 3" xfId="994" xr:uid="{00000000-0005-0000-0000-0000971A0000}"/>
    <cellStyle name="Input 3 2" xfId="995" xr:uid="{00000000-0005-0000-0000-0000981A0000}"/>
    <cellStyle name="Input 3 2 2" xfId="8382" xr:uid="{00000000-0005-0000-0000-0000991A0000}"/>
    <cellStyle name="Input 3 2 2 2" xfId="8383" xr:uid="{00000000-0005-0000-0000-00009A1A0000}"/>
    <cellStyle name="Input 3 2 2 3" xfId="8384" xr:uid="{00000000-0005-0000-0000-00009B1A0000}"/>
    <cellStyle name="Input 3 2 2 4" xfId="8385" xr:uid="{00000000-0005-0000-0000-00009C1A0000}"/>
    <cellStyle name="Input 3 2 3" xfId="8386" xr:uid="{00000000-0005-0000-0000-00009D1A0000}"/>
    <cellStyle name="Input 3 2 3 2" xfId="8387" xr:uid="{00000000-0005-0000-0000-00009E1A0000}"/>
    <cellStyle name="Input 3 2 3 3" xfId="8388" xr:uid="{00000000-0005-0000-0000-00009F1A0000}"/>
    <cellStyle name="Input 3 2 3 4" xfId="8389" xr:uid="{00000000-0005-0000-0000-0000A01A0000}"/>
    <cellStyle name="Input 3 2 4" xfId="8390" xr:uid="{00000000-0005-0000-0000-0000A11A0000}"/>
    <cellStyle name="Input 3 2 5" xfId="8391" xr:uid="{00000000-0005-0000-0000-0000A21A0000}"/>
    <cellStyle name="Input 3 2 6" xfId="8392" xr:uid="{00000000-0005-0000-0000-0000A31A0000}"/>
    <cellStyle name="Input 3 2 7" xfId="8393" xr:uid="{00000000-0005-0000-0000-0000A41A0000}"/>
    <cellStyle name="Input 3 3" xfId="996" xr:uid="{00000000-0005-0000-0000-0000A51A0000}"/>
    <cellStyle name="Input 3 3 2" xfId="8394" xr:uid="{00000000-0005-0000-0000-0000A61A0000}"/>
    <cellStyle name="Input 3 3 2 2" xfId="8395" xr:uid="{00000000-0005-0000-0000-0000A71A0000}"/>
    <cellStyle name="Input 3 3 2 3" xfId="8396" xr:uid="{00000000-0005-0000-0000-0000A81A0000}"/>
    <cellStyle name="Input 3 3 3" xfId="8397" xr:uid="{00000000-0005-0000-0000-0000A91A0000}"/>
    <cellStyle name="Input 3 3 3 2" xfId="8398" xr:uid="{00000000-0005-0000-0000-0000AA1A0000}"/>
    <cellStyle name="Input 3 3 3 3" xfId="8399" xr:uid="{00000000-0005-0000-0000-0000AB1A0000}"/>
    <cellStyle name="Input 3 3 4" xfId="8400" xr:uid="{00000000-0005-0000-0000-0000AC1A0000}"/>
    <cellStyle name="Input 3 3 5" xfId="8401" xr:uid="{00000000-0005-0000-0000-0000AD1A0000}"/>
    <cellStyle name="Input 3 4" xfId="997" xr:uid="{00000000-0005-0000-0000-0000AE1A0000}"/>
    <cellStyle name="Input 3 4 2" xfId="8402" xr:uid="{00000000-0005-0000-0000-0000AF1A0000}"/>
    <cellStyle name="Input 3 4 2 2" xfId="8403" xr:uid="{00000000-0005-0000-0000-0000B01A0000}"/>
    <cellStyle name="Input 3 4 2 3" xfId="8404" xr:uid="{00000000-0005-0000-0000-0000B11A0000}"/>
    <cellStyle name="Input 3 4 3" xfId="8405" xr:uid="{00000000-0005-0000-0000-0000B21A0000}"/>
    <cellStyle name="Input 3 4 3 2" xfId="8406" xr:uid="{00000000-0005-0000-0000-0000B31A0000}"/>
    <cellStyle name="Input 3 4 4" xfId="8407" xr:uid="{00000000-0005-0000-0000-0000B41A0000}"/>
    <cellStyle name="Input 3 5" xfId="998" xr:uid="{00000000-0005-0000-0000-0000B51A0000}"/>
    <cellStyle name="Input 3 5 2" xfId="8408" xr:uid="{00000000-0005-0000-0000-0000B61A0000}"/>
    <cellStyle name="Input 3 5 2 2" xfId="8409" xr:uid="{00000000-0005-0000-0000-0000B71A0000}"/>
    <cellStyle name="Input 3 5 2 3" xfId="8410" xr:uid="{00000000-0005-0000-0000-0000B81A0000}"/>
    <cellStyle name="Input 3 5 3" xfId="8411" xr:uid="{00000000-0005-0000-0000-0000B91A0000}"/>
    <cellStyle name="Input 3 5 3 2" xfId="8412" xr:uid="{00000000-0005-0000-0000-0000BA1A0000}"/>
    <cellStyle name="Input 3 5 4" xfId="8413" xr:uid="{00000000-0005-0000-0000-0000BB1A0000}"/>
    <cellStyle name="Input 3 6" xfId="8414" xr:uid="{00000000-0005-0000-0000-0000BC1A0000}"/>
    <cellStyle name="Input 3 6 2" xfId="8415" xr:uid="{00000000-0005-0000-0000-0000BD1A0000}"/>
    <cellStyle name="Input 3 6 3" xfId="8416" xr:uid="{00000000-0005-0000-0000-0000BE1A0000}"/>
    <cellStyle name="Input 3 7" xfId="8417" xr:uid="{00000000-0005-0000-0000-0000BF1A0000}"/>
    <cellStyle name="Input 3 7 2" xfId="8418" xr:uid="{00000000-0005-0000-0000-0000C01A0000}"/>
    <cellStyle name="Input 3 8" xfId="8419" xr:uid="{00000000-0005-0000-0000-0000C11A0000}"/>
    <cellStyle name="Input 3 9" xfId="8381" xr:uid="{00000000-0005-0000-0000-0000C21A0000}"/>
    <cellStyle name="Input 4" xfId="999" xr:uid="{00000000-0005-0000-0000-0000C31A0000}"/>
    <cellStyle name="Input 4 2" xfId="1000" xr:uid="{00000000-0005-0000-0000-0000C41A0000}"/>
    <cellStyle name="Input 4 2 2" xfId="8421" xr:uid="{00000000-0005-0000-0000-0000C51A0000}"/>
    <cellStyle name="Input 4 2 2 2" xfId="8422" xr:uid="{00000000-0005-0000-0000-0000C61A0000}"/>
    <cellStyle name="Input 4 2 2 3" xfId="8423" xr:uid="{00000000-0005-0000-0000-0000C71A0000}"/>
    <cellStyle name="Input 4 2 2 4" xfId="8424" xr:uid="{00000000-0005-0000-0000-0000C81A0000}"/>
    <cellStyle name="Input 4 2 3" xfId="8425" xr:uid="{00000000-0005-0000-0000-0000C91A0000}"/>
    <cellStyle name="Input 4 2 3 2" xfId="8426" xr:uid="{00000000-0005-0000-0000-0000CA1A0000}"/>
    <cellStyle name="Input 4 2 3 3" xfId="8427" xr:uid="{00000000-0005-0000-0000-0000CB1A0000}"/>
    <cellStyle name="Input 4 2 3 4" xfId="8428" xr:uid="{00000000-0005-0000-0000-0000CC1A0000}"/>
    <cellStyle name="Input 4 2 4" xfId="8429" xr:uid="{00000000-0005-0000-0000-0000CD1A0000}"/>
    <cellStyle name="Input 4 2 5" xfId="8430" xr:uid="{00000000-0005-0000-0000-0000CE1A0000}"/>
    <cellStyle name="Input 4 2 6" xfId="8431" xr:uid="{00000000-0005-0000-0000-0000CF1A0000}"/>
    <cellStyle name="Input 4 2 7" xfId="8432" xr:uid="{00000000-0005-0000-0000-0000D01A0000}"/>
    <cellStyle name="Input 4 3" xfId="1001" xr:uid="{00000000-0005-0000-0000-0000D11A0000}"/>
    <cellStyle name="Input 4 3 2" xfId="8433" xr:uid="{00000000-0005-0000-0000-0000D21A0000}"/>
    <cellStyle name="Input 4 3 2 2" xfId="8434" xr:uid="{00000000-0005-0000-0000-0000D31A0000}"/>
    <cellStyle name="Input 4 3 2 3" xfId="8435" xr:uid="{00000000-0005-0000-0000-0000D41A0000}"/>
    <cellStyle name="Input 4 3 3" xfId="8436" xr:uid="{00000000-0005-0000-0000-0000D51A0000}"/>
    <cellStyle name="Input 4 3 3 2" xfId="8437" xr:uid="{00000000-0005-0000-0000-0000D61A0000}"/>
    <cellStyle name="Input 4 3 3 3" xfId="8438" xr:uid="{00000000-0005-0000-0000-0000D71A0000}"/>
    <cellStyle name="Input 4 3 4" xfId="8439" xr:uid="{00000000-0005-0000-0000-0000D81A0000}"/>
    <cellStyle name="Input 4 3 5" xfId="8440" xr:uid="{00000000-0005-0000-0000-0000D91A0000}"/>
    <cellStyle name="Input 4 4" xfId="1002" xr:uid="{00000000-0005-0000-0000-0000DA1A0000}"/>
    <cellStyle name="Input 4 4 2" xfId="8441" xr:uid="{00000000-0005-0000-0000-0000DB1A0000}"/>
    <cellStyle name="Input 4 4 2 2" xfId="8442" xr:uid="{00000000-0005-0000-0000-0000DC1A0000}"/>
    <cellStyle name="Input 4 4 2 3" xfId="8443" xr:uid="{00000000-0005-0000-0000-0000DD1A0000}"/>
    <cellStyle name="Input 4 4 3" xfId="8444" xr:uid="{00000000-0005-0000-0000-0000DE1A0000}"/>
    <cellStyle name="Input 4 4 3 2" xfId="8445" xr:uid="{00000000-0005-0000-0000-0000DF1A0000}"/>
    <cellStyle name="Input 4 4 4" xfId="8446" xr:uid="{00000000-0005-0000-0000-0000E01A0000}"/>
    <cellStyle name="Input 4 5" xfId="1003" xr:uid="{00000000-0005-0000-0000-0000E11A0000}"/>
    <cellStyle name="Input 4 5 2" xfId="8447" xr:uid="{00000000-0005-0000-0000-0000E21A0000}"/>
    <cellStyle name="Input 4 5 2 2" xfId="8448" xr:uid="{00000000-0005-0000-0000-0000E31A0000}"/>
    <cellStyle name="Input 4 5 2 3" xfId="8449" xr:uid="{00000000-0005-0000-0000-0000E41A0000}"/>
    <cellStyle name="Input 4 5 3" xfId="8450" xr:uid="{00000000-0005-0000-0000-0000E51A0000}"/>
    <cellStyle name="Input 4 5 3 2" xfId="8451" xr:uid="{00000000-0005-0000-0000-0000E61A0000}"/>
    <cellStyle name="Input 4 5 4" xfId="8452" xr:uid="{00000000-0005-0000-0000-0000E71A0000}"/>
    <cellStyle name="Input 4 6" xfId="8453" xr:uid="{00000000-0005-0000-0000-0000E81A0000}"/>
    <cellStyle name="Input 4 6 2" xfId="8454" xr:uid="{00000000-0005-0000-0000-0000E91A0000}"/>
    <cellStyle name="Input 4 6 3" xfId="8455" xr:uid="{00000000-0005-0000-0000-0000EA1A0000}"/>
    <cellStyle name="Input 4 7" xfId="8456" xr:uid="{00000000-0005-0000-0000-0000EB1A0000}"/>
    <cellStyle name="Input 4 7 2" xfId="8457" xr:uid="{00000000-0005-0000-0000-0000EC1A0000}"/>
    <cellStyle name="Input 4 8" xfId="8458" xr:uid="{00000000-0005-0000-0000-0000ED1A0000}"/>
    <cellStyle name="Input 4 9" xfId="8420" xr:uid="{00000000-0005-0000-0000-0000EE1A0000}"/>
    <cellStyle name="Input 5" xfId="1004" xr:uid="{00000000-0005-0000-0000-0000EF1A0000}"/>
    <cellStyle name="Input 5 2" xfId="1005" xr:uid="{00000000-0005-0000-0000-0000F01A0000}"/>
    <cellStyle name="Input 5 2 2" xfId="8459" xr:uid="{00000000-0005-0000-0000-0000F11A0000}"/>
    <cellStyle name="Input 5 2 2 2" xfId="8460" xr:uid="{00000000-0005-0000-0000-0000F21A0000}"/>
    <cellStyle name="Input 5 2 2 3" xfId="8461" xr:uid="{00000000-0005-0000-0000-0000F31A0000}"/>
    <cellStyle name="Input 5 2 3" xfId="8462" xr:uid="{00000000-0005-0000-0000-0000F41A0000}"/>
    <cellStyle name="Input 5 2 3 2" xfId="8463" xr:uid="{00000000-0005-0000-0000-0000F51A0000}"/>
    <cellStyle name="Input 5 2 3 3" xfId="8464" xr:uid="{00000000-0005-0000-0000-0000F61A0000}"/>
    <cellStyle name="Input 5 2 4" xfId="8465" xr:uid="{00000000-0005-0000-0000-0000F71A0000}"/>
    <cellStyle name="Input 5 2 5" xfId="8466" xr:uid="{00000000-0005-0000-0000-0000F81A0000}"/>
    <cellStyle name="Input 5 3" xfId="1006" xr:uid="{00000000-0005-0000-0000-0000F91A0000}"/>
    <cellStyle name="Input 5 3 2" xfId="8467" xr:uid="{00000000-0005-0000-0000-0000FA1A0000}"/>
    <cellStyle name="Input 5 3 2 2" xfId="8468" xr:uid="{00000000-0005-0000-0000-0000FB1A0000}"/>
    <cellStyle name="Input 5 3 2 3" xfId="8469" xr:uid="{00000000-0005-0000-0000-0000FC1A0000}"/>
    <cellStyle name="Input 5 3 3" xfId="8470" xr:uid="{00000000-0005-0000-0000-0000FD1A0000}"/>
    <cellStyle name="Input 5 3 3 2" xfId="8471" xr:uid="{00000000-0005-0000-0000-0000FE1A0000}"/>
    <cellStyle name="Input 5 3 3 3" xfId="8472" xr:uid="{00000000-0005-0000-0000-0000FF1A0000}"/>
    <cellStyle name="Input 5 3 4" xfId="8473" xr:uid="{00000000-0005-0000-0000-0000001B0000}"/>
    <cellStyle name="Input 5 3 5" xfId="8474" xr:uid="{00000000-0005-0000-0000-0000011B0000}"/>
    <cellStyle name="Input 5 4" xfId="1007" xr:uid="{00000000-0005-0000-0000-0000021B0000}"/>
    <cellStyle name="Input 5 4 2" xfId="8475" xr:uid="{00000000-0005-0000-0000-0000031B0000}"/>
    <cellStyle name="Input 5 4 2 2" xfId="8476" xr:uid="{00000000-0005-0000-0000-0000041B0000}"/>
    <cellStyle name="Input 5 4 2 3" xfId="8477" xr:uid="{00000000-0005-0000-0000-0000051B0000}"/>
    <cellStyle name="Input 5 4 3" xfId="8478" xr:uid="{00000000-0005-0000-0000-0000061B0000}"/>
    <cellStyle name="Input 5 4 3 2" xfId="8479" xr:uid="{00000000-0005-0000-0000-0000071B0000}"/>
    <cellStyle name="Input 5 4 3 3" xfId="8480" xr:uid="{00000000-0005-0000-0000-0000081B0000}"/>
    <cellStyle name="Input 5 4 4" xfId="8481" xr:uid="{00000000-0005-0000-0000-0000091B0000}"/>
    <cellStyle name="Input 5 4 5" xfId="8482" xr:uid="{00000000-0005-0000-0000-00000A1B0000}"/>
    <cellStyle name="Input 5 5" xfId="1008" xr:uid="{00000000-0005-0000-0000-00000B1B0000}"/>
    <cellStyle name="Input 5 5 2" xfId="8483" xr:uid="{00000000-0005-0000-0000-00000C1B0000}"/>
    <cellStyle name="Input 5 5 2 2" xfId="8484" xr:uid="{00000000-0005-0000-0000-00000D1B0000}"/>
    <cellStyle name="Input 5 5 2 3" xfId="8485" xr:uid="{00000000-0005-0000-0000-00000E1B0000}"/>
    <cellStyle name="Input 5 5 3" xfId="8486" xr:uid="{00000000-0005-0000-0000-00000F1B0000}"/>
    <cellStyle name="Input 5 5 3 2" xfId="8487" xr:uid="{00000000-0005-0000-0000-0000101B0000}"/>
    <cellStyle name="Input 5 5 4" xfId="8488" xr:uid="{00000000-0005-0000-0000-0000111B0000}"/>
    <cellStyle name="Input 5 6" xfId="8489" xr:uid="{00000000-0005-0000-0000-0000121B0000}"/>
    <cellStyle name="Input 5 6 2" xfId="8490" xr:uid="{00000000-0005-0000-0000-0000131B0000}"/>
    <cellStyle name="Input 5 6 3" xfId="8491" xr:uid="{00000000-0005-0000-0000-0000141B0000}"/>
    <cellStyle name="Input 5 7" xfId="8492" xr:uid="{00000000-0005-0000-0000-0000151B0000}"/>
    <cellStyle name="Input 5 7 2" xfId="8493" xr:uid="{00000000-0005-0000-0000-0000161B0000}"/>
    <cellStyle name="Input 5 7 3" xfId="8494" xr:uid="{00000000-0005-0000-0000-0000171B0000}"/>
    <cellStyle name="Input 5 8" xfId="8495" xr:uid="{00000000-0005-0000-0000-0000181B0000}"/>
    <cellStyle name="Input 5 9" xfId="8496" xr:uid="{00000000-0005-0000-0000-0000191B0000}"/>
    <cellStyle name="Input 6" xfId="1009" xr:uid="{00000000-0005-0000-0000-00001A1B0000}"/>
    <cellStyle name="Input 6 2" xfId="1010" xr:uid="{00000000-0005-0000-0000-00001B1B0000}"/>
    <cellStyle name="Input 6 2 2" xfId="8497" xr:uid="{00000000-0005-0000-0000-00001C1B0000}"/>
    <cellStyle name="Input 6 2 2 2" xfId="8498" xr:uid="{00000000-0005-0000-0000-00001D1B0000}"/>
    <cellStyle name="Input 6 2 2 3" xfId="8499" xr:uid="{00000000-0005-0000-0000-00001E1B0000}"/>
    <cellStyle name="Input 6 2 3" xfId="8500" xr:uid="{00000000-0005-0000-0000-00001F1B0000}"/>
    <cellStyle name="Input 6 2 3 2" xfId="8501" xr:uid="{00000000-0005-0000-0000-0000201B0000}"/>
    <cellStyle name="Input 6 2 3 3" xfId="8502" xr:uid="{00000000-0005-0000-0000-0000211B0000}"/>
    <cellStyle name="Input 6 2 4" xfId="8503" xr:uid="{00000000-0005-0000-0000-0000221B0000}"/>
    <cellStyle name="Input 6 2 5" xfId="8504" xr:uid="{00000000-0005-0000-0000-0000231B0000}"/>
    <cellStyle name="Input 6 3" xfId="1011" xr:uid="{00000000-0005-0000-0000-0000241B0000}"/>
    <cellStyle name="Input 6 3 2" xfId="8505" xr:uid="{00000000-0005-0000-0000-0000251B0000}"/>
    <cellStyle name="Input 6 3 2 2" xfId="8506" xr:uid="{00000000-0005-0000-0000-0000261B0000}"/>
    <cellStyle name="Input 6 3 2 3" xfId="8507" xr:uid="{00000000-0005-0000-0000-0000271B0000}"/>
    <cellStyle name="Input 6 3 3" xfId="8508" xr:uid="{00000000-0005-0000-0000-0000281B0000}"/>
    <cellStyle name="Input 6 3 3 2" xfId="8509" xr:uid="{00000000-0005-0000-0000-0000291B0000}"/>
    <cellStyle name="Input 6 3 3 3" xfId="8510" xr:uid="{00000000-0005-0000-0000-00002A1B0000}"/>
    <cellStyle name="Input 6 3 4" xfId="8511" xr:uid="{00000000-0005-0000-0000-00002B1B0000}"/>
    <cellStyle name="Input 6 3 5" xfId="8512" xr:uid="{00000000-0005-0000-0000-00002C1B0000}"/>
    <cellStyle name="Input 6 4" xfId="1012" xr:uid="{00000000-0005-0000-0000-00002D1B0000}"/>
    <cellStyle name="Input 6 4 2" xfId="8513" xr:uid="{00000000-0005-0000-0000-00002E1B0000}"/>
    <cellStyle name="Input 6 4 2 2" xfId="8514" xr:uid="{00000000-0005-0000-0000-00002F1B0000}"/>
    <cellStyle name="Input 6 4 2 3" xfId="8515" xr:uid="{00000000-0005-0000-0000-0000301B0000}"/>
    <cellStyle name="Input 6 4 3" xfId="8516" xr:uid="{00000000-0005-0000-0000-0000311B0000}"/>
    <cellStyle name="Input 6 4 3 2" xfId="8517" xr:uid="{00000000-0005-0000-0000-0000321B0000}"/>
    <cellStyle name="Input 6 4 3 3" xfId="8518" xr:uid="{00000000-0005-0000-0000-0000331B0000}"/>
    <cellStyle name="Input 6 4 4" xfId="8519" xr:uid="{00000000-0005-0000-0000-0000341B0000}"/>
    <cellStyle name="Input 6 4 5" xfId="8520" xr:uid="{00000000-0005-0000-0000-0000351B0000}"/>
    <cellStyle name="Input 6 5" xfId="1013" xr:uid="{00000000-0005-0000-0000-0000361B0000}"/>
    <cellStyle name="Input 6 5 2" xfId="8521" xr:uid="{00000000-0005-0000-0000-0000371B0000}"/>
    <cellStyle name="Input 6 5 2 2" xfId="8522" xr:uid="{00000000-0005-0000-0000-0000381B0000}"/>
    <cellStyle name="Input 6 5 2 3" xfId="8523" xr:uid="{00000000-0005-0000-0000-0000391B0000}"/>
    <cellStyle name="Input 6 5 3" xfId="8524" xr:uid="{00000000-0005-0000-0000-00003A1B0000}"/>
    <cellStyle name="Input 6 5 3 2" xfId="8525" xr:uid="{00000000-0005-0000-0000-00003B1B0000}"/>
    <cellStyle name="Input 6 5 4" xfId="8526" xr:uid="{00000000-0005-0000-0000-00003C1B0000}"/>
    <cellStyle name="Input 6 6" xfId="8527" xr:uid="{00000000-0005-0000-0000-00003D1B0000}"/>
    <cellStyle name="Input 6 6 2" xfId="8528" xr:uid="{00000000-0005-0000-0000-00003E1B0000}"/>
    <cellStyle name="Input 6 6 3" xfId="8529" xr:uid="{00000000-0005-0000-0000-00003F1B0000}"/>
    <cellStyle name="Input 6 7" xfId="8530" xr:uid="{00000000-0005-0000-0000-0000401B0000}"/>
    <cellStyle name="Input 6 7 2" xfId="8531" xr:uid="{00000000-0005-0000-0000-0000411B0000}"/>
    <cellStyle name="Input 6 7 3" xfId="8532" xr:uid="{00000000-0005-0000-0000-0000421B0000}"/>
    <cellStyle name="Input 6 8" xfId="8533" xr:uid="{00000000-0005-0000-0000-0000431B0000}"/>
    <cellStyle name="Input 6 9" xfId="8534" xr:uid="{00000000-0005-0000-0000-0000441B0000}"/>
    <cellStyle name="Input 7" xfId="1014" xr:uid="{00000000-0005-0000-0000-0000451B0000}"/>
    <cellStyle name="Input 7 2" xfId="1015" xr:uid="{00000000-0005-0000-0000-0000461B0000}"/>
    <cellStyle name="Input 7 2 2" xfId="8535" xr:uid="{00000000-0005-0000-0000-0000471B0000}"/>
    <cellStyle name="Input 7 2 2 2" xfId="8536" xr:uid="{00000000-0005-0000-0000-0000481B0000}"/>
    <cellStyle name="Input 7 2 2 3" xfId="8537" xr:uid="{00000000-0005-0000-0000-0000491B0000}"/>
    <cellStyle name="Input 7 2 3" xfId="8538" xr:uid="{00000000-0005-0000-0000-00004A1B0000}"/>
    <cellStyle name="Input 7 2 3 2" xfId="8539" xr:uid="{00000000-0005-0000-0000-00004B1B0000}"/>
    <cellStyle name="Input 7 2 3 3" xfId="8540" xr:uid="{00000000-0005-0000-0000-00004C1B0000}"/>
    <cellStyle name="Input 7 2 4" xfId="8541" xr:uid="{00000000-0005-0000-0000-00004D1B0000}"/>
    <cellStyle name="Input 7 2 5" xfId="8542" xr:uid="{00000000-0005-0000-0000-00004E1B0000}"/>
    <cellStyle name="Input 7 3" xfId="1016" xr:uid="{00000000-0005-0000-0000-00004F1B0000}"/>
    <cellStyle name="Input 7 3 2" xfId="8543" xr:uid="{00000000-0005-0000-0000-0000501B0000}"/>
    <cellStyle name="Input 7 3 2 2" xfId="8544" xr:uid="{00000000-0005-0000-0000-0000511B0000}"/>
    <cellStyle name="Input 7 3 2 3" xfId="8545" xr:uid="{00000000-0005-0000-0000-0000521B0000}"/>
    <cellStyle name="Input 7 3 3" xfId="8546" xr:uid="{00000000-0005-0000-0000-0000531B0000}"/>
    <cellStyle name="Input 7 3 3 2" xfId="8547" xr:uid="{00000000-0005-0000-0000-0000541B0000}"/>
    <cellStyle name="Input 7 3 3 3" xfId="8548" xr:uid="{00000000-0005-0000-0000-0000551B0000}"/>
    <cellStyle name="Input 7 3 4" xfId="8549" xr:uid="{00000000-0005-0000-0000-0000561B0000}"/>
    <cellStyle name="Input 7 3 5" xfId="8550" xr:uid="{00000000-0005-0000-0000-0000571B0000}"/>
    <cellStyle name="Input 7 4" xfId="1017" xr:uid="{00000000-0005-0000-0000-0000581B0000}"/>
    <cellStyle name="Input 7 4 2" xfId="8551" xr:uid="{00000000-0005-0000-0000-0000591B0000}"/>
    <cellStyle name="Input 7 4 2 2" xfId="8552" xr:uid="{00000000-0005-0000-0000-00005A1B0000}"/>
    <cellStyle name="Input 7 4 2 3" xfId="8553" xr:uid="{00000000-0005-0000-0000-00005B1B0000}"/>
    <cellStyle name="Input 7 4 3" xfId="8554" xr:uid="{00000000-0005-0000-0000-00005C1B0000}"/>
    <cellStyle name="Input 7 4 3 2" xfId="8555" xr:uid="{00000000-0005-0000-0000-00005D1B0000}"/>
    <cellStyle name="Input 7 4 3 3" xfId="8556" xr:uid="{00000000-0005-0000-0000-00005E1B0000}"/>
    <cellStyle name="Input 7 4 4" xfId="8557" xr:uid="{00000000-0005-0000-0000-00005F1B0000}"/>
    <cellStyle name="Input 7 4 5" xfId="8558" xr:uid="{00000000-0005-0000-0000-0000601B0000}"/>
    <cellStyle name="Input 7 5" xfId="1018" xr:uid="{00000000-0005-0000-0000-0000611B0000}"/>
    <cellStyle name="Input 7 5 2" xfId="8559" xr:uid="{00000000-0005-0000-0000-0000621B0000}"/>
    <cellStyle name="Input 7 5 2 2" xfId="8560" xr:uid="{00000000-0005-0000-0000-0000631B0000}"/>
    <cellStyle name="Input 7 5 2 3" xfId="8561" xr:uid="{00000000-0005-0000-0000-0000641B0000}"/>
    <cellStyle name="Input 7 5 3" xfId="8562" xr:uid="{00000000-0005-0000-0000-0000651B0000}"/>
    <cellStyle name="Input 7 5 3 2" xfId="8563" xr:uid="{00000000-0005-0000-0000-0000661B0000}"/>
    <cellStyle name="Input 7 5 4" xfId="8564" xr:uid="{00000000-0005-0000-0000-0000671B0000}"/>
    <cellStyle name="Input 7 6" xfId="8565" xr:uid="{00000000-0005-0000-0000-0000681B0000}"/>
    <cellStyle name="Input 7 6 2" xfId="8566" xr:uid="{00000000-0005-0000-0000-0000691B0000}"/>
    <cellStyle name="Input 7 6 3" xfId="8567" xr:uid="{00000000-0005-0000-0000-00006A1B0000}"/>
    <cellStyle name="Input 7 7" xfId="8568" xr:uid="{00000000-0005-0000-0000-00006B1B0000}"/>
    <cellStyle name="Input 7 7 2" xfId="8569" xr:uid="{00000000-0005-0000-0000-00006C1B0000}"/>
    <cellStyle name="Input 7 7 3" xfId="8570" xr:uid="{00000000-0005-0000-0000-00006D1B0000}"/>
    <cellStyle name="Input 7 8" xfId="8571" xr:uid="{00000000-0005-0000-0000-00006E1B0000}"/>
    <cellStyle name="Input 7 9" xfId="8572" xr:uid="{00000000-0005-0000-0000-00006F1B0000}"/>
    <cellStyle name="Input 8" xfId="1019" xr:uid="{00000000-0005-0000-0000-0000701B0000}"/>
    <cellStyle name="Input 8 2" xfId="1020" xr:uid="{00000000-0005-0000-0000-0000711B0000}"/>
    <cellStyle name="Input 8 2 2" xfId="8573" xr:uid="{00000000-0005-0000-0000-0000721B0000}"/>
    <cellStyle name="Input 8 2 2 2" xfId="8574" xr:uid="{00000000-0005-0000-0000-0000731B0000}"/>
    <cellStyle name="Input 8 2 2 3" xfId="8575" xr:uid="{00000000-0005-0000-0000-0000741B0000}"/>
    <cellStyle name="Input 8 2 3" xfId="8576" xr:uid="{00000000-0005-0000-0000-0000751B0000}"/>
    <cellStyle name="Input 8 2 3 2" xfId="8577" xr:uid="{00000000-0005-0000-0000-0000761B0000}"/>
    <cellStyle name="Input 8 2 3 3" xfId="8578" xr:uid="{00000000-0005-0000-0000-0000771B0000}"/>
    <cellStyle name="Input 8 2 4" xfId="8579" xr:uid="{00000000-0005-0000-0000-0000781B0000}"/>
    <cellStyle name="Input 8 2 5" xfId="8580" xr:uid="{00000000-0005-0000-0000-0000791B0000}"/>
    <cellStyle name="Input 8 3" xfId="1021" xr:uid="{00000000-0005-0000-0000-00007A1B0000}"/>
    <cellStyle name="Input 8 3 2" xfId="8581" xr:uid="{00000000-0005-0000-0000-00007B1B0000}"/>
    <cellStyle name="Input 8 3 2 2" xfId="8582" xr:uid="{00000000-0005-0000-0000-00007C1B0000}"/>
    <cellStyle name="Input 8 3 2 3" xfId="8583" xr:uid="{00000000-0005-0000-0000-00007D1B0000}"/>
    <cellStyle name="Input 8 3 3" xfId="8584" xr:uid="{00000000-0005-0000-0000-00007E1B0000}"/>
    <cellStyle name="Input 8 3 3 2" xfId="8585" xr:uid="{00000000-0005-0000-0000-00007F1B0000}"/>
    <cellStyle name="Input 8 3 3 3" xfId="8586" xr:uid="{00000000-0005-0000-0000-0000801B0000}"/>
    <cellStyle name="Input 8 3 4" xfId="8587" xr:uid="{00000000-0005-0000-0000-0000811B0000}"/>
    <cellStyle name="Input 8 3 5" xfId="8588" xr:uid="{00000000-0005-0000-0000-0000821B0000}"/>
    <cellStyle name="Input 8 4" xfId="1022" xr:uid="{00000000-0005-0000-0000-0000831B0000}"/>
    <cellStyle name="Input 8 4 2" xfId="8589" xr:uid="{00000000-0005-0000-0000-0000841B0000}"/>
    <cellStyle name="Input 8 4 2 2" xfId="8590" xr:uid="{00000000-0005-0000-0000-0000851B0000}"/>
    <cellStyle name="Input 8 4 2 3" xfId="8591" xr:uid="{00000000-0005-0000-0000-0000861B0000}"/>
    <cellStyle name="Input 8 4 3" xfId="8592" xr:uid="{00000000-0005-0000-0000-0000871B0000}"/>
    <cellStyle name="Input 8 4 3 2" xfId="8593" xr:uid="{00000000-0005-0000-0000-0000881B0000}"/>
    <cellStyle name="Input 8 4 3 3" xfId="8594" xr:uid="{00000000-0005-0000-0000-0000891B0000}"/>
    <cellStyle name="Input 8 4 4" xfId="8595" xr:uid="{00000000-0005-0000-0000-00008A1B0000}"/>
    <cellStyle name="Input 8 4 5" xfId="8596" xr:uid="{00000000-0005-0000-0000-00008B1B0000}"/>
    <cellStyle name="Input 8 5" xfId="1023" xr:uid="{00000000-0005-0000-0000-00008C1B0000}"/>
    <cellStyle name="Input 8 5 2" xfId="8597" xr:uid="{00000000-0005-0000-0000-00008D1B0000}"/>
    <cellStyle name="Input 8 5 2 2" xfId="8598" xr:uid="{00000000-0005-0000-0000-00008E1B0000}"/>
    <cellStyle name="Input 8 5 2 3" xfId="8599" xr:uid="{00000000-0005-0000-0000-00008F1B0000}"/>
    <cellStyle name="Input 8 5 3" xfId="8600" xr:uid="{00000000-0005-0000-0000-0000901B0000}"/>
    <cellStyle name="Input 8 5 3 2" xfId="8601" xr:uid="{00000000-0005-0000-0000-0000911B0000}"/>
    <cellStyle name="Input 8 5 4" xfId="8602" xr:uid="{00000000-0005-0000-0000-0000921B0000}"/>
    <cellStyle name="Input 8 6" xfId="8603" xr:uid="{00000000-0005-0000-0000-0000931B0000}"/>
    <cellStyle name="Input 8 6 2" xfId="8604" xr:uid="{00000000-0005-0000-0000-0000941B0000}"/>
    <cellStyle name="Input 8 6 3" xfId="8605" xr:uid="{00000000-0005-0000-0000-0000951B0000}"/>
    <cellStyle name="Input 8 7" xfId="8606" xr:uid="{00000000-0005-0000-0000-0000961B0000}"/>
    <cellStyle name="Input 8 7 2" xfId="8607" xr:uid="{00000000-0005-0000-0000-0000971B0000}"/>
    <cellStyle name="Input 8 7 3" xfId="8608" xr:uid="{00000000-0005-0000-0000-0000981B0000}"/>
    <cellStyle name="Input 8 8" xfId="8609" xr:uid="{00000000-0005-0000-0000-0000991B0000}"/>
    <cellStyle name="Input 8 9" xfId="8610" xr:uid="{00000000-0005-0000-0000-00009A1B0000}"/>
    <cellStyle name="Input 9" xfId="1024" xr:uid="{00000000-0005-0000-0000-00009B1B0000}"/>
    <cellStyle name="Input 9 2" xfId="1025" xr:uid="{00000000-0005-0000-0000-00009C1B0000}"/>
    <cellStyle name="Input 9 2 2" xfId="8611" xr:uid="{00000000-0005-0000-0000-00009D1B0000}"/>
    <cellStyle name="Input 9 2 2 2" xfId="8612" xr:uid="{00000000-0005-0000-0000-00009E1B0000}"/>
    <cellStyle name="Input 9 2 2 3" xfId="8613" xr:uid="{00000000-0005-0000-0000-00009F1B0000}"/>
    <cellStyle name="Input 9 2 3" xfId="8614" xr:uid="{00000000-0005-0000-0000-0000A01B0000}"/>
    <cellStyle name="Input 9 2 3 2" xfId="8615" xr:uid="{00000000-0005-0000-0000-0000A11B0000}"/>
    <cellStyle name="Input 9 2 3 3" xfId="8616" xr:uid="{00000000-0005-0000-0000-0000A21B0000}"/>
    <cellStyle name="Input 9 2 4" xfId="8617" xr:uid="{00000000-0005-0000-0000-0000A31B0000}"/>
    <cellStyle name="Input 9 2 5" xfId="8618" xr:uid="{00000000-0005-0000-0000-0000A41B0000}"/>
    <cellStyle name="Input 9 3" xfId="1026" xr:uid="{00000000-0005-0000-0000-0000A51B0000}"/>
    <cellStyle name="Input 9 3 2" xfId="8619" xr:uid="{00000000-0005-0000-0000-0000A61B0000}"/>
    <cellStyle name="Input 9 3 2 2" xfId="8620" xr:uid="{00000000-0005-0000-0000-0000A71B0000}"/>
    <cellStyle name="Input 9 3 2 3" xfId="8621" xr:uid="{00000000-0005-0000-0000-0000A81B0000}"/>
    <cellStyle name="Input 9 3 3" xfId="8622" xr:uid="{00000000-0005-0000-0000-0000A91B0000}"/>
    <cellStyle name="Input 9 3 3 2" xfId="8623" xr:uid="{00000000-0005-0000-0000-0000AA1B0000}"/>
    <cellStyle name="Input 9 3 3 3" xfId="8624" xr:uid="{00000000-0005-0000-0000-0000AB1B0000}"/>
    <cellStyle name="Input 9 3 4" xfId="8625" xr:uid="{00000000-0005-0000-0000-0000AC1B0000}"/>
    <cellStyle name="Input 9 3 5" xfId="8626" xr:uid="{00000000-0005-0000-0000-0000AD1B0000}"/>
    <cellStyle name="Input 9 4" xfId="1027" xr:uid="{00000000-0005-0000-0000-0000AE1B0000}"/>
    <cellStyle name="Input 9 4 2" xfId="8627" xr:uid="{00000000-0005-0000-0000-0000AF1B0000}"/>
    <cellStyle name="Input 9 4 2 2" xfId="8628" xr:uid="{00000000-0005-0000-0000-0000B01B0000}"/>
    <cellStyle name="Input 9 4 2 3" xfId="8629" xr:uid="{00000000-0005-0000-0000-0000B11B0000}"/>
    <cellStyle name="Input 9 4 3" xfId="8630" xr:uid="{00000000-0005-0000-0000-0000B21B0000}"/>
    <cellStyle name="Input 9 4 3 2" xfId="8631" xr:uid="{00000000-0005-0000-0000-0000B31B0000}"/>
    <cellStyle name="Input 9 4 3 3" xfId="8632" xr:uid="{00000000-0005-0000-0000-0000B41B0000}"/>
    <cellStyle name="Input 9 4 4" xfId="8633" xr:uid="{00000000-0005-0000-0000-0000B51B0000}"/>
    <cellStyle name="Input 9 4 5" xfId="8634" xr:uid="{00000000-0005-0000-0000-0000B61B0000}"/>
    <cellStyle name="Input 9 5" xfId="1028" xr:uid="{00000000-0005-0000-0000-0000B71B0000}"/>
    <cellStyle name="Input 9 5 2" xfId="8635" xr:uid="{00000000-0005-0000-0000-0000B81B0000}"/>
    <cellStyle name="Input 9 5 2 2" xfId="8636" xr:uid="{00000000-0005-0000-0000-0000B91B0000}"/>
    <cellStyle name="Input 9 5 2 3" xfId="8637" xr:uid="{00000000-0005-0000-0000-0000BA1B0000}"/>
    <cellStyle name="Input 9 5 3" xfId="8638" xr:uid="{00000000-0005-0000-0000-0000BB1B0000}"/>
    <cellStyle name="Input 9 5 3 2" xfId="8639" xr:uid="{00000000-0005-0000-0000-0000BC1B0000}"/>
    <cellStyle name="Input 9 5 4" xfId="8640" xr:uid="{00000000-0005-0000-0000-0000BD1B0000}"/>
    <cellStyle name="Input 9 6" xfId="8641" xr:uid="{00000000-0005-0000-0000-0000BE1B0000}"/>
    <cellStyle name="Input 9 6 2" xfId="8642" xr:uid="{00000000-0005-0000-0000-0000BF1B0000}"/>
    <cellStyle name="Input 9 6 3" xfId="8643" xr:uid="{00000000-0005-0000-0000-0000C01B0000}"/>
    <cellStyle name="Input 9 7" xfId="8644" xr:uid="{00000000-0005-0000-0000-0000C11B0000}"/>
    <cellStyle name="Input 9 7 2" xfId="8645" xr:uid="{00000000-0005-0000-0000-0000C21B0000}"/>
    <cellStyle name="Input 9 7 3" xfId="8646" xr:uid="{00000000-0005-0000-0000-0000C31B0000}"/>
    <cellStyle name="Input 9 8" xfId="8647" xr:uid="{00000000-0005-0000-0000-0000C41B0000}"/>
    <cellStyle name="Input 9 9" xfId="8648" xr:uid="{00000000-0005-0000-0000-0000C51B0000}"/>
    <cellStyle name="Link Currency (0)" xfId="8649" xr:uid="{00000000-0005-0000-0000-0000C61B0000}"/>
    <cellStyle name="Link Currency (0) 2" xfId="8650" xr:uid="{00000000-0005-0000-0000-0000C71B0000}"/>
    <cellStyle name="Link Currency (0) 3" xfId="8651" xr:uid="{00000000-0005-0000-0000-0000C81B0000}"/>
    <cellStyle name="Link Currency (2)" xfId="8652" xr:uid="{00000000-0005-0000-0000-0000C91B0000}"/>
    <cellStyle name="Link Currency (2) 2" xfId="8653" xr:uid="{00000000-0005-0000-0000-0000CA1B0000}"/>
    <cellStyle name="Link Currency (2) 3" xfId="8654" xr:uid="{00000000-0005-0000-0000-0000CB1B0000}"/>
    <cellStyle name="Link Units (0)" xfId="8655" xr:uid="{00000000-0005-0000-0000-0000CC1B0000}"/>
    <cellStyle name="Link Units (0) 2" xfId="8656" xr:uid="{00000000-0005-0000-0000-0000CD1B0000}"/>
    <cellStyle name="Link Units (0) 3" xfId="8657" xr:uid="{00000000-0005-0000-0000-0000CE1B0000}"/>
    <cellStyle name="Link Units (1)" xfId="8658" xr:uid="{00000000-0005-0000-0000-0000CF1B0000}"/>
    <cellStyle name="Link Units (1) 2" xfId="8659" xr:uid="{00000000-0005-0000-0000-0000D01B0000}"/>
    <cellStyle name="Link Units (1) 3" xfId="8660" xr:uid="{00000000-0005-0000-0000-0000D11B0000}"/>
    <cellStyle name="Link Units (2)" xfId="8661" xr:uid="{00000000-0005-0000-0000-0000D21B0000}"/>
    <cellStyle name="Link Units (2) 2" xfId="8662" xr:uid="{00000000-0005-0000-0000-0000D31B0000}"/>
    <cellStyle name="Link Units (2) 3" xfId="8663" xr:uid="{00000000-0005-0000-0000-0000D41B0000}"/>
    <cellStyle name="Linked Cell 10" xfId="8664" xr:uid="{00000000-0005-0000-0000-0000D51B0000}"/>
    <cellStyle name="Linked Cell 2" xfId="1029" xr:uid="{00000000-0005-0000-0000-0000D61B0000}"/>
    <cellStyle name="Linked Cell 2 2" xfId="1030" xr:uid="{00000000-0005-0000-0000-0000D71B0000}"/>
    <cellStyle name="Linked Cell 2 3" xfId="1031" xr:uid="{00000000-0005-0000-0000-0000D81B0000}"/>
    <cellStyle name="Linked Cell 2 4" xfId="8665" xr:uid="{00000000-0005-0000-0000-0000D91B0000}"/>
    <cellStyle name="Linked Cell 2_Copy of North-West Capital Costs and Tarrifs_2012-13 2-8-11 for Tariff Calc Revised" xfId="1032" xr:uid="{00000000-0005-0000-0000-0000DA1B0000}"/>
    <cellStyle name="Linked Cell 3" xfId="1033" xr:uid="{00000000-0005-0000-0000-0000DB1B0000}"/>
    <cellStyle name="Linked Cell 3 2" xfId="8667" xr:uid="{00000000-0005-0000-0000-0000DC1B0000}"/>
    <cellStyle name="Linked Cell 3 3" xfId="8666" xr:uid="{00000000-0005-0000-0000-0000DD1B0000}"/>
    <cellStyle name="Linked Cell 4" xfId="1034" xr:uid="{00000000-0005-0000-0000-0000DE1B0000}"/>
    <cellStyle name="Linked Cell 4 2" xfId="8669" xr:uid="{00000000-0005-0000-0000-0000DF1B0000}"/>
    <cellStyle name="Linked Cell 4 3" xfId="8668" xr:uid="{00000000-0005-0000-0000-0000E01B0000}"/>
    <cellStyle name="Linked Cell 5" xfId="1035" xr:uid="{00000000-0005-0000-0000-0000E11B0000}"/>
    <cellStyle name="Linked Cell 6" xfId="1036" xr:uid="{00000000-0005-0000-0000-0000E21B0000}"/>
    <cellStyle name="Linked Cell 7" xfId="1037" xr:uid="{00000000-0005-0000-0000-0000E31B0000}"/>
    <cellStyle name="Linked Cell 8" xfId="1038" xr:uid="{00000000-0005-0000-0000-0000E41B0000}"/>
    <cellStyle name="Linked Cell 9" xfId="1039" xr:uid="{00000000-0005-0000-0000-0000E51B0000}"/>
    <cellStyle name="Monétaire [0]_rwhite" xfId="8670" xr:uid="{00000000-0005-0000-0000-0000E61B0000}"/>
    <cellStyle name="Monétaire_rwhite" xfId="8671" xr:uid="{00000000-0005-0000-0000-0000E71B0000}"/>
    <cellStyle name="Neutral 10" xfId="1040" xr:uid="{00000000-0005-0000-0000-0000E81B0000}"/>
    <cellStyle name="Neutral 2" xfId="1041" xr:uid="{00000000-0005-0000-0000-0000E91B0000}"/>
    <cellStyle name="Neutral 2 2" xfId="1042" xr:uid="{00000000-0005-0000-0000-0000EA1B0000}"/>
    <cellStyle name="Neutral 2 3" xfId="1043" xr:uid="{00000000-0005-0000-0000-0000EB1B0000}"/>
    <cellStyle name="Neutral 2 4" xfId="8672" xr:uid="{00000000-0005-0000-0000-0000EC1B0000}"/>
    <cellStyle name="Neutral 2_Tariffs data used for Memo 25-2-11" xfId="1044" xr:uid="{00000000-0005-0000-0000-0000ED1B0000}"/>
    <cellStyle name="Neutral 3" xfId="1045" xr:uid="{00000000-0005-0000-0000-0000EE1B0000}"/>
    <cellStyle name="Neutral 3 2" xfId="8674" xr:uid="{00000000-0005-0000-0000-0000EF1B0000}"/>
    <cellStyle name="Neutral 3 3" xfId="8673" xr:uid="{00000000-0005-0000-0000-0000F01B0000}"/>
    <cellStyle name="Neutral 4" xfId="1046" xr:uid="{00000000-0005-0000-0000-0000F11B0000}"/>
    <cellStyle name="Neutral 4 2" xfId="8676" xr:uid="{00000000-0005-0000-0000-0000F21B0000}"/>
    <cellStyle name="Neutral 4 3" xfId="8675" xr:uid="{00000000-0005-0000-0000-0000F31B0000}"/>
    <cellStyle name="Neutral 5" xfId="1047" xr:uid="{00000000-0005-0000-0000-0000F41B0000}"/>
    <cellStyle name="Neutral 6" xfId="1048" xr:uid="{00000000-0005-0000-0000-0000F51B0000}"/>
    <cellStyle name="Neutral 7" xfId="1049" xr:uid="{00000000-0005-0000-0000-0000F61B0000}"/>
    <cellStyle name="Neutral 8" xfId="1050" xr:uid="{00000000-0005-0000-0000-0000F71B0000}"/>
    <cellStyle name="Neutral 9" xfId="1051" xr:uid="{00000000-0005-0000-0000-0000F81B0000}"/>
    <cellStyle name="Normal" xfId="0" builtinId="0"/>
    <cellStyle name="Normal - Style1" xfId="8677" xr:uid="{00000000-0005-0000-0000-0000FA1B0000}"/>
    <cellStyle name="Normal - Style1 2" xfId="8678" xr:uid="{00000000-0005-0000-0000-0000FB1B0000}"/>
    <cellStyle name="Normal - Style1 3" xfId="8679" xr:uid="{00000000-0005-0000-0000-0000FC1B0000}"/>
    <cellStyle name="Normal - Style1 3 2" xfId="8680" xr:uid="{00000000-0005-0000-0000-0000FD1B0000}"/>
    <cellStyle name="Normal - Style1 4" xfId="8681" xr:uid="{00000000-0005-0000-0000-0000FE1B0000}"/>
    <cellStyle name="Normal 10" xfId="1" xr:uid="{00000000-0005-0000-0000-0000FF1B0000}"/>
    <cellStyle name="Normal 10 10" xfId="1052" xr:uid="{00000000-0005-0000-0000-0000001C0000}"/>
    <cellStyle name="Normal 10 10 2" xfId="8682" xr:uid="{00000000-0005-0000-0000-0000011C0000}"/>
    <cellStyle name="Normal 10 10 3" xfId="8683" xr:uid="{00000000-0005-0000-0000-0000021C0000}"/>
    <cellStyle name="Normal 10 10 4" xfId="8684" xr:uid="{00000000-0005-0000-0000-0000031C0000}"/>
    <cellStyle name="Normal 10 10 5" xfId="8685" xr:uid="{00000000-0005-0000-0000-0000041C0000}"/>
    <cellStyle name="Normal 10 10 6" xfId="8686" xr:uid="{00000000-0005-0000-0000-0000051C0000}"/>
    <cellStyle name="Normal 10 10 7" xfId="8687" xr:uid="{00000000-0005-0000-0000-0000061C0000}"/>
    <cellStyle name="Normal 10 10 8" xfId="8688" xr:uid="{00000000-0005-0000-0000-0000071C0000}"/>
    <cellStyle name="Normal 10 11" xfId="1053" xr:uid="{00000000-0005-0000-0000-0000081C0000}"/>
    <cellStyle name="Normal 10 11 2" xfId="8689" xr:uid="{00000000-0005-0000-0000-0000091C0000}"/>
    <cellStyle name="Normal 10 11 3" xfId="8690" xr:uid="{00000000-0005-0000-0000-00000A1C0000}"/>
    <cellStyle name="Normal 10 11 4" xfId="8691" xr:uid="{00000000-0005-0000-0000-00000B1C0000}"/>
    <cellStyle name="Normal 10 11 5" xfId="8692" xr:uid="{00000000-0005-0000-0000-00000C1C0000}"/>
    <cellStyle name="Normal 10 11 6" xfId="8693" xr:uid="{00000000-0005-0000-0000-00000D1C0000}"/>
    <cellStyle name="Normal 10 11 7" xfId="8694" xr:uid="{00000000-0005-0000-0000-00000E1C0000}"/>
    <cellStyle name="Normal 10 12" xfId="8695" xr:uid="{00000000-0005-0000-0000-00000F1C0000}"/>
    <cellStyle name="Normal 10 12 2" xfId="8696" xr:uid="{00000000-0005-0000-0000-0000101C0000}"/>
    <cellStyle name="Normal 10 12 3" xfId="8697" xr:uid="{00000000-0005-0000-0000-0000111C0000}"/>
    <cellStyle name="Normal 10 12 4" xfId="8698" xr:uid="{00000000-0005-0000-0000-0000121C0000}"/>
    <cellStyle name="Normal 10 12 5" xfId="8699" xr:uid="{00000000-0005-0000-0000-0000131C0000}"/>
    <cellStyle name="Normal 10 12 6" xfId="8700" xr:uid="{00000000-0005-0000-0000-0000141C0000}"/>
    <cellStyle name="Normal 10 12 7" xfId="8701" xr:uid="{00000000-0005-0000-0000-0000151C0000}"/>
    <cellStyle name="Normal 10 13" xfId="8702" xr:uid="{00000000-0005-0000-0000-0000161C0000}"/>
    <cellStyle name="Normal 10 13 2" xfId="8703" xr:uid="{00000000-0005-0000-0000-0000171C0000}"/>
    <cellStyle name="Normal 10 13 3" xfId="8704" xr:uid="{00000000-0005-0000-0000-0000181C0000}"/>
    <cellStyle name="Normal 10 13 4" xfId="8705" xr:uid="{00000000-0005-0000-0000-0000191C0000}"/>
    <cellStyle name="Normal 10 13 5" xfId="8706" xr:uid="{00000000-0005-0000-0000-00001A1C0000}"/>
    <cellStyle name="Normal 10 13 6" xfId="8707" xr:uid="{00000000-0005-0000-0000-00001B1C0000}"/>
    <cellStyle name="Normal 10 13 7" xfId="8708" xr:uid="{00000000-0005-0000-0000-00001C1C0000}"/>
    <cellStyle name="Normal 10 14" xfId="8709" xr:uid="{00000000-0005-0000-0000-00001D1C0000}"/>
    <cellStyle name="Normal 10 14 2" xfId="8710" xr:uid="{00000000-0005-0000-0000-00001E1C0000}"/>
    <cellStyle name="Normal 10 14 3" xfId="8711" xr:uid="{00000000-0005-0000-0000-00001F1C0000}"/>
    <cellStyle name="Normal 10 14 4" xfId="8712" xr:uid="{00000000-0005-0000-0000-0000201C0000}"/>
    <cellStyle name="Normal 10 14 5" xfId="8713" xr:uid="{00000000-0005-0000-0000-0000211C0000}"/>
    <cellStyle name="Normal 10 14 6" xfId="8714" xr:uid="{00000000-0005-0000-0000-0000221C0000}"/>
    <cellStyle name="Normal 10 14 7" xfId="8715" xr:uid="{00000000-0005-0000-0000-0000231C0000}"/>
    <cellStyle name="Normal 10 15" xfId="8716" xr:uid="{00000000-0005-0000-0000-0000241C0000}"/>
    <cellStyle name="Normal 10 15 2" xfId="8717" xr:uid="{00000000-0005-0000-0000-0000251C0000}"/>
    <cellStyle name="Normal 10 15 3" xfId="8718" xr:uid="{00000000-0005-0000-0000-0000261C0000}"/>
    <cellStyle name="Normal 10 15 4" xfId="8719" xr:uid="{00000000-0005-0000-0000-0000271C0000}"/>
    <cellStyle name="Normal 10 15 5" xfId="8720" xr:uid="{00000000-0005-0000-0000-0000281C0000}"/>
    <cellStyle name="Normal 10 15 6" xfId="8721" xr:uid="{00000000-0005-0000-0000-0000291C0000}"/>
    <cellStyle name="Normal 10 15 7" xfId="8722" xr:uid="{00000000-0005-0000-0000-00002A1C0000}"/>
    <cellStyle name="Normal 10 16" xfId="8723" xr:uid="{00000000-0005-0000-0000-00002B1C0000}"/>
    <cellStyle name="Normal 10 16 2" xfId="8724" xr:uid="{00000000-0005-0000-0000-00002C1C0000}"/>
    <cellStyle name="Normal 10 16 3" xfId="8725" xr:uid="{00000000-0005-0000-0000-00002D1C0000}"/>
    <cellStyle name="Normal 10 16 4" xfId="8726" xr:uid="{00000000-0005-0000-0000-00002E1C0000}"/>
    <cellStyle name="Normal 10 16 5" xfId="8727" xr:uid="{00000000-0005-0000-0000-00002F1C0000}"/>
    <cellStyle name="Normal 10 16 6" xfId="8728" xr:uid="{00000000-0005-0000-0000-0000301C0000}"/>
    <cellStyle name="Normal 10 16 7" xfId="8729" xr:uid="{00000000-0005-0000-0000-0000311C0000}"/>
    <cellStyle name="Normal 10 17" xfId="8730" xr:uid="{00000000-0005-0000-0000-0000321C0000}"/>
    <cellStyle name="Normal 10 17 2" xfId="8731" xr:uid="{00000000-0005-0000-0000-0000331C0000}"/>
    <cellStyle name="Normal 10 17 3" xfId="8732" xr:uid="{00000000-0005-0000-0000-0000341C0000}"/>
    <cellStyle name="Normal 10 17 4" xfId="8733" xr:uid="{00000000-0005-0000-0000-0000351C0000}"/>
    <cellStyle name="Normal 10 17 5" xfId="8734" xr:uid="{00000000-0005-0000-0000-0000361C0000}"/>
    <cellStyle name="Normal 10 17 6" xfId="8735" xr:uid="{00000000-0005-0000-0000-0000371C0000}"/>
    <cellStyle name="Normal 10 17 7" xfId="8736" xr:uid="{00000000-0005-0000-0000-0000381C0000}"/>
    <cellStyle name="Normal 10 18" xfId="8737" xr:uid="{00000000-0005-0000-0000-0000391C0000}"/>
    <cellStyle name="Normal 10 18 2" xfId="8738" xr:uid="{00000000-0005-0000-0000-00003A1C0000}"/>
    <cellStyle name="Normal 10 18 3" xfId="8739" xr:uid="{00000000-0005-0000-0000-00003B1C0000}"/>
    <cellStyle name="Normal 10 18 4" xfId="8740" xr:uid="{00000000-0005-0000-0000-00003C1C0000}"/>
    <cellStyle name="Normal 10 18 5" xfId="8741" xr:uid="{00000000-0005-0000-0000-00003D1C0000}"/>
    <cellStyle name="Normal 10 18 6" xfId="8742" xr:uid="{00000000-0005-0000-0000-00003E1C0000}"/>
    <cellStyle name="Normal 10 18 7" xfId="8743" xr:uid="{00000000-0005-0000-0000-00003F1C0000}"/>
    <cellStyle name="Normal 10 19" xfId="8744" xr:uid="{00000000-0005-0000-0000-0000401C0000}"/>
    <cellStyle name="Normal 10 19 2" xfId="8745" xr:uid="{00000000-0005-0000-0000-0000411C0000}"/>
    <cellStyle name="Normal 10 19 3" xfId="8746" xr:uid="{00000000-0005-0000-0000-0000421C0000}"/>
    <cellStyle name="Normal 10 19 4" xfId="8747" xr:uid="{00000000-0005-0000-0000-0000431C0000}"/>
    <cellStyle name="Normal 10 19 5" xfId="8748" xr:uid="{00000000-0005-0000-0000-0000441C0000}"/>
    <cellStyle name="Normal 10 19 6" xfId="8749" xr:uid="{00000000-0005-0000-0000-0000451C0000}"/>
    <cellStyle name="Normal 10 19 7" xfId="8750" xr:uid="{00000000-0005-0000-0000-0000461C0000}"/>
    <cellStyle name="Normal 10 2" xfId="1054" xr:uid="{00000000-0005-0000-0000-0000471C0000}"/>
    <cellStyle name="Normal 10 2 10" xfId="1055" xr:uid="{00000000-0005-0000-0000-0000481C0000}"/>
    <cellStyle name="Normal 10 2 10 2" xfId="8751" xr:uid="{00000000-0005-0000-0000-0000491C0000}"/>
    <cellStyle name="Normal 10 2 10 3" xfId="8752" xr:uid="{00000000-0005-0000-0000-00004A1C0000}"/>
    <cellStyle name="Normal 10 2 10 4" xfId="8753" xr:uid="{00000000-0005-0000-0000-00004B1C0000}"/>
    <cellStyle name="Normal 10 2 10 5" xfId="8754" xr:uid="{00000000-0005-0000-0000-00004C1C0000}"/>
    <cellStyle name="Normal 10 2 10 6" xfId="8755" xr:uid="{00000000-0005-0000-0000-00004D1C0000}"/>
    <cellStyle name="Normal 10 2 10 7" xfId="8756" xr:uid="{00000000-0005-0000-0000-00004E1C0000}"/>
    <cellStyle name="Normal 10 2 11" xfId="1056" xr:uid="{00000000-0005-0000-0000-00004F1C0000}"/>
    <cellStyle name="Normal 10 2 11 2" xfId="8757" xr:uid="{00000000-0005-0000-0000-0000501C0000}"/>
    <cellStyle name="Normal 10 2 11 3" xfId="8758" xr:uid="{00000000-0005-0000-0000-0000511C0000}"/>
    <cellStyle name="Normal 10 2 11 4" xfId="8759" xr:uid="{00000000-0005-0000-0000-0000521C0000}"/>
    <cellStyle name="Normal 10 2 11 5" xfId="8760" xr:uid="{00000000-0005-0000-0000-0000531C0000}"/>
    <cellStyle name="Normal 10 2 11 6" xfId="8761" xr:uid="{00000000-0005-0000-0000-0000541C0000}"/>
    <cellStyle name="Normal 10 2 11 7" xfId="8762" xr:uid="{00000000-0005-0000-0000-0000551C0000}"/>
    <cellStyle name="Normal 10 2 12" xfId="1057" xr:uid="{00000000-0005-0000-0000-0000561C0000}"/>
    <cellStyle name="Normal 10 2 12 2" xfId="8763" xr:uid="{00000000-0005-0000-0000-0000571C0000}"/>
    <cellStyle name="Normal 10 2 12 3" xfId="8764" xr:uid="{00000000-0005-0000-0000-0000581C0000}"/>
    <cellStyle name="Normal 10 2 12 4" xfId="8765" xr:uid="{00000000-0005-0000-0000-0000591C0000}"/>
    <cellStyle name="Normal 10 2 12 5" xfId="8766" xr:uid="{00000000-0005-0000-0000-00005A1C0000}"/>
    <cellStyle name="Normal 10 2 12 6" xfId="8767" xr:uid="{00000000-0005-0000-0000-00005B1C0000}"/>
    <cellStyle name="Normal 10 2 12 7" xfId="8768" xr:uid="{00000000-0005-0000-0000-00005C1C0000}"/>
    <cellStyle name="Normal 10 2 13" xfId="1058" xr:uid="{00000000-0005-0000-0000-00005D1C0000}"/>
    <cellStyle name="Normal 10 2 13 2" xfId="8769" xr:uid="{00000000-0005-0000-0000-00005E1C0000}"/>
    <cellStyle name="Normal 10 2 13 3" xfId="8770" xr:uid="{00000000-0005-0000-0000-00005F1C0000}"/>
    <cellStyle name="Normal 10 2 13 4" xfId="8771" xr:uid="{00000000-0005-0000-0000-0000601C0000}"/>
    <cellStyle name="Normal 10 2 13 5" xfId="8772" xr:uid="{00000000-0005-0000-0000-0000611C0000}"/>
    <cellStyle name="Normal 10 2 13 6" xfId="8773" xr:uid="{00000000-0005-0000-0000-0000621C0000}"/>
    <cellStyle name="Normal 10 2 13 7" xfId="8774" xr:uid="{00000000-0005-0000-0000-0000631C0000}"/>
    <cellStyle name="Normal 10 2 14" xfId="1059" xr:uid="{00000000-0005-0000-0000-0000641C0000}"/>
    <cellStyle name="Normal 10 2 14 2" xfId="8775" xr:uid="{00000000-0005-0000-0000-0000651C0000}"/>
    <cellStyle name="Normal 10 2 14 3" xfId="8776" xr:uid="{00000000-0005-0000-0000-0000661C0000}"/>
    <cellStyle name="Normal 10 2 14 4" xfId="8777" xr:uid="{00000000-0005-0000-0000-0000671C0000}"/>
    <cellStyle name="Normal 10 2 14 5" xfId="8778" xr:uid="{00000000-0005-0000-0000-0000681C0000}"/>
    <cellStyle name="Normal 10 2 14 6" xfId="8779" xr:uid="{00000000-0005-0000-0000-0000691C0000}"/>
    <cellStyle name="Normal 10 2 14 7" xfId="8780" xr:uid="{00000000-0005-0000-0000-00006A1C0000}"/>
    <cellStyle name="Normal 10 2 15" xfId="1060" xr:uid="{00000000-0005-0000-0000-00006B1C0000}"/>
    <cellStyle name="Normal 10 2 15 2" xfId="8781" xr:uid="{00000000-0005-0000-0000-00006C1C0000}"/>
    <cellStyle name="Normal 10 2 15 3" xfId="8782" xr:uid="{00000000-0005-0000-0000-00006D1C0000}"/>
    <cellStyle name="Normal 10 2 15 4" xfId="8783" xr:uid="{00000000-0005-0000-0000-00006E1C0000}"/>
    <cellStyle name="Normal 10 2 15 5" xfId="8784" xr:uid="{00000000-0005-0000-0000-00006F1C0000}"/>
    <cellStyle name="Normal 10 2 15 6" xfId="8785" xr:uid="{00000000-0005-0000-0000-0000701C0000}"/>
    <cellStyle name="Normal 10 2 15 7" xfId="8786" xr:uid="{00000000-0005-0000-0000-0000711C0000}"/>
    <cellStyle name="Normal 10 2 16" xfId="1061" xr:uid="{00000000-0005-0000-0000-0000721C0000}"/>
    <cellStyle name="Normal 10 2 16 2" xfId="8787" xr:uid="{00000000-0005-0000-0000-0000731C0000}"/>
    <cellStyle name="Normal 10 2 16 3" xfId="8788" xr:uid="{00000000-0005-0000-0000-0000741C0000}"/>
    <cellStyle name="Normal 10 2 16 4" xfId="8789" xr:uid="{00000000-0005-0000-0000-0000751C0000}"/>
    <cellStyle name="Normal 10 2 16 5" xfId="8790" xr:uid="{00000000-0005-0000-0000-0000761C0000}"/>
    <cellStyle name="Normal 10 2 16 6" xfId="8791" xr:uid="{00000000-0005-0000-0000-0000771C0000}"/>
    <cellStyle name="Normal 10 2 16 7" xfId="8792" xr:uid="{00000000-0005-0000-0000-0000781C0000}"/>
    <cellStyle name="Normal 10 2 17" xfId="1062" xr:uid="{00000000-0005-0000-0000-0000791C0000}"/>
    <cellStyle name="Normal 10 2 17 2" xfId="8793" xr:uid="{00000000-0005-0000-0000-00007A1C0000}"/>
    <cellStyle name="Normal 10 2 17 3" xfId="8794" xr:uid="{00000000-0005-0000-0000-00007B1C0000}"/>
    <cellStyle name="Normal 10 2 17 4" xfId="8795" xr:uid="{00000000-0005-0000-0000-00007C1C0000}"/>
    <cellStyle name="Normal 10 2 17 5" xfId="8796" xr:uid="{00000000-0005-0000-0000-00007D1C0000}"/>
    <cellStyle name="Normal 10 2 17 6" xfId="8797" xr:uid="{00000000-0005-0000-0000-00007E1C0000}"/>
    <cellStyle name="Normal 10 2 17 7" xfId="8798" xr:uid="{00000000-0005-0000-0000-00007F1C0000}"/>
    <cellStyle name="Normal 10 2 18" xfId="1063" xr:uid="{00000000-0005-0000-0000-0000801C0000}"/>
    <cellStyle name="Normal 10 2 18 2" xfId="8799" xr:uid="{00000000-0005-0000-0000-0000811C0000}"/>
    <cellStyle name="Normal 10 2 18 3" xfId="8800" xr:uid="{00000000-0005-0000-0000-0000821C0000}"/>
    <cellStyle name="Normal 10 2 18 4" xfId="8801" xr:uid="{00000000-0005-0000-0000-0000831C0000}"/>
    <cellStyle name="Normal 10 2 18 5" xfId="8802" xr:uid="{00000000-0005-0000-0000-0000841C0000}"/>
    <cellStyle name="Normal 10 2 18 6" xfId="8803" xr:uid="{00000000-0005-0000-0000-0000851C0000}"/>
    <cellStyle name="Normal 10 2 18 7" xfId="8804" xr:uid="{00000000-0005-0000-0000-0000861C0000}"/>
    <cellStyle name="Normal 10 2 19" xfId="1064" xr:uid="{00000000-0005-0000-0000-0000871C0000}"/>
    <cellStyle name="Normal 10 2 19 2" xfId="8805" xr:uid="{00000000-0005-0000-0000-0000881C0000}"/>
    <cellStyle name="Normal 10 2 19 3" xfId="8806" xr:uid="{00000000-0005-0000-0000-0000891C0000}"/>
    <cellStyle name="Normal 10 2 19 4" xfId="8807" xr:uid="{00000000-0005-0000-0000-00008A1C0000}"/>
    <cellStyle name="Normal 10 2 19 5" xfId="8808" xr:uid="{00000000-0005-0000-0000-00008B1C0000}"/>
    <cellStyle name="Normal 10 2 19 6" xfId="8809" xr:uid="{00000000-0005-0000-0000-00008C1C0000}"/>
    <cellStyle name="Normal 10 2 2" xfId="1065" xr:uid="{00000000-0005-0000-0000-00008D1C0000}"/>
    <cellStyle name="Normal 10 2 2 10" xfId="8810" xr:uid="{00000000-0005-0000-0000-00008E1C0000}"/>
    <cellStyle name="Normal 10 2 2 11" xfId="8811" xr:uid="{00000000-0005-0000-0000-00008F1C0000}"/>
    <cellStyle name="Normal 10 2 2 12" xfId="8812" xr:uid="{00000000-0005-0000-0000-0000901C0000}"/>
    <cellStyle name="Normal 10 2 2 13" xfId="8813" xr:uid="{00000000-0005-0000-0000-0000911C0000}"/>
    <cellStyle name="Normal 10 2 2 14" xfId="8814" xr:uid="{00000000-0005-0000-0000-0000921C0000}"/>
    <cellStyle name="Normal 10 2 2 15" xfId="8815" xr:uid="{00000000-0005-0000-0000-0000931C0000}"/>
    <cellStyle name="Normal 10 2 2 16" xfId="8816" xr:uid="{00000000-0005-0000-0000-0000941C0000}"/>
    <cellStyle name="Normal 10 2 2 17" xfId="8817" xr:uid="{00000000-0005-0000-0000-0000951C0000}"/>
    <cellStyle name="Normal 10 2 2 18" xfId="8818" xr:uid="{00000000-0005-0000-0000-0000961C0000}"/>
    <cellStyle name="Normal 10 2 2 19" xfId="8819" xr:uid="{00000000-0005-0000-0000-0000971C0000}"/>
    <cellStyle name="Normal 10 2 2 2" xfId="8820" xr:uid="{00000000-0005-0000-0000-0000981C0000}"/>
    <cellStyle name="Normal 10 2 2 2 2" xfId="8821" xr:uid="{00000000-0005-0000-0000-0000991C0000}"/>
    <cellStyle name="Normal 10 2 2 2 3" xfId="8822" xr:uid="{00000000-0005-0000-0000-00009A1C0000}"/>
    <cellStyle name="Normal 10 2 2 3" xfId="8823" xr:uid="{00000000-0005-0000-0000-00009B1C0000}"/>
    <cellStyle name="Normal 10 2 2 3 2" xfId="8824" xr:uid="{00000000-0005-0000-0000-00009C1C0000}"/>
    <cellStyle name="Normal 10 2 2 4" xfId="8825" xr:uid="{00000000-0005-0000-0000-00009D1C0000}"/>
    <cellStyle name="Normal 10 2 2 4 2" xfId="8826" xr:uid="{00000000-0005-0000-0000-00009E1C0000}"/>
    <cellStyle name="Normal 10 2 2 5" xfId="8827" xr:uid="{00000000-0005-0000-0000-00009F1C0000}"/>
    <cellStyle name="Normal 10 2 2 5 2" xfId="8828" xr:uid="{00000000-0005-0000-0000-0000A01C0000}"/>
    <cellStyle name="Normal 10 2 2 6" xfId="8829" xr:uid="{00000000-0005-0000-0000-0000A11C0000}"/>
    <cellStyle name="Normal 10 2 2 6 2" xfId="8830" xr:uid="{00000000-0005-0000-0000-0000A21C0000}"/>
    <cellStyle name="Normal 10 2 2 7" xfId="8831" xr:uid="{00000000-0005-0000-0000-0000A31C0000}"/>
    <cellStyle name="Normal 10 2 2 7 2" xfId="8832" xr:uid="{00000000-0005-0000-0000-0000A41C0000}"/>
    <cellStyle name="Normal 10 2 2 8" xfId="8833" xr:uid="{00000000-0005-0000-0000-0000A51C0000}"/>
    <cellStyle name="Normal 10 2 2 9" xfId="8834" xr:uid="{00000000-0005-0000-0000-0000A61C0000}"/>
    <cellStyle name="Normal 10 2 20" xfId="1066" xr:uid="{00000000-0005-0000-0000-0000A71C0000}"/>
    <cellStyle name="Normal 10 2 20 2" xfId="8835" xr:uid="{00000000-0005-0000-0000-0000A81C0000}"/>
    <cellStyle name="Normal 10 2 20 3" xfId="8836" xr:uid="{00000000-0005-0000-0000-0000A91C0000}"/>
    <cellStyle name="Normal 10 2 20 4" xfId="8837" xr:uid="{00000000-0005-0000-0000-0000AA1C0000}"/>
    <cellStyle name="Normal 10 2 20 5" xfId="8838" xr:uid="{00000000-0005-0000-0000-0000AB1C0000}"/>
    <cellStyle name="Normal 10 2 20 6" xfId="8839" xr:uid="{00000000-0005-0000-0000-0000AC1C0000}"/>
    <cellStyle name="Normal 10 2 21" xfId="1067" xr:uid="{00000000-0005-0000-0000-0000AD1C0000}"/>
    <cellStyle name="Normal 10 2 21 2" xfId="8840" xr:uid="{00000000-0005-0000-0000-0000AE1C0000}"/>
    <cellStyle name="Normal 10 2 21 3" xfId="8841" xr:uid="{00000000-0005-0000-0000-0000AF1C0000}"/>
    <cellStyle name="Normal 10 2 21 4" xfId="8842" xr:uid="{00000000-0005-0000-0000-0000B01C0000}"/>
    <cellStyle name="Normal 10 2 21 5" xfId="8843" xr:uid="{00000000-0005-0000-0000-0000B11C0000}"/>
    <cellStyle name="Normal 10 2 21 6" xfId="8844" xr:uid="{00000000-0005-0000-0000-0000B21C0000}"/>
    <cellStyle name="Normal 10 2 22" xfId="1068" xr:uid="{00000000-0005-0000-0000-0000B31C0000}"/>
    <cellStyle name="Normal 10 2 22 2" xfId="8845" xr:uid="{00000000-0005-0000-0000-0000B41C0000}"/>
    <cellStyle name="Normal 10 2 22 3" xfId="8846" xr:uid="{00000000-0005-0000-0000-0000B51C0000}"/>
    <cellStyle name="Normal 10 2 22 4" xfId="8847" xr:uid="{00000000-0005-0000-0000-0000B61C0000}"/>
    <cellStyle name="Normal 10 2 22 5" xfId="8848" xr:uid="{00000000-0005-0000-0000-0000B71C0000}"/>
    <cellStyle name="Normal 10 2 22 6" xfId="8849" xr:uid="{00000000-0005-0000-0000-0000B81C0000}"/>
    <cellStyle name="Normal 10 2 23" xfId="1069" xr:uid="{00000000-0005-0000-0000-0000B91C0000}"/>
    <cellStyle name="Normal 10 2 23 2" xfId="8850" xr:uid="{00000000-0005-0000-0000-0000BA1C0000}"/>
    <cellStyle name="Normal 10 2 23 3" xfId="8851" xr:uid="{00000000-0005-0000-0000-0000BB1C0000}"/>
    <cellStyle name="Normal 10 2 23 4" xfId="8852" xr:uid="{00000000-0005-0000-0000-0000BC1C0000}"/>
    <cellStyle name="Normal 10 2 23 5" xfId="8853" xr:uid="{00000000-0005-0000-0000-0000BD1C0000}"/>
    <cellStyle name="Normal 10 2 23 6" xfId="8854" xr:uid="{00000000-0005-0000-0000-0000BE1C0000}"/>
    <cellStyle name="Normal 10 2 24" xfId="8855" xr:uid="{00000000-0005-0000-0000-0000BF1C0000}"/>
    <cellStyle name="Normal 10 2 25" xfId="8856" xr:uid="{00000000-0005-0000-0000-0000C01C0000}"/>
    <cellStyle name="Normal 10 2 26" xfId="8857" xr:uid="{00000000-0005-0000-0000-0000C11C0000}"/>
    <cellStyle name="Normal 10 2 27" xfId="8858" xr:uid="{00000000-0005-0000-0000-0000C21C0000}"/>
    <cellStyle name="Normal 10 2 28" xfId="8859" xr:uid="{00000000-0005-0000-0000-0000C31C0000}"/>
    <cellStyle name="Normal 10 2 29" xfId="8860" xr:uid="{00000000-0005-0000-0000-0000C41C0000}"/>
    <cellStyle name="Normal 10 2 3" xfId="1070" xr:uid="{00000000-0005-0000-0000-0000C51C0000}"/>
    <cellStyle name="Normal 10 2 3 2" xfId="8861" xr:uid="{00000000-0005-0000-0000-0000C61C0000}"/>
    <cellStyle name="Normal 10 2 3 2 2" xfId="8862" xr:uid="{00000000-0005-0000-0000-0000C71C0000}"/>
    <cellStyle name="Normal 10 2 3 3" xfId="8863" xr:uid="{00000000-0005-0000-0000-0000C81C0000}"/>
    <cellStyle name="Normal 10 2 3 4" xfId="8864" xr:uid="{00000000-0005-0000-0000-0000C91C0000}"/>
    <cellStyle name="Normal 10 2 3 5" xfId="8865" xr:uid="{00000000-0005-0000-0000-0000CA1C0000}"/>
    <cellStyle name="Normal 10 2 3 6" xfId="8866" xr:uid="{00000000-0005-0000-0000-0000CB1C0000}"/>
    <cellStyle name="Normal 10 2 3 7" xfId="8867" xr:uid="{00000000-0005-0000-0000-0000CC1C0000}"/>
    <cellStyle name="Normal 10 2 4" xfId="1071" xr:uid="{00000000-0005-0000-0000-0000CD1C0000}"/>
    <cellStyle name="Normal 10 2 4 2" xfId="8868" xr:uid="{00000000-0005-0000-0000-0000CE1C0000}"/>
    <cellStyle name="Normal 10 2 4 3" xfId="8869" xr:uid="{00000000-0005-0000-0000-0000CF1C0000}"/>
    <cellStyle name="Normal 10 2 4 4" xfId="8870" xr:uid="{00000000-0005-0000-0000-0000D01C0000}"/>
    <cellStyle name="Normal 10 2 4 5" xfId="8871" xr:uid="{00000000-0005-0000-0000-0000D11C0000}"/>
    <cellStyle name="Normal 10 2 4 6" xfId="8872" xr:uid="{00000000-0005-0000-0000-0000D21C0000}"/>
    <cellStyle name="Normal 10 2 4 7" xfId="8873" xr:uid="{00000000-0005-0000-0000-0000D31C0000}"/>
    <cellStyle name="Normal 10 2 5" xfId="1072" xr:uid="{00000000-0005-0000-0000-0000D41C0000}"/>
    <cellStyle name="Normal 10 2 5 2" xfId="8874" xr:uid="{00000000-0005-0000-0000-0000D51C0000}"/>
    <cellStyle name="Normal 10 2 5 3" xfId="8875" xr:uid="{00000000-0005-0000-0000-0000D61C0000}"/>
    <cellStyle name="Normal 10 2 5 4" xfId="8876" xr:uid="{00000000-0005-0000-0000-0000D71C0000}"/>
    <cellStyle name="Normal 10 2 5 5" xfId="8877" xr:uid="{00000000-0005-0000-0000-0000D81C0000}"/>
    <cellStyle name="Normal 10 2 5 6" xfId="8878" xr:uid="{00000000-0005-0000-0000-0000D91C0000}"/>
    <cellStyle name="Normal 10 2 5 7" xfId="8879" xr:uid="{00000000-0005-0000-0000-0000DA1C0000}"/>
    <cellStyle name="Normal 10 2 6" xfId="1073" xr:uid="{00000000-0005-0000-0000-0000DB1C0000}"/>
    <cellStyle name="Normal 10 2 6 2" xfId="8880" xr:uid="{00000000-0005-0000-0000-0000DC1C0000}"/>
    <cellStyle name="Normal 10 2 6 3" xfId="8881" xr:uid="{00000000-0005-0000-0000-0000DD1C0000}"/>
    <cellStyle name="Normal 10 2 6 4" xfId="8882" xr:uid="{00000000-0005-0000-0000-0000DE1C0000}"/>
    <cellStyle name="Normal 10 2 6 5" xfId="8883" xr:uid="{00000000-0005-0000-0000-0000DF1C0000}"/>
    <cellStyle name="Normal 10 2 6 6" xfId="8884" xr:uid="{00000000-0005-0000-0000-0000E01C0000}"/>
    <cellStyle name="Normal 10 2 6 7" xfId="8885" xr:uid="{00000000-0005-0000-0000-0000E11C0000}"/>
    <cellStyle name="Normal 10 2 7" xfId="1074" xr:uid="{00000000-0005-0000-0000-0000E21C0000}"/>
    <cellStyle name="Normal 10 2 7 2" xfId="8886" xr:uid="{00000000-0005-0000-0000-0000E31C0000}"/>
    <cellStyle name="Normal 10 2 7 3" xfId="8887" xr:uid="{00000000-0005-0000-0000-0000E41C0000}"/>
    <cellStyle name="Normal 10 2 7 4" xfId="8888" xr:uid="{00000000-0005-0000-0000-0000E51C0000}"/>
    <cellStyle name="Normal 10 2 7 5" xfId="8889" xr:uid="{00000000-0005-0000-0000-0000E61C0000}"/>
    <cellStyle name="Normal 10 2 7 6" xfId="8890" xr:uid="{00000000-0005-0000-0000-0000E71C0000}"/>
    <cellStyle name="Normal 10 2 7 7" xfId="8891" xr:uid="{00000000-0005-0000-0000-0000E81C0000}"/>
    <cellStyle name="Normal 10 2 8" xfId="1075" xr:uid="{00000000-0005-0000-0000-0000E91C0000}"/>
    <cellStyle name="Normal 10 2 8 2" xfId="8892" xr:uid="{00000000-0005-0000-0000-0000EA1C0000}"/>
    <cellStyle name="Normal 10 2 8 3" xfId="8893" xr:uid="{00000000-0005-0000-0000-0000EB1C0000}"/>
    <cellStyle name="Normal 10 2 8 4" xfId="8894" xr:uid="{00000000-0005-0000-0000-0000EC1C0000}"/>
    <cellStyle name="Normal 10 2 8 5" xfId="8895" xr:uid="{00000000-0005-0000-0000-0000ED1C0000}"/>
    <cellStyle name="Normal 10 2 8 6" xfId="8896" xr:uid="{00000000-0005-0000-0000-0000EE1C0000}"/>
    <cellStyle name="Normal 10 2 8 7" xfId="8897" xr:uid="{00000000-0005-0000-0000-0000EF1C0000}"/>
    <cellStyle name="Normal 10 2 9" xfId="1076" xr:uid="{00000000-0005-0000-0000-0000F01C0000}"/>
    <cellStyle name="Normal 10 2 9 2" xfId="8898" xr:uid="{00000000-0005-0000-0000-0000F11C0000}"/>
    <cellStyle name="Normal 10 2 9 3" xfId="8899" xr:uid="{00000000-0005-0000-0000-0000F21C0000}"/>
    <cellStyle name="Normal 10 2 9 4" xfId="8900" xr:uid="{00000000-0005-0000-0000-0000F31C0000}"/>
    <cellStyle name="Normal 10 2 9 5" xfId="8901" xr:uid="{00000000-0005-0000-0000-0000F41C0000}"/>
    <cellStyle name="Normal 10 2 9 6" xfId="8902" xr:uid="{00000000-0005-0000-0000-0000F51C0000}"/>
    <cellStyle name="Normal 10 2 9 7" xfId="8903" xr:uid="{00000000-0005-0000-0000-0000F61C0000}"/>
    <cellStyle name="Normal 10 20" xfId="8904" xr:uid="{00000000-0005-0000-0000-0000F71C0000}"/>
    <cellStyle name="Normal 10 20 2" xfId="8905" xr:uid="{00000000-0005-0000-0000-0000F81C0000}"/>
    <cellStyle name="Normal 10 20 3" xfId="8906" xr:uid="{00000000-0005-0000-0000-0000F91C0000}"/>
    <cellStyle name="Normal 10 20 4" xfId="8907" xr:uid="{00000000-0005-0000-0000-0000FA1C0000}"/>
    <cellStyle name="Normal 10 20 5" xfId="8908" xr:uid="{00000000-0005-0000-0000-0000FB1C0000}"/>
    <cellStyle name="Normal 10 20 6" xfId="8909" xr:uid="{00000000-0005-0000-0000-0000FC1C0000}"/>
    <cellStyle name="Normal 10 21" xfId="8910" xr:uid="{00000000-0005-0000-0000-0000FD1C0000}"/>
    <cellStyle name="Normal 10 21 2" xfId="8911" xr:uid="{00000000-0005-0000-0000-0000FE1C0000}"/>
    <cellStyle name="Normal 10 21 3" xfId="8912" xr:uid="{00000000-0005-0000-0000-0000FF1C0000}"/>
    <cellStyle name="Normal 10 21 4" xfId="8913" xr:uid="{00000000-0005-0000-0000-0000001D0000}"/>
    <cellStyle name="Normal 10 21 5" xfId="8914" xr:uid="{00000000-0005-0000-0000-0000011D0000}"/>
    <cellStyle name="Normal 10 21 6" xfId="8915" xr:uid="{00000000-0005-0000-0000-0000021D0000}"/>
    <cellStyle name="Normal 10 22" xfId="8916" xr:uid="{00000000-0005-0000-0000-0000031D0000}"/>
    <cellStyle name="Normal 10 22 2" xfId="8917" xr:uid="{00000000-0005-0000-0000-0000041D0000}"/>
    <cellStyle name="Normal 10 22 3" xfId="8918" xr:uid="{00000000-0005-0000-0000-0000051D0000}"/>
    <cellStyle name="Normal 10 22 4" xfId="8919" xr:uid="{00000000-0005-0000-0000-0000061D0000}"/>
    <cellStyle name="Normal 10 22 5" xfId="8920" xr:uid="{00000000-0005-0000-0000-0000071D0000}"/>
    <cellStyle name="Normal 10 22 6" xfId="8921" xr:uid="{00000000-0005-0000-0000-0000081D0000}"/>
    <cellStyle name="Normal 10 23" xfId="8922" xr:uid="{00000000-0005-0000-0000-0000091D0000}"/>
    <cellStyle name="Normal 10 23 2" xfId="8923" xr:uid="{00000000-0005-0000-0000-00000A1D0000}"/>
    <cellStyle name="Normal 10 23 3" xfId="8924" xr:uid="{00000000-0005-0000-0000-00000B1D0000}"/>
    <cellStyle name="Normal 10 23 4" xfId="8925" xr:uid="{00000000-0005-0000-0000-00000C1D0000}"/>
    <cellStyle name="Normal 10 23 5" xfId="8926" xr:uid="{00000000-0005-0000-0000-00000D1D0000}"/>
    <cellStyle name="Normal 10 23 6" xfId="8927" xr:uid="{00000000-0005-0000-0000-00000E1D0000}"/>
    <cellStyle name="Normal 10 24" xfId="8928" xr:uid="{00000000-0005-0000-0000-00000F1D0000}"/>
    <cellStyle name="Normal 10 24 2" xfId="8929" xr:uid="{00000000-0005-0000-0000-0000101D0000}"/>
    <cellStyle name="Normal 10 24 3" xfId="8930" xr:uid="{00000000-0005-0000-0000-0000111D0000}"/>
    <cellStyle name="Normal 10 24 4" xfId="8931" xr:uid="{00000000-0005-0000-0000-0000121D0000}"/>
    <cellStyle name="Normal 10 24 5" xfId="8932" xr:uid="{00000000-0005-0000-0000-0000131D0000}"/>
    <cellStyle name="Normal 10 24 6" xfId="8933" xr:uid="{00000000-0005-0000-0000-0000141D0000}"/>
    <cellStyle name="Normal 10 25" xfId="8934" xr:uid="{00000000-0005-0000-0000-0000151D0000}"/>
    <cellStyle name="Normal 10 25 2" xfId="8935" xr:uid="{00000000-0005-0000-0000-0000161D0000}"/>
    <cellStyle name="Normal 10 25 3" xfId="8936" xr:uid="{00000000-0005-0000-0000-0000171D0000}"/>
    <cellStyle name="Normal 10 25 4" xfId="8937" xr:uid="{00000000-0005-0000-0000-0000181D0000}"/>
    <cellStyle name="Normal 10 25 5" xfId="8938" xr:uid="{00000000-0005-0000-0000-0000191D0000}"/>
    <cellStyle name="Normal 10 25 6" xfId="8939" xr:uid="{00000000-0005-0000-0000-00001A1D0000}"/>
    <cellStyle name="Normal 10 26" xfId="8940" xr:uid="{00000000-0005-0000-0000-00001B1D0000}"/>
    <cellStyle name="Normal 10 26 2" xfId="8941" xr:uid="{00000000-0005-0000-0000-00001C1D0000}"/>
    <cellStyle name="Normal 10 26 3" xfId="8942" xr:uid="{00000000-0005-0000-0000-00001D1D0000}"/>
    <cellStyle name="Normal 10 26 4" xfId="8943" xr:uid="{00000000-0005-0000-0000-00001E1D0000}"/>
    <cellStyle name="Normal 10 26 5" xfId="8944" xr:uid="{00000000-0005-0000-0000-00001F1D0000}"/>
    <cellStyle name="Normal 10 26 6" xfId="8945" xr:uid="{00000000-0005-0000-0000-0000201D0000}"/>
    <cellStyle name="Normal 10 27" xfId="8946" xr:uid="{00000000-0005-0000-0000-0000211D0000}"/>
    <cellStyle name="Normal 10 27 2" xfId="8947" xr:uid="{00000000-0005-0000-0000-0000221D0000}"/>
    <cellStyle name="Normal 10 27 3" xfId="8948" xr:uid="{00000000-0005-0000-0000-0000231D0000}"/>
    <cellStyle name="Normal 10 27 4" xfId="8949" xr:uid="{00000000-0005-0000-0000-0000241D0000}"/>
    <cellStyle name="Normal 10 27 5" xfId="8950" xr:uid="{00000000-0005-0000-0000-0000251D0000}"/>
    <cellStyle name="Normal 10 27 6" xfId="8951" xr:uid="{00000000-0005-0000-0000-0000261D0000}"/>
    <cellStyle name="Normal 10 28" xfId="8952" xr:uid="{00000000-0005-0000-0000-0000271D0000}"/>
    <cellStyle name="Normal 10 28 2" xfId="8953" xr:uid="{00000000-0005-0000-0000-0000281D0000}"/>
    <cellStyle name="Normal 10 28 3" xfId="8954" xr:uid="{00000000-0005-0000-0000-0000291D0000}"/>
    <cellStyle name="Normal 10 28 4" xfId="8955" xr:uid="{00000000-0005-0000-0000-00002A1D0000}"/>
    <cellStyle name="Normal 10 28 5" xfId="8956" xr:uid="{00000000-0005-0000-0000-00002B1D0000}"/>
    <cellStyle name="Normal 10 28 6" xfId="8957" xr:uid="{00000000-0005-0000-0000-00002C1D0000}"/>
    <cellStyle name="Normal 10 29" xfId="8958" xr:uid="{00000000-0005-0000-0000-00002D1D0000}"/>
    <cellStyle name="Normal 10 29 2" xfId="8959" xr:uid="{00000000-0005-0000-0000-00002E1D0000}"/>
    <cellStyle name="Normal 10 29 3" xfId="8960" xr:uid="{00000000-0005-0000-0000-00002F1D0000}"/>
    <cellStyle name="Normal 10 29 4" xfId="8961" xr:uid="{00000000-0005-0000-0000-0000301D0000}"/>
    <cellStyle name="Normal 10 29 5" xfId="8962" xr:uid="{00000000-0005-0000-0000-0000311D0000}"/>
    <cellStyle name="Normal 10 29 6" xfId="8963" xr:uid="{00000000-0005-0000-0000-0000321D0000}"/>
    <cellStyle name="Normal 10 3" xfId="1077" xr:uid="{00000000-0005-0000-0000-0000331D0000}"/>
    <cellStyle name="Normal 10 3 2" xfId="8964" xr:uid="{00000000-0005-0000-0000-0000341D0000}"/>
    <cellStyle name="Normal 10 3 2 2" xfId="8965" xr:uid="{00000000-0005-0000-0000-0000351D0000}"/>
    <cellStyle name="Normal 10 3 3" xfId="8966" xr:uid="{00000000-0005-0000-0000-0000361D0000}"/>
    <cellStyle name="Normal 10 3 4" xfId="8967" xr:uid="{00000000-0005-0000-0000-0000371D0000}"/>
    <cellStyle name="Normal 10 3 5" xfId="8968" xr:uid="{00000000-0005-0000-0000-0000381D0000}"/>
    <cellStyle name="Normal 10 3 6" xfId="8969" xr:uid="{00000000-0005-0000-0000-0000391D0000}"/>
    <cellStyle name="Normal 10 3 7" xfId="8970" xr:uid="{00000000-0005-0000-0000-00003A1D0000}"/>
    <cellStyle name="Normal 10 30" xfId="8971" xr:uid="{00000000-0005-0000-0000-00003B1D0000}"/>
    <cellStyle name="Normal 10 30 2" xfId="8972" xr:uid="{00000000-0005-0000-0000-00003C1D0000}"/>
    <cellStyle name="Normal 10 30 3" xfId="8973" xr:uid="{00000000-0005-0000-0000-00003D1D0000}"/>
    <cellStyle name="Normal 10 30 4" xfId="8974" xr:uid="{00000000-0005-0000-0000-00003E1D0000}"/>
    <cellStyle name="Normal 10 30 5" xfId="8975" xr:uid="{00000000-0005-0000-0000-00003F1D0000}"/>
    <cellStyle name="Normal 10 30 6" xfId="8976" xr:uid="{00000000-0005-0000-0000-0000401D0000}"/>
    <cellStyle name="Normal 10 31" xfId="8977" xr:uid="{00000000-0005-0000-0000-0000411D0000}"/>
    <cellStyle name="Normal 10 31 2" xfId="8978" xr:uid="{00000000-0005-0000-0000-0000421D0000}"/>
    <cellStyle name="Normal 10 31 3" xfId="8979" xr:uid="{00000000-0005-0000-0000-0000431D0000}"/>
    <cellStyle name="Normal 10 31 4" xfId="8980" xr:uid="{00000000-0005-0000-0000-0000441D0000}"/>
    <cellStyle name="Normal 10 31 5" xfId="8981" xr:uid="{00000000-0005-0000-0000-0000451D0000}"/>
    <cellStyle name="Normal 10 31 6" xfId="8982" xr:uid="{00000000-0005-0000-0000-0000461D0000}"/>
    <cellStyle name="Normal 10 32" xfId="8983" xr:uid="{00000000-0005-0000-0000-0000471D0000}"/>
    <cellStyle name="Normal 10 32 10" xfId="8984" xr:uid="{00000000-0005-0000-0000-0000481D0000}"/>
    <cellStyle name="Normal 10 32 10 2" xfId="8985" xr:uid="{00000000-0005-0000-0000-0000491D0000}"/>
    <cellStyle name="Normal 10 32 10 3" xfId="8986" xr:uid="{00000000-0005-0000-0000-00004A1D0000}"/>
    <cellStyle name="Normal 10 32 10 4" xfId="8987" xr:uid="{00000000-0005-0000-0000-00004B1D0000}"/>
    <cellStyle name="Normal 10 32 10 5" xfId="8988" xr:uid="{00000000-0005-0000-0000-00004C1D0000}"/>
    <cellStyle name="Normal 10 32 10 6" xfId="8989" xr:uid="{00000000-0005-0000-0000-00004D1D0000}"/>
    <cellStyle name="Normal 10 32 11" xfId="8990" xr:uid="{00000000-0005-0000-0000-00004E1D0000}"/>
    <cellStyle name="Normal 10 32 11 2" xfId="8991" xr:uid="{00000000-0005-0000-0000-00004F1D0000}"/>
    <cellStyle name="Normal 10 32 11 3" xfId="8992" xr:uid="{00000000-0005-0000-0000-0000501D0000}"/>
    <cellStyle name="Normal 10 32 11 4" xfId="8993" xr:uid="{00000000-0005-0000-0000-0000511D0000}"/>
    <cellStyle name="Normal 10 32 11 5" xfId="8994" xr:uid="{00000000-0005-0000-0000-0000521D0000}"/>
    <cellStyle name="Normal 10 32 11 6" xfId="8995" xr:uid="{00000000-0005-0000-0000-0000531D0000}"/>
    <cellStyle name="Normal 10 32 12" xfId="8996" xr:uid="{00000000-0005-0000-0000-0000541D0000}"/>
    <cellStyle name="Normal 10 32 12 2" xfId="8997" xr:uid="{00000000-0005-0000-0000-0000551D0000}"/>
    <cellStyle name="Normal 10 32 12 3" xfId="8998" xr:uid="{00000000-0005-0000-0000-0000561D0000}"/>
    <cellStyle name="Normal 10 32 12 4" xfId="8999" xr:uid="{00000000-0005-0000-0000-0000571D0000}"/>
    <cellStyle name="Normal 10 32 12 5" xfId="9000" xr:uid="{00000000-0005-0000-0000-0000581D0000}"/>
    <cellStyle name="Normal 10 32 12 6" xfId="9001" xr:uid="{00000000-0005-0000-0000-0000591D0000}"/>
    <cellStyle name="Normal 10 32 13" xfId="9002" xr:uid="{00000000-0005-0000-0000-00005A1D0000}"/>
    <cellStyle name="Normal 10 32 13 2" xfId="9003" xr:uid="{00000000-0005-0000-0000-00005B1D0000}"/>
    <cellStyle name="Normal 10 32 13 3" xfId="9004" xr:uid="{00000000-0005-0000-0000-00005C1D0000}"/>
    <cellStyle name="Normal 10 32 13 4" xfId="9005" xr:uid="{00000000-0005-0000-0000-00005D1D0000}"/>
    <cellStyle name="Normal 10 32 13 5" xfId="9006" xr:uid="{00000000-0005-0000-0000-00005E1D0000}"/>
    <cellStyle name="Normal 10 32 13 6" xfId="9007" xr:uid="{00000000-0005-0000-0000-00005F1D0000}"/>
    <cellStyle name="Normal 10 32 14" xfId="9008" xr:uid="{00000000-0005-0000-0000-0000601D0000}"/>
    <cellStyle name="Normal 10 32 14 2" xfId="9009" xr:uid="{00000000-0005-0000-0000-0000611D0000}"/>
    <cellStyle name="Normal 10 32 14 3" xfId="9010" xr:uid="{00000000-0005-0000-0000-0000621D0000}"/>
    <cellStyle name="Normal 10 32 14 4" xfId="9011" xr:uid="{00000000-0005-0000-0000-0000631D0000}"/>
    <cellStyle name="Normal 10 32 14 5" xfId="9012" xr:uid="{00000000-0005-0000-0000-0000641D0000}"/>
    <cellStyle name="Normal 10 32 14 6" xfId="9013" xr:uid="{00000000-0005-0000-0000-0000651D0000}"/>
    <cellStyle name="Normal 10 32 15" xfId="9014" xr:uid="{00000000-0005-0000-0000-0000661D0000}"/>
    <cellStyle name="Normal 10 32 15 2" xfId="9015" xr:uid="{00000000-0005-0000-0000-0000671D0000}"/>
    <cellStyle name="Normal 10 32 15 3" xfId="9016" xr:uid="{00000000-0005-0000-0000-0000681D0000}"/>
    <cellStyle name="Normal 10 32 15 4" xfId="9017" xr:uid="{00000000-0005-0000-0000-0000691D0000}"/>
    <cellStyle name="Normal 10 32 15 5" xfId="9018" xr:uid="{00000000-0005-0000-0000-00006A1D0000}"/>
    <cellStyle name="Normal 10 32 15 6" xfId="9019" xr:uid="{00000000-0005-0000-0000-00006B1D0000}"/>
    <cellStyle name="Normal 10 32 16" xfId="9020" xr:uid="{00000000-0005-0000-0000-00006C1D0000}"/>
    <cellStyle name="Normal 10 32 16 2" xfId="9021" xr:uid="{00000000-0005-0000-0000-00006D1D0000}"/>
    <cellStyle name="Normal 10 32 16 3" xfId="9022" xr:uid="{00000000-0005-0000-0000-00006E1D0000}"/>
    <cellStyle name="Normal 10 32 16 4" xfId="9023" xr:uid="{00000000-0005-0000-0000-00006F1D0000}"/>
    <cellStyle name="Normal 10 32 16 5" xfId="9024" xr:uid="{00000000-0005-0000-0000-0000701D0000}"/>
    <cellStyle name="Normal 10 32 16 6" xfId="9025" xr:uid="{00000000-0005-0000-0000-0000711D0000}"/>
    <cellStyle name="Normal 10 32 17" xfId="9026" xr:uid="{00000000-0005-0000-0000-0000721D0000}"/>
    <cellStyle name="Normal 10 32 17 2" xfId="9027" xr:uid="{00000000-0005-0000-0000-0000731D0000}"/>
    <cellStyle name="Normal 10 32 17 3" xfId="9028" xr:uid="{00000000-0005-0000-0000-0000741D0000}"/>
    <cellStyle name="Normal 10 32 17 4" xfId="9029" xr:uid="{00000000-0005-0000-0000-0000751D0000}"/>
    <cellStyle name="Normal 10 32 17 5" xfId="9030" xr:uid="{00000000-0005-0000-0000-0000761D0000}"/>
    <cellStyle name="Normal 10 32 17 6" xfId="9031" xr:uid="{00000000-0005-0000-0000-0000771D0000}"/>
    <cellStyle name="Normal 10 32 18" xfId="9032" xr:uid="{00000000-0005-0000-0000-0000781D0000}"/>
    <cellStyle name="Normal 10 32 18 2" xfId="9033" xr:uid="{00000000-0005-0000-0000-0000791D0000}"/>
    <cellStyle name="Normal 10 32 18 3" xfId="9034" xr:uid="{00000000-0005-0000-0000-00007A1D0000}"/>
    <cellStyle name="Normal 10 32 18 4" xfId="9035" xr:uid="{00000000-0005-0000-0000-00007B1D0000}"/>
    <cellStyle name="Normal 10 32 18 5" xfId="9036" xr:uid="{00000000-0005-0000-0000-00007C1D0000}"/>
    <cellStyle name="Normal 10 32 18 6" xfId="9037" xr:uid="{00000000-0005-0000-0000-00007D1D0000}"/>
    <cellStyle name="Normal 10 32 19" xfId="9038" xr:uid="{00000000-0005-0000-0000-00007E1D0000}"/>
    <cellStyle name="Normal 10 32 19 2" xfId="9039" xr:uid="{00000000-0005-0000-0000-00007F1D0000}"/>
    <cellStyle name="Normal 10 32 19 3" xfId="9040" xr:uid="{00000000-0005-0000-0000-0000801D0000}"/>
    <cellStyle name="Normal 10 32 19 4" xfId="9041" xr:uid="{00000000-0005-0000-0000-0000811D0000}"/>
    <cellStyle name="Normal 10 32 19 5" xfId="9042" xr:uid="{00000000-0005-0000-0000-0000821D0000}"/>
    <cellStyle name="Normal 10 32 19 6" xfId="9043" xr:uid="{00000000-0005-0000-0000-0000831D0000}"/>
    <cellStyle name="Normal 10 32 2" xfId="9044" xr:uid="{00000000-0005-0000-0000-0000841D0000}"/>
    <cellStyle name="Normal 10 32 2 2" xfId="9045" xr:uid="{00000000-0005-0000-0000-0000851D0000}"/>
    <cellStyle name="Normal 10 32 2 3" xfId="9046" xr:uid="{00000000-0005-0000-0000-0000861D0000}"/>
    <cellStyle name="Normal 10 32 2 4" xfId="9047" xr:uid="{00000000-0005-0000-0000-0000871D0000}"/>
    <cellStyle name="Normal 10 32 2 5" xfId="9048" xr:uid="{00000000-0005-0000-0000-0000881D0000}"/>
    <cellStyle name="Normal 10 32 2 6" xfId="9049" xr:uid="{00000000-0005-0000-0000-0000891D0000}"/>
    <cellStyle name="Normal 10 32 20" xfId="9050" xr:uid="{00000000-0005-0000-0000-00008A1D0000}"/>
    <cellStyle name="Normal 10 32 20 2" xfId="9051" xr:uid="{00000000-0005-0000-0000-00008B1D0000}"/>
    <cellStyle name="Normal 10 32 20 3" xfId="9052" xr:uid="{00000000-0005-0000-0000-00008C1D0000}"/>
    <cellStyle name="Normal 10 32 20 4" xfId="9053" xr:uid="{00000000-0005-0000-0000-00008D1D0000}"/>
    <cellStyle name="Normal 10 32 20 5" xfId="9054" xr:uid="{00000000-0005-0000-0000-00008E1D0000}"/>
    <cellStyle name="Normal 10 32 20 6" xfId="9055" xr:uid="{00000000-0005-0000-0000-00008F1D0000}"/>
    <cellStyle name="Normal 10 32 21" xfId="9056" xr:uid="{00000000-0005-0000-0000-0000901D0000}"/>
    <cellStyle name="Normal 10 32 21 2" xfId="9057" xr:uid="{00000000-0005-0000-0000-0000911D0000}"/>
    <cellStyle name="Normal 10 32 21 3" xfId="9058" xr:uid="{00000000-0005-0000-0000-0000921D0000}"/>
    <cellStyle name="Normal 10 32 21 4" xfId="9059" xr:uid="{00000000-0005-0000-0000-0000931D0000}"/>
    <cellStyle name="Normal 10 32 21 5" xfId="9060" xr:uid="{00000000-0005-0000-0000-0000941D0000}"/>
    <cellStyle name="Normal 10 32 21 6" xfId="9061" xr:uid="{00000000-0005-0000-0000-0000951D0000}"/>
    <cellStyle name="Normal 10 32 22" xfId="9062" xr:uid="{00000000-0005-0000-0000-0000961D0000}"/>
    <cellStyle name="Normal 10 32 22 2" xfId="9063" xr:uid="{00000000-0005-0000-0000-0000971D0000}"/>
    <cellStyle name="Normal 10 32 22 3" xfId="9064" xr:uid="{00000000-0005-0000-0000-0000981D0000}"/>
    <cellStyle name="Normal 10 32 22 4" xfId="9065" xr:uid="{00000000-0005-0000-0000-0000991D0000}"/>
    <cellStyle name="Normal 10 32 22 5" xfId="9066" xr:uid="{00000000-0005-0000-0000-00009A1D0000}"/>
    <cellStyle name="Normal 10 32 22 6" xfId="9067" xr:uid="{00000000-0005-0000-0000-00009B1D0000}"/>
    <cellStyle name="Normal 10 32 23" xfId="9068" xr:uid="{00000000-0005-0000-0000-00009C1D0000}"/>
    <cellStyle name="Normal 10 32 24" xfId="9069" xr:uid="{00000000-0005-0000-0000-00009D1D0000}"/>
    <cellStyle name="Normal 10 32 25" xfId="9070" xr:uid="{00000000-0005-0000-0000-00009E1D0000}"/>
    <cellStyle name="Normal 10 32 26" xfId="9071" xr:uid="{00000000-0005-0000-0000-00009F1D0000}"/>
    <cellStyle name="Normal 10 32 27" xfId="9072" xr:uid="{00000000-0005-0000-0000-0000A01D0000}"/>
    <cellStyle name="Normal 10 32 3" xfId="9073" xr:uid="{00000000-0005-0000-0000-0000A11D0000}"/>
    <cellStyle name="Normal 10 32 3 2" xfId="9074" xr:uid="{00000000-0005-0000-0000-0000A21D0000}"/>
    <cellStyle name="Normal 10 32 3 3" xfId="9075" xr:uid="{00000000-0005-0000-0000-0000A31D0000}"/>
    <cellStyle name="Normal 10 32 3 4" xfId="9076" xr:uid="{00000000-0005-0000-0000-0000A41D0000}"/>
    <cellStyle name="Normal 10 32 3 5" xfId="9077" xr:uid="{00000000-0005-0000-0000-0000A51D0000}"/>
    <cellStyle name="Normal 10 32 3 6" xfId="9078" xr:uid="{00000000-0005-0000-0000-0000A61D0000}"/>
    <cellStyle name="Normal 10 32 4" xfId="9079" xr:uid="{00000000-0005-0000-0000-0000A71D0000}"/>
    <cellStyle name="Normal 10 32 4 2" xfId="9080" xr:uid="{00000000-0005-0000-0000-0000A81D0000}"/>
    <cellStyle name="Normal 10 32 4 3" xfId="9081" xr:uid="{00000000-0005-0000-0000-0000A91D0000}"/>
    <cellStyle name="Normal 10 32 4 4" xfId="9082" xr:uid="{00000000-0005-0000-0000-0000AA1D0000}"/>
    <cellStyle name="Normal 10 32 4 5" xfId="9083" xr:uid="{00000000-0005-0000-0000-0000AB1D0000}"/>
    <cellStyle name="Normal 10 32 4 6" xfId="9084" xr:uid="{00000000-0005-0000-0000-0000AC1D0000}"/>
    <cellStyle name="Normal 10 32 5" xfId="9085" xr:uid="{00000000-0005-0000-0000-0000AD1D0000}"/>
    <cellStyle name="Normal 10 32 5 2" xfId="9086" xr:uid="{00000000-0005-0000-0000-0000AE1D0000}"/>
    <cellStyle name="Normal 10 32 5 3" xfId="9087" xr:uid="{00000000-0005-0000-0000-0000AF1D0000}"/>
    <cellStyle name="Normal 10 32 5 4" xfId="9088" xr:uid="{00000000-0005-0000-0000-0000B01D0000}"/>
    <cellStyle name="Normal 10 32 5 5" xfId="9089" xr:uid="{00000000-0005-0000-0000-0000B11D0000}"/>
    <cellStyle name="Normal 10 32 5 6" xfId="9090" xr:uid="{00000000-0005-0000-0000-0000B21D0000}"/>
    <cellStyle name="Normal 10 32 6" xfId="9091" xr:uid="{00000000-0005-0000-0000-0000B31D0000}"/>
    <cellStyle name="Normal 10 32 6 2" xfId="9092" xr:uid="{00000000-0005-0000-0000-0000B41D0000}"/>
    <cellStyle name="Normal 10 32 6 3" xfId="9093" xr:uid="{00000000-0005-0000-0000-0000B51D0000}"/>
    <cellStyle name="Normal 10 32 6 4" xfId="9094" xr:uid="{00000000-0005-0000-0000-0000B61D0000}"/>
    <cellStyle name="Normal 10 32 6 5" xfId="9095" xr:uid="{00000000-0005-0000-0000-0000B71D0000}"/>
    <cellStyle name="Normal 10 32 6 6" xfId="9096" xr:uid="{00000000-0005-0000-0000-0000B81D0000}"/>
    <cellStyle name="Normal 10 32 7" xfId="9097" xr:uid="{00000000-0005-0000-0000-0000B91D0000}"/>
    <cellStyle name="Normal 10 32 7 2" xfId="9098" xr:uid="{00000000-0005-0000-0000-0000BA1D0000}"/>
    <cellStyle name="Normal 10 32 7 3" xfId="9099" xr:uid="{00000000-0005-0000-0000-0000BB1D0000}"/>
    <cellStyle name="Normal 10 32 7 4" xfId="9100" xr:uid="{00000000-0005-0000-0000-0000BC1D0000}"/>
    <cellStyle name="Normal 10 32 7 5" xfId="9101" xr:uid="{00000000-0005-0000-0000-0000BD1D0000}"/>
    <cellStyle name="Normal 10 32 7 6" xfId="9102" xr:uid="{00000000-0005-0000-0000-0000BE1D0000}"/>
    <cellStyle name="Normal 10 32 8" xfId="9103" xr:uid="{00000000-0005-0000-0000-0000BF1D0000}"/>
    <cellStyle name="Normal 10 32 8 2" xfId="9104" xr:uid="{00000000-0005-0000-0000-0000C01D0000}"/>
    <cellStyle name="Normal 10 32 8 3" xfId="9105" xr:uid="{00000000-0005-0000-0000-0000C11D0000}"/>
    <cellStyle name="Normal 10 32 8 4" xfId="9106" xr:uid="{00000000-0005-0000-0000-0000C21D0000}"/>
    <cellStyle name="Normal 10 32 8 5" xfId="9107" xr:uid="{00000000-0005-0000-0000-0000C31D0000}"/>
    <cellStyle name="Normal 10 32 8 6" xfId="9108" xr:uid="{00000000-0005-0000-0000-0000C41D0000}"/>
    <cellStyle name="Normal 10 32 9" xfId="9109" xr:uid="{00000000-0005-0000-0000-0000C51D0000}"/>
    <cellStyle name="Normal 10 32 9 2" xfId="9110" xr:uid="{00000000-0005-0000-0000-0000C61D0000}"/>
    <cellStyle name="Normal 10 32 9 3" xfId="9111" xr:uid="{00000000-0005-0000-0000-0000C71D0000}"/>
    <cellStyle name="Normal 10 32 9 4" xfId="9112" xr:uid="{00000000-0005-0000-0000-0000C81D0000}"/>
    <cellStyle name="Normal 10 32 9 5" xfId="9113" xr:uid="{00000000-0005-0000-0000-0000C91D0000}"/>
    <cellStyle name="Normal 10 32 9 6" xfId="9114" xr:uid="{00000000-0005-0000-0000-0000CA1D0000}"/>
    <cellStyle name="Normal 10 33" xfId="9115" xr:uid="{00000000-0005-0000-0000-0000CB1D0000}"/>
    <cellStyle name="Normal 10 33 2" xfId="9116" xr:uid="{00000000-0005-0000-0000-0000CC1D0000}"/>
    <cellStyle name="Normal 10 33 3" xfId="9117" xr:uid="{00000000-0005-0000-0000-0000CD1D0000}"/>
    <cellStyle name="Normal 10 33 4" xfId="9118" xr:uid="{00000000-0005-0000-0000-0000CE1D0000}"/>
    <cellStyle name="Normal 10 33 5" xfId="9119" xr:uid="{00000000-0005-0000-0000-0000CF1D0000}"/>
    <cellStyle name="Normal 10 33 6" xfId="9120" xr:uid="{00000000-0005-0000-0000-0000D01D0000}"/>
    <cellStyle name="Normal 10 34" xfId="9121" xr:uid="{00000000-0005-0000-0000-0000D11D0000}"/>
    <cellStyle name="Normal 10 34 2" xfId="9122" xr:uid="{00000000-0005-0000-0000-0000D21D0000}"/>
    <cellStyle name="Normal 10 34 3" xfId="9123" xr:uid="{00000000-0005-0000-0000-0000D31D0000}"/>
    <cellStyle name="Normal 10 34 4" xfId="9124" xr:uid="{00000000-0005-0000-0000-0000D41D0000}"/>
    <cellStyle name="Normal 10 34 5" xfId="9125" xr:uid="{00000000-0005-0000-0000-0000D51D0000}"/>
    <cellStyle name="Normal 10 34 6" xfId="9126" xr:uid="{00000000-0005-0000-0000-0000D61D0000}"/>
    <cellStyle name="Normal 10 35" xfId="9127" xr:uid="{00000000-0005-0000-0000-0000D71D0000}"/>
    <cellStyle name="Normal 10 35 2" xfId="9128" xr:uid="{00000000-0005-0000-0000-0000D81D0000}"/>
    <cellStyle name="Normal 10 35 3" xfId="9129" xr:uid="{00000000-0005-0000-0000-0000D91D0000}"/>
    <cellStyle name="Normal 10 35 4" xfId="9130" xr:uid="{00000000-0005-0000-0000-0000DA1D0000}"/>
    <cellStyle name="Normal 10 35 5" xfId="9131" xr:uid="{00000000-0005-0000-0000-0000DB1D0000}"/>
    <cellStyle name="Normal 10 35 6" xfId="9132" xr:uid="{00000000-0005-0000-0000-0000DC1D0000}"/>
    <cellStyle name="Normal 10 36" xfId="9133" xr:uid="{00000000-0005-0000-0000-0000DD1D0000}"/>
    <cellStyle name="Normal 10 36 2" xfId="9134" xr:uid="{00000000-0005-0000-0000-0000DE1D0000}"/>
    <cellStyle name="Normal 10 36 3" xfId="9135" xr:uid="{00000000-0005-0000-0000-0000DF1D0000}"/>
    <cellStyle name="Normal 10 36 4" xfId="9136" xr:uid="{00000000-0005-0000-0000-0000E01D0000}"/>
    <cellStyle name="Normal 10 36 5" xfId="9137" xr:uid="{00000000-0005-0000-0000-0000E11D0000}"/>
    <cellStyle name="Normal 10 36 6" xfId="9138" xr:uid="{00000000-0005-0000-0000-0000E21D0000}"/>
    <cellStyle name="Normal 10 37" xfId="9139" xr:uid="{00000000-0005-0000-0000-0000E31D0000}"/>
    <cellStyle name="Normal 10 37 2" xfId="9140" xr:uid="{00000000-0005-0000-0000-0000E41D0000}"/>
    <cellStyle name="Normal 10 37 3" xfId="9141" xr:uid="{00000000-0005-0000-0000-0000E51D0000}"/>
    <cellStyle name="Normal 10 37 4" xfId="9142" xr:uid="{00000000-0005-0000-0000-0000E61D0000}"/>
    <cellStyle name="Normal 10 37 5" xfId="9143" xr:uid="{00000000-0005-0000-0000-0000E71D0000}"/>
    <cellStyle name="Normal 10 37 6" xfId="9144" xr:uid="{00000000-0005-0000-0000-0000E81D0000}"/>
    <cellStyle name="Normal 10 38" xfId="9145" xr:uid="{00000000-0005-0000-0000-0000E91D0000}"/>
    <cellStyle name="Normal 10 38 2" xfId="9146" xr:uid="{00000000-0005-0000-0000-0000EA1D0000}"/>
    <cellStyle name="Normal 10 38 3" xfId="9147" xr:uid="{00000000-0005-0000-0000-0000EB1D0000}"/>
    <cellStyle name="Normal 10 38 4" xfId="9148" xr:uid="{00000000-0005-0000-0000-0000EC1D0000}"/>
    <cellStyle name="Normal 10 38 5" xfId="9149" xr:uid="{00000000-0005-0000-0000-0000ED1D0000}"/>
    <cellStyle name="Normal 10 38 6" xfId="9150" xr:uid="{00000000-0005-0000-0000-0000EE1D0000}"/>
    <cellStyle name="Normal 10 39" xfId="9151" xr:uid="{00000000-0005-0000-0000-0000EF1D0000}"/>
    <cellStyle name="Normal 10 39 2" xfId="9152" xr:uid="{00000000-0005-0000-0000-0000F01D0000}"/>
    <cellStyle name="Normal 10 39 3" xfId="9153" xr:uid="{00000000-0005-0000-0000-0000F11D0000}"/>
    <cellStyle name="Normal 10 39 4" xfId="9154" xr:uid="{00000000-0005-0000-0000-0000F21D0000}"/>
    <cellStyle name="Normal 10 39 5" xfId="9155" xr:uid="{00000000-0005-0000-0000-0000F31D0000}"/>
    <cellStyle name="Normal 10 39 6" xfId="9156" xr:uid="{00000000-0005-0000-0000-0000F41D0000}"/>
    <cellStyle name="Normal 10 4" xfId="1078" xr:uid="{00000000-0005-0000-0000-0000F51D0000}"/>
    <cellStyle name="Normal 10 4 2" xfId="9157" xr:uid="{00000000-0005-0000-0000-0000F61D0000}"/>
    <cellStyle name="Normal 10 4 3" xfId="9158" xr:uid="{00000000-0005-0000-0000-0000F71D0000}"/>
    <cellStyle name="Normal 10 4 4" xfId="9159" xr:uid="{00000000-0005-0000-0000-0000F81D0000}"/>
    <cellStyle name="Normal 10 4 5" xfId="9160" xr:uid="{00000000-0005-0000-0000-0000F91D0000}"/>
    <cellStyle name="Normal 10 4 6" xfId="9161" xr:uid="{00000000-0005-0000-0000-0000FA1D0000}"/>
    <cellStyle name="Normal 10 4 7" xfId="9162" xr:uid="{00000000-0005-0000-0000-0000FB1D0000}"/>
    <cellStyle name="Normal 10 40" xfId="9163" xr:uid="{00000000-0005-0000-0000-0000FC1D0000}"/>
    <cellStyle name="Normal 10 40 2" xfId="9164" xr:uid="{00000000-0005-0000-0000-0000FD1D0000}"/>
    <cellStyle name="Normal 10 40 3" xfId="9165" xr:uid="{00000000-0005-0000-0000-0000FE1D0000}"/>
    <cellStyle name="Normal 10 40 4" xfId="9166" xr:uid="{00000000-0005-0000-0000-0000FF1D0000}"/>
    <cellStyle name="Normal 10 40 5" xfId="9167" xr:uid="{00000000-0005-0000-0000-0000001E0000}"/>
    <cellStyle name="Normal 10 40 6" xfId="9168" xr:uid="{00000000-0005-0000-0000-0000011E0000}"/>
    <cellStyle name="Normal 10 41" xfId="9169" xr:uid="{00000000-0005-0000-0000-0000021E0000}"/>
    <cellStyle name="Normal 10 41 2" xfId="9170" xr:uid="{00000000-0005-0000-0000-0000031E0000}"/>
    <cellStyle name="Normal 10 41 3" xfId="9171" xr:uid="{00000000-0005-0000-0000-0000041E0000}"/>
    <cellStyle name="Normal 10 41 4" xfId="9172" xr:uid="{00000000-0005-0000-0000-0000051E0000}"/>
    <cellStyle name="Normal 10 41 5" xfId="9173" xr:uid="{00000000-0005-0000-0000-0000061E0000}"/>
    <cellStyle name="Normal 10 41 6" xfId="9174" xr:uid="{00000000-0005-0000-0000-0000071E0000}"/>
    <cellStyle name="Normal 10 42" xfId="9175" xr:uid="{00000000-0005-0000-0000-0000081E0000}"/>
    <cellStyle name="Normal 10 42 2" xfId="9176" xr:uid="{00000000-0005-0000-0000-0000091E0000}"/>
    <cellStyle name="Normal 10 42 3" xfId="9177" xr:uid="{00000000-0005-0000-0000-00000A1E0000}"/>
    <cellStyle name="Normal 10 42 4" xfId="9178" xr:uid="{00000000-0005-0000-0000-00000B1E0000}"/>
    <cellStyle name="Normal 10 42 5" xfId="9179" xr:uid="{00000000-0005-0000-0000-00000C1E0000}"/>
    <cellStyle name="Normal 10 42 6" xfId="9180" xr:uid="{00000000-0005-0000-0000-00000D1E0000}"/>
    <cellStyle name="Normal 10 43" xfId="9181" xr:uid="{00000000-0005-0000-0000-00000E1E0000}"/>
    <cellStyle name="Normal 10 43 2" xfId="9182" xr:uid="{00000000-0005-0000-0000-00000F1E0000}"/>
    <cellStyle name="Normal 10 43 3" xfId="9183" xr:uid="{00000000-0005-0000-0000-0000101E0000}"/>
    <cellStyle name="Normal 10 43 4" xfId="9184" xr:uid="{00000000-0005-0000-0000-0000111E0000}"/>
    <cellStyle name="Normal 10 43 5" xfId="9185" xr:uid="{00000000-0005-0000-0000-0000121E0000}"/>
    <cellStyle name="Normal 10 43 6" xfId="9186" xr:uid="{00000000-0005-0000-0000-0000131E0000}"/>
    <cellStyle name="Normal 10 44" xfId="9187" xr:uid="{00000000-0005-0000-0000-0000141E0000}"/>
    <cellStyle name="Normal 10 44 2" xfId="9188" xr:uid="{00000000-0005-0000-0000-0000151E0000}"/>
    <cellStyle name="Normal 10 44 3" xfId="9189" xr:uid="{00000000-0005-0000-0000-0000161E0000}"/>
    <cellStyle name="Normal 10 44 4" xfId="9190" xr:uid="{00000000-0005-0000-0000-0000171E0000}"/>
    <cellStyle name="Normal 10 44 5" xfId="9191" xr:uid="{00000000-0005-0000-0000-0000181E0000}"/>
    <cellStyle name="Normal 10 44 6" xfId="9192" xr:uid="{00000000-0005-0000-0000-0000191E0000}"/>
    <cellStyle name="Normal 10 45" xfId="9193" xr:uid="{00000000-0005-0000-0000-00001A1E0000}"/>
    <cellStyle name="Normal 10 45 2" xfId="9194" xr:uid="{00000000-0005-0000-0000-00001B1E0000}"/>
    <cellStyle name="Normal 10 45 3" xfId="9195" xr:uid="{00000000-0005-0000-0000-00001C1E0000}"/>
    <cellStyle name="Normal 10 45 4" xfId="9196" xr:uid="{00000000-0005-0000-0000-00001D1E0000}"/>
    <cellStyle name="Normal 10 45 5" xfId="9197" xr:uid="{00000000-0005-0000-0000-00001E1E0000}"/>
    <cellStyle name="Normal 10 45 6" xfId="9198" xr:uid="{00000000-0005-0000-0000-00001F1E0000}"/>
    <cellStyle name="Normal 10 46" xfId="9199" xr:uid="{00000000-0005-0000-0000-0000201E0000}"/>
    <cellStyle name="Normal 10 46 2" xfId="9200" xr:uid="{00000000-0005-0000-0000-0000211E0000}"/>
    <cellStyle name="Normal 10 46 3" xfId="9201" xr:uid="{00000000-0005-0000-0000-0000221E0000}"/>
    <cellStyle name="Normal 10 46 4" xfId="9202" xr:uid="{00000000-0005-0000-0000-0000231E0000}"/>
    <cellStyle name="Normal 10 46 5" xfId="9203" xr:uid="{00000000-0005-0000-0000-0000241E0000}"/>
    <cellStyle name="Normal 10 46 6" xfId="9204" xr:uid="{00000000-0005-0000-0000-0000251E0000}"/>
    <cellStyle name="Normal 10 47" xfId="9205" xr:uid="{00000000-0005-0000-0000-0000261E0000}"/>
    <cellStyle name="Normal 10 47 2" xfId="9206" xr:uid="{00000000-0005-0000-0000-0000271E0000}"/>
    <cellStyle name="Normal 10 47 3" xfId="9207" xr:uid="{00000000-0005-0000-0000-0000281E0000}"/>
    <cellStyle name="Normal 10 47 4" xfId="9208" xr:uid="{00000000-0005-0000-0000-0000291E0000}"/>
    <cellStyle name="Normal 10 47 5" xfId="9209" xr:uid="{00000000-0005-0000-0000-00002A1E0000}"/>
    <cellStyle name="Normal 10 47 6" xfId="9210" xr:uid="{00000000-0005-0000-0000-00002B1E0000}"/>
    <cellStyle name="Normal 10 48" xfId="9211" xr:uid="{00000000-0005-0000-0000-00002C1E0000}"/>
    <cellStyle name="Normal 10 48 2" xfId="9212" xr:uid="{00000000-0005-0000-0000-00002D1E0000}"/>
    <cellStyle name="Normal 10 48 3" xfId="9213" xr:uid="{00000000-0005-0000-0000-00002E1E0000}"/>
    <cellStyle name="Normal 10 48 4" xfId="9214" xr:uid="{00000000-0005-0000-0000-00002F1E0000}"/>
    <cellStyle name="Normal 10 48 5" xfId="9215" xr:uid="{00000000-0005-0000-0000-0000301E0000}"/>
    <cellStyle name="Normal 10 48 6" xfId="9216" xr:uid="{00000000-0005-0000-0000-0000311E0000}"/>
    <cellStyle name="Normal 10 49" xfId="9217" xr:uid="{00000000-0005-0000-0000-0000321E0000}"/>
    <cellStyle name="Normal 10 49 2" xfId="9218" xr:uid="{00000000-0005-0000-0000-0000331E0000}"/>
    <cellStyle name="Normal 10 49 3" xfId="9219" xr:uid="{00000000-0005-0000-0000-0000341E0000}"/>
    <cellStyle name="Normal 10 49 4" xfId="9220" xr:uid="{00000000-0005-0000-0000-0000351E0000}"/>
    <cellStyle name="Normal 10 49 5" xfId="9221" xr:uid="{00000000-0005-0000-0000-0000361E0000}"/>
    <cellStyle name="Normal 10 49 6" xfId="9222" xr:uid="{00000000-0005-0000-0000-0000371E0000}"/>
    <cellStyle name="Normal 10 5" xfId="1079" xr:uid="{00000000-0005-0000-0000-0000381E0000}"/>
    <cellStyle name="Normal 10 5 2" xfId="9223" xr:uid="{00000000-0005-0000-0000-0000391E0000}"/>
    <cellStyle name="Normal 10 5 3" xfId="9224" xr:uid="{00000000-0005-0000-0000-00003A1E0000}"/>
    <cellStyle name="Normal 10 5 4" xfId="9225" xr:uid="{00000000-0005-0000-0000-00003B1E0000}"/>
    <cellStyle name="Normal 10 5 5" xfId="9226" xr:uid="{00000000-0005-0000-0000-00003C1E0000}"/>
    <cellStyle name="Normal 10 5 6" xfId="9227" xr:uid="{00000000-0005-0000-0000-00003D1E0000}"/>
    <cellStyle name="Normal 10 5 7" xfId="9228" xr:uid="{00000000-0005-0000-0000-00003E1E0000}"/>
    <cellStyle name="Normal 10 50" xfId="9229" xr:uid="{00000000-0005-0000-0000-00003F1E0000}"/>
    <cellStyle name="Normal 10 50 2" xfId="9230" xr:uid="{00000000-0005-0000-0000-0000401E0000}"/>
    <cellStyle name="Normal 10 50 3" xfId="9231" xr:uid="{00000000-0005-0000-0000-0000411E0000}"/>
    <cellStyle name="Normal 10 50 4" xfId="9232" xr:uid="{00000000-0005-0000-0000-0000421E0000}"/>
    <cellStyle name="Normal 10 50 5" xfId="9233" xr:uid="{00000000-0005-0000-0000-0000431E0000}"/>
    <cellStyle name="Normal 10 50 6" xfId="9234" xr:uid="{00000000-0005-0000-0000-0000441E0000}"/>
    <cellStyle name="Normal 10 51" xfId="9235" xr:uid="{00000000-0005-0000-0000-0000451E0000}"/>
    <cellStyle name="Normal 10 51 2" xfId="9236" xr:uid="{00000000-0005-0000-0000-0000461E0000}"/>
    <cellStyle name="Normal 10 51 3" xfId="9237" xr:uid="{00000000-0005-0000-0000-0000471E0000}"/>
    <cellStyle name="Normal 10 51 4" xfId="9238" xr:uid="{00000000-0005-0000-0000-0000481E0000}"/>
    <cellStyle name="Normal 10 51 5" xfId="9239" xr:uid="{00000000-0005-0000-0000-0000491E0000}"/>
    <cellStyle name="Normal 10 51 6" xfId="9240" xr:uid="{00000000-0005-0000-0000-00004A1E0000}"/>
    <cellStyle name="Normal 10 52" xfId="9241" xr:uid="{00000000-0005-0000-0000-00004B1E0000}"/>
    <cellStyle name="Normal 10 52 2" xfId="9242" xr:uid="{00000000-0005-0000-0000-00004C1E0000}"/>
    <cellStyle name="Normal 10 52 3" xfId="9243" xr:uid="{00000000-0005-0000-0000-00004D1E0000}"/>
    <cellStyle name="Normal 10 52 4" xfId="9244" xr:uid="{00000000-0005-0000-0000-00004E1E0000}"/>
    <cellStyle name="Normal 10 52 5" xfId="9245" xr:uid="{00000000-0005-0000-0000-00004F1E0000}"/>
    <cellStyle name="Normal 10 52 6" xfId="9246" xr:uid="{00000000-0005-0000-0000-0000501E0000}"/>
    <cellStyle name="Normal 10 53" xfId="9247" xr:uid="{00000000-0005-0000-0000-0000511E0000}"/>
    <cellStyle name="Normal 10 53 2" xfId="9248" xr:uid="{00000000-0005-0000-0000-0000521E0000}"/>
    <cellStyle name="Normal 10 53 3" xfId="9249" xr:uid="{00000000-0005-0000-0000-0000531E0000}"/>
    <cellStyle name="Normal 10 53 4" xfId="9250" xr:uid="{00000000-0005-0000-0000-0000541E0000}"/>
    <cellStyle name="Normal 10 53 5" xfId="9251" xr:uid="{00000000-0005-0000-0000-0000551E0000}"/>
    <cellStyle name="Normal 10 53 6" xfId="9252" xr:uid="{00000000-0005-0000-0000-0000561E0000}"/>
    <cellStyle name="Normal 10 54" xfId="9253" xr:uid="{00000000-0005-0000-0000-0000571E0000}"/>
    <cellStyle name="Normal 10 54 2" xfId="9254" xr:uid="{00000000-0005-0000-0000-0000581E0000}"/>
    <cellStyle name="Normal 10 54 3" xfId="9255" xr:uid="{00000000-0005-0000-0000-0000591E0000}"/>
    <cellStyle name="Normal 10 54 4" xfId="9256" xr:uid="{00000000-0005-0000-0000-00005A1E0000}"/>
    <cellStyle name="Normal 10 54 5" xfId="9257" xr:uid="{00000000-0005-0000-0000-00005B1E0000}"/>
    <cellStyle name="Normal 10 54 6" xfId="9258" xr:uid="{00000000-0005-0000-0000-00005C1E0000}"/>
    <cellStyle name="Normal 10 55" xfId="9259" xr:uid="{00000000-0005-0000-0000-00005D1E0000}"/>
    <cellStyle name="Normal 10 55 2" xfId="9260" xr:uid="{00000000-0005-0000-0000-00005E1E0000}"/>
    <cellStyle name="Normal 10 55 3" xfId="9261" xr:uid="{00000000-0005-0000-0000-00005F1E0000}"/>
    <cellStyle name="Normal 10 55 4" xfId="9262" xr:uid="{00000000-0005-0000-0000-0000601E0000}"/>
    <cellStyle name="Normal 10 55 5" xfId="9263" xr:uid="{00000000-0005-0000-0000-0000611E0000}"/>
    <cellStyle name="Normal 10 55 6" xfId="9264" xr:uid="{00000000-0005-0000-0000-0000621E0000}"/>
    <cellStyle name="Normal 10 56" xfId="9265" xr:uid="{00000000-0005-0000-0000-0000631E0000}"/>
    <cellStyle name="Normal 10 57" xfId="9266" xr:uid="{00000000-0005-0000-0000-0000641E0000}"/>
    <cellStyle name="Normal 10 58" xfId="9267" xr:uid="{00000000-0005-0000-0000-0000651E0000}"/>
    <cellStyle name="Normal 10 59" xfId="9268" xr:uid="{00000000-0005-0000-0000-0000661E0000}"/>
    <cellStyle name="Normal 10 6" xfId="1080" xr:uid="{00000000-0005-0000-0000-0000671E0000}"/>
    <cellStyle name="Normal 10 6 2" xfId="9269" xr:uid="{00000000-0005-0000-0000-0000681E0000}"/>
    <cellStyle name="Normal 10 6 3" xfId="9270" xr:uid="{00000000-0005-0000-0000-0000691E0000}"/>
    <cellStyle name="Normal 10 6 4" xfId="9271" xr:uid="{00000000-0005-0000-0000-00006A1E0000}"/>
    <cellStyle name="Normal 10 6 5" xfId="9272" xr:uid="{00000000-0005-0000-0000-00006B1E0000}"/>
    <cellStyle name="Normal 10 6 6" xfId="9273" xr:uid="{00000000-0005-0000-0000-00006C1E0000}"/>
    <cellStyle name="Normal 10 6 7" xfId="9274" xr:uid="{00000000-0005-0000-0000-00006D1E0000}"/>
    <cellStyle name="Normal 10 60" xfId="9275" xr:uid="{00000000-0005-0000-0000-00006E1E0000}"/>
    <cellStyle name="Normal 10 61" xfId="9276" xr:uid="{00000000-0005-0000-0000-00006F1E0000}"/>
    <cellStyle name="Normal 10 62" xfId="9277" xr:uid="{00000000-0005-0000-0000-0000701E0000}"/>
    <cellStyle name="Normal 10 63" xfId="9278" xr:uid="{00000000-0005-0000-0000-0000711E0000}"/>
    <cellStyle name="Normal 10 64" xfId="9279" xr:uid="{00000000-0005-0000-0000-0000721E0000}"/>
    <cellStyle name="Normal 10 65" xfId="9280" xr:uid="{00000000-0005-0000-0000-0000731E0000}"/>
    <cellStyle name="Normal 10 66" xfId="9281" xr:uid="{00000000-0005-0000-0000-0000741E0000}"/>
    <cellStyle name="Normal 10 67" xfId="9282" xr:uid="{00000000-0005-0000-0000-0000751E0000}"/>
    <cellStyle name="Normal 10 68" xfId="9283" xr:uid="{00000000-0005-0000-0000-0000761E0000}"/>
    <cellStyle name="Normal 10 7" xfId="1081" xr:uid="{00000000-0005-0000-0000-0000771E0000}"/>
    <cellStyle name="Normal 10 7 2" xfId="9284" xr:uid="{00000000-0005-0000-0000-0000781E0000}"/>
    <cellStyle name="Normal 10 7 3" xfId="9285" xr:uid="{00000000-0005-0000-0000-0000791E0000}"/>
    <cellStyle name="Normal 10 7 4" xfId="9286" xr:uid="{00000000-0005-0000-0000-00007A1E0000}"/>
    <cellStyle name="Normal 10 7 5" xfId="9287" xr:uid="{00000000-0005-0000-0000-00007B1E0000}"/>
    <cellStyle name="Normal 10 7 6" xfId="9288" xr:uid="{00000000-0005-0000-0000-00007C1E0000}"/>
    <cellStyle name="Normal 10 7 7" xfId="9289" xr:uid="{00000000-0005-0000-0000-00007D1E0000}"/>
    <cellStyle name="Normal 10 8" xfId="1082" xr:uid="{00000000-0005-0000-0000-00007E1E0000}"/>
    <cellStyle name="Normal 10 8 2" xfId="9290" xr:uid="{00000000-0005-0000-0000-00007F1E0000}"/>
    <cellStyle name="Normal 10 8 3" xfId="9291" xr:uid="{00000000-0005-0000-0000-0000801E0000}"/>
    <cellStyle name="Normal 10 8 4" xfId="9292" xr:uid="{00000000-0005-0000-0000-0000811E0000}"/>
    <cellStyle name="Normal 10 8 5" xfId="9293" xr:uid="{00000000-0005-0000-0000-0000821E0000}"/>
    <cellStyle name="Normal 10 8 6" xfId="9294" xr:uid="{00000000-0005-0000-0000-0000831E0000}"/>
    <cellStyle name="Normal 10 8 7" xfId="9295" xr:uid="{00000000-0005-0000-0000-0000841E0000}"/>
    <cellStyle name="Normal 10 9" xfId="1083" xr:uid="{00000000-0005-0000-0000-0000851E0000}"/>
    <cellStyle name="Normal 10 9 2" xfId="9296" xr:uid="{00000000-0005-0000-0000-0000861E0000}"/>
    <cellStyle name="Normal 10 9 3" xfId="9297" xr:uid="{00000000-0005-0000-0000-0000871E0000}"/>
    <cellStyle name="Normal 10 9 4" xfId="9298" xr:uid="{00000000-0005-0000-0000-0000881E0000}"/>
    <cellStyle name="Normal 10 9 5" xfId="9299" xr:uid="{00000000-0005-0000-0000-0000891E0000}"/>
    <cellStyle name="Normal 10 9 6" xfId="9300" xr:uid="{00000000-0005-0000-0000-00008A1E0000}"/>
    <cellStyle name="Normal 10 9 7" xfId="9301" xr:uid="{00000000-0005-0000-0000-00008B1E0000}"/>
    <cellStyle name="Normal 100" xfId="9302" xr:uid="{00000000-0005-0000-0000-00008C1E0000}"/>
    <cellStyle name="Normal 101" xfId="9303" xr:uid="{00000000-0005-0000-0000-00008D1E0000}"/>
    <cellStyle name="Normal 102" xfId="9304" xr:uid="{00000000-0005-0000-0000-00008E1E0000}"/>
    <cellStyle name="Normal 103" xfId="9305" xr:uid="{00000000-0005-0000-0000-00008F1E0000}"/>
    <cellStyle name="Normal 104" xfId="9306" xr:uid="{00000000-0005-0000-0000-0000901E0000}"/>
    <cellStyle name="Normal 105" xfId="9307" xr:uid="{00000000-0005-0000-0000-0000911E0000}"/>
    <cellStyle name="Normal 106" xfId="9308" xr:uid="{00000000-0005-0000-0000-0000921E0000}"/>
    <cellStyle name="Normal 107" xfId="9309" xr:uid="{00000000-0005-0000-0000-0000931E0000}"/>
    <cellStyle name="Normal 108" xfId="9310" xr:uid="{00000000-0005-0000-0000-0000941E0000}"/>
    <cellStyle name="Normal 109" xfId="9311" xr:uid="{00000000-0005-0000-0000-0000951E0000}"/>
    <cellStyle name="Normal 11" xfId="1084" xr:uid="{00000000-0005-0000-0000-0000961E0000}"/>
    <cellStyle name="Normal 11 10" xfId="9312" xr:uid="{00000000-0005-0000-0000-0000971E0000}"/>
    <cellStyle name="Normal 11 10 2" xfId="9313" xr:uid="{00000000-0005-0000-0000-0000981E0000}"/>
    <cellStyle name="Normal 11 10 3" xfId="9314" xr:uid="{00000000-0005-0000-0000-0000991E0000}"/>
    <cellStyle name="Normal 11 10 4" xfId="9315" xr:uid="{00000000-0005-0000-0000-00009A1E0000}"/>
    <cellStyle name="Normal 11 10 5" xfId="9316" xr:uid="{00000000-0005-0000-0000-00009B1E0000}"/>
    <cellStyle name="Normal 11 10 6" xfId="9317" xr:uid="{00000000-0005-0000-0000-00009C1E0000}"/>
    <cellStyle name="Normal 11 10 7" xfId="9318" xr:uid="{00000000-0005-0000-0000-00009D1E0000}"/>
    <cellStyle name="Normal 11 11" xfId="9319" xr:uid="{00000000-0005-0000-0000-00009E1E0000}"/>
    <cellStyle name="Normal 11 11 2" xfId="9320" xr:uid="{00000000-0005-0000-0000-00009F1E0000}"/>
    <cellStyle name="Normal 11 11 3" xfId="9321" xr:uid="{00000000-0005-0000-0000-0000A01E0000}"/>
    <cellStyle name="Normal 11 11 4" xfId="9322" xr:uid="{00000000-0005-0000-0000-0000A11E0000}"/>
    <cellStyle name="Normal 11 11 5" xfId="9323" xr:uid="{00000000-0005-0000-0000-0000A21E0000}"/>
    <cellStyle name="Normal 11 11 6" xfId="9324" xr:uid="{00000000-0005-0000-0000-0000A31E0000}"/>
    <cellStyle name="Normal 11 11 7" xfId="9325" xr:uid="{00000000-0005-0000-0000-0000A41E0000}"/>
    <cellStyle name="Normal 11 12" xfId="9326" xr:uid="{00000000-0005-0000-0000-0000A51E0000}"/>
    <cellStyle name="Normal 11 12 2" xfId="9327" xr:uid="{00000000-0005-0000-0000-0000A61E0000}"/>
    <cellStyle name="Normal 11 12 3" xfId="9328" xr:uid="{00000000-0005-0000-0000-0000A71E0000}"/>
    <cellStyle name="Normal 11 12 4" xfId="9329" xr:uid="{00000000-0005-0000-0000-0000A81E0000}"/>
    <cellStyle name="Normal 11 12 5" xfId="9330" xr:uid="{00000000-0005-0000-0000-0000A91E0000}"/>
    <cellStyle name="Normal 11 12 6" xfId="9331" xr:uid="{00000000-0005-0000-0000-0000AA1E0000}"/>
    <cellStyle name="Normal 11 12 7" xfId="9332" xr:uid="{00000000-0005-0000-0000-0000AB1E0000}"/>
    <cellStyle name="Normal 11 13" xfId="9333" xr:uid="{00000000-0005-0000-0000-0000AC1E0000}"/>
    <cellStyle name="Normal 11 13 2" xfId="9334" xr:uid="{00000000-0005-0000-0000-0000AD1E0000}"/>
    <cellStyle name="Normal 11 13 3" xfId="9335" xr:uid="{00000000-0005-0000-0000-0000AE1E0000}"/>
    <cellStyle name="Normal 11 13 4" xfId="9336" xr:uid="{00000000-0005-0000-0000-0000AF1E0000}"/>
    <cellStyle name="Normal 11 13 5" xfId="9337" xr:uid="{00000000-0005-0000-0000-0000B01E0000}"/>
    <cellStyle name="Normal 11 13 6" xfId="9338" xr:uid="{00000000-0005-0000-0000-0000B11E0000}"/>
    <cellStyle name="Normal 11 13 7" xfId="9339" xr:uid="{00000000-0005-0000-0000-0000B21E0000}"/>
    <cellStyle name="Normal 11 14" xfId="9340" xr:uid="{00000000-0005-0000-0000-0000B31E0000}"/>
    <cellStyle name="Normal 11 14 2" xfId="9341" xr:uid="{00000000-0005-0000-0000-0000B41E0000}"/>
    <cellStyle name="Normal 11 14 3" xfId="9342" xr:uid="{00000000-0005-0000-0000-0000B51E0000}"/>
    <cellStyle name="Normal 11 14 4" xfId="9343" xr:uid="{00000000-0005-0000-0000-0000B61E0000}"/>
    <cellStyle name="Normal 11 14 5" xfId="9344" xr:uid="{00000000-0005-0000-0000-0000B71E0000}"/>
    <cellStyle name="Normal 11 14 6" xfId="9345" xr:uid="{00000000-0005-0000-0000-0000B81E0000}"/>
    <cellStyle name="Normal 11 14 7" xfId="9346" xr:uid="{00000000-0005-0000-0000-0000B91E0000}"/>
    <cellStyle name="Normal 11 15" xfId="9347" xr:uid="{00000000-0005-0000-0000-0000BA1E0000}"/>
    <cellStyle name="Normal 11 15 2" xfId="9348" xr:uid="{00000000-0005-0000-0000-0000BB1E0000}"/>
    <cellStyle name="Normal 11 15 3" xfId="9349" xr:uid="{00000000-0005-0000-0000-0000BC1E0000}"/>
    <cellStyle name="Normal 11 15 4" xfId="9350" xr:uid="{00000000-0005-0000-0000-0000BD1E0000}"/>
    <cellStyle name="Normal 11 15 5" xfId="9351" xr:uid="{00000000-0005-0000-0000-0000BE1E0000}"/>
    <cellStyle name="Normal 11 15 6" xfId="9352" xr:uid="{00000000-0005-0000-0000-0000BF1E0000}"/>
    <cellStyle name="Normal 11 15 7" xfId="9353" xr:uid="{00000000-0005-0000-0000-0000C01E0000}"/>
    <cellStyle name="Normal 11 16" xfId="9354" xr:uid="{00000000-0005-0000-0000-0000C11E0000}"/>
    <cellStyle name="Normal 11 16 2" xfId="9355" xr:uid="{00000000-0005-0000-0000-0000C21E0000}"/>
    <cellStyle name="Normal 11 16 3" xfId="9356" xr:uid="{00000000-0005-0000-0000-0000C31E0000}"/>
    <cellStyle name="Normal 11 16 4" xfId="9357" xr:uid="{00000000-0005-0000-0000-0000C41E0000}"/>
    <cellStyle name="Normal 11 16 5" xfId="9358" xr:uid="{00000000-0005-0000-0000-0000C51E0000}"/>
    <cellStyle name="Normal 11 16 6" xfId="9359" xr:uid="{00000000-0005-0000-0000-0000C61E0000}"/>
    <cellStyle name="Normal 11 16 7" xfId="9360" xr:uid="{00000000-0005-0000-0000-0000C71E0000}"/>
    <cellStyle name="Normal 11 17" xfId="9361" xr:uid="{00000000-0005-0000-0000-0000C81E0000}"/>
    <cellStyle name="Normal 11 17 2" xfId="9362" xr:uid="{00000000-0005-0000-0000-0000C91E0000}"/>
    <cellStyle name="Normal 11 17 3" xfId="9363" xr:uid="{00000000-0005-0000-0000-0000CA1E0000}"/>
    <cellStyle name="Normal 11 17 4" xfId="9364" xr:uid="{00000000-0005-0000-0000-0000CB1E0000}"/>
    <cellStyle name="Normal 11 17 5" xfId="9365" xr:uid="{00000000-0005-0000-0000-0000CC1E0000}"/>
    <cellStyle name="Normal 11 17 6" xfId="9366" xr:uid="{00000000-0005-0000-0000-0000CD1E0000}"/>
    <cellStyle name="Normal 11 17 7" xfId="9367" xr:uid="{00000000-0005-0000-0000-0000CE1E0000}"/>
    <cellStyle name="Normal 11 18" xfId="9368" xr:uid="{00000000-0005-0000-0000-0000CF1E0000}"/>
    <cellStyle name="Normal 11 18 2" xfId="9369" xr:uid="{00000000-0005-0000-0000-0000D01E0000}"/>
    <cellStyle name="Normal 11 18 3" xfId="9370" xr:uid="{00000000-0005-0000-0000-0000D11E0000}"/>
    <cellStyle name="Normal 11 18 4" xfId="9371" xr:uid="{00000000-0005-0000-0000-0000D21E0000}"/>
    <cellStyle name="Normal 11 18 5" xfId="9372" xr:uid="{00000000-0005-0000-0000-0000D31E0000}"/>
    <cellStyle name="Normal 11 18 6" xfId="9373" xr:uid="{00000000-0005-0000-0000-0000D41E0000}"/>
    <cellStyle name="Normal 11 18 7" xfId="9374" xr:uid="{00000000-0005-0000-0000-0000D51E0000}"/>
    <cellStyle name="Normal 11 19" xfId="9375" xr:uid="{00000000-0005-0000-0000-0000D61E0000}"/>
    <cellStyle name="Normal 11 19 2" xfId="9376" xr:uid="{00000000-0005-0000-0000-0000D71E0000}"/>
    <cellStyle name="Normal 11 19 3" xfId="9377" xr:uid="{00000000-0005-0000-0000-0000D81E0000}"/>
    <cellStyle name="Normal 11 19 4" xfId="9378" xr:uid="{00000000-0005-0000-0000-0000D91E0000}"/>
    <cellStyle name="Normal 11 19 5" xfId="9379" xr:uid="{00000000-0005-0000-0000-0000DA1E0000}"/>
    <cellStyle name="Normal 11 19 6" xfId="9380" xr:uid="{00000000-0005-0000-0000-0000DB1E0000}"/>
    <cellStyle name="Normal 11 19 7" xfId="9381" xr:uid="{00000000-0005-0000-0000-0000DC1E0000}"/>
    <cellStyle name="Normal 11 2" xfId="1085" xr:uid="{00000000-0005-0000-0000-0000DD1E0000}"/>
    <cellStyle name="Normal 11 2 10" xfId="1086" xr:uid="{00000000-0005-0000-0000-0000DE1E0000}"/>
    <cellStyle name="Normal 11 2 10 2" xfId="9382" xr:uid="{00000000-0005-0000-0000-0000DF1E0000}"/>
    <cellStyle name="Normal 11 2 10 3" xfId="9383" xr:uid="{00000000-0005-0000-0000-0000E01E0000}"/>
    <cellStyle name="Normal 11 2 10 4" xfId="9384" xr:uid="{00000000-0005-0000-0000-0000E11E0000}"/>
    <cellStyle name="Normal 11 2 10 5" xfId="9385" xr:uid="{00000000-0005-0000-0000-0000E21E0000}"/>
    <cellStyle name="Normal 11 2 10 6" xfId="9386" xr:uid="{00000000-0005-0000-0000-0000E31E0000}"/>
    <cellStyle name="Normal 11 2 10 7" xfId="9387" xr:uid="{00000000-0005-0000-0000-0000E41E0000}"/>
    <cellStyle name="Normal 11 2 11" xfId="1087" xr:uid="{00000000-0005-0000-0000-0000E51E0000}"/>
    <cellStyle name="Normal 11 2 11 2" xfId="9388" xr:uid="{00000000-0005-0000-0000-0000E61E0000}"/>
    <cellStyle name="Normal 11 2 11 3" xfId="9389" xr:uid="{00000000-0005-0000-0000-0000E71E0000}"/>
    <cellStyle name="Normal 11 2 11 4" xfId="9390" xr:uid="{00000000-0005-0000-0000-0000E81E0000}"/>
    <cellStyle name="Normal 11 2 11 5" xfId="9391" xr:uid="{00000000-0005-0000-0000-0000E91E0000}"/>
    <cellStyle name="Normal 11 2 11 6" xfId="9392" xr:uid="{00000000-0005-0000-0000-0000EA1E0000}"/>
    <cellStyle name="Normal 11 2 11 7" xfId="9393" xr:uid="{00000000-0005-0000-0000-0000EB1E0000}"/>
    <cellStyle name="Normal 11 2 12" xfId="1088" xr:uid="{00000000-0005-0000-0000-0000EC1E0000}"/>
    <cellStyle name="Normal 11 2 12 2" xfId="9394" xr:uid="{00000000-0005-0000-0000-0000ED1E0000}"/>
    <cellStyle name="Normal 11 2 12 3" xfId="9395" xr:uid="{00000000-0005-0000-0000-0000EE1E0000}"/>
    <cellStyle name="Normal 11 2 12 4" xfId="9396" xr:uid="{00000000-0005-0000-0000-0000EF1E0000}"/>
    <cellStyle name="Normal 11 2 12 5" xfId="9397" xr:uid="{00000000-0005-0000-0000-0000F01E0000}"/>
    <cellStyle name="Normal 11 2 12 6" xfId="9398" xr:uid="{00000000-0005-0000-0000-0000F11E0000}"/>
    <cellStyle name="Normal 11 2 12 7" xfId="9399" xr:uid="{00000000-0005-0000-0000-0000F21E0000}"/>
    <cellStyle name="Normal 11 2 13" xfId="1089" xr:uid="{00000000-0005-0000-0000-0000F31E0000}"/>
    <cellStyle name="Normal 11 2 13 2" xfId="9400" xr:uid="{00000000-0005-0000-0000-0000F41E0000}"/>
    <cellStyle name="Normal 11 2 13 3" xfId="9401" xr:uid="{00000000-0005-0000-0000-0000F51E0000}"/>
    <cellStyle name="Normal 11 2 13 4" xfId="9402" xr:uid="{00000000-0005-0000-0000-0000F61E0000}"/>
    <cellStyle name="Normal 11 2 13 5" xfId="9403" xr:uid="{00000000-0005-0000-0000-0000F71E0000}"/>
    <cellStyle name="Normal 11 2 13 6" xfId="9404" xr:uid="{00000000-0005-0000-0000-0000F81E0000}"/>
    <cellStyle name="Normal 11 2 13 7" xfId="9405" xr:uid="{00000000-0005-0000-0000-0000F91E0000}"/>
    <cellStyle name="Normal 11 2 14" xfId="1090" xr:uid="{00000000-0005-0000-0000-0000FA1E0000}"/>
    <cellStyle name="Normal 11 2 14 2" xfId="9406" xr:uid="{00000000-0005-0000-0000-0000FB1E0000}"/>
    <cellStyle name="Normal 11 2 14 3" xfId="9407" xr:uid="{00000000-0005-0000-0000-0000FC1E0000}"/>
    <cellStyle name="Normal 11 2 14 4" xfId="9408" xr:uid="{00000000-0005-0000-0000-0000FD1E0000}"/>
    <cellStyle name="Normal 11 2 14 5" xfId="9409" xr:uid="{00000000-0005-0000-0000-0000FE1E0000}"/>
    <cellStyle name="Normal 11 2 14 6" xfId="9410" xr:uid="{00000000-0005-0000-0000-0000FF1E0000}"/>
    <cellStyle name="Normal 11 2 14 7" xfId="9411" xr:uid="{00000000-0005-0000-0000-0000001F0000}"/>
    <cellStyle name="Normal 11 2 15" xfId="1091" xr:uid="{00000000-0005-0000-0000-0000011F0000}"/>
    <cellStyle name="Normal 11 2 15 2" xfId="9412" xr:uid="{00000000-0005-0000-0000-0000021F0000}"/>
    <cellStyle name="Normal 11 2 15 3" xfId="9413" xr:uid="{00000000-0005-0000-0000-0000031F0000}"/>
    <cellStyle name="Normal 11 2 15 4" xfId="9414" xr:uid="{00000000-0005-0000-0000-0000041F0000}"/>
    <cellStyle name="Normal 11 2 15 5" xfId="9415" xr:uid="{00000000-0005-0000-0000-0000051F0000}"/>
    <cellStyle name="Normal 11 2 15 6" xfId="9416" xr:uid="{00000000-0005-0000-0000-0000061F0000}"/>
    <cellStyle name="Normal 11 2 15 7" xfId="9417" xr:uid="{00000000-0005-0000-0000-0000071F0000}"/>
    <cellStyle name="Normal 11 2 16" xfId="1092" xr:uid="{00000000-0005-0000-0000-0000081F0000}"/>
    <cellStyle name="Normal 11 2 16 2" xfId="9418" xr:uid="{00000000-0005-0000-0000-0000091F0000}"/>
    <cellStyle name="Normal 11 2 16 3" xfId="9419" xr:uid="{00000000-0005-0000-0000-00000A1F0000}"/>
    <cellStyle name="Normal 11 2 16 4" xfId="9420" xr:uid="{00000000-0005-0000-0000-00000B1F0000}"/>
    <cellStyle name="Normal 11 2 16 5" xfId="9421" xr:uid="{00000000-0005-0000-0000-00000C1F0000}"/>
    <cellStyle name="Normal 11 2 16 6" xfId="9422" xr:uid="{00000000-0005-0000-0000-00000D1F0000}"/>
    <cellStyle name="Normal 11 2 16 7" xfId="9423" xr:uid="{00000000-0005-0000-0000-00000E1F0000}"/>
    <cellStyle name="Normal 11 2 17" xfId="1093" xr:uid="{00000000-0005-0000-0000-00000F1F0000}"/>
    <cellStyle name="Normal 11 2 17 2" xfId="9424" xr:uid="{00000000-0005-0000-0000-0000101F0000}"/>
    <cellStyle name="Normal 11 2 17 3" xfId="9425" xr:uid="{00000000-0005-0000-0000-0000111F0000}"/>
    <cellStyle name="Normal 11 2 17 4" xfId="9426" xr:uid="{00000000-0005-0000-0000-0000121F0000}"/>
    <cellStyle name="Normal 11 2 17 5" xfId="9427" xr:uid="{00000000-0005-0000-0000-0000131F0000}"/>
    <cellStyle name="Normal 11 2 17 6" xfId="9428" xr:uid="{00000000-0005-0000-0000-0000141F0000}"/>
    <cellStyle name="Normal 11 2 17 7" xfId="9429" xr:uid="{00000000-0005-0000-0000-0000151F0000}"/>
    <cellStyle name="Normal 11 2 18" xfId="1094" xr:uid="{00000000-0005-0000-0000-0000161F0000}"/>
    <cellStyle name="Normal 11 2 18 2" xfId="9430" xr:uid="{00000000-0005-0000-0000-0000171F0000}"/>
    <cellStyle name="Normal 11 2 18 3" xfId="9431" xr:uid="{00000000-0005-0000-0000-0000181F0000}"/>
    <cellStyle name="Normal 11 2 18 4" xfId="9432" xr:uid="{00000000-0005-0000-0000-0000191F0000}"/>
    <cellStyle name="Normal 11 2 18 5" xfId="9433" xr:uid="{00000000-0005-0000-0000-00001A1F0000}"/>
    <cellStyle name="Normal 11 2 18 6" xfId="9434" xr:uid="{00000000-0005-0000-0000-00001B1F0000}"/>
    <cellStyle name="Normal 11 2 18 7" xfId="9435" xr:uid="{00000000-0005-0000-0000-00001C1F0000}"/>
    <cellStyle name="Normal 11 2 19" xfId="1095" xr:uid="{00000000-0005-0000-0000-00001D1F0000}"/>
    <cellStyle name="Normal 11 2 19 2" xfId="9436" xr:uid="{00000000-0005-0000-0000-00001E1F0000}"/>
    <cellStyle name="Normal 11 2 19 3" xfId="9437" xr:uid="{00000000-0005-0000-0000-00001F1F0000}"/>
    <cellStyle name="Normal 11 2 19 4" xfId="9438" xr:uid="{00000000-0005-0000-0000-0000201F0000}"/>
    <cellStyle name="Normal 11 2 19 5" xfId="9439" xr:uid="{00000000-0005-0000-0000-0000211F0000}"/>
    <cellStyle name="Normal 11 2 19 6" xfId="9440" xr:uid="{00000000-0005-0000-0000-0000221F0000}"/>
    <cellStyle name="Normal 11 2 2" xfId="1096" xr:uid="{00000000-0005-0000-0000-0000231F0000}"/>
    <cellStyle name="Normal 11 2 2 10" xfId="9441" xr:uid="{00000000-0005-0000-0000-0000241F0000}"/>
    <cellStyle name="Normal 11 2 2 11" xfId="9442" xr:uid="{00000000-0005-0000-0000-0000251F0000}"/>
    <cellStyle name="Normal 11 2 2 12" xfId="9443" xr:uid="{00000000-0005-0000-0000-0000261F0000}"/>
    <cellStyle name="Normal 11 2 2 13" xfId="9444" xr:uid="{00000000-0005-0000-0000-0000271F0000}"/>
    <cellStyle name="Normal 11 2 2 14" xfId="9445" xr:uid="{00000000-0005-0000-0000-0000281F0000}"/>
    <cellStyle name="Normal 11 2 2 15" xfId="9446" xr:uid="{00000000-0005-0000-0000-0000291F0000}"/>
    <cellStyle name="Normal 11 2 2 16" xfId="9447" xr:uid="{00000000-0005-0000-0000-00002A1F0000}"/>
    <cellStyle name="Normal 11 2 2 17" xfId="9448" xr:uid="{00000000-0005-0000-0000-00002B1F0000}"/>
    <cellStyle name="Normal 11 2 2 18" xfId="9449" xr:uid="{00000000-0005-0000-0000-00002C1F0000}"/>
    <cellStyle name="Normal 11 2 2 19" xfId="9450" xr:uid="{00000000-0005-0000-0000-00002D1F0000}"/>
    <cellStyle name="Normal 11 2 2 2" xfId="9451" xr:uid="{00000000-0005-0000-0000-00002E1F0000}"/>
    <cellStyle name="Normal 11 2 2 2 2" xfId="9452" xr:uid="{00000000-0005-0000-0000-00002F1F0000}"/>
    <cellStyle name="Normal 11 2 2 2 3" xfId="9453" xr:uid="{00000000-0005-0000-0000-0000301F0000}"/>
    <cellStyle name="Normal 11 2 2 20" xfId="9454" xr:uid="{00000000-0005-0000-0000-0000311F0000}"/>
    <cellStyle name="Normal 11 2 2 3" xfId="9455" xr:uid="{00000000-0005-0000-0000-0000321F0000}"/>
    <cellStyle name="Normal 11 2 2 3 2" xfId="9456" xr:uid="{00000000-0005-0000-0000-0000331F0000}"/>
    <cellStyle name="Normal 11 2 2 4" xfId="9457" xr:uid="{00000000-0005-0000-0000-0000341F0000}"/>
    <cellStyle name="Normal 11 2 2 4 2" xfId="9458" xr:uid="{00000000-0005-0000-0000-0000351F0000}"/>
    <cellStyle name="Normal 11 2 2 5" xfId="9459" xr:uid="{00000000-0005-0000-0000-0000361F0000}"/>
    <cellStyle name="Normal 11 2 2 5 2" xfId="9460" xr:uid="{00000000-0005-0000-0000-0000371F0000}"/>
    <cellStyle name="Normal 11 2 2 6" xfId="9461" xr:uid="{00000000-0005-0000-0000-0000381F0000}"/>
    <cellStyle name="Normal 11 2 2 6 2" xfId="9462" xr:uid="{00000000-0005-0000-0000-0000391F0000}"/>
    <cellStyle name="Normal 11 2 2 7" xfId="9463" xr:uid="{00000000-0005-0000-0000-00003A1F0000}"/>
    <cellStyle name="Normal 11 2 2 7 2" xfId="9464" xr:uid="{00000000-0005-0000-0000-00003B1F0000}"/>
    <cellStyle name="Normal 11 2 2 8" xfId="9465" xr:uid="{00000000-0005-0000-0000-00003C1F0000}"/>
    <cellStyle name="Normal 11 2 2 9" xfId="9466" xr:uid="{00000000-0005-0000-0000-00003D1F0000}"/>
    <cellStyle name="Normal 11 2 20" xfId="1097" xr:uid="{00000000-0005-0000-0000-00003E1F0000}"/>
    <cellStyle name="Normal 11 2 20 2" xfId="9467" xr:uid="{00000000-0005-0000-0000-00003F1F0000}"/>
    <cellStyle name="Normal 11 2 20 3" xfId="9468" xr:uid="{00000000-0005-0000-0000-0000401F0000}"/>
    <cellStyle name="Normal 11 2 20 4" xfId="9469" xr:uid="{00000000-0005-0000-0000-0000411F0000}"/>
    <cellStyle name="Normal 11 2 20 5" xfId="9470" xr:uid="{00000000-0005-0000-0000-0000421F0000}"/>
    <cellStyle name="Normal 11 2 20 6" xfId="9471" xr:uid="{00000000-0005-0000-0000-0000431F0000}"/>
    <cellStyle name="Normal 11 2 21" xfId="1098" xr:uid="{00000000-0005-0000-0000-0000441F0000}"/>
    <cellStyle name="Normal 11 2 21 2" xfId="9472" xr:uid="{00000000-0005-0000-0000-0000451F0000}"/>
    <cellStyle name="Normal 11 2 21 3" xfId="9473" xr:uid="{00000000-0005-0000-0000-0000461F0000}"/>
    <cellStyle name="Normal 11 2 21 4" xfId="9474" xr:uid="{00000000-0005-0000-0000-0000471F0000}"/>
    <cellStyle name="Normal 11 2 21 5" xfId="9475" xr:uid="{00000000-0005-0000-0000-0000481F0000}"/>
    <cellStyle name="Normal 11 2 21 6" xfId="9476" xr:uid="{00000000-0005-0000-0000-0000491F0000}"/>
    <cellStyle name="Normal 11 2 22" xfId="1099" xr:uid="{00000000-0005-0000-0000-00004A1F0000}"/>
    <cellStyle name="Normal 11 2 22 2" xfId="9477" xr:uid="{00000000-0005-0000-0000-00004B1F0000}"/>
    <cellStyle name="Normal 11 2 22 3" xfId="9478" xr:uid="{00000000-0005-0000-0000-00004C1F0000}"/>
    <cellStyle name="Normal 11 2 22 4" xfId="9479" xr:uid="{00000000-0005-0000-0000-00004D1F0000}"/>
    <cellStyle name="Normal 11 2 22 5" xfId="9480" xr:uid="{00000000-0005-0000-0000-00004E1F0000}"/>
    <cellStyle name="Normal 11 2 22 6" xfId="9481" xr:uid="{00000000-0005-0000-0000-00004F1F0000}"/>
    <cellStyle name="Normal 11 2 23" xfId="1100" xr:uid="{00000000-0005-0000-0000-0000501F0000}"/>
    <cellStyle name="Normal 11 2 23 2" xfId="9482" xr:uid="{00000000-0005-0000-0000-0000511F0000}"/>
    <cellStyle name="Normal 11 2 23 3" xfId="9483" xr:uid="{00000000-0005-0000-0000-0000521F0000}"/>
    <cellStyle name="Normal 11 2 23 4" xfId="9484" xr:uid="{00000000-0005-0000-0000-0000531F0000}"/>
    <cellStyle name="Normal 11 2 23 5" xfId="9485" xr:uid="{00000000-0005-0000-0000-0000541F0000}"/>
    <cellStyle name="Normal 11 2 23 6" xfId="9486" xr:uid="{00000000-0005-0000-0000-0000551F0000}"/>
    <cellStyle name="Normal 11 2 24" xfId="9487" xr:uid="{00000000-0005-0000-0000-0000561F0000}"/>
    <cellStyle name="Normal 11 2 24 2" xfId="9488" xr:uid="{00000000-0005-0000-0000-0000571F0000}"/>
    <cellStyle name="Normal 11 2 24 3" xfId="9489" xr:uid="{00000000-0005-0000-0000-0000581F0000}"/>
    <cellStyle name="Normal 11 2 24 4" xfId="9490" xr:uid="{00000000-0005-0000-0000-0000591F0000}"/>
    <cellStyle name="Normal 11 2 24 5" xfId="9491" xr:uid="{00000000-0005-0000-0000-00005A1F0000}"/>
    <cellStyle name="Normal 11 2 24 6" xfId="9492" xr:uid="{00000000-0005-0000-0000-00005B1F0000}"/>
    <cellStyle name="Normal 11 2 25" xfId="9493" xr:uid="{00000000-0005-0000-0000-00005C1F0000}"/>
    <cellStyle name="Normal 11 2 25 2" xfId="9494" xr:uid="{00000000-0005-0000-0000-00005D1F0000}"/>
    <cellStyle name="Normal 11 2 25 3" xfId="9495" xr:uid="{00000000-0005-0000-0000-00005E1F0000}"/>
    <cellStyle name="Normal 11 2 25 4" xfId="9496" xr:uid="{00000000-0005-0000-0000-00005F1F0000}"/>
    <cellStyle name="Normal 11 2 25 5" xfId="9497" xr:uid="{00000000-0005-0000-0000-0000601F0000}"/>
    <cellStyle name="Normal 11 2 25 6" xfId="9498" xr:uid="{00000000-0005-0000-0000-0000611F0000}"/>
    <cellStyle name="Normal 11 2 26" xfId="9499" xr:uid="{00000000-0005-0000-0000-0000621F0000}"/>
    <cellStyle name="Normal 11 2 27" xfId="9500" xr:uid="{00000000-0005-0000-0000-0000631F0000}"/>
    <cellStyle name="Normal 11 2 28" xfId="9501" xr:uid="{00000000-0005-0000-0000-0000641F0000}"/>
    <cellStyle name="Normal 11 2 29" xfId="9502" xr:uid="{00000000-0005-0000-0000-0000651F0000}"/>
    <cellStyle name="Normal 11 2 3" xfId="1101" xr:uid="{00000000-0005-0000-0000-0000661F0000}"/>
    <cellStyle name="Normal 11 2 3 2" xfId="9503" xr:uid="{00000000-0005-0000-0000-0000671F0000}"/>
    <cellStyle name="Normal 11 2 3 2 2" xfId="9504" xr:uid="{00000000-0005-0000-0000-0000681F0000}"/>
    <cellStyle name="Normal 11 2 3 3" xfId="9505" xr:uid="{00000000-0005-0000-0000-0000691F0000}"/>
    <cellStyle name="Normal 11 2 3 4" xfId="9506" xr:uid="{00000000-0005-0000-0000-00006A1F0000}"/>
    <cellStyle name="Normal 11 2 3 5" xfId="9507" xr:uid="{00000000-0005-0000-0000-00006B1F0000}"/>
    <cellStyle name="Normal 11 2 3 6" xfId="9508" xr:uid="{00000000-0005-0000-0000-00006C1F0000}"/>
    <cellStyle name="Normal 11 2 3 7" xfId="9509" xr:uid="{00000000-0005-0000-0000-00006D1F0000}"/>
    <cellStyle name="Normal 11 2 3 8" xfId="9510" xr:uid="{00000000-0005-0000-0000-00006E1F0000}"/>
    <cellStyle name="Normal 11 2 30" xfId="9511" xr:uid="{00000000-0005-0000-0000-00006F1F0000}"/>
    <cellStyle name="Normal 11 2 31" xfId="9512" xr:uid="{00000000-0005-0000-0000-0000701F0000}"/>
    <cellStyle name="Normal 11 2 4" xfId="1102" xr:uid="{00000000-0005-0000-0000-0000711F0000}"/>
    <cellStyle name="Normal 11 2 4 2" xfId="9513" xr:uid="{00000000-0005-0000-0000-0000721F0000}"/>
    <cellStyle name="Normal 11 2 4 3" xfId="9514" xr:uid="{00000000-0005-0000-0000-0000731F0000}"/>
    <cellStyle name="Normal 11 2 4 4" xfId="9515" xr:uid="{00000000-0005-0000-0000-0000741F0000}"/>
    <cellStyle name="Normal 11 2 4 5" xfId="9516" xr:uid="{00000000-0005-0000-0000-0000751F0000}"/>
    <cellStyle name="Normal 11 2 4 6" xfId="9517" xr:uid="{00000000-0005-0000-0000-0000761F0000}"/>
    <cellStyle name="Normal 11 2 4 7" xfId="9518" xr:uid="{00000000-0005-0000-0000-0000771F0000}"/>
    <cellStyle name="Normal 11 2 5" xfId="1103" xr:uid="{00000000-0005-0000-0000-0000781F0000}"/>
    <cellStyle name="Normal 11 2 5 2" xfId="9519" xr:uid="{00000000-0005-0000-0000-0000791F0000}"/>
    <cellStyle name="Normal 11 2 5 3" xfId="9520" xr:uid="{00000000-0005-0000-0000-00007A1F0000}"/>
    <cellStyle name="Normal 11 2 5 4" xfId="9521" xr:uid="{00000000-0005-0000-0000-00007B1F0000}"/>
    <cellStyle name="Normal 11 2 5 5" xfId="9522" xr:uid="{00000000-0005-0000-0000-00007C1F0000}"/>
    <cellStyle name="Normal 11 2 5 6" xfId="9523" xr:uid="{00000000-0005-0000-0000-00007D1F0000}"/>
    <cellStyle name="Normal 11 2 5 7" xfId="9524" xr:uid="{00000000-0005-0000-0000-00007E1F0000}"/>
    <cellStyle name="Normal 11 2 6" xfId="1104" xr:uid="{00000000-0005-0000-0000-00007F1F0000}"/>
    <cellStyle name="Normal 11 2 6 2" xfId="9525" xr:uid="{00000000-0005-0000-0000-0000801F0000}"/>
    <cellStyle name="Normal 11 2 6 3" xfId="9526" xr:uid="{00000000-0005-0000-0000-0000811F0000}"/>
    <cellStyle name="Normal 11 2 6 4" xfId="9527" xr:uid="{00000000-0005-0000-0000-0000821F0000}"/>
    <cellStyle name="Normal 11 2 6 5" xfId="9528" xr:uid="{00000000-0005-0000-0000-0000831F0000}"/>
    <cellStyle name="Normal 11 2 6 6" xfId="9529" xr:uid="{00000000-0005-0000-0000-0000841F0000}"/>
    <cellStyle name="Normal 11 2 6 7" xfId="9530" xr:uid="{00000000-0005-0000-0000-0000851F0000}"/>
    <cellStyle name="Normal 11 2 7" xfId="1105" xr:uid="{00000000-0005-0000-0000-0000861F0000}"/>
    <cellStyle name="Normal 11 2 7 2" xfId="9531" xr:uid="{00000000-0005-0000-0000-0000871F0000}"/>
    <cellStyle name="Normal 11 2 7 3" xfId="9532" xr:uid="{00000000-0005-0000-0000-0000881F0000}"/>
    <cellStyle name="Normal 11 2 7 4" xfId="9533" xr:uid="{00000000-0005-0000-0000-0000891F0000}"/>
    <cellStyle name="Normal 11 2 7 5" xfId="9534" xr:uid="{00000000-0005-0000-0000-00008A1F0000}"/>
    <cellStyle name="Normal 11 2 7 6" xfId="9535" xr:uid="{00000000-0005-0000-0000-00008B1F0000}"/>
    <cellStyle name="Normal 11 2 7 7" xfId="9536" xr:uid="{00000000-0005-0000-0000-00008C1F0000}"/>
    <cellStyle name="Normal 11 2 8" xfId="1106" xr:uid="{00000000-0005-0000-0000-00008D1F0000}"/>
    <cellStyle name="Normal 11 2 8 2" xfId="9537" xr:uid="{00000000-0005-0000-0000-00008E1F0000}"/>
    <cellStyle name="Normal 11 2 8 3" xfId="9538" xr:uid="{00000000-0005-0000-0000-00008F1F0000}"/>
    <cellStyle name="Normal 11 2 8 4" xfId="9539" xr:uid="{00000000-0005-0000-0000-0000901F0000}"/>
    <cellStyle name="Normal 11 2 8 5" xfId="9540" xr:uid="{00000000-0005-0000-0000-0000911F0000}"/>
    <cellStyle name="Normal 11 2 8 6" xfId="9541" xr:uid="{00000000-0005-0000-0000-0000921F0000}"/>
    <cellStyle name="Normal 11 2 8 7" xfId="9542" xr:uid="{00000000-0005-0000-0000-0000931F0000}"/>
    <cellStyle name="Normal 11 2 9" xfId="1107" xr:uid="{00000000-0005-0000-0000-0000941F0000}"/>
    <cellStyle name="Normal 11 2 9 2" xfId="9543" xr:uid="{00000000-0005-0000-0000-0000951F0000}"/>
    <cellStyle name="Normal 11 2 9 3" xfId="9544" xr:uid="{00000000-0005-0000-0000-0000961F0000}"/>
    <cellStyle name="Normal 11 2 9 4" xfId="9545" xr:uid="{00000000-0005-0000-0000-0000971F0000}"/>
    <cellStyle name="Normal 11 2 9 5" xfId="9546" xr:uid="{00000000-0005-0000-0000-0000981F0000}"/>
    <cellStyle name="Normal 11 2 9 6" xfId="9547" xr:uid="{00000000-0005-0000-0000-0000991F0000}"/>
    <cellStyle name="Normal 11 2 9 7" xfId="9548" xr:uid="{00000000-0005-0000-0000-00009A1F0000}"/>
    <cellStyle name="Normal 11 20" xfId="9549" xr:uid="{00000000-0005-0000-0000-00009B1F0000}"/>
    <cellStyle name="Normal 11 20 2" xfId="9550" xr:uid="{00000000-0005-0000-0000-00009C1F0000}"/>
    <cellStyle name="Normal 11 20 3" xfId="9551" xr:uid="{00000000-0005-0000-0000-00009D1F0000}"/>
    <cellStyle name="Normal 11 20 4" xfId="9552" xr:uid="{00000000-0005-0000-0000-00009E1F0000}"/>
    <cellStyle name="Normal 11 20 5" xfId="9553" xr:uid="{00000000-0005-0000-0000-00009F1F0000}"/>
    <cellStyle name="Normal 11 20 6" xfId="9554" xr:uid="{00000000-0005-0000-0000-0000A01F0000}"/>
    <cellStyle name="Normal 11 21" xfId="9555" xr:uid="{00000000-0005-0000-0000-0000A11F0000}"/>
    <cellStyle name="Normal 11 21 2" xfId="9556" xr:uid="{00000000-0005-0000-0000-0000A21F0000}"/>
    <cellStyle name="Normal 11 21 3" xfId="9557" xr:uid="{00000000-0005-0000-0000-0000A31F0000}"/>
    <cellStyle name="Normal 11 21 4" xfId="9558" xr:uid="{00000000-0005-0000-0000-0000A41F0000}"/>
    <cellStyle name="Normal 11 21 5" xfId="9559" xr:uid="{00000000-0005-0000-0000-0000A51F0000}"/>
    <cellStyle name="Normal 11 21 6" xfId="9560" xr:uid="{00000000-0005-0000-0000-0000A61F0000}"/>
    <cellStyle name="Normal 11 22" xfId="9561" xr:uid="{00000000-0005-0000-0000-0000A71F0000}"/>
    <cellStyle name="Normal 11 22 2" xfId="9562" xr:uid="{00000000-0005-0000-0000-0000A81F0000}"/>
    <cellStyle name="Normal 11 22 3" xfId="9563" xr:uid="{00000000-0005-0000-0000-0000A91F0000}"/>
    <cellStyle name="Normal 11 22 4" xfId="9564" xr:uid="{00000000-0005-0000-0000-0000AA1F0000}"/>
    <cellStyle name="Normal 11 22 5" xfId="9565" xr:uid="{00000000-0005-0000-0000-0000AB1F0000}"/>
    <cellStyle name="Normal 11 22 6" xfId="9566" xr:uid="{00000000-0005-0000-0000-0000AC1F0000}"/>
    <cellStyle name="Normal 11 23" xfId="9567" xr:uid="{00000000-0005-0000-0000-0000AD1F0000}"/>
    <cellStyle name="Normal 11 23 2" xfId="9568" xr:uid="{00000000-0005-0000-0000-0000AE1F0000}"/>
    <cellStyle name="Normal 11 23 3" xfId="9569" xr:uid="{00000000-0005-0000-0000-0000AF1F0000}"/>
    <cellStyle name="Normal 11 23 4" xfId="9570" xr:uid="{00000000-0005-0000-0000-0000B01F0000}"/>
    <cellStyle name="Normal 11 23 5" xfId="9571" xr:uid="{00000000-0005-0000-0000-0000B11F0000}"/>
    <cellStyle name="Normal 11 23 6" xfId="9572" xr:uid="{00000000-0005-0000-0000-0000B21F0000}"/>
    <cellStyle name="Normal 11 24" xfId="9573" xr:uid="{00000000-0005-0000-0000-0000B31F0000}"/>
    <cellStyle name="Normal 11 24 2" xfId="9574" xr:uid="{00000000-0005-0000-0000-0000B41F0000}"/>
    <cellStyle name="Normal 11 24 3" xfId="9575" xr:uid="{00000000-0005-0000-0000-0000B51F0000}"/>
    <cellStyle name="Normal 11 24 4" xfId="9576" xr:uid="{00000000-0005-0000-0000-0000B61F0000}"/>
    <cellStyle name="Normal 11 24 5" xfId="9577" xr:uid="{00000000-0005-0000-0000-0000B71F0000}"/>
    <cellStyle name="Normal 11 24 6" xfId="9578" xr:uid="{00000000-0005-0000-0000-0000B81F0000}"/>
    <cellStyle name="Normal 11 25" xfId="9579" xr:uid="{00000000-0005-0000-0000-0000B91F0000}"/>
    <cellStyle name="Normal 11 25 2" xfId="9580" xr:uid="{00000000-0005-0000-0000-0000BA1F0000}"/>
    <cellStyle name="Normal 11 25 3" xfId="9581" xr:uid="{00000000-0005-0000-0000-0000BB1F0000}"/>
    <cellStyle name="Normal 11 25 4" xfId="9582" xr:uid="{00000000-0005-0000-0000-0000BC1F0000}"/>
    <cellStyle name="Normal 11 25 5" xfId="9583" xr:uid="{00000000-0005-0000-0000-0000BD1F0000}"/>
    <cellStyle name="Normal 11 25 6" xfId="9584" xr:uid="{00000000-0005-0000-0000-0000BE1F0000}"/>
    <cellStyle name="Normal 11 26" xfId="9585" xr:uid="{00000000-0005-0000-0000-0000BF1F0000}"/>
    <cellStyle name="Normal 11 26 2" xfId="9586" xr:uid="{00000000-0005-0000-0000-0000C01F0000}"/>
    <cellStyle name="Normal 11 26 3" xfId="9587" xr:uid="{00000000-0005-0000-0000-0000C11F0000}"/>
    <cellStyle name="Normal 11 26 4" xfId="9588" xr:uid="{00000000-0005-0000-0000-0000C21F0000}"/>
    <cellStyle name="Normal 11 26 5" xfId="9589" xr:uid="{00000000-0005-0000-0000-0000C31F0000}"/>
    <cellStyle name="Normal 11 26 6" xfId="9590" xr:uid="{00000000-0005-0000-0000-0000C41F0000}"/>
    <cellStyle name="Normal 11 27" xfId="9591" xr:uid="{00000000-0005-0000-0000-0000C51F0000}"/>
    <cellStyle name="Normal 11 27 2" xfId="9592" xr:uid="{00000000-0005-0000-0000-0000C61F0000}"/>
    <cellStyle name="Normal 11 27 3" xfId="9593" xr:uid="{00000000-0005-0000-0000-0000C71F0000}"/>
    <cellStyle name="Normal 11 27 4" xfId="9594" xr:uid="{00000000-0005-0000-0000-0000C81F0000}"/>
    <cellStyle name="Normal 11 27 5" xfId="9595" xr:uid="{00000000-0005-0000-0000-0000C91F0000}"/>
    <cellStyle name="Normal 11 27 6" xfId="9596" xr:uid="{00000000-0005-0000-0000-0000CA1F0000}"/>
    <cellStyle name="Normal 11 28" xfId="9597" xr:uid="{00000000-0005-0000-0000-0000CB1F0000}"/>
    <cellStyle name="Normal 11 28 2" xfId="9598" xr:uid="{00000000-0005-0000-0000-0000CC1F0000}"/>
    <cellStyle name="Normal 11 28 3" xfId="9599" xr:uid="{00000000-0005-0000-0000-0000CD1F0000}"/>
    <cellStyle name="Normal 11 28 4" xfId="9600" xr:uid="{00000000-0005-0000-0000-0000CE1F0000}"/>
    <cellStyle name="Normal 11 28 5" xfId="9601" xr:uid="{00000000-0005-0000-0000-0000CF1F0000}"/>
    <cellStyle name="Normal 11 28 6" xfId="9602" xr:uid="{00000000-0005-0000-0000-0000D01F0000}"/>
    <cellStyle name="Normal 11 29" xfId="9603" xr:uid="{00000000-0005-0000-0000-0000D11F0000}"/>
    <cellStyle name="Normal 11 29 2" xfId="9604" xr:uid="{00000000-0005-0000-0000-0000D21F0000}"/>
    <cellStyle name="Normal 11 29 3" xfId="9605" xr:uid="{00000000-0005-0000-0000-0000D31F0000}"/>
    <cellStyle name="Normal 11 29 4" xfId="9606" xr:uid="{00000000-0005-0000-0000-0000D41F0000}"/>
    <cellStyle name="Normal 11 29 5" xfId="9607" xr:uid="{00000000-0005-0000-0000-0000D51F0000}"/>
    <cellStyle name="Normal 11 29 6" xfId="9608" xr:uid="{00000000-0005-0000-0000-0000D61F0000}"/>
    <cellStyle name="Normal 11 3" xfId="1108" xr:uid="{00000000-0005-0000-0000-0000D71F0000}"/>
    <cellStyle name="Normal 11 3 10" xfId="1109" xr:uid="{00000000-0005-0000-0000-0000D81F0000}"/>
    <cellStyle name="Normal 11 3 10 2" xfId="9609" xr:uid="{00000000-0005-0000-0000-0000D91F0000}"/>
    <cellStyle name="Normal 11 3 10 3" xfId="9610" xr:uid="{00000000-0005-0000-0000-0000DA1F0000}"/>
    <cellStyle name="Normal 11 3 10 4" xfId="9611" xr:uid="{00000000-0005-0000-0000-0000DB1F0000}"/>
    <cellStyle name="Normal 11 3 10 5" xfId="9612" xr:uid="{00000000-0005-0000-0000-0000DC1F0000}"/>
    <cellStyle name="Normal 11 3 10 6" xfId="9613" xr:uid="{00000000-0005-0000-0000-0000DD1F0000}"/>
    <cellStyle name="Normal 11 3 11" xfId="1110" xr:uid="{00000000-0005-0000-0000-0000DE1F0000}"/>
    <cellStyle name="Normal 11 3 11 2" xfId="9614" xr:uid="{00000000-0005-0000-0000-0000DF1F0000}"/>
    <cellStyle name="Normal 11 3 11 3" xfId="9615" xr:uid="{00000000-0005-0000-0000-0000E01F0000}"/>
    <cellStyle name="Normal 11 3 11 4" xfId="9616" xr:uid="{00000000-0005-0000-0000-0000E11F0000}"/>
    <cellStyle name="Normal 11 3 11 5" xfId="9617" xr:uid="{00000000-0005-0000-0000-0000E21F0000}"/>
    <cellStyle name="Normal 11 3 11 6" xfId="9618" xr:uid="{00000000-0005-0000-0000-0000E31F0000}"/>
    <cellStyle name="Normal 11 3 12" xfId="1111" xr:uid="{00000000-0005-0000-0000-0000E41F0000}"/>
    <cellStyle name="Normal 11 3 12 2" xfId="9619" xr:uid="{00000000-0005-0000-0000-0000E51F0000}"/>
    <cellStyle name="Normal 11 3 12 3" xfId="9620" xr:uid="{00000000-0005-0000-0000-0000E61F0000}"/>
    <cellStyle name="Normal 11 3 12 4" xfId="9621" xr:uid="{00000000-0005-0000-0000-0000E71F0000}"/>
    <cellStyle name="Normal 11 3 12 5" xfId="9622" xr:uid="{00000000-0005-0000-0000-0000E81F0000}"/>
    <cellStyle name="Normal 11 3 12 6" xfId="9623" xr:uid="{00000000-0005-0000-0000-0000E91F0000}"/>
    <cellStyle name="Normal 11 3 13" xfId="1112" xr:uid="{00000000-0005-0000-0000-0000EA1F0000}"/>
    <cellStyle name="Normal 11 3 13 2" xfId="9624" xr:uid="{00000000-0005-0000-0000-0000EB1F0000}"/>
    <cellStyle name="Normal 11 3 13 3" xfId="9625" xr:uid="{00000000-0005-0000-0000-0000EC1F0000}"/>
    <cellStyle name="Normal 11 3 13 4" xfId="9626" xr:uid="{00000000-0005-0000-0000-0000ED1F0000}"/>
    <cellStyle name="Normal 11 3 13 5" xfId="9627" xr:uid="{00000000-0005-0000-0000-0000EE1F0000}"/>
    <cellStyle name="Normal 11 3 13 6" xfId="9628" xr:uid="{00000000-0005-0000-0000-0000EF1F0000}"/>
    <cellStyle name="Normal 11 3 14" xfId="1113" xr:uid="{00000000-0005-0000-0000-0000F01F0000}"/>
    <cellStyle name="Normal 11 3 14 2" xfId="9629" xr:uid="{00000000-0005-0000-0000-0000F11F0000}"/>
    <cellStyle name="Normal 11 3 14 3" xfId="9630" xr:uid="{00000000-0005-0000-0000-0000F21F0000}"/>
    <cellStyle name="Normal 11 3 14 4" xfId="9631" xr:uid="{00000000-0005-0000-0000-0000F31F0000}"/>
    <cellStyle name="Normal 11 3 14 5" xfId="9632" xr:uid="{00000000-0005-0000-0000-0000F41F0000}"/>
    <cellStyle name="Normal 11 3 14 6" xfId="9633" xr:uid="{00000000-0005-0000-0000-0000F51F0000}"/>
    <cellStyle name="Normal 11 3 15" xfId="1114" xr:uid="{00000000-0005-0000-0000-0000F61F0000}"/>
    <cellStyle name="Normal 11 3 15 2" xfId="9634" xr:uid="{00000000-0005-0000-0000-0000F71F0000}"/>
    <cellStyle name="Normal 11 3 15 3" xfId="9635" xr:uid="{00000000-0005-0000-0000-0000F81F0000}"/>
    <cellStyle name="Normal 11 3 15 4" xfId="9636" xr:uid="{00000000-0005-0000-0000-0000F91F0000}"/>
    <cellStyle name="Normal 11 3 15 5" xfId="9637" xr:uid="{00000000-0005-0000-0000-0000FA1F0000}"/>
    <cellStyle name="Normal 11 3 15 6" xfId="9638" xr:uid="{00000000-0005-0000-0000-0000FB1F0000}"/>
    <cellStyle name="Normal 11 3 16" xfId="1115" xr:uid="{00000000-0005-0000-0000-0000FC1F0000}"/>
    <cellStyle name="Normal 11 3 16 2" xfId="9639" xr:uid="{00000000-0005-0000-0000-0000FD1F0000}"/>
    <cellStyle name="Normal 11 3 16 3" xfId="9640" xr:uid="{00000000-0005-0000-0000-0000FE1F0000}"/>
    <cellStyle name="Normal 11 3 16 4" xfId="9641" xr:uid="{00000000-0005-0000-0000-0000FF1F0000}"/>
    <cellStyle name="Normal 11 3 16 5" xfId="9642" xr:uid="{00000000-0005-0000-0000-000000200000}"/>
    <cellStyle name="Normal 11 3 16 6" xfId="9643" xr:uid="{00000000-0005-0000-0000-000001200000}"/>
    <cellStyle name="Normal 11 3 17" xfId="1116" xr:uid="{00000000-0005-0000-0000-000002200000}"/>
    <cellStyle name="Normal 11 3 17 2" xfId="9644" xr:uid="{00000000-0005-0000-0000-000003200000}"/>
    <cellStyle name="Normal 11 3 17 3" xfId="9645" xr:uid="{00000000-0005-0000-0000-000004200000}"/>
    <cellStyle name="Normal 11 3 17 4" xfId="9646" xr:uid="{00000000-0005-0000-0000-000005200000}"/>
    <cellStyle name="Normal 11 3 17 5" xfId="9647" xr:uid="{00000000-0005-0000-0000-000006200000}"/>
    <cellStyle name="Normal 11 3 17 6" xfId="9648" xr:uid="{00000000-0005-0000-0000-000007200000}"/>
    <cellStyle name="Normal 11 3 18" xfId="1117" xr:uid="{00000000-0005-0000-0000-000008200000}"/>
    <cellStyle name="Normal 11 3 18 2" xfId="9649" xr:uid="{00000000-0005-0000-0000-000009200000}"/>
    <cellStyle name="Normal 11 3 18 3" xfId="9650" xr:uid="{00000000-0005-0000-0000-00000A200000}"/>
    <cellStyle name="Normal 11 3 18 4" xfId="9651" xr:uid="{00000000-0005-0000-0000-00000B200000}"/>
    <cellStyle name="Normal 11 3 18 5" xfId="9652" xr:uid="{00000000-0005-0000-0000-00000C200000}"/>
    <cellStyle name="Normal 11 3 18 6" xfId="9653" xr:uid="{00000000-0005-0000-0000-00000D200000}"/>
    <cellStyle name="Normal 11 3 19" xfId="1118" xr:uid="{00000000-0005-0000-0000-00000E200000}"/>
    <cellStyle name="Normal 11 3 19 2" xfId="9654" xr:uid="{00000000-0005-0000-0000-00000F200000}"/>
    <cellStyle name="Normal 11 3 19 3" xfId="9655" xr:uid="{00000000-0005-0000-0000-000010200000}"/>
    <cellStyle name="Normal 11 3 19 4" xfId="9656" xr:uid="{00000000-0005-0000-0000-000011200000}"/>
    <cellStyle name="Normal 11 3 19 5" xfId="9657" xr:uid="{00000000-0005-0000-0000-000012200000}"/>
    <cellStyle name="Normal 11 3 19 6" xfId="9658" xr:uid="{00000000-0005-0000-0000-000013200000}"/>
    <cellStyle name="Normal 11 3 2" xfId="1119" xr:uid="{00000000-0005-0000-0000-000014200000}"/>
    <cellStyle name="Normal 11 3 2 2" xfId="9659" xr:uid="{00000000-0005-0000-0000-000015200000}"/>
    <cellStyle name="Normal 11 3 2 3" xfId="9660" xr:uid="{00000000-0005-0000-0000-000016200000}"/>
    <cellStyle name="Normal 11 3 2 4" xfId="9661" xr:uid="{00000000-0005-0000-0000-000017200000}"/>
    <cellStyle name="Normal 11 3 2 5" xfId="9662" xr:uid="{00000000-0005-0000-0000-000018200000}"/>
    <cellStyle name="Normal 11 3 2 6" xfId="9663" xr:uid="{00000000-0005-0000-0000-000019200000}"/>
    <cellStyle name="Normal 11 3 2 7" xfId="9664" xr:uid="{00000000-0005-0000-0000-00001A200000}"/>
    <cellStyle name="Normal 11 3 20" xfId="1120" xr:uid="{00000000-0005-0000-0000-00001B200000}"/>
    <cellStyle name="Normal 11 3 20 2" xfId="9665" xr:uid="{00000000-0005-0000-0000-00001C200000}"/>
    <cellStyle name="Normal 11 3 20 3" xfId="9666" xr:uid="{00000000-0005-0000-0000-00001D200000}"/>
    <cellStyle name="Normal 11 3 20 4" xfId="9667" xr:uid="{00000000-0005-0000-0000-00001E200000}"/>
    <cellStyle name="Normal 11 3 20 5" xfId="9668" xr:uid="{00000000-0005-0000-0000-00001F200000}"/>
    <cellStyle name="Normal 11 3 20 6" xfId="9669" xr:uid="{00000000-0005-0000-0000-000020200000}"/>
    <cellStyle name="Normal 11 3 21" xfId="1121" xr:uid="{00000000-0005-0000-0000-000021200000}"/>
    <cellStyle name="Normal 11 3 21 2" xfId="9670" xr:uid="{00000000-0005-0000-0000-000022200000}"/>
    <cellStyle name="Normal 11 3 21 3" xfId="9671" xr:uid="{00000000-0005-0000-0000-000023200000}"/>
    <cellStyle name="Normal 11 3 21 4" xfId="9672" xr:uid="{00000000-0005-0000-0000-000024200000}"/>
    <cellStyle name="Normal 11 3 21 5" xfId="9673" xr:uid="{00000000-0005-0000-0000-000025200000}"/>
    <cellStyle name="Normal 11 3 21 6" xfId="9674" xr:uid="{00000000-0005-0000-0000-000026200000}"/>
    <cellStyle name="Normal 11 3 22" xfId="9675" xr:uid="{00000000-0005-0000-0000-000027200000}"/>
    <cellStyle name="Normal 11 3 23" xfId="9676" xr:uid="{00000000-0005-0000-0000-000028200000}"/>
    <cellStyle name="Normal 11 3 24" xfId="9677" xr:uid="{00000000-0005-0000-0000-000029200000}"/>
    <cellStyle name="Normal 11 3 25" xfId="9678" xr:uid="{00000000-0005-0000-0000-00002A200000}"/>
    <cellStyle name="Normal 11 3 26" xfId="9679" xr:uid="{00000000-0005-0000-0000-00002B200000}"/>
    <cellStyle name="Normal 11 3 27" xfId="9680" xr:uid="{00000000-0005-0000-0000-00002C200000}"/>
    <cellStyle name="Normal 11 3 3" xfId="1122" xr:uid="{00000000-0005-0000-0000-00002D200000}"/>
    <cellStyle name="Normal 11 3 3 2" xfId="9681" xr:uid="{00000000-0005-0000-0000-00002E200000}"/>
    <cellStyle name="Normal 11 3 3 3" xfId="9682" xr:uid="{00000000-0005-0000-0000-00002F200000}"/>
    <cellStyle name="Normal 11 3 3 4" xfId="9683" xr:uid="{00000000-0005-0000-0000-000030200000}"/>
    <cellStyle name="Normal 11 3 3 5" xfId="9684" xr:uid="{00000000-0005-0000-0000-000031200000}"/>
    <cellStyle name="Normal 11 3 3 6" xfId="9685" xr:uid="{00000000-0005-0000-0000-000032200000}"/>
    <cellStyle name="Normal 11 3 4" xfId="1123" xr:uid="{00000000-0005-0000-0000-000033200000}"/>
    <cellStyle name="Normal 11 3 4 2" xfId="9686" xr:uid="{00000000-0005-0000-0000-000034200000}"/>
    <cellStyle name="Normal 11 3 4 3" xfId="9687" xr:uid="{00000000-0005-0000-0000-000035200000}"/>
    <cellStyle name="Normal 11 3 4 4" xfId="9688" xr:uid="{00000000-0005-0000-0000-000036200000}"/>
    <cellStyle name="Normal 11 3 4 5" xfId="9689" xr:uid="{00000000-0005-0000-0000-000037200000}"/>
    <cellStyle name="Normal 11 3 4 6" xfId="9690" xr:uid="{00000000-0005-0000-0000-000038200000}"/>
    <cellStyle name="Normal 11 3 5" xfId="1124" xr:uid="{00000000-0005-0000-0000-000039200000}"/>
    <cellStyle name="Normal 11 3 5 2" xfId="9691" xr:uid="{00000000-0005-0000-0000-00003A200000}"/>
    <cellStyle name="Normal 11 3 5 3" xfId="9692" xr:uid="{00000000-0005-0000-0000-00003B200000}"/>
    <cellStyle name="Normal 11 3 5 4" xfId="9693" xr:uid="{00000000-0005-0000-0000-00003C200000}"/>
    <cellStyle name="Normal 11 3 5 5" xfId="9694" xr:uid="{00000000-0005-0000-0000-00003D200000}"/>
    <cellStyle name="Normal 11 3 5 6" xfId="9695" xr:uid="{00000000-0005-0000-0000-00003E200000}"/>
    <cellStyle name="Normal 11 3 6" xfId="1125" xr:uid="{00000000-0005-0000-0000-00003F200000}"/>
    <cellStyle name="Normal 11 3 6 2" xfId="9696" xr:uid="{00000000-0005-0000-0000-000040200000}"/>
    <cellStyle name="Normal 11 3 6 3" xfId="9697" xr:uid="{00000000-0005-0000-0000-000041200000}"/>
    <cellStyle name="Normal 11 3 6 4" xfId="9698" xr:uid="{00000000-0005-0000-0000-000042200000}"/>
    <cellStyle name="Normal 11 3 6 5" xfId="9699" xr:uid="{00000000-0005-0000-0000-000043200000}"/>
    <cellStyle name="Normal 11 3 6 6" xfId="9700" xr:uid="{00000000-0005-0000-0000-000044200000}"/>
    <cellStyle name="Normal 11 3 7" xfId="1126" xr:uid="{00000000-0005-0000-0000-000045200000}"/>
    <cellStyle name="Normal 11 3 7 2" xfId="9701" xr:uid="{00000000-0005-0000-0000-000046200000}"/>
    <cellStyle name="Normal 11 3 7 3" xfId="9702" xr:uid="{00000000-0005-0000-0000-000047200000}"/>
    <cellStyle name="Normal 11 3 7 4" xfId="9703" xr:uid="{00000000-0005-0000-0000-000048200000}"/>
    <cellStyle name="Normal 11 3 7 5" xfId="9704" xr:uid="{00000000-0005-0000-0000-000049200000}"/>
    <cellStyle name="Normal 11 3 7 6" xfId="9705" xr:uid="{00000000-0005-0000-0000-00004A200000}"/>
    <cellStyle name="Normal 11 3 8" xfId="1127" xr:uid="{00000000-0005-0000-0000-00004B200000}"/>
    <cellStyle name="Normal 11 3 8 2" xfId="9706" xr:uid="{00000000-0005-0000-0000-00004C200000}"/>
    <cellStyle name="Normal 11 3 8 3" xfId="9707" xr:uid="{00000000-0005-0000-0000-00004D200000}"/>
    <cellStyle name="Normal 11 3 8 4" xfId="9708" xr:uid="{00000000-0005-0000-0000-00004E200000}"/>
    <cellStyle name="Normal 11 3 8 5" xfId="9709" xr:uid="{00000000-0005-0000-0000-00004F200000}"/>
    <cellStyle name="Normal 11 3 8 6" xfId="9710" xr:uid="{00000000-0005-0000-0000-000050200000}"/>
    <cellStyle name="Normal 11 3 9" xfId="1128" xr:uid="{00000000-0005-0000-0000-000051200000}"/>
    <cellStyle name="Normal 11 3 9 2" xfId="9711" xr:uid="{00000000-0005-0000-0000-000052200000}"/>
    <cellStyle name="Normal 11 3 9 3" xfId="9712" xr:uid="{00000000-0005-0000-0000-000053200000}"/>
    <cellStyle name="Normal 11 3 9 4" xfId="9713" xr:uid="{00000000-0005-0000-0000-000054200000}"/>
    <cellStyle name="Normal 11 3 9 5" xfId="9714" xr:uid="{00000000-0005-0000-0000-000055200000}"/>
    <cellStyle name="Normal 11 3 9 6" xfId="9715" xr:uid="{00000000-0005-0000-0000-000056200000}"/>
    <cellStyle name="Normal 11 30" xfId="9716" xr:uid="{00000000-0005-0000-0000-000057200000}"/>
    <cellStyle name="Normal 11 30 2" xfId="9717" xr:uid="{00000000-0005-0000-0000-000058200000}"/>
    <cellStyle name="Normal 11 30 3" xfId="9718" xr:uid="{00000000-0005-0000-0000-000059200000}"/>
    <cellStyle name="Normal 11 30 4" xfId="9719" xr:uid="{00000000-0005-0000-0000-00005A200000}"/>
    <cellStyle name="Normal 11 30 5" xfId="9720" xr:uid="{00000000-0005-0000-0000-00005B200000}"/>
    <cellStyle name="Normal 11 30 6" xfId="9721" xr:uid="{00000000-0005-0000-0000-00005C200000}"/>
    <cellStyle name="Normal 11 31" xfId="9722" xr:uid="{00000000-0005-0000-0000-00005D200000}"/>
    <cellStyle name="Normal 11 31 2" xfId="9723" xr:uid="{00000000-0005-0000-0000-00005E200000}"/>
    <cellStyle name="Normal 11 31 3" xfId="9724" xr:uid="{00000000-0005-0000-0000-00005F200000}"/>
    <cellStyle name="Normal 11 31 4" xfId="9725" xr:uid="{00000000-0005-0000-0000-000060200000}"/>
    <cellStyle name="Normal 11 31 5" xfId="9726" xr:uid="{00000000-0005-0000-0000-000061200000}"/>
    <cellStyle name="Normal 11 31 6" xfId="9727" xr:uid="{00000000-0005-0000-0000-000062200000}"/>
    <cellStyle name="Normal 11 32" xfId="9728" xr:uid="{00000000-0005-0000-0000-000063200000}"/>
    <cellStyle name="Normal 11 32 2" xfId="9729" xr:uid="{00000000-0005-0000-0000-000064200000}"/>
    <cellStyle name="Normal 11 32 3" xfId="9730" xr:uid="{00000000-0005-0000-0000-000065200000}"/>
    <cellStyle name="Normal 11 32 4" xfId="9731" xr:uid="{00000000-0005-0000-0000-000066200000}"/>
    <cellStyle name="Normal 11 32 5" xfId="9732" xr:uid="{00000000-0005-0000-0000-000067200000}"/>
    <cellStyle name="Normal 11 32 6" xfId="9733" xr:uid="{00000000-0005-0000-0000-000068200000}"/>
    <cellStyle name="Normal 11 33" xfId="9734" xr:uid="{00000000-0005-0000-0000-000069200000}"/>
    <cellStyle name="Normal 11 33 10" xfId="9735" xr:uid="{00000000-0005-0000-0000-00006A200000}"/>
    <cellStyle name="Normal 11 33 10 2" xfId="9736" xr:uid="{00000000-0005-0000-0000-00006B200000}"/>
    <cellStyle name="Normal 11 33 10 3" xfId="9737" xr:uid="{00000000-0005-0000-0000-00006C200000}"/>
    <cellStyle name="Normal 11 33 10 4" xfId="9738" xr:uid="{00000000-0005-0000-0000-00006D200000}"/>
    <cellStyle name="Normal 11 33 10 5" xfId="9739" xr:uid="{00000000-0005-0000-0000-00006E200000}"/>
    <cellStyle name="Normal 11 33 10 6" xfId="9740" xr:uid="{00000000-0005-0000-0000-00006F200000}"/>
    <cellStyle name="Normal 11 33 11" xfId="9741" xr:uid="{00000000-0005-0000-0000-000070200000}"/>
    <cellStyle name="Normal 11 33 11 2" xfId="9742" xr:uid="{00000000-0005-0000-0000-000071200000}"/>
    <cellStyle name="Normal 11 33 11 3" xfId="9743" xr:uid="{00000000-0005-0000-0000-000072200000}"/>
    <cellStyle name="Normal 11 33 11 4" xfId="9744" xr:uid="{00000000-0005-0000-0000-000073200000}"/>
    <cellStyle name="Normal 11 33 11 5" xfId="9745" xr:uid="{00000000-0005-0000-0000-000074200000}"/>
    <cellStyle name="Normal 11 33 11 6" xfId="9746" xr:uid="{00000000-0005-0000-0000-000075200000}"/>
    <cellStyle name="Normal 11 33 12" xfId="9747" xr:uid="{00000000-0005-0000-0000-000076200000}"/>
    <cellStyle name="Normal 11 33 12 2" xfId="9748" xr:uid="{00000000-0005-0000-0000-000077200000}"/>
    <cellStyle name="Normal 11 33 12 3" xfId="9749" xr:uid="{00000000-0005-0000-0000-000078200000}"/>
    <cellStyle name="Normal 11 33 12 4" xfId="9750" xr:uid="{00000000-0005-0000-0000-000079200000}"/>
    <cellStyle name="Normal 11 33 12 5" xfId="9751" xr:uid="{00000000-0005-0000-0000-00007A200000}"/>
    <cellStyle name="Normal 11 33 12 6" xfId="9752" xr:uid="{00000000-0005-0000-0000-00007B200000}"/>
    <cellStyle name="Normal 11 33 13" xfId="9753" xr:uid="{00000000-0005-0000-0000-00007C200000}"/>
    <cellStyle name="Normal 11 33 13 2" xfId="9754" xr:uid="{00000000-0005-0000-0000-00007D200000}"/>
    <cellStyle name="Normal 11 33 13 3" xfId="9755" xr:uid="{00000000-0005-0000-0000-00007E200000}"/>
    <cellStyle name="Normal 11 33 13 4" xfId="9756" xr:uid="{00000000-0005-0000-0000-00007F200000}"/>
    <cellStyle name="Normal 11 33 13 5" xfId="9757" xr:uid="{00000000-0005-0000-0000-000080200000}"/>
    <cellStyle name="Normal 11 33 13 6" xfId="9758" xr:uid="{00000000-0005-0000-0000-000081200000}"/>
    <cellStyle name="Normal 11 33 14" xfId="9759" xr:uid="{00000000-0005-0000-0000-000082200000}"/>
    <cellStyle name="Normal 11 33 14 2" xfId="9760" xr:uid="{00000000-0005-0000-0000-000083200000}"/>
    <cellStyle name="Normal 11 33 14 3" xfId="9761" xr:uid="{00000000-0005-0000-0000-000084200000}"/>
    <cellStyle name="Normal 11 33 14 4" xfId="9762" xr:uid="{00000000-0005-0000-0000-000085200000}"/>
    <cellStyle name="Normal 11 33 14 5" xfId="9763" xr:uid="{00000000-0005-0000-0000-000086200000}"/>
    <cellStyle name="Normal 11 33 14 6" xfId="9764" xr:uid="{00000000-0005-0000-0000-000087200000}"/>
    <cellStyle name="Normal 11 33 15" xfId="9765" xr:uid="{00000000-0005-0000-0000-000088200000}"/>
    <cellStyle name="Normal 11 33 15 2" xfId="9766" xr:uid="{00000000-0005-0000-0000-000089200000}"/>
    <cellStyle name="Normal 11 33 15 3" xfId="9767" xr:uid="{00000000-0005-0000-0000-00008A200000}"/>
    <cellStyle name="Normal 11 33 15 4" xfId="9768" xr:uid="{00000000-0005-0000-0000-00008B200000}"/>
    <cellStyle name="Normal 11 33 15 5" xfId="9769" xr:uid="{00000000-0005-0000-0000-00008C200000}"/>
    <cellStyle name="Normal 11 33 15 6" xfId="9770" xr:uid="{00000000-0005-0000-0000-00008D200000}"/>
    <cellStyle name="Normal 11 33 16" xfId="9771" xr:uid="{00000000-0005-0000-0000-00008E200000}"/>
    <cellStyle name="Normal 11 33 16 2" xfId="9772" xr:uid="{00000000-0005-0000-0000-00008F200000}"/>
    <cellStyle name="Normal 11 33 16 3" xfId="9773" xr:uid="{00000000-0005-0000-0000-000090200000}"/>
    <cellStyle name="Normal 11 33 16 4" xfId="9774" xr:uid="{00000000-0005-0000-0000-000091200000}"/>
    <cellStyle name="Normal 11 33 16 5" xfId="9775" xr:uid="{00000000-0005-0000-0000-000092200000}"/>
    <cellStyle name="Normal 11 33 16 6" xfId="9776" xr:uid="{00000000-0005-0000-0000-000093200000}"/>
    <cellStyle name="Normal 11 33 17" xfId="9777" xr:uid="{00000000-0005-0000-0000-000094200000}"/>
    <cellStyle name="Normal 11 33 17 2" xfId="9778" xr:uid="{00000000-0005-0000-0000-000095200000}"/>
    <cellStyle name="Normal 11 33 17 3" xfId="9779" xr:uid="{00000000-0005-0000-0000-000096200000}"/>
    <cellStyle name="Normal 11 33 17 4" xfId="9780" xr:uid="{00000000-0005-0000-0000-000097200000}"/>
    <cellStyle name="Normal 11 33 17 5" xfId="9781" xr:uid="{00000000-0005-0000-0000-000098200000}"/>
    <cellStyle name="Normal 11 33 17 6" xfId="9782" xr:uid="{00000000-0005-0000-0000-000099200000}"/>
    <cellStyle name="Normal 11 33 18" xfId="9783" xr:uid="{00000000-0005-0000-0000-00009A200000}"/>
    <cellStyle name="Normal 11 33 18 2" xfId="9784" xr:uid="{00000000-0005-0000-0000-00009B200000}"/>
    <cellStyle name="Normal 11 33 18 3" xfId="9785" xr:uid="{00000000-0005-0000-0000-00009C200000}"/>
    <cellStyle name="Normal 11 33 18 4" xfId="9786" xr:uid="{00000000-0005-0000-0000-00009D200000}"/>
    <cellStyle name="Normal 11 33 18 5" xfId="9787" xr:uid="{00000000-0005-0000-0000-00009E200000}"/>
    <cellStyle name="Normal 11 33 18 6" xfId="9788" xr:uid="{00000000-0005-0000-0000-00009F200000}"/>
    <cellStyle name="Normal 11 33 19" xfId="9789" xr:uid="{00000000-0005-0000-0000-0000A0200000}"/>
    <cellStyle name="Normal 11 33 19 2" xfId="9790" xr:uid="{00000000-0005-0000-0000-0000A1200000}"/>
    <cellStyle name="Normal 11 33 19 3" xfId="9791" xr:uid="{00000000-0005-0000-0000-0000A2200000}"/>
    <cellStyle name="Normal 11 33 19 4" xfId="9792" xr:uid="{00000000-0005-0000-0000-0000A3200000}"/>
    <cellStyle name="Normal 11 33 19 5" xfId="9793" xr:uid="{00000000-0005-0000-0000-0000A4200000}"/>
    <cellStyle name="Normal 11 33 19 6" xfId="9794" xr:uid="{00000000-0005-0000-0000-0000A5200000}"/>
    <cellStyle name="Normal 11 33 2" xfId="9795" xr:uid="{00000000-0005-0000-0000-0000A6200000}"/>
    <cellStyle name="Normal 11 33 2 2" xfId="9796" xr:uid="{00000000-0005-0000-0000-0000A7200000}"/>
    <cellStyle name="Normal 11 33 2 3" xfId="9797" xr:uid="{00000000-0005-0000-0000-0000A8200000}"/>
    <cellStyle name="Normal 11 33 2 4" xfId="9798" xr:uid="{00000000-0005-0000-0000-0000A9200000}"/>
    <cellStyle name="Normal 11 33 2 5" xfId="9799" xr:uid="{00000000-0005-0000-0000-0000AA200000}"/>
    <cellStyle name="Normal 11 33 2 6" xfId="9800" xr:uid="{00000000-0005-0000-0000-0000AB200000}"/>
    <cellStyle name="Normal 11 33 20" xfId="9801" xr:uid="{00000000-0005-0000-0000-0000AC200000}"/>
    <cellStyle name="Normal 11 33 20 2" xfId="9802" xr:uid="{00000000-0005-0000-0000-0000AD200000}"/>
    <cellStyle name="Normal 11 33 20 3" xfId="9803" xr:uid="{00000000-0005-0000-0000-0000AE200000}"/>
    <cellStyle name="Normal 11 33 20 4" xfId="9804" xr:uid="{00000000-0005-0000-0000-0000AF200000}"/>
    <cellStyle name="Normal 11 33 20 5" xfId="9805" xr:uid="{00000000-0005-0000-0000-0000B0200000}"/>
    <cellStyle name="Normal 11 33 20 6" xfId="9806" xr:uid="{00000000-0005-0000-0000-0000B1200000}"/>
    <cellStyle name="Normal 11 33 21" xfId="9807" xr:uid="{00000000-0005-0000-0000-0000B2200000}"/>
    <cellStyle name="Normal 11 33 21 2" xfId="9808" xr:uid="{00000000-0005-0000-0000-0000B3200000}"/>
    <cellStyle name="Normal 11 33 21 3" xfId="9809" xr:uid="{00000000-0005-0000-0000-0000B4200000}"/>
    <cellStyle name="Normal 11 33 21 4" xfId="9810" xr:uid="{00000000-0005-0000-0000-0000B5200000}"/>
    <cellStyle name="Normal 11 33 21 5" xfId="9811" xr:uid="{00000000-0005-0000-0000-0000B6200000}"/>
    <cellStyle name="Normal 11 33 21 6" xfId="9812" xr:uid="{00000000-0005-0000-0000-0000B7200000}"/>
    <cellStyle name="Normal 11 33 22" xfId="9813" xr:uid="{00000000-0005-0000-0000-0000B8200000}"/>
    <cellStyle name="Normal 11 33 22 2" xfId="9814" xr:uid="{00000000-0005-0000-0000-0000B9200000}"/>
    <cellStyle name="Normal 11 33 22 3" xfId="9815" xr:uid="{00000000-0005-0000-0000-0000BA200000}"/>
    <cellStyle name="Normal 11 33 22 4" xfId="9816" xr:uid="{00000000-0005-0000-0000-0000BB200000}"/>
    <cellStyle name="Normal 11 33 22 5" xfId="9817" xr:uid="{00000000-0005-0000-0000-0000BC200000}"/>
    <cellStyle name="Normal 11 33 22 6" xfId="9818" xr:uid="{00000000-0005-0000-0000-0000BD200000}"/>
    <cellStyle name="Normal 11 33 23" xfId="9819" xr:uid="{00000000-0005-0000-0000-0000BE200000}"/>
    <cellStyle name="Normal 11 33 24" xfId="9820" xr:uid="{00000000-0005-0000-0000-0000BF200000}"/>
    <cellStyle name="Normal 11 33 25" xfId="9821" xr:uid="{00000000-0005-0000-0000-0000C0200000}"/>
    <cellStyle name="Normal 11 33 26" xfId="9822" xr:uid="{00000000-0005-0000-0000-0000C1200000}"/>
    <cellStyle name="Normal 11 33 27" xfId="9823" xr:uid="{00000000-0005-0000-0000-0000C2200000}"/>
    <cellStyle name="Normal 11 33 3" xfId="9824" xr:uid="{00000000-0005-0000-0000-0000C3200000}"/>
    <cellStyle name="Normal 11 33 3 2" xfId="9825" xr:uid="{00000000-0005-0000-0000-0000C4200000}"/>
    <cellStyle name="Normal 11 33 3 3" xfId="9826" xr:uid="{00000000-0005-0000-0000-0000C5200000}"/>
    <cellStyle name="Normal 11 33 3 4" xfId="9827" xr:uid="{00000000-0005-0000-0000-0000C6200000}"/>
    <cellStyle name="Normal 11 33 3 5" xfId="9828" xr:uid="{00000000-0005-0000-0000-0000C7200000}"/>
    <cellStyle name="Normal 11 33 3 6" xfId="9829" xr:uid="{00000000-0005-0000-0000-0000C8200000}"/>
    <cellStyle name="Normal 11 33 4" xfId="9830" xr:uid="{00000000-0005-0000-0000-0000C9200000}"/>
    <cellStyle name="Normal 11 33 4 2" xfId="9831" xr:uid="{00000000-0005-0000-0000-0000CA200000}"/>
    <cellStyle name="Normal 11 33 4 3" xfId="9832" xr:uid="{00000000-0005-0000-0000-0000CB200000}"/>
    <cellStyle name="Normal 11 33 4 4" xfId="9833" xr:uid="{00000000-0005-0000-0000-0000CC200000}"/>
    <cellStyle name="Normal 11 33 4 5" xfId="9834" xr:uid="{00000000-0005-0000-0000-0000CD200000}"/>
    <cellStyle name="Normal 11 33 4 6" xfId="9835" xr:uid="{00000000-0005-0000-0000-0000CE200000}"/>
    <cellStyle name="Normal 11 33 5" xfId="9836" xr:uid="{00000000-0005-0000-0000-0000CF200000}"/>
    <cellStyle name="Normal 11 33 5 2" xfId="9837" xr:uid="{00000000-0005-0000-0000-0000D0200000}"/>
    <cellStyle name="Normal 11 33 5 3" xfId="9838" xr:uid="{00000000-0005-0000-0000-0000D1200000}"/>
    <cellStyle name="Normal 11 33 5 4" xfId="9839" xr:uid="{00000000-0005-0000-0000-0000D2200000}"/>
    <cellStyle name="Normal 11 33 5 5" xfId="9840" xr:uid="{00000000-0005-0000-0000-0000D3200000}"/>
    <cellStyle name="Normal 11 33 5 6" xfId="9841" xr:uid="{00000000-0005-0000-0000-0000D4200000}"/>
    <cellStyle name="Normal 11 33 6" xfId="9842" xr:uid="{00000000-0005-0000-0000-0000D5200000}"/>
    <cellStyle name="Normal 11 33 6 2" xfId="9843" xr:uid="{00000000-0005-0000-0000-0000D6200000}"/>
    <cellStyle name="Normal 11 33 6 3" xfId="9844" xr:uid="{00000000-0005-0000-0000-0000D7200000}"/>
    <cellStyle name="Normal 11 33 6 4" xfId="9845" xr:uid="{00000000-0005-0000-0000-0000D8200000}"/>
    <cellStyle name="Normal 11 33 6 5" xfId="9846" xr:uid="{00000000-0005-0000-0000-0000D9200000}"/>
    <cellStyle name="Normal 11 33 6 6" xfId="9847" xr:uid="{00000000-0005-0000-0000-0000DA200000}"/>
    <cellStyle name="Normal 11 33 7" xfId="9848" xr:uid="{00000000-0005-0000-0000-0000DB200000}"/>
    <cellStyle name="Normal 11 33 7 2" xfId="9849" xr:uid="{00000000-0005-0000-0000-0000DC200000}"/>
    <cellStyle name="Normal 11 33 7 3" xfId="9850" xr:uid="{00000000-0005-0000-0000-0000DD200000}"/>
    <cellStyle name="Normal 11 33 7 4" xfId="9851" xr:uid="{00000000-0005-0000-0000-0000DE200000}"/>
    <cellStyle name="Normal 11 33 7 5" xfId="9852" xr:uid="{00000000-0005-0000-0000-0000DF200000}"/>
    <cellStyle name="Normal 11 33 7 6" xfId="9853" xr:uid="{00000000-0005-0000-0000-0000E0200000}"/>
    <cellStyle name="Normal 11 33 8" xfId="9854" xr:uid="{00000000-0005-0000-0000-0000E1200000}"/>
    <cellStyle name="Normal 11 33 8 2" xfId="9855" xr:uid="{00000000-0005-0000-0000-0000E2200000}"/>
    <cellStyle name="Normal 11 33 8 3" xfId="9856" xr:uid="{00000000-0005-0000-0000-0000E3200000}"/>
    <cellStyle name="Normal 11 33 8 4" xfId="9857" xr:uid="{00000000-0005-0000-0000-0000E4200000}"/>
    <cellStyle name="Normal 11 33 8 5" xfId="9858" xr:uid="{00000000-0005-0000-0000-0000E5200000}"/>
    <cellStyle name="Normal 11 33 8 6" xfId="9859" xr:uid="{00000000-0005-0000-0000-0000E6200000}"/>
    <cellStyle name="Normal 11 33 9" xfId="9860" xr:uid="{00000000-0005-0000-0000-0000E7200000}"/>
    <cellStyle name="Normal 11 33 9 2" xfId="9861" xr:uid="{00000000-0005-0000-0000-0000E8200000}"/>
    <cellStyle name="Normal 11 33 9 3" xfId="9862" xr:uid="{00000000-0005-0000-0000-0000E9200000}"/>
    <cellStyle name="Normal 11 33 9 4" xfId="9863" xr:uid="{00000000-0005-0000-0000-0000EA200000}"/>
    <cellStyle name="Normal 11 33 9 5" xfId="9864" xr:uid="{00000000-0005-0000-0000-0000EB200000}"/>
    <cellStyle name="Normal 11 33 9 6" xfId="9865" xr:uid="{00000000-0005-0000-0000-0000EC200000}"/>
    <cellStyle name="Normal 11 34" xfId="9866" xr:uid="{00000000-0005-0000-0000-0000ED200000}"/>
    <cellStyle name="Normal 11 34 2" xfId="9867" xr:uid="{00000000-0005-0000-0000-0000EE200000}"/>
    <cellStyle name="Normal 11 34 3" xfId="9868" xr:uid="{00000000-0005-0000-0000-0000EF200000}"/>
    <cellStyle name="Normal 11 34 4" xfId="9869" xr:uid="{00000000-0005-0000-0000-0000F0200000}"/>
    <cellStyle name="Normal 11 34 5" xfId="9870" xr:uid="{00000000-0005-0000-0000-0000F1200000}"/>
    <cellStyle name="Normal 11 34 6" xfId="9871" xr:uid="{00000000-0005-0000-0000-0000F2200000}"/>
    <cellStyle name="Normal 11 35" xfId="9872" xr:uid="{00000000-0005-0000-0000-0000F3200000}"/>
    <cellStyle name="Normal 11 35 2" xfId="9873" xr:uid="{00000000-0005-0000-0000-0000F4200000}"/>
    <cellStyle name="Normal 11 35 3" xfId="9874" xr:uid="{00000000-0005-0000-0000-0000F5200000}"/>
    <cellStyle name="Normal 11 35 4" xfId="9875" xr:uid="{00000000-0005-0000-0000-0000F6200000}"/>
    <cellStyle name="Normal 11 35 5" xfId="9876" xr:uid="{00000000-0005-0000-0000-0000F7200000}"/>
    <cellStyle name="Normal 11 35 6" xfId="9877" xr:uid="{00000000-0005-0000-0000-0000F8200000}"/>
    <cellStyle name="Normal 11 36" xfId="9878" xr:uid="{00000000-0005-0000-0000-0000F9200000}"/>
    <cellStyle name="Normal 11 36 2" xfId="9879" xr:uid="{00000000-0005-0000-0000-0000FA200000}"/>
    <cellStyle name="Normal 11 36 3" xfId="9880" xr:uid="{00000000-0005-0000-0000-0000FB200000}"/>
    <cellStyle name="Normal 11 36 4" xfId="9881" xr:uid="{00000000-0005-0000-0000-0000FC200000}"/>
    <cellStyle name="Normal 11 36 5" xfId="9882" xr:uid="{00000000-0005-0000-0000-0000FD200000}"/>
    <cellStyle name="Normal 11 36 6" xfId="9883" xr:uid="{00000000-0005-0000-0000-0000FE200000}"/>
    <cellStyle name="Normal 11 37" xfId="9884" xr:uid="{00000000-0005-0000-0000-0000FF200000}"/>
    <cellStyle name="Normal 11 37 2" xfId="9885" xr:uid="{00000000-0005-0000-0000-000000210000}"/>
    <cellStyle name="Normal 11 37 3" xfId="9886" xr:uid="{00000000-0005-0000-0000-000001210000}"/>
    <cellStyle name="Normal 11 37 4" xfId="9887" xr:uid="{00000000-0005-0000-0000-000002210000}"/>
    <cellStyle name="Normal 11 37 5" xfId="9888" xr:uid="{00000000-0005-0000-0000-000003210000}"/>
    <cellStyle name="Normal 11 37 6" xfId="9889" xr:uid="{00000000-0005-0000-0000-000004210000}"/>
    <cellStyle name="Normal 11 38" xfId="9890" xr:uid="{00000000-0005-0000-0000-000005210000}"/>
    <cellStyle name="Normal 11 38 2" xfId="9891" xr:uid="{00000000-0005-0000-0000-000006210000}"/>
    <cellStyle name="Normal 11 38 3" xfId="9892" xr:uid="{00000000-0005-0000-0000-000007210000}"/>
    <cellStyle name="Normal 11 38 4" xfId="9893" xr:uid="{00000000-0005-0000-0000-000008210000}"/>
    <cellStyle name="Normal 11 38 5" xfId="9894" xr:uid="{00000000-0005-0000-0000-000009210000}"/>
    <cellStyle name="Normal 11 38 6" xfId="9895" xr:uid="{00000000-0005-0000-0000-00000A210000}"/>
    <cellStyle name="Normal 11 39" xfId="9896" xr:uid="{00000000-0005-0000-0000-00000B210000}"/>
    <cellStyle name="Normal 11 39 2" xfId="9897" xr:uid="{00000000-0005-0000-0000-00000C210000}"/>
    <cellStyle name="Normal 11 39 3" xfId="9898" xr:uid="{00000000-0005-0000-0000-00000D210000}"/>
    <cellStyle name="Normal 11 39 4" xfId="9899" xr:uid="{00000000-0005-0000-0000-00000E210000}"/>
    <cellStyle name="Normal 11 39 5" xfId="9900" xr:uid="{00000000-0005-0000-0000-00000F210000}"/>
    <cellStyle name="Normal 11 39 6" xfId="9901" xr:uid="{00000000-0005-0000-0000-000010210000}"/>
    <cellStyle name="Normal 11 4" xfId="1129" xr:uid="{00000000-0005-0000-0000-000011210000}"/>
    <cellStyle name="Normal 11 4 2" xfId="9902" xr:uid="{00000000-0005-0000-0000-000012210000}"/>
    <cellStyle name="Normal 11 4 3" xfId="9903" xr:uid="{00000000-0005-0000-0000-000013210000}"/>
    <cellStyle name="Normal 11 4 4" xfId="9904" xr:uid="{00000000-0005-0000-0000-000014210000}"/>
    <cellStyle name="Normal 11 4 5" xfId="9905" xr:uid="{00000000-0005-0000-0000-000015210000}"/>
    <cellStyle name="Normal 11 4 6" xfId="9906" xr:uid="{00000000-0005-0000-0000-000016210000}"/>
    <cellStyle name="Normal 11 4 7" xfId="9907" xr:uid="{00000000-0005-0000-0000-000017210000}"/>
    <cellStyle name="Normal 11 40" xfId="9908" xr:uid="{00000000-0005-0000-0000-000018210000}"/>
    <cellStyle name="Normal 11 40 2" xfId="9909" xr:uid="{00000000-0005-0000-0000-000019210000}"/>
    <cellStyle name="Normal 11 40 3" xfId="9910" xr:uid="{00000000-0005-0000-0000-00001A210000}"/>
    <cellStyle name="Normal 11 40 4" xfId="9911" xr:uid="{00000000-0005-0000-0000-00001B210000}"/>
    <cellStyle name="Normal 11 40 5" xfId="9912" xr:uid="{00000000-0005-0000-0000-00001C210000}"/>
    <cellStyle name="Normal 11 40 6" xfId="9913" xr:uid="{00000000-0005-0000-0000-00001D210000}"/>
    <cellStyle name="Normal 11 41" xfId="9914" xr:uid="{00000000-0005-0000-0000-00001E210000}"/>
    <cellStyle name="Normal 11 41 2" xfId="9915" xr:uid="{00000000-0005-0000-0000-00001F210000}"/>
    <cellStyle name="Normal 11 41 3" xfId="9916" xr:uid="{00000000-0005-0000-0000-000020210000}"/>
    <cellStyle name="Normal 11 41 4" xfId="9917" xr:uid="{00000000-0005-0000-0000-000021210000}"/>
    <cellStyle name="Normal 11 41 5" xfId="9918" xr:uid="{00000000-0005-0000-0000-000022210000}"/>
    <cellStyle name="Normal 11 41 6" xfId="9919" xr:uid="{00000000-0005-0000-0000-000023210000}"/>
    <cellStyle name="Normal 11 42" xfId="9920" xr:uid="{00000000-0005-0000-0000-000024210000}"/>
    <cellStyle name="Normal 11 42 2" xfId="9921" xr:uid="{00000000-0005-0000-0000-000025210000}"/>
    <cellStyle name="Normal 11 42 3" xfId="9922" xr:uid="{00000000-0005-0000-0000-000026210000}"/>
    <cellStyle name="Normal 11 42 4" xfId="9923" xr:uid="{00000000-0005-0000-0000-000027210000}"/>
    <cellStyle name="Normal 11 42 5" xfId="9924" xr:uid="{00000000-0005-0000-0000-000028210000}"/>
    <cellStyle name="Normal 11 42 6" xfId="9925" xr:uid="{00000000-0005-0000-0000-000029210000}"/>
    <cellStyle name="Normal 11 43" xfId="9926" xr:uid="{00000000-0005-0000-0000-00002A210000}"/>
    <cellStyle name="Normal 11 43 2" xfId="9927" xr:uid="{00000000-0005-0000-0000-00002B210000}"/>
    <cellStyle name="Normal 11 43 3" xfId="9928" xr:uid="{00000000-0005-0000-0000-00002C210000}"/>
    <cellStyle name="Normal 11 43 4" xfId="9929" xr:uid="{00000000-0005-0000-0000-00002D210000}"/>
    <cellStyle name="Normal 11 43 5" xfId="9930" xr:uid="{00000000-0005-0000-0000-00002E210000}"/>
    <cellStyle name="Normal 11 43 6" xfId="9931" xr:uid="{00000000-0005-0000-0000-00002F210000}"/>
    <cellStyle name="Normal 11 44" xfId="9932" xr:uid="{00000000-0005-0000-0000-000030210000}"/>
    <cellStyle name="Normal 11 44 2" xfId="9933" xr:uid="{00000000-0005-0000-0000-000031210000}"/>
    <cellStyle name="Normal 11 44 3" xfId="9934" xr:uid="{00000000-0005-0000-0000-000032210000}"/>
    <cellStyle name="Normal 11 44 4" xfId="9935" xr:uid="{00000000-0005-0000-0000-000033210000}"/>
    <cellStyle name="Normal 11 44 5" xfId="9936" xr:uid="{00000000-0005-0000-0000-000034210000}"/>
    <cellStyle name="Normal 11 44 6" xfId="9937" xr:uid="{00000000-0005-0000-0000-000035210000}"/>
    <cellStyle name="Normal 11 45" xfId="9938" xr:uid="{00000000-0005-0000-0000-000036210000}"/>
    <cellStyle name="Normal 11 45 2" xfId="9939" xr:uid="{00000000-0005-0000-0000-000037210000}"/>
    <cellStyle name="Normal 11 45 3" xfId="9940" xr:uid="{00000000-0005-0000-0000-000038210000}"/>
    <cellStyle name="Normal 11 45 4" xfId="9941" xr:uid="{00000000-0005-0000-0000-000039210000}"/>
    <cellStyle name="Normal 11 45 5" xfId="9942" xr:uid="{00000000-0005-0000-0000-00003A210000}"/>
    <cellStyle name="Normal 11 45 6" xfId="9943" xr:uid="{00000000-0005-0000-0000-00003B210000}"/>
    <cellStyle name="Normal 11 46" xfId="9944" xr:uid="{00000000-0005-0000-0000-00003C210000}"/>
    <cellStyle name="Normal 11 46 2" xfId="9945" xr:uid="{00000000-0005-0000-0000-00003D210000}"/>
    <cellStyle name="Normal 11 46 3" xfId="9946" xr:uid="{00000000-0005-0000-0000-00003E210000}"/>
    <cellStyle name="Normal 11 46 4" xfId="9947" xr:uid="{00000000-0005-0000-0000-00003F210000}"/>
    <cellStyle name="Normal 11 46 5" xfId="9948" xr:uid="{00000000-0005-0000-0000-000040210000}"/>
    <cellStyle name="Normal 11 46 6" xfId="9949" xr:uid="{00000000-0005-0000-0000-000041210000}"/>
    <cellStyle name="Normal 11 47" xfId="9950" xr:uid="{00000000-0005-0000-0000-000042210000}"/>
    <cellStyle name="Normal 11 47 2" xfId="9951" xr:uid="{00000000-0005-0000-0000-000043210000}"/>
    <cellStyle name="Normal 11 47 3" xfId="9952" xr:uid="{00000000-0005-0000-0000-000044210000}"/>
    <cellStyle name="Normal 11 47 4" xfId="9953" xr:uid="{00000000-0005-0000-0000-000045210000}"/>
    <cellStyle name="Normal 11 47 5" xfId="9954" xr:uid="{00000000-0005-0000-0000-000046210000}"/>
    <cellStyle name="Normal 11 47 6" xfId="9955" xr:uid="{00000000-0005-0000-0000-000047210000}"/>
    <cellStyle name="Normal 11 48" xfId="9956" xr:uid="{00000000-0005-0000-0000-000048210000}"/>
    <cellStyle name="Normal 11 48 2" xfId="9957" xr:uid="{00000000-0005-0000-0000-000049210000}"/>
    <cellStyle name="Normal 11 48 3" xfId="9958" xr:uid="{00000000-0005-0000-0000-00004A210000}"/>
    <cellStyle name="Normal 11 48 4" xfId="9959" xr:uid="{00000000-0005-0000-0000-00004B210000}"/>
    <cellStyle name="Normal 11 48 5" xfId="9960" xr:uid="{00000000-0005-0000-0000-00004C210000}"/>
    <cellStyle name="Normal 11 48 6" xfId="9961" xr:uid="{00000000-0005-0000-0000-00004D210000}"/>
    <cellStyle name="Normal 11 49" xfId="9962" xr:uid="{00000000-0005-0000-0000-00004E210000}"/>
    <cellStyle name="Normal 11 49 2" xfId="9963" xr:uid="{00000000-0005-0000-0000-00004F210000}"/>
    <cellStyle name="Normal 11 49 3" xfId="9964" xr:uid="{00000000-0005-0000-0000-000050210000}"/>
    <cellStyle name="Normal 11 49 4" xfId="9965" xr:uid="{00000000-0005-0000-0000-000051210000}"/>
    <cellStyle name="Normal 11 49 5" xfId="9966" xr:uid="{00000000-0005-0000-0000-000052210000}"/>
    <cellStyle name="Normal 11 49 6" xfId="9967" xr:uid="{00000000-0005-0000-0000-000053210000}"/>
    <cellStyle name="Normal 11 5" xfId="1130" xr:uid="{00000000-0005-0000-0000-000054210000}"/>
    <cellStyle name="Normal 11 5 2" xfId="9968" xr:uid="{00000000-0005-0000-0000-000055210000}"/>
    <cellStyle name="Normal 11 5 3" xfId="9969" xr:uid="{00000000-0005-0000-0000-000056210000}"/>
    <cellStyle name="Normal 11 5 4" xfId="9970" xr:uid="{00000000-0005-0000-0000-000057210000}"/>
    <cellStyle name="Normal 11 5 5" xfId="9971" xr:uid="{00000000-0005-0000-0000-000058210000}"/>
    <cellStyle name="Normal 11 5 6" xfId="9972" xr:uid="{00000000-0005-0000-0000-000059210000}"/>
    <cellStyle name="Normal 11 5 7" xfId="9973" xr:uid="{00000000-0005-0000-0000-00005A210000}"/>
    <cellStyle name="Normal 11 50" xfId="9974" xr:uid="{00000000-0005-0000-0000-00005B210000}"/>
    <cellStyle name="Normal 11 50 2" xfId="9975" xr:uid="{00000000-0005-0000-0000-00005C210000}"/>
    <cellStyle name="Normal 11 50 3" xfId="9976" xr:uid="{00000000-0005-0000-0000-00005D210000}"/>
    <cellStyle name="Normal 11 50 4" xfId="9977" xr:uid="{00000000-0005-0000-0000-00005E210000}"/>
    <cellStyle name="Normal 11 50 5" xfId="9978" xr:uid="{00000000-0005-0000-0000-00005F210000}"/>
    <cellStyle name="Normal 11 50 6" xfId="9979" xr:uid="{00000000-0005-0000-0000-000060210000}"/>
    <cellStyle name="Normal 11 51" xfId="9980" xr:uid="{00000000-0005-0000-0000-000061210000}"/>
    <cellStyle name="Normal 11 51 2" xfId="9981" xr:uid="{00000000-0005-0000-0000-000062210000}"/>
    <cellStyle name="Normal 11 51 3" xfId="9982" xr:uid="{00000000-0005-0000-0000-000063210000}"/>
    <cellStyle name="Normal 11 51 4" xfId="9983" xr:uid="{00000000-0005-0000-0000-000064210000}"/>
    <cellStyle name="Normal 11 51 5" xfId="9984" xr:uid="{00000000-0005-0000-0000-000065210000}"/>
    <cellStyle name="Normal 11 51 6" xfId="9985" xr:uid="{00000000-0005-0000-0000-000066210000}"/>
    <cellStyle name="Normal 11 52" xfId="9986" xr:uid="{00000000-0005-0000-0000-000067210000}"/>
    <cellStyle name="Normal 11 52 2" xfId="9987" xr:uid="{00000000-0005-0000-0000-000068210000}"/>
    <cellStyle name="Normal 11 52 3" xfId="9988" xr:uid="{00000000-0005-0000-0000-000069210000}"/>
    <cellStyle name="Normal 11 52 4" xfId="9989" xr:uid="{00000000-0005-0000-0000-00006A210000}"/>
    <cellStyle name="Normal 11 52 5" xfId="9990" xr:uid="{00000000-0005-0000-0000-00006B210000}"/>
    <cellStyle name="Normal 11 52 6" xfId="9991" xr:uid="{00000000-0005-0000-0000-00006C210000}"/>
    <cellStyle name="Normal 11 53" xfId="9992" xr:uid="{00000000-0005-0000-0000-00006D210000}"/>
    <cellStyle name="Normal 11 53 2" xfId="9993" xr:uid="{00000000-0005-0000-0000-00006E210000}"/>
    <cellStyle name="Normal 11 53 3" xfId="9994" xr:uid="{00000000-0005-0000-0000-00006F210000}"/>
    <cellStyle name="Normal 11 53 4" xfId="9995" xr:uid="{00000000-0005-0000-0000-000070210000}"/>
    <cellStyle name="Normal 11 53 5" xfId="9996" xr:uid="{00000000-0005-0000-0000-000071210000}"/>
    <cellStyle name="Normal 11 53 6" xfId="9997" xr:uid="{00000000-0005-0000-0000-000072210000}"/>
    <cellStyle name="Normal 11 54" xfId="9998" xr:uid="{00000000-0005-0000-0000-000073210000}"/>
    <cellStyle name="Normal 11 54 2" xfId="9999" xr:uid="{00000000-0005-0000-0000-000074210000}"/>
    <cellStyle name="Normal 11 54 3" xfId="10000" xr:uid="{00000000-0005-0000-0000-000075210000}"/>
    <cellStyle name="Normal 11 54 4" xfId="10001" xr:uid="{00000000-0005-0000-0000-000076210000}"/>
    <cellStyle name="Normal 11 54 5" xfId="10002" xr:uid="{00000000-0005-0000-0000-000077210000}"/>
    <cellStyle name="Normal 11 54 6" xfId="10003" xr:uid="{00000000-0005-0000-0000-000078210000}"/>
    <cellStyle name="Normal 11 55" xfId="10004" xr:uid="{00000000-0005-0000-0000-000079210000}"/>
    <cellStyle name="Normal 11 55 2" xfId="10005" xr:uid="{00000000-0005-0000-0000-00007A210000}"/>
    <cellStyle name="Normal 11 55 3" xfId="10006" xr:uid="{00000000-0005-0000-0000-00007B210000}"/>
    <cellStyle name="Normal 11 55 4" xfId="10007" xr:uid="{00000000-0005-0000-0000-00007C210000}"/>
    <cellStyle name="Normal 11 55 5" xfId="10008" xr:uid="{00000000-0005-0000-0000-00007D210000}"/>
    <cellStyle name="Normal 11 55 6" xfId="10009" xr:uid="{00000000-0005-0000-0000-00007E210000}"/>
    <cellStyle name="Normal 11 56" xfId="10010" xr:uid="{00000000-0005-0000-0000-00007F210000}"/>
    <cellStyle name="Normal 11 56 2" xfId="10011" xr:uid="{00000000-0005-0000-0000-000080210000}"/>
    <cellStyle name="Normal 11 56 3" xfId="10012" xr:uid="{00000000-0005-0000-0000-000081210000}"/>
    <cellStyle name="Normal 11 56 4" xfId="10013" xr:uid="{00000000-0005-0000-0000-000082210000}"/>
    <cellStyle name="Normal 11 56 5" xfId="10014" xr:uid="{00000000-0005-0000-0000-000083210000}"/>
    <cellStyle name="Normal 11 56 6" xfId="10015" xr:uid="{00000000-0005-0000-0000-000084210000}"/>
    <cellStyle name="Normal 11 57" xfId="10016" xr:uid="{00000000-0005-0000-0000-000085210000}"/>
    <cellStyle name="Normal 11 58" xfId="10017" xr:uid="{00000000-0005-0000-0000-000086210000}"/>
    <cellStyle name="Normal 11 59" xfId="10018" xr:uid="{00000000-0005-0000-0000-000087210000}"/>
    <cellStyle name="Normal 11 6" xfId="1131" xr:uid="{00000000-0005-0000-0000-000088210000}"/>
    <cellStyle name="Normal 11 6 2" xfId="10019" xr:uid="{00000000-0005-0000-0000-000089210000}"/>
    <cellStyle name="Normal 11 6 3" xfId="10020" xr:uid="{00000000-0005-0000-0000-00008A210000}"/>
    <cellStyle name="Normal 11 6 4" xfId="10021" xr:uid="{00000000-0005-0000-0000-00008B210000}"/>
    <cellStyle name="Normal 11 6 5" xfId="10022" xr:uid="{00000000-0005-0000-0000-00008C210000}"/>
    <cellStyle name="Normal 11 6 6" xfId="10023" xr:uid="{00000000-0005-0000-0000-00008D210000}"/>
    <cellStyle name="Normal 11 6 7" xfId="10024" xr:uid="{00000000-0005-0000-0000-00008E210000}"/>
    <cellStyle name="Normal 11 60" xfId="10025" xr:uid="{00000000-0005-0000-0000-00008F210000}"/>
    <cellStyle name="Normal 11 61" xfId="10026" xr:uid="{00000000-0005-0000-0000-000090210000}"/>
    <cellStyle name="Normal 11 62" xfId="10027" xr:uid="{00000000-0005-0000-0000-000091210000}"/>
    <cellStyle name="Normal 11 63" xfId="10028" xr:uid="{00000000-0005-0000-0000-000092210000}"/>
    <cellStyle name="Normal 11 64" xfId="10029" xr:uid="{00000000-0005-0000-0000-000093210000}"/>
    <cellStyle name="Normal 11 65" xfId="10030" xr:uid="{00000000-0005-0000-0000-000094210000}"/>
    <cellStyle name="Normal 11 66" xfId="10031" xr:uid="{00000000-0005-0000-0000-000095210000}"/>
    <cellStyle name="Normal 11 67" xfId="10032" xr:uid="{00000000-0005-0000-0000-000096210000}"/>
    <cellStyle name="Normal 11 68" xfId="10033" xr:uid="{00000000-0005-0000-0000-000097210000}"/>
    <cellStyle name="Normal 11 69" xfId="10034" xr:uid="{00000000-0005-0000-0000-000098210000}"/>
    <cellStyle name="Normal 11 7" xfId="1132" xr:uid="{00000000-0005-0000-0000-000099210000}"/>
    <cellStyle name="Normal 11 7 2" xfId="10035" xr:uid="{00000000-0005-0000-0000-00009A210000}"/>
    <cellStyle name="Normal 11 7 3" xfId="10036" xr:uid="{00000000-0005-0000-0000-00009B210000}"/>
    <cellStyle name="Normal 11 7 4" xfId="10037" xr:uid="{00000000-0005-0000-0000-00009C210000}"/>
    <cellStyle name="Normal 11 7 5" xfId="10038" xr:uid="{00000000-0005-0000-0000-00009D210000}"/>
    <cellStyle name="Normal 11 7 6" xfId="10039" xr:uid="{00000000-0005-0000-0000-00009E210000}"/>
    <cellStyle name="Normal 11 7 7" xfId="10040" xr:uid="{00000000-0005-0000-0000-00009F210000}"/>
    <cellStyle name="Normal 11 8" xfId="1133" xr:uid="{00000000-0005-0000-0000-0000A0210000}"/>
    <cellStyle name="Normal 11 8 2" xfId="10041" xr:uid="{00000000-0005-0000-0000-0000A1210000}"/>
    <cellStyle name="Normal 11 8 3" xfId="10042" xr:uid="{00000000-0005-0000-0000-0000A2210000}"/>
    <cellStyle name="Normal 11 8 4" xfId="10043" xr:uid="{00000000-0005-0000-0000-0000A3210000}"/>
    <cellStyle name="Normal 11 8 5" xfId="10044" xr:uid="{00000000-0005-0000-0000-0000A4210000}"/>
    <cellStyle name="Normal 11 8 6" xfId="10045" xr:uid="{00000000-0005-0000-0000-0000A5210000}"/>
    <cellStyle name="Normal 11 8 7" xfId="10046" xr:uid="{00000000-0005-0000-0000-0000A6210000}"/>
    <cellStyle name="Normal 11 9" xfId="1134" xr:uid="{00000000-0005-0000-0000-0000A7210000}"/>
    <cellStyle name="Normal 11 9 2" xfId="10047" xr:uid="{00000000-0005-0000-0000-0000A8210000}"/>
    <cellStyle name="Normal 11 9 3" xfId="10048" xr:uid="{00000000-0005-0000-0000-0000A9210000}"/>
    <cellStyle name="Normal 11 9 4" xfId="10049" xr:uid="{00000000-0005-0000-0000-0000AA210000}"/>
    <cellStyle name="Normal 11 9 5" xfId="10050" xr:uid="{00000000-0005-0000-0000-0000AB210000}"/>
    <cellStyle name="Normal 11 9 6" xfId="10051" xr:uid="{00000000-0005-0000-0000-0000AC210000}"/>
    <cellStyle name="Normal 11 9 7" xfId="10052" xr:uid="{00000000-0005-0000-0000-0000AD210000}"/>
    <cellStyle name="Normal 110" xfId="10053" xr:uid="{00000000-0005-0000-0000-0000AE210000}"/>
    <cellStyle name="Normal 111" xfId="10054" xr:uid="{00000000-0005-0000-0000-0000AF210000}"/>
    <cellStyle name="Normal 112" xfId="10055" xr:uid="{00000000-0005-0000-0000-0000B0210000}"/>
    <cellStyle name="Normal 113" xfId="10056" xr:uid="{00000000-0005-0000-0000-0000B1210000}"/>
    <cellStyle name="Normal 114" xfId="10057" xr:uid="{00000000-0005-0000-0000-0000B2210000}"/>
    <cellStyle name="Normal 115" xfId="10058" xr:uid="{00000000-0005-0000-0000-0000B3210000}"/>
    <cellStyle name="Normal 116" xfId="10059" xr:uid="{00000000-0005-0000-0000-0000B4210000}"/>
    <cellStyle name="Normal 117" xfId="10060" xr:uid="{00000000-0005-0000-0000-0000B5210000}"/>
    <cellStyle name="Normal 117 2" xfId="10061" xr:uid="{00000000-0005-0000-0000-0000B6210000}"/>
    <cellStyle name="Normal 117 3" xfId="10062" xr:uid="{00000000-0005-0000-0000-0000B7210000}"/>
    <cellStyle name="Normal 117 4" xfId="10063" xr:uid="{00000000-0005-0000-0000-0000B8210000}"/>
    <cellStyle name="Normal 117 5" xfId="10064" xr:uid="{00000000-0005-0000-0000-0000B9210000}"/>
    <cellStyle name="Normal 117 6" xfId="10065" xr:uid="{00000000-0005-0000-0000-0000BA210000}"/>
    <cellStyle name="Normal 118" xfId="10066" xr:uid="{00000000-0005-0000-0000-0000BB210000}"/>
    <cellStyle name="Normal 118 2" xfId="10067" xr:uid="{00000000-0005-0000-0000-0000BC210000}"/>
    <cellStyle name="Normal 118 3" xfId="10068" xr:uid="{00000000-0005-0000-0000-0000BD210000}"/>
    <cellStyle name="Normal 118 4" xfId="10069" xr:uid="{00000000-0005-0000-0000-0000BE210000}"/>
    <cellStyle name="Normal 118 5" xfId="10070" xr:uid="{00000000-0005-0000-0000-0000BF210000}"/>
    <cellStyle name="Normal 118 6" xfId="10071" xr:uid="{00000000-0005-0000-0000-0000C0210000}"/>
    <cellStyle name="Normal 119" xfId="10072" xr:uid="{00000000-0005-0000-0000-0000C1210000}"/>
    <cellStyle name="Normal 12" xfId="1135" xr:uid="{00000000-0005-0000-0000-0000C2210000}"/>
    <cellStyle name="Normal 12 10" xfId="10073" xr:uid="{00000000-0005-0000-0000-0000C3210000}"/>
    <cellStyle name="Normal 12 10 2" xfId="10074" xr:uid="{00000000-0005-0000-0000-0000C4210000}"/>
    <cellStyle name="Normal 12 10 3" xfId="10075" xr:uid="{00000000-0005-0000-0000-0000C5210000}"/>
    <cellStyle name="Normal 12 10 4" xfId="10076" xr:uid="{00000000-0005-0000-0000-0000C6210000}"/>
    <cellStyle name="Normal 12 10 5" xfId="10077" xr:uid="{00000000-0005-0000-0000-0000C7210000}"/>
    <cellStyle name="Normal 12 10 6" xfId="10078" xr:uid="{00000000-0005-0000-0000-0000C8210000}"/>
    <cellStyle name="Normal 12 11" xfId="10079" xr:uid="{00000000-0005-0000-0000-0000C9210000}"/>
    <cellStyle name="Normal 12 11 2" xfId="10080" xr:uid="{00000000-0005-0000-0000-0000CA210000}"/>
    <cellStyle name="Normal 12 11 3" xfId="10081" xr:uid="{00000000-0005-0000-0000-0000CB210000}"/>
    <cellStyle name="Normal 12 11 4" xfId="10082" xr:uid="{00000000-0005-0000-0000-0000CC210000}"/>
    <cellStyle name="Normal 12 11 5" xfId="10083" xr:uid="{00000000-0005-0000-0000-0000CD210000}"/>
    <cellStyle name="Normal 12 11 6" xfId="10084" xr:uid="{00000000-0005-0000-0000-0000CE210000}"/>
    <cellStyle name="Normal 12 12" xfId="10085" xr:uid="{00000000-0005-0000-0000-0000CF210000}"/>
    <cellStyle name="Normal 12 12 2" xfId="10086" xr:uid="{00000000-0005-0000-0000-0000D0210000}"/>
    <cellStyle name="Normal 12 12 3" xfId="10087" xr:uid="{00000000-0005-0000-0000-0000D1210000}"/>
    <cellStyle name="Normal 12 12 4" xfId="10088" xr:uid="{00000000-0005-0000-0000-0000D2210000}"/>
    <cellStyle name="Normal 12 12 5" xfId="10089" xr:uid="{00000000-0005-0000-0000-0000D3210000}"/>
    <cellStyle name="Normal 12 12 6" xfId="10090" xr:uid="{00000000-0005-0000-0000-0000D4210000}"/>
    <cellStyle name="Normal 12 13" xfId="10091" xr:uid="{00000000-0005-0000-0000-0000D5210000}"/>
    <cellStyle name="Normal 12 13 2" xfId="10092" xr:uid="{00000000-0005-0000-0000-0000D6210000}"/>
    <cellStyle name="Normal 12 13 3" xfId="10093" xr:uid="{00000000-0005-0000-0000-0000D7210000}"/>
    <cellStyle name="Normal 12 13 4" xfId="10094" xr:uid="{00000000-0005-0000-0000-0000D8210000}"/>
    <cellStyle name="Normal 12 13 5" xfId="10095" xr:uid="{00000000-0005-0000-0000-0000D9210000}"/>
    <cellStyle name="Normal 12 13 6" xfId="10096" xr:uid="{00000000-0005-0000-0000-0000DA210000}"/>
    <cellStyle name="Normal 12 14" xfId="10097" xr:uid="{00000000-0005-0000-0000-0000DB210000}"/>
    <cellStyle name="Normal 12 14 2" xfId="10098" xr:uid="{00000000-0005-0000-0000-0000DC210000}"/>
    <cellStyle name="Normal 12 14 3" xfId="10099" xr:uid="{00000000-0005-0000-0000-0000DD210000}"/>
    <cellStyle name="Normal 12 14 4" xfId="10100" xr:uid="{00000000-0005-0000-0000-0000DE210000}"/>
    <cellStyle name="Normal 12 14 5" xfId="10101" xr:uid="{00000000-0005-0000-0000-0000DF210000}"/>
    <cellStyle name="Normal 12 14 6" xfId="10102" xr:uid="{00000000-0005-0000-0000-0000E0210000}"/>
    <cellStyle name="Normal 12 15" xfId="10103" xr:uid="{00000000-0005-0000-0000-0000E1210000}"/>
    <cellStyle name="Normal 12 15 2" xfId="10104" xr:uid="{00000000-0005-0000-0000-0000E2210000}"/>
    <cellStyle name="Normal 12 15 3" xfId="10105" xr:uid="{00000000-0005-0000-0000-0000E3210000}"/>
    <cellStyle name="Normal 12 15 4" xfId="10106" xr:uid="{00000000-0005-0000-0000-0000E4210000}"/>
    <cellStyle name="Normal 12 15 5" xfId="10107" xr:uid="{00000000-0005-0000-0000-0000E5210000}"/>
    <cellStyle name="Normal 12 15 6" xfId="10108" xr:uid="{00000000-0005-0000-0000-0000E6210000}"/>
    <cellStyle name="Normal 12 16" xfId="10109" xr:uid="{00000000-0005-0000-0000-0000E7210000}"/>
    <cellStyle name="Normal 12 16 2" xfId="10110" xr:uid="{00000000-0005-0000-0000-0000E8210000}"/>
    <cellStyle name="Normal 12 16 3" xfId="10111" xr:uid="{00000000-0005-0000-0000-0000E9210000}"/>
    <cellStyle name="Normal 12 16 4" xfId="10112" xr:uid="{00000000-0005-0000-0000-0000EA210000}"/>
    <cellStyle name="Normal 12 16 5" xfId="10113" xr:uid="{00000000-0005-0000-0000-0000EB210000}"/>
    <cellStyle name="Normal 12 16 6" xfId="10114" xr:uid="{00000000-0005-0000-0000-0000EC210000}"/>
    <cellStyle name="Normal 12 17" xfId="10115" xr:uid="{00000000-0005-0000-0000-0000ED210000}"/>
    <cellStyle name="Normal 12 17 2" xfId="10116" xr:uid="{00000000-0005-0000-0000-0000EE210000}"/>
    <cellStyle name="Normal 12 17 3" xfId="10117" xr:uid="{00000000-0005-0000-0000-0000EF210000}"/>
    <cellStyle name="Normal 12 17 4" xfId="10118" xr:uid="{00000000-0005-0000-0000-0000F0210000}"/>
    <cellStyle name="Normal 12 17 5" xfId="10119" xr:uid="{00000000-0005-0000-0000-0000F1210000}"/>
    <cellStyle name="Normal 12 17 6" xfId="10120" xr:uid="{00000000-0005-0000-0000-0000F2210000}"/>
    <cellStyle name="Normal 12 18" xfId="10121" xr:uid="{00000000-0005-0000-0000-0000F3210000}"/>
    <cellStyle name="Normal 12 18 2" xfId="10122" xr:uid="{00000000-0005-0000-0000-0000F4210000}"/>
    <cellStyle name="Normal 12 18 3" xfId="10123" xr:uid="{00000000-0005-0000-0000-0000F5210000}"/>
    <cellStyle name="Normal 12 18 4" xfId="10124" xr:uid="{00000000-0005-0000-0000-0000F6210000}"/>
    <cellStyle name="Normal 12 18 5" xfId="10125" xr:uid="{00000000-0005-0000-0000-0000F7210000}"/>
    <cellStyle name="Normal 12 18 6" xfId="10126" xr:uid="{00000000-0005-0000-0000-0000F8210000}"/>
    <cellStyle name="Normal 12 19" xfId="10127" xr:uid="{00000000-0005-0000-0000-0000F9210000}"/>
    <cellStyle name="Normal 12 19 2" xfId="10128" xr:uid="{00000000-0005-0000-0000-0000FA210000}"/>
    <cellStyle name="Normal 12 19 3" xfId="10129" xr:uid="{00000000-0005-0000-0000-0000FB210000}"/>
    <cellStyle name="Normal 12 19 4" xfId="10130" xr:uid="{00000000-0005-0000-0000-0000FC210000}"/>
    <cellStyle name="Normal 12 19 5" xfId="10131" xr:uid="{00000000-0005-0000-0000-0000FD210000}"/>
    <cellStyle name="Normal 12 19 6" xfId="10132" xr:uid="{00000000-0005-0000-0000-0000FE210000}"/>
    <cellStyle name="Normal 12 2" xfId="1136" xr:uid="{00000000-0005-0000-0000-0000FF210000}"/>
    <cellStyle name="Normal 12 2 10" xfId="10133" xr:uid="{00000000-0005-0000-0000-000000220000}"/>
    <cellStyle name="Normal 12 2 10 2" xfId="10134" xr:uid="{00000000-0005-0000-0000-000001220000}"/>
    <cellStyle name="Normal 12 2 10 3" xfId="10135" xr:uid="{00000000-0005-0000-0000-000002220000}"/>
    <cellStyle name="Normal 12 2 10 4" xfId="10136" xr:uid="{00000000-0005-0000-0000-000003220000}"/>
    <cellStyle name="Normal 12 2 10 5" xfId="10137" xr:uid="{00000000-0005-0000-0000-000004220000}"/>
    <cellStyle name="Normal 12 2 10 6" xfId="10138" xr:uid="{00000000-0005-0000-0000-000005220000}"/>
    <cellStyle name="Normal 12 2 11" xfId="10139" xr:uid="{00000000-0005-0000-0000-000006220000}"/>
    <cellStyle name="Normal 12 2 11 2" xfId="10140" xr:uid="{00000000-0005-0000-0000-000007220000}"/>
    <cellStyle name="Normal 12 2 11 3" xfId="10141" xr:uid="{00000000-0005-0000-0000-000008220000}"/>
    <cellStyle name="Normal 12 2 11 4" xfId="10142" xr:uid="{00000000-0005-0000-0000-000009220000}"/>
    <cellStyle name="Normal 12 2 11 5" xfId="10143" xr:uid="{00000000-0005-0000-0000-00000A220000}"/>
    <cellStyle name="Normal 12 2 11 6" xfId="10144" xr:uid="{00000000-0005-0000-0000-00000B220000}"/>
    <cellStyle name="Normal 12 2 12" xfId="10145" xr:uid="{00000000-0005-0000-0000-00000C220000}"/>
    <cellStyle name="Normal 12 2 12 2" xfId="10146" xr:uid="{00000000-0005-0000-0000-00000D220000}"/>
    <cellStyle name="Normal 12 2 12 3" xfId="10147" xr:uid="{00000000-0005-0000-0000-00000E220000}"/>
    <cellStyle name="Normal 12 2 12 4" xfId="10148" xr:uid="{00000000-0005-0000-0000-00000F220000}"/>
    <cellStyle name="Normal 12 2 12 5" xfId="10149" xr:uid="{00000000-0005-0000-0000-000010220000}"/>
    <cellStyle name="Normal 12 2 12 6" xfId="10150" xr:uid="{00000000-0005-0000-0000-000011220000}"/>
    <cellStyle name="Normal 12 2 13" xfId="10151" xr:uid="{00000000-0005-0000-0000-000012220000}"/>
    <cellStyle name="Normal 12 2 13 2" xfId="10152" xr:uid="{00000000-0005-0000-0000-000013220000}"/>
    <cellStyle name="Normal 12 2 13 3" xfId="10153" xr:uid="{00000000-0005-0000-0000-000014220000}"/>
    <cellStyle name="Normal 12 2 13 4" xfId="10154" xr:uid="{00000000-0005-0000-0000-000015220000}"/>
    <cellStyle name="Normal 12 2 13 5" xfId="10155" xr:uid="{00000000-0005-0000-0000-000016220000}"/>
    <cellStyle name="Normal 12 2 13 6" xfId="10156" xr:uid="{00000000-0005-0000-0000-000017220000}"/>
    <cellStyle name="Normal 12 2 14" xfId="10157" xr:uid="{00000000-0005-0000-0000-000018220000}"/>
    <cellStyle name="Normal 12 2 14 2" xfId="10158" xr:uid="{00000000-0005-0000-0000-000019220000}"/>
    <cellStyle name="Normal 12 2 14 3" xfId="10159" xr:uid="{00000000-0005-0000-0000-00001A220000}"/>
    <cellStyle name="Normal 12 2 14 4" xfId="10160" xr:uid="{00000000-0005-0000-0000-00001B220000}"/>
    <cellStyle name="Normal 12 2 14 5" xfId="10161" xr:uid="{00000000-0005-0000-0000-00001C220000}"/>
    <cellStyle name="Normal 12 2 14 6" xfId="10162" xr:uid="{00000000-0005-0000-0000-00001D220000}"/>
    <cellStyle name="Normal 12 2 15" xfId="10163" xr:uid="{00000000-0005-0000-0000-00001E220000}"/>
    <cellStyle name="Normal 12 2 15 2" xfId="10164" xr:uid="{00000000-0005-0000-0000-00001F220000}"/>
    <cellStyle name="Normal 12 2 15 3" xfId="10165" xr:uid="{00000000-0005-0000-0000-000020220000}"/>
    <cellStyle name="Normal 12 2 15 4" xfId="10166" xr:uid="{00000000-0005-0000-0000-000021220000}"/>
    <cellStyle name="Normal 12 2 15 5" xfId="10167" xr:uid="{00000000-0005-0000-0000-000022220000}"/>
    <cellStyle name="Normal 12 2 15 6" xfId="10168" xr:uid="{00000000-0005-0000-0000-000023220000}"/>
    <cellStyle name="Normal 12 2 16" xfId="10169" xr:uid="{00000000-0005-0000-0000-000024220000}"/>
    <cellStyle name="Normal 12 2 16 2" xfId="10170" xr:uid="{00000000-0005-0000-0000-000025220000}"/>
    <cellStyle name="Normal 12 2 16 3" xfId="10171" xr:uid="{00000000-0005-0000-0000-000026220000}"/>
    <cellStyle name="Normal 12 2 16 4" xfId="10172" xr:uid="{00000000-0005-0000-0000-000027220000}"/>
    <cellStyle name="Normal 12 2 16 5" xfId="10173" xr:uid="{00000000-0005-0000-0000-000028220000}"/>
    <cellStyle name="Normal 12 2 16 6" xfId="10174" xr:uid="{00000000-0005-0000-0000-000029220000}"/>
    <cellStyle name="Normal 12 2 17" xfId="10175" xr:uid="{00000000-0005-0000-0000-00002A220000}"/>
    <cellStyle name="Normal 12 2 17 2" xfId="10176" xr:uid="{00000000-0005-0000-0000-00002B220000}"/>
    <cellStyle name="Normal 12 2 17 3" xfId="10177" xr:uid="{00000000-0005-0000-0000-00002C220000}"/>
    <cellStyle name="Normal 12 2 17 4" xfId="10178" xr:uid="{00000000-0005-0000-0000-00002D220000}"/>
    <cellStyle name="Normal 12 2 17 5" xfId="10179" xr:uid="{00000000-0005-0000-0000-00002E220000}"/>
    <cellStyle name="Normal 12 2 17 6" xfId="10180" xr:uid="{00000000-0005-0000-0000-00002F220000}"/>
    <cellStyle name="Normal 12 2 18" xfId="10181" xr:uid="{00000000-0005-0000-0000-000030220000}"/>
    <cellStyle name="Normal 12 2 18 2" xfId="10182" xr:uid="{00000000-0005-0000-0000-000031220000}"/>
    <cellStyle name="Normal 12 2 18 3" xfId="10183" xr:uid="{00000000-0005-0000-0000-000032220000}"/>
    <cellStyle name="Normal 12 2 18 4" xfId="10184" xr:uid="{00000000-0005-0000-0000-000033220000}"/>
    <cellStyle name="Normal 12 2 18 5" xfId="10185" xr:uid="{00000000-0005-0000-0000-000034220000}"/>
    <cellStyle name="Normal 12 2 18 6" xfId="10186" xr:uid="{00000000-0005-0000-0000-000035220000}"/>
    <cellStyle name="Normal 12 2 19" xfId="10187" xr:uid="{00000000-0005-0000-0000-000036220000}"/>
    <cellStyle name="Normal 12 2 19 2" xfId="10188" xr:uid="{00000000-0005-0000-0000-000037220000}"/>
    <cellStyle name="Normal 12 2 19 3" xfId="10189" xr:uid="{00000000-0005-0000-0000-000038220000}"/>
    <cellStyle name="Normal 12 2 19 4" xfId="10190" xr:uid="{00000000-0005-0000-0000-000039220000}"/>
    <cellStyle name="Normal 12 2 19 5" xfId="10191" xr:uid="{00000000-0005-0000-0000-00003A220000}"/>
    <cellStyle name="Normal 12 2 19 6" xfId="10192" xr:uid="{00000000-0005-0000-0000-00003B220000}"/>
    <cellStyle name="Normal 12 2 2" xfId="10193" xr:uid="{00000000-0005-0000-0000-00003C220000}"/>
    <cellStyle name="Normal 12 2 2 2" xfId="10194" xr:uid="{00000000-0005-0000-0000-00003D220000}"/>
    <cellStyle name="Normal 12 2 2 3" xfId="10195" xr:uid="{00000000-0005-0000-0000-00003E220000}"/>
    <cellStyle name="Normal 12 2 2 4" xfId="10196" xr:uid="{00000000-0005-0000-0000-00003F220000}"/>
    <cellStyle name="Normal 12 2 2 5" xfId="10197" xr:uid="{00000000-0005-0000-0000-000040220000}"/>
    <cellStyle name="Normal 12 2 2 6" xfId="10198" xr:uid="{00000000-0005-0000-0000-000041220000}"/>
    <cellStyle name="Normal 12 2 20" xfId="10199" xr:uid="{00000000-0005-0000-0000-000042220000}"/>
    <cellStyle name="Normal 12 2 20 2" xfId="10200" xr:uid="{00000000-0005-0000-0000-000043220000}"/>
    <cellStyle name="Normal 12 2 20 3" xfId="10201" xr:uid="{00000000-0005-0000-0000-000044220000}"/>
    <cellStyle name="Normal 12 2 20 4" xfId="10202" xr:uid="{00000000-0005-0000-0000-000045220000}"/>
    <cellStyle name="Normal 12 2 20 5" xfId="10203" xr:uid="{00000000-0005-0000-0000-000046220000}"/>
    <cellStyle name="Normal 12 2 20 6" xfId="10204" xr:uid="{00000000-0005-0000-0000-000047220000}"/>
    <cellStyle name="Normal 12 2 21" xfId="10205" xr:uid="{00000000-0005-0000-0000-000048220000}"/>
    <cellStyle name="Normal 12 2 21 2" xfId="10206" xr:uid="{00000000-0005-0000-0000-000049220000}"/>
    <cellStyle name="Normal 12 2 21 3" xfId="10207" xr:uid="{00000000-0005-0000-0000-00004A220000}"/>
    <cellStyle name="Normal 12 2 21 4" xfId="10208" xr:uid="{00000000-0005-0000-0000-00004B220000}"/>
    <cellStyle name="Normal 12 2 21 5" xfId="10209" xr:uid="{00000000-0005-0000-0000-00004C220000}"/>
    <cellStyle name="Normal 12 2 21 6" xfId="10210" xr:uid="{00000000-0005-0000-0000-00004D220000}"/>
    <cellStyle name="Normal 12 2 22" xfId="10211" xr:uid="{00000000-0005-0000-0000-00004E220000}"/>
    <cellStyle name="Normal 12 2 22 2" xfId="10212" xr:uid="{00000000-0005-0000-0000-00004F220000}"/>
    <cellStyle name="Normal 12 2 22 3" xfId="10213" xr:uid="{00000000-0005-0000-0000-000050220000}"/>
    <cellStyle name="Normal 12 2 22 4" xfId="10214" xr:uid="{00000000-0005-0000-0000-000051220000}"/>
    <cellStyle name="Normal 12 2 22 5" xfId="10215" xr:uid="{00000000-0005-0000-0000-000052220000}"/>
    <cellStyle name="Normal 12 2 22 6" xfId="10216" xr:uid="{00000000-0005-0000-0000-000053220000}"/>
    <cellStyle name="Normal 12 2 23" xfId="10217" xr:uid="{00000000-0005-0000-0000-000054220000}"/>
    <cellStyle name="Normal 12 2 24" xfId="10218" xr:uid="{00000000-0005-0000-0000-000055220000}"/>
    <cellStyle name="Normal 12 2 25" xfId="10219" xr:uid="{00000000-0005-0000-0000-000056220000}"/>
    <cellStyle name="Normal 12 2 26" xfId="10220" xr:uid="{00000000-0005-0000-0000-000057220000}"/>
    <cellStyle name="Normal 12 2 27" xfId="10221" xr:uid="{00000000-0005-0000-0000-000058220000}"/>
    <cellStyle name="Normal 12 2 3" xfId="10222" xr:uid="{00000000-0005-0000-0000-000059220000}"/>
    <cellStyle name="Normal 12 2 3 2" xfId="10223" xr:uid="{00000000-0005-0000-0000-00005A220000}"/>
    <cellStyle name="Normal 12 2 3 3" xfId="10224" xr:uid="{00000000-0005-0000-0000-00005B220000}"/>
    <cellStyle name="Normal 12 2 3 4" xfId="10225" xr:uid="{00000000-0005-0000-0000-00005C220000}"/>
    <cellStyle name="Normal 12 2 3 5" xfId="10226" xr:uid="{00000000-0005-0000-0000-00005D220000}"/>
    <cellStyle name="Normal 12 2 3 6" xfId="10227" xr:uid="{00000000-0005-0000-0000-00005E220000}"/>
    <cellStyle name="Normal 12 2 4" xfId="10228" xr:uid="{00000000-0005-0000-0000-00005F220000}"/>
    <cellStyle name="Normal 12 2 4 2" xfId="10229" xr:uid="{00000000-0005-0000-0000-000060220000}"/>
    <cellStyle name="Normal 12 2 4 3" xfId="10230" xr:uid="{00000000-0005-0000-0000-000061220000}"/>
    <cellStyle name="Normal 12 2 4 4" xfId="10231" xr:uid="{00000000-0005-0000-0000-000062220000}"/>
    <cellStyle name="Normal 12 2 4 5" xfId="10232" xr:uid="{00000000-0005-0000-0000-000063220000}"/>
    <cellStyle name="Normal 12 2 4 6" xfId="10233" xr:uid="{00000000-0005-0000-0000-000064220000}"/>
    <cellStyle name="Normal 12 2 5" xfId="10234" xr:uid="{00000000-0005-0000-0000-000065220000}"/>
    <cellStyle name="Normal 12 2 5 2" xfId="10235" xr:uid="{00000000-0005-0000-0000-000066220000}"/>
    <cellStyle name="Normal 12 2 5 3" xfId="10236" xr:uid="{00000000-0005-0000-0000-000067220000}"/>
    <cellStyle name="Normal 12 2 5 4" xfId="10237" xr:uid="{00000000-0005-0000-0000-000068220000}"/>
    <cellStyle name="Normal 12 2 5 5" xfId="10238" xr:uid="{00000000-0005-0000-0000-000069220000}"/>
    <cellStyle name="Normal 12 2 5 6" xfId="10239" xr:uid="{00000000-0005-0000-0000-00006A220000}"/>
    <cellStyle name="Normal 12 2 6" xfId="10240" xr:uid="{00000000-0005-0000-0000-00006B220000}"/>
    <cellStyle name="Normal 12 2 6 2" xfId="10241" xr:uid="{00000000-0005-0000-0000-00006C220000}"/>
    <cellStyle name="Normal 12 2 6 3" xfId="10242" xr:uid="{00000000-0005-0000-0000-00006D220000}"/>
    <cellStyle name="Normal 12 2 6 4" xfId="10243" xr:uid="{00000000-0005-0000-0000-00006E220000}"/>
    <cellStyle name="Normal 12 2 6 5" xfId="10244" xr:uid="{00000000-0005-0000-0000-00006F220000}"/>
    <cellStyle name="Normal 12 2 6 6" xfId="10245" xr:uid="{00000000-0005-0000-0000-000070220000}"/>
    <cellStyle name="Normal 12 2 7" xfId="10246" xr:uid="{00000000-0005-0000-0000-000071220000}"/>
    <cellStyle name="Normal 12 2 7 2" xfId="10247" xr:uid="{00000000-0005-0000-0000-000072220000}"/>
    <cellStyle name="Normal 12 2 7 3" xfId="10248" xr:uid="{00000000-0005-0000-0000-000073220000}"/>
    <cellStyle name="Normal 12 2 7 4" xfId="10249" xr:uid="{00000000-0005-0000-0000-000074220000}"/>
    <cellStyle name="Normal 12 2 7 5" xfId="10250" xr:uid="{00000000-0005-0000-0000-000075220000}"/>
    <cellStyle name="Normal 12 2 7 6" xfId="10251" xr:uid="{00000000-0005-0000-0000-000076220000}"/>
    <cellStyle name="Normal 12 2 8" xfId="10252" xr:uid="{00000000-0005-0000-0000-000077220000}"/>
    <cellStyle name="Normal 12 2 8 2" xfId="10253" xr:uid="{00000000-0005-0000-0000-000078220000}"/>
    <cellStyle name="Normal 12 2 8 3" xfId="10254" xr:uid="{00000000-0005-0000-0000-000079220000}"/>
    <cellStyle name="Normal 12 2 8 4" xfId="10255" xr:uid="{00000000-0005-0000-0000-00007A220000}"/>
    <cellStyle name="Normal 12 2 8 5" xfId="10256" xr:uid="{00000000-0005-0000-0000-00007B220000}"/>
    <cellStyle name="Normal 12 2 8 6" xfId="10257" xr:uid="{00000000-0005-0000-0000-00007C220000}"/>
    <cellStyle name="Normal 12 2 9" xfId="10258" xr:uid="{00000000-0005-0000-0000-00007D220000}"/>
    <cellStyle name="Normal 12 2 9 2" xfId="10259" xr:uid="{00000000-0005-0000-0000-00007E220000}"/>
    <cellStyle name="Normal 12 2 9 3" xfId="10260" xr:uid="{00000000-0005-0000-0000-00007F220000}"/>
    <cellStyle name="Normal 12 2 9 4" xfId="10261" xr:uid="{00000000-0005-0000-0000-000080220000}"/>
    <cellStyle name="Normal 12 2 9 5" xfId="10262" xr:uid="{00000000-0005-0000-0000-000081220000}"/>
    <cellStyle name="Normal 12 2 9 6" xfId="10263" xr:uid="{00000000-0005-0000-0000-000082220000}"/>
    <cellStyle name="Normal 12 20" xfId="10264" xr:uid="{00000000-0005-0000-0000-000083220000}"/>
    <cellStyle name="Normal 12 20 2" xfId="10265" xr:uid="{00000000-0005-0000-0000-000084220000}"/>
    <cellStyle name="Normal 12 20 3" xfId="10266" xr:uid="{00000000-0005-0000-0000-000085220000}"/>
    <cellStyle name="Normal 12 20 4" xfId="10267" xr:uid="{00000000-0005-0000-0000-000086220000}"/>
    <cellStyle name="Normal 12 20 5" xfId="10268" xr:uid="{00000000-0005-0000-0000-000087220000}"/>
    <cellStyle name="Normal 12 20 6" xfId="10269" xr:uid="{00000000-0005-0000-0000-000088220000}"/>
    <cellStyle name="Normal 12 21" xfId="10270" xr:uid="{00000000-0005-0000-0000-000089220000}"/>
    <cellStyle name="Normal 12 21 2" xfId="10271" xr:uid="{00000000-0005-0000-0000-00008A220000}"/>
    <cellStyle name="Normal 12 21 3" xfId="10272" xr:uid="{00000000-0005-0000-0000-00008B220000}"/>
    <cellStyle name="Normal 12 21 4" xfId="10273" xr:uid="{00000000-0005-0000-0000-00008C220000}"/>
    <cellStyle name="Normal 12 21 5" xfId="10274" xr:uid="{00000000-0005-0000-0000-00008D220000}"/>
    <cellStyle name="Normal 12 21 6" xfId="10275" xr:uid="{00000000-0005-0000-0000-00008E220000}"/>
    <cellStyle name="Normal 12 22" xfId="10276" xr:uid="{00000000-0005-0000-0000-00008F220000}"/>
    <cellStyle name="Normal 12 22 2" xfId="10277" xr:uid="{00000000-0005-0000-0000-000090220000}"/>
    <cellStyle name="Normal 12 22 3" xfId="10278" xr:uid="{00000000-0005-0000-0000-000091220000}"/>
    <cellStyle name="Normal 12 22 4" xfId="10279" xr:uid="{00000000-0005-0000-0000-000092220000}"/>
    <cellStyle name="Normal 12 22 5" xfId="10280" xr:uid="{00000000-0005-0000-0000-000093220000}"/>
    <cellStyle name="Normal 12 22 6" xfId="10281" xr:uid="{00000000-0005-0000-0000-000094220000}"/>
    <cellStyle name="Normal 12 23" xfId="10282" xr:uid="{00000000-0005-0000-0000-000095220000}"/>
    <cellStyle name="Normal 12 23 2" xfId="10283" xr:uid="{00000000-0005-0000-0000-000096220000}"/>
    <cellStyle name="Normal 12 23 3" xfId="10284" xr:uid="{00000000-0005-0000-0000-000097220000}"/>
    <cellStyle name="Normal 12 23 4" xfId="10285" xr:uid="{00000000-0005-0000-0000-000098220000}"/>
    <cellStyle name="Normal 12 23 5" xfId="10286" xr:uid="{00000000-0005-0000-0000-000099220000}"/>
    <cellStyle name="Normal 12 23 6" xfId="10287" xr:uid="{00000000-0005-0000-0000-00009A220000}"/>
    <cellStyle name="Normal 12 24" xfId="10288" xr:uid="{00000000-0005-0000-0000-00009B220000}"/>
    <cellStyle name="Normal 12 24 2" xfId="10289" xr:uid="{00000000-0005-0000-0000-00009C220000}"/>
    <cellStyle name="Normal 12 24 3" xfId="10290" xr:uid="{00000000-0005-0000-0000-00009D220000}"/>
    <cellStyle name="Normal 12 24 4" xfId="10291" xr:uid="{00000000-0005-0000-0000-00009E220000}"/>
    <cellStyle name="Normal 12 24 5" xfId="10292" xr:uid="{00000000-0005-0000-0000-00009F220000}"/>
    <cellStyle name="Normal 12 24 6" xfId="10293" xr:uid="{00000000-0005-0000-0000-0000A0220000}"/>
    <cellStyle name="Normal 12 25" xfId="10294" xr:uid="{00000000-0005-0000-0000-0000A1220000}"/>
    <cellStyle name="Normal 12 25 2" xfId="10295" xr:uid="{00000000-0005-0000-0000-0000A2220000}"/>
    <cellStyle name="Normal 12 25 3" xfId="10296" xr:uid="{00000000-0005-0000-0000-0000A3220000}"/>
    <cellStyle name="Normal 12 25 4" xfId="10297" xr:uid="{00000000-0005-0000-0000-0000A4220000}"/>
    <cellStyle name="Normal 12 25 5" xfId="10298" xr:uid="{00000000-0005-0000-0000-0000A5220000}"/>
    <cellStyle name="Normal 12 25 6" xfId="10299" xr:uid="{00000000-0005-0000-0000-0000A6220000}"/>
    <cellStyle name="Normal 12 26" xfId="10300" xr:uid="{00000000-0005-0000-0000-0000A7220000}"/>
    <cellStyle name="Normal 12 26 2" xfId="10301" xr:uid="{00000000-0005-0000-0000-0000A8220000}"/>
    <cellStyle name="Normal 12 26 3" xfId="10302" xr:uid="{00000000-0005-0000-0000-0000A9220000}"/>
    <cellStyle name="Normal 12 26 4" xfId="10303" xr:uid="{00000000-0005-0000-0000-0000AA220000}"/>
    <cellStyle name="Normal 12 26 5" xfId="10304" xr:uid="{00000000-0005-0000-0000-0000AB220000}"/>
    <cellStyle name="Normal 12 26 6" xfId="10305" xr:uid="{00000000-0005-0000-0000-0000AC220000}"/>
    <cellStyle name="Normal 12 27" xfId="10306" xr:uid="{00000000-0005-0000-0000-0000AD220000}"/>
    <cellStyle name="Normal 12 27 2" xfId="10307" xr:uid="{00000000-0005-0000-0000-0000AE220000}"/>
    <cellStyle name="Normal 12 27 3" xfId="10308" xr:uid="{00000000-0005-0000-0000-0000AF220000}"/>
    <cellStyle name="Normal 12 27 4" xfId="10309" xr:uid="{00000000-0005-0000-0000-0000B0220000}"/>
    <cellStyle name="Normal 12 27 5" xfId="10310" xr:uid="{00000000-0005-0000-0000-0000B1220000}"/>
    <cellStyle name="Normal 12 27 6" xfId="10311" xr:uid="{00000000-0005-0000-0000-0000B2220000}"/>
    <cellStyle name="Normal 12 28" xfId="10312" xr:uid="{00000000-0005-0000-0000-0000B3220000}"/>
    <cellStyle name="Normal 12 28 2" xfId="10313" xr:uid="{00000000-0005-0000-0000-0000B4220000}"/>
    <cellStyle name="Normal 12 28 3" xfId="10314" xr:uid="{00000000-0005-0000-0000-0000B5220000}"/>
    <cellStyle name="Normal 12 28 4" xfId="10315" xr:uid="{00000000-0005-0000-0000-0000B6220000}"/>
    <cellStyle name="Normal 12 28 5" xfId="10316" xr:uid="{00000000-0005-0000-0000-0000B7220000}"/>
    <cellStyle name="Normal 12 28 6" xfId="10317" xr:uid="{00000000-0005-0000-0000-0000B8220000}"/>
    <cellStyle name="Normal 12 29" xfId="10318" xr:uid="{00000000-0005-0000-0000-0000B9220000}"/>
    <cellStyle name="Normal 12 29 2" xfId="10319" xr:uid="{00000000-0005-0000-0000-0000BA220000}"/>
    <cellStyle name="Normal 12 29 3" xfId="10320" xr:uid="{00000000-0005-0000-0000-0000BB220000}"/>
    <cellStyle name="Normal 12 29 4" xfId="10321" xr:uid="{00000000-0005-0000-0000-0000BC220000}"/>
    <cellStyle name="Normal 12 29 5" xfId="10322" xr:uid="{00000000-0005-0000-0000-0000BD220000}"/>
    <cellStyle name="Normal 12 29 6" xfId="10323" xr:uid="{00000000-0005-0000-0000-0000BE220000}"/>
    <cellStyle name="Normal 12 3" xfId="1137" xr:uid="{00000000-0005-0000-0000-0000BF220000}"/>
    <cellStyle name="Normal 12 3 2" xfId="10324" xr:uid="{00000000-0005-0000-0000-0000C0220000}"/>
    <cellStyle name="Normal 12 3 3" xfId="10325" xr:uid="{00000000-0005-0000-0000-0000C1220000}"/>
    <cellStyle name="Normal 12 3 4" xfId="10326" xr:uid="{00000000-0005-0000-0000-0000C2220000}"/>
    <cellStyle name="Normal 12 3 5" xfId="10327" xr:uid="{00000000-0005-0000-0000-0000C3220000}"/>
    <cellStyle name="Normal 12 3 6" xfId="10328" xr:uid="{00000000-0005-0000-0000-0000C4220000}"/>
    <cellStyle name="Normal 12 30" xfId="10329" xr:uid="{00000000-0005-0000-0000-0000C5220000}"/>
    <cellStyle name="Normal 12 30 2" xfId="10330" xr:uid="{00000000-0005-0000-0000-0000C6220000}"/>
    <cellStyle name="Normal 12 30 3" xfId="10331" xr:uid="{00000000-0005-0000-0000-0000C7220000}"/>
    <cellStyle name="Normal 12 30 4" xfId="10332" xr:uid="{00000000-0005-0000-0000-0000C8220000}"/>
    <cellStyle name="Normal 12 30 5" xfId="10333" xr:uid="{00000000-0005-0000-0000-0000C9220000}"/>
    <cellStyle name="Normal 12 30 6" xfId="10334" xr:uid="{00000000-0005-0000-0000-0000CA220000}"/>
    <cellStyle name="Normal 12 31" xfId="10335" xr:uid="{00000000-0005-0000-0000-0000CB220000}"/>
    <cellStyle name="Normal 12 31 2" xfId="10336" xr:uid="{00000000-0005-0000-0000-0000CC220000}"/>
    <cellStyle name="Normal 12 31 3" xfId="10337" xr:uid="{00000000-0005-0000-0000-0000CD220000}"/>
    <cellStyle name="Normal 12 31 4" xfId="10338" xr:uid="{00000000-0005-0000-0000-0000CE220000}"/>
    <cellStyle name="Normal 12 31 5" xfId="10339" xr:uid="{00000000-0005-0000-0000-0000CF220000}"/>
    <cellStyle name="Normal 12 31 6" xfId="10340" xr:uid="{00000000-0005-0000-0000-0000D0220000}"/>
    <cellStyle name="Normal 12 32" xfId="10341" xr:uid="{00000000-0005-0000-0000-0000D1220000}"/>
    <cellStyle name="Normal 12 32 2" xfId="10342" xr:uid="{00000000-0005-0000-0000-0000D2220000}"/>
    <cellStyle name="Normal 12 32 3" xfId="10343" xr:uid="{00000000-0005-0000-0000-0000D3220000}"/>
    <cellStyle name="Normal 12 32 4" xfId="10344" xr:uid="{00000000-0005-0000-0000-0000D4220000}"/>
    <cellStyle name="Normal 12 32 5" xfId="10345" xr:uid="{00000000-0005-0000-0000-0000D5220000}"/>
    <cellStyle name="Normal 12 32 6" xfId="10346" xr:uid="{00000000-0005-0000-0000-0000D6220000}"/>
    <cellStyle name="Normal 12 33" xfId="10347" xr:uid="{00000000-0005-0000-0000-0000D7220000}"/>
    <cellStyle name="Normal 12 33 10" xfId="10348" xr:uid="{00000000-0005-0000-0000-0000D8220000}"/>
    <cellStyle name="Normal 12 33 10 2" xfId="10349" xr:uid="{00000000-0005-0000-0000-0000D9220000}"/>
    <cellStyle name="Normal 12 33 10 3" xfId="10350" xr:uid="{00000000-0005-0000-0000-0000DA220000}"/>
    <cellStyle name="Normal 12 33 10 4" xfId="10351" xr:uid="{00000000-0005-0000-0000-0000DB220000}"/>
    <cellStyle name="Normal 12 33 10 5" xfId="10352" xr:uid="{00000000-0005-0000-0000-0000DC220000}"/>
    <cellStyle name="Normal 12 33 10 6" xfId="10353" xr:uid="{00000000-0005-0000-0000-0000DD220000}"/>
    <cellStyle name="Normal 12 33 11" xfId="10354" xr:uid="{00000000-0005-0000-0000-0000DE220000}"/>
    <cellStyle name="Normal 12 33 11 2" xfId="10355" xr:uid="{00000000-0005-0000-0000-0000DF220000}"/>
    <cellStyle name="Normal 12 33 11 3" xfId="10356" xr:uid="{00000000-0005-0000-0000-0000E0220000}"/>
    <cellStyle name="Normal 12 33 11 4" xfId="10357" xr:uid="{00000000-0005-0000-0000-0000E1220000}"/>
    <cellStyle name="Normal 12 33 11 5" xfId="10358" xr:uid="{00000000-0005-0000-0000-0000E2220000}"/>
    <cellStyle name="Normal 12 33 11 6" xfId="10359" xr:uid="{00000000-0005-0000-0000-0000E3220000}"/>
    <cellStyle name="Normal 12 33 12" xfId="10360" xr:uid="{00000000-0005-0000-0000-0000E4220000}"/>
    <cellStyle name="Normal 12 33 12 2" xfId="10361" xr:uid="{00000000-0005-0000-0000-0000E5220000}"/>
    <cellStyle name="Normal 12 33 12 3" xfId="10362" xr:uid="{00000000-0005-0000-0000-0000E6220000}"/>
    <cellStyle name="Normal 12 33 12 4" xfId="10363" xr:uid="{00000000-0005-0000-0000-0000E7220000}"/>
    <cellStyle name="Normal 12 33 12 5" xfId="10364" xr:uid="{00000000-0005-0000-0000-0000E8220000}"/>
    <cellStyle name="Normal 12 33 12 6" xfId="10365" xr:uid="{00000000-0005-0000-0000-0000E9220000}"/>
    <cellStyle name="Normal 12 33 13" xfId="10366" xr:uid="{00000000-0005-0000-0000-0000EA220000}"/>
    <cellStyle name="Normal 12 33 13 2" xfId="10367" xr:uid="{00000000-0005-0000-0000-0000EB220000}"/>
    <cellStyle name="Normal 12 33 13 3" xfId="10368" xr:uid="{00000000-0005-0000-0000-0000EC220000}"/>
    <cellStyle name="Normal 12 33 13 4" xfId="10369" xr:uid="{00000000-0005-0000-0000-0000ED220000}"/>
    <cellStyle name="Normal 12 33 13 5" xfId="10370" xr:uid="{00000000-0005-0000-0000-0000EE220000}"/>
    <cellStyle name="Normal 12 33 13 6" xfId="10371" xr:uid="{00000000-0005-0000-0000-0000EF220000}"/>
    <cellStyle name="Normal 12 33 14" xfId="10372" xr:uid="{00000000-0005-0000-0000-0000F0220000}"/>
    <cellStyle name="Normal 12 33 14 2" xfId="10373" xr:uid="{00000000-0005-0000-0000-0000F1220000}"/>
    <cellStyle name="Normal 12 33 14 3" xfId="10374" xr:uid="{00000000-0005-0000-0000-0000F2220000}"/>
    <cellStyle name="Normal 12 33 14 4" xfId="10375" xr:uid="{00000000-0005-0000-0000-0000F3220000}"/>
    <cellStyle name="Normal 12 33 14 5" xfId="10376" xr:uid="{00000000-0005-0000-0000-0000F4220000}"/>
    <cellStyle name="Normal 12 33 14 6" xfId="10377" xr:uid="{00000000-0005-0000-0000-0000F5220000}"/>
    <cellStyle name="Normal 12 33 15" xfId="10378" xr:uid="{00000000-0005-0000-0000-0000F6220000}"/>
    <cellStyle name="Normal 12 33 15 2" xfId="10379" xr:uid="{00000000-0005-0000-0000-0000F7220000}"/>
    <cellStyle name="Normal 12 33 15 3" xfId="10380" xr:uid="{00000000-0005-0000-0000-0000F8220000}"/>
    <cellStyle name="Normal 12 33 15 4" xfId="10381" xr:uid="{00000000-0005-0000-0000-0000F9220000}"/>
    <cellStyle name="Normal 12 33 15 5" xfId="10382" xr:uid="{00000000-0005-0000-0000-0000FA220000}"/>
    <cellStyle name="Normal 12 33 15 6" xfId="10383" xr:uid="{00000000-0005-0000-0000-0000FB220000}"/>
    <cellStyle name="Normal 12 33 16" xfId="10384" xr:uid="{00000000-0005-0000-0000-0000FC220000}"/>
    <cellStyle name="Normal 12 33 16 2" xfId="10385" xr:uid="{00000000-0005-0000-0000-0000FD220000}"/>
    <cellStyle name="Normal 12 33 16 3" xfId="10386" xr:uid="{00000000-0005-0000-0000-0000FE220000}"/>
    <cellStyle name="Normal 12 33 16 4" xfId="10387" xr:uid="{00000000-0005-0000-0000-0000FF220000}"/>
    <cellStyle name="Normal 12 33 16 5" xfId="10388" xr:uid="{00000000-0005-0000-0000-000000230000}"/>
    <cellStyle name="Normal 12 33 16 6" xfId="10389" xr:uid="{00000000-0005-0000-0000-000001230000}"/>
    <cellStyle name="Normal 12 33 17" xfId="10390" xr:uid="{00000000-0005-0000-0000-000002230000}"/>
    <cellStyle name="Normal 12 33 17 2" xfId="10391" xr:uid="{00000000-0005-0000-0000-000003230000}"/>
    <cellStyle name="Normal 12 33 17 3" xfId="10392" xr:uid="{00000000-0005-0000-0000-000004230000}"/>
    <cellStyle name="Normal 12 33 17 4" xfId="10393" xr:uid="{00000000-0005-0000-0000-000005230000}"/>
    <cellStyle name="Normal 12 33 17 5" xfId="10394" xr:uid="{00000000-0005-0000-0000-000006230000}"/>
    <cellStyle name="Normal 12 33 17 6" xfId="10395" xr:uid="{00000000-0005-0000-0000-000007230000}"/>
    <cellStyle name="Normal 12 33 18" xfId="10396" xr:uid="{00000000-0005-0000-0000-000008230000}"/>
    <cellStyle name="Normal 12 33 18 2" xfId="10397" xr:uid="{00000000-0005-0000-0000-000009230000}"/>
    <cellStyle name="Normal 12 33 18 3" xfId="10398" xr:uid="{00000000-0005-0000-0000-00000A230000}"/>
    <cellStyle name="Normal 12 33 18 4" xfId="10399" xr:uid="{00000000-0005-0000-0000-00000B230000}"/>
    <cellStyle name="Normal 12 33 18 5" xfId="10400" xr:uid="{00000000-0005-0000-0000-00000C230000}"/>
    <cellStyle name="Normal 12 33 18 6" xfId="10401" xr:uid="{00000000-0005-0000-0000-00000D230000}"/>
    <cellStyle name="Normal 12 33 19" xfId="10402" xr:uid="{00000000-0005-0000-0000-00000E230000}"/>
    <cellStyle name="Normal 12 33 19 2" xfId="10403" xr:uid="{00000000-0005-0000-0000-00000F230000}"/>
    <cellStyle name="Normal 12 33 19 3" xfId="10404" xr:uid="{00000000-0005-0000-0000-000010230000}"/>
    <cellStyle name="Normal 12 33 19 4" xfId="10405" xr:uid="{00000000-0005-0000-0000-000011230000}"/>
    <cellStyle name="Normal 12 33 19 5" xfId="10406" xr:uid="{00000000-0005-0000-0000-000012230000}"/>
    <cellStyle name="Normal 12 33 19 6" xfId="10407" xr:uid="{00000000-0005-0000-0000-000013230000}"/>
    <cellStyle name="Normal 12 33 2" xfId="10408" xr:uid="{00000000-0005-0000-0000-000014230000}"/>
    <cellStyle name="Normal 12 33 2 2" xfId="10409" xr:uid="{00000000-0005-0000-0000-000015230000}"/>
    <cellStyle name="Normal 12 33 2 3" xfId="10410" xr:uid="{00000000-0005-0000-0000-000016230000}"/>
    <cellStyle name="Normal 12 33 2 4" xfId="10411" xr:uid="{00000000-0005-0000-0000-000017230000}"/>
    <cellStyle name="Normal 12 33 2 5" xfId="10412" xr:uid="{00000000-0005-0000-0000-000018230000}"/>
    <cellStyle name="Normal 12 33 2 6" xfId="10413" xr:uid="{00000000-0005-0000-0000-000019230000}"/>
    <cellStyle name="Normal 12 33 20" xfId="10414" xr:uid="{00000000-0005-0000-0000-00001A230000}"/>
    <cellStyle name="Normal 12 33 20 2" xfId="10415" xr:uid="{00000000-0005-0000-0000-00001B230000}"/>
    <cellStyle name="Normal 12 33 20 3" xfId="10416" xr:uid="{00000000-0005-0000-0000-00001C230000}"/>
    <cellStyle name="Normal 12 33 20 4" xfId="10417" xr:uid="{00000000-0005-0000-0000-00001D230000}"/>
    <cellStyle name="Normal 12 33 20 5" xfId="10418" xr:uid="{00000000-0005-0000-0000-00001E230000}"/>
    <cellStyle name="Normal 12 33 20 6" xfId="10419" xr:uid="{00000000-0005-0000-0000-00001F230000}"/>
    <cellStyle name="Normal 12 33 21" xfId="10420" xr:uid="{00000000-0005-0000-0000-000020230000}"/>
    <cellStyle name="Normal 12 33 21 2" xfId="10421" xr:uid="{00000000-0005-0000-0000-000021230000}"/>
    <cellStyle name="Normal 12 33 21 3" xfId="10422" xr:uid="{00000000-0005-0000-0000-000022230000}"/>
    <cellStyle name="Normal 12 33 21 4" xfId="10423" xr:uid="{00000000-0005-0000-0000-000023230000}"/>
    <cellStyle name="Normal 12 33 21 5" xfId="10424" xr:uid="{00000000-0005-0000-0000-000024230000}"/>
    <cellStyle name="Normal 12 33 21 6" xfId="10425" xr:uid="{00000000-0005-0000-0000-000025230000}"/>
    <cellStyle name="Normal 12 33 22" xfId="10426" xr:uid="{00000000-0005-0000-0000-000026230000}"/>
    <cellStyle name="Normal 12 33 22 2" xfId="10427" xr:uid="{00000000-0005-0000-0000-000027230000}"/>
    <cellStyle name="Normal 12 33 22 3" xfId="10428" xr:uid="{00000000-0005-0000-0000-000028230000}"/>
    <cellStyle name="Normal 12 33 22 4" xfId="10429" xr:uid="{00000000-0005-0000-0000-000029230000}"/>
    <cellStyle name="Normal 12 33 22 5" xfId="10430" xr:uid="{00000000-0005-0000-0000-00002A230000}"/>
    <cellStyle name="Normal 12 33 22 6" xfId="10431" xr:uid="{00000000-0005-0000-0000-00002B230000}"/>
    <cellStyle name="Normal 12 33 23" xfId="10432" xr:uid="{00000000-0005-0000-0000-00002C230000}"/>
    <cellStyle name="Normal 12 33 24" xfId="10433" xr:uid="{00000000-0005-0000-0000-00002D230000}"/>
    <cellStyle name="Normal 12 33 25" xfId="10434" xr:uid="{00000000-0005-0000-0000-00002E230000}"/>
    <cellStyle name="Normal 12 33 26" xfId="10435" xr:uid="{00000000-0005-0000-0000-00002F230000}"/>
    <cellStyle name="Normal 12 33 27" xfId="10436" xr:uid="{00000000-0005-0000-0000-000030230000}"/>
    <cellStyle name="Normal 12 33 3" xfId="10437" xr:uid="{00000000-0005-0000-0000-000031230000}"/>
    <cellStyle name="Normal 12 33 3 2" xfId="10438" xr:uid="{00000000-0005-0000-0000-000032230000}"/>
    <cellStyle name="Normal 12 33 3 3" xfId="10439" xr:uid="{00000000-0005-0000-0000-000033230000}"/>
    <cellStyle name="Normal 12 33 3 4" xfId="10440" xr:uid="{00000000-0005-0000-0000-000034230000}"/>
    <cellStyle name="Normal 12 33 3 5" xfId="10441" xr:uid="{00000000-0005-0000-0000-000035230000}"/>
    <cellStyle name="Normal 12 33 3 6" xfId="10442" xr:uid="{00000000-0005-0000-0000-000036230000}"/>
    <cellStyle name="Normal 12 33 4" xfId="10443" xr:uid="{00000000-0005-0000-0000-000037230000}"/>
    <cellStyle name="Normal 12 33 4 2" xfId="10444" xr:uid="{00000000-0005-0000-0000-000038230000}"/>
    <cellStyle name="Normal 12 33 4 3" xfId="10445" xr:uid="{00000000-0005-0000-0000-000039230000}"/>
    <cellStyle name="Normal 12 33 4 4" xfId="10446" xr:uid="{00000000-0005-0000-0000-00003A230000}"/>
    <cellStyle name="Normal 12 33 4 5" xfId="10447" xr:uid="{00000000-0005-0000-0000-00003B230000}"/>
    <cellStyle name="Normal 12 33 4 6" xfId="10448" xr:uid="{00000000-0005-0000-0000-00003C230000}"/>
    <cellStyle name="Normal 12 33 5" xfId="10449" xr:uid="{00000000-0005-0000-0000-00003D230000}"/>
    <cellStyle name="Normal 12 33 5 2" xfId="10450" xr:uid="{00000000-0005-0000-0000-00003E230000}"/>
    <cellStyle name="Normal 12 33 5 3" xfId="10451" xr:uid="{00000000-0005-0000-0000-00003F230000}"/>
    <cellStyle name="Normal 12 33 5 4" xfId="10452" xr:uid="{00000000-0005-0000-0000-000040230000}"/>
    <cellStyle name="Normal 12 33 5 5" xfId="10453" xr:uid="{00000000-0005-0000-0000-000041230000}"/>
    <cellStyle name="Normal 12 33 5 6" xfId="10454" xr:uid="{00000000-0005-0000-0000-000042230000}"/>
    <cellStyle name="Normal 12 33 6" xfId="10455" xr:uid="{00000000-0005-0000-0000-000043230000}"/>
    <cellStyle name="Normal 12 33 6 2" xfId="10456" xr:uid="{00000000-0005-0000-0000-000044230000}"/>
    <cellStyle name="Normal 12 33 6 3" xfId="10457" xr:uid="{00000000-0005-0000-0000-000045230000}"/>
    <cellStyle name="Normal 12 33 6 4" xfId="10458" xr:uid="{00000000-0005-0000-0000-000046230000}"/>
    <cellStyle name="Normal 12 33 6 5" xfId="10459" xr:uid="{00000000-0005-0000-0000-000047230000}"/>
    <cellStyle name="Normal 12 33 6 6" xfId="10460" xr:uid="{00000000-0005-0000-0000-000048230000}"/>
    <cellStyle name="Normal 12 33 7" xfId="10461" xr:uid="{00000000-0005-0000-0000-000049230000}"/>
    <cellStyle name="Normal 12 33 7 2" xfId="10462" xr:uid="{00000000-0005-0000-0000-00004A230000}"/>
    <cellStyle name="Normal 12 33 7 3" xfId="10463" xr:uid="{00000000-0005-0000-0000-00004B230000}"/>
    <cellStyle name="Normal 12 33 7 4" xfId="10464" xr:uid="{00000000-0005-0000-0000-00004C230000}"/>
    <cellStyle name="Normal 12 33 7 5" xfId="10465" xr:uid="{00000000-0005-0000-0000-00004D230000}"/>
    <cellStyle name="Normal 12 33 7 6" xfId="10466" xr:uid="{00000000-0005-0000-0000-00004E230000}"/>
    <cellStyle name="Normal 12 33 8" xfId="10467" xr:uid="{00000000-0005-0000-0000-00004F230000}"/>
    <cellStyle name="Normal 12 33 8 2" xfId="10468" xr:uid="{00000000-0005-0000-0000-000050230000}"/>
    <cellStyle name="Normal 12 33 8 3" xfId="10469" xr:uid="{00000000-0005-0000-0000-000051230000}"/>
    <cellStyle name="Normal 12 33 8 4" xfId="10470" xr:uid="{00000000-0005-0000-0000-000052230000}"/>
    <cellStyle name="Normal 12 33 8 5" xfId="10471" xr:uid="{00000000-0005-0000-0000-000053230000}"/>
    <cellStyle name="Normal 12 33 8 6" xfId="10472" xr:uid="{00000000-0005-0000-0000-000054230000}"/>
    <cellStyle name="Normal 12 33 9" xfId="10473" xr:uid="{00000000-0005-0000-0000-000055230000}"/>
    <cellStyle name="Normal 12 33 9 2" xfId="10474" xr:uid="{00000000-0005-0000-0000-000056230000}"/>
    <cellStyle name="Normal 12 33 9 3" xfId="10475" xr:uid="{00000000-0005-0000-0000-000057230000}"/>
    <cellStyle name="Normal 12 33 9 4" xfId="10476" xr:uid="{00000000-0005-0000-0000-000058230000}"/>
    <cellStyle name="Normal 12 33 9 5" xfId="10477" xr:uid="{00000000-0005-0000-0000-000059230000}"/>
    <cellStyle name="Normal 12 33 9 6" xfId="10478" xr:uid="{00000000-0005-0000-0000-00005A230000}"/>
    <cellStyle name="Normal 12 34" xfId="10479" xr:uid="{00000000-0005-0000-0000-00005B230000}"/>
    <cellStyle name="Normal 12 34 2" xfId="10480" xr:uid="{00000000-0005-0000-0000-00005C230000}"/>
    <cellStyle name="Normal 12 34 3" xfId="10481" xr:uid="{00000000-0005-0000-0000-00005D230000}"/>
    <cellStyle name="Normal 12 34 4" xfId="10482" xr:uid="{00000000-0005-0000-0000-00005E230000}"/>
    <cellStyle name="Normal 12 34 5" xfId="10483" xr:uid="{00000000-0005-0000-0000-00005F230000}"/>
    <cellStyle name="Normal 12 34 6" xfId="10484" xr:uid="{00000000-0005-0000-0000-000060230000}"/>
    <cellStyle name="Normal 12 35" xfId="10485" xr:uid="{00000000-0005-0000-0000-000061230000}"/>
    <cellStyle name="Normal 12 35 2" xfId="10486" xr:uid="{00000000-0005-0000-0000-000062230000}"/>
    <cellStyle name="Normal 12 35 3" xfId="10487" xr:uid="{00000000-0005-0000-0000-000063230000}"/>
    <cellStyle name="Normal 12 35 4" xfId="10488" xr:uid="{00000000-0005-0000-0000-000064230000}"/>
    <cellStyle name="Normal 12 35 5" xfId="10489" xr:uid="{00000000-0005-0000-0000-000065230000}"/>
    <cellStyle name="Normal 12 35 6" xfId="10490" xr:uid="{00000000-0005-0000-0000-000066230000}"/>
    <cellStyle name="Normal 12 36" xfId="10491" xr:uid="{00000000-0005-0000-0000-000067230000}"/>
    <cellStyle name="Normal 12 36 2" xfId="10492" xr:uid="{00000000-0005-0000-0000-000068230000}"/>
    <cellStyle name="Normal 12 36 3" xfId="10493" xr:uid="{00000000-0005-0000-0000-000069230000}"/>
    <cellStyle name="Normal 12 36 4" xfId="10494" xr:uid="{00000000-0005-0000-0000-00006A230000}"/>
    <cellStyle name="Normal 12 36 5" xfId="10495" xr:uid="{00000000-0005-0000-0000-00006B230000}"/>
    <cellStyle name="Normal 12 36 6" xfId="10496" xr:uid="{00000000-0005-0000-0000-00006C230000}"/>
    <cellStyle name="Normal 12 37" xfId="10497" xr:uid="{00000000-0005-0000-0000-00006D230000}"/>
    <cellStyle name="Normal 12 37 2" xfId="10498" xr:uid="{00000000-0005-0000-0000-00006E230000}"/>
    <cellStyle name="Normal 12 37 3" xfId="10499" xr:uid="{00000000-0005-0000-0000-00006F230000}"/>
    <cellStyle name="Normal 12 37 4" xfId="10500" xr:uid="{00000000-0005-0000-0000-000070230000}"/>
    <cellStyle name="Normal 12 37 5" xfId="10501" xr:uid="{00000000-0005-0000-0000-000071230000}"/>
    <cellStyle name="Normal 12 37 6" xfId="10502" xr:uid="{00000000-0005-0000-0000-000072230000}"/>
    <cellStyle name="Normal 12 38" xfId="10503" xr:uid="{00000000-0005-0000-0000-000073230000}"/>
    <cellStyle name="Normal 12 38 2" xfId="10504" xr:uid="{00000000-0005-0000-0000-000074230000}"/>
    <cellStyle name="Normal 12 38 3" xfId="10505" xr:uid="{00000000-0005-0000-0000-000075230000}"/>
    <cellStyle name="Normal 12 38 4" xfId="10506" xr:uid="{00000000-0005-0000-0000-000076230000}"/>
    <cellStyle name="Normal 12 38 5" xfId="10507" xr:uid="{00000000-0005-0000-0000-000077230000}"/>
    <cellStyle name="Normal 12 38 6" xfId="10508" xr:uid="{00000000-0005-0000-0000-000078230000}"/>
    <cellStyle name="Normal 12 39" xfId="10509" xr:uid="{00000000-0005-0000-0000-000079230000}"/>
    <cellStyle name="Normal 12 39 2" xfId="10510" xr:uid="{00000000-0005-0000-0000-00007A230000}"/>
    <cellStyle name="Normal 12 39 3" xfId="10511" xr:uid="{00000000-0005-0000-0000-00007B230000}"/>
    <cellStyle name="Normal 12 39 4" xfId="10512" xr:uid="{00000000-0005-0000-0000-00007C230000}"/>
    <cellStyle name="Normal 12 39 5" xfId="10513" xr:uid="{00000000-0005-0000-0000-00007D230000}"/>
    <cellStyle name="Normal 12 39 6" xfId="10514" xr:uid="{00000000-0005-0000-0000-00007E230000}"/>
    <cellStyle name="Normal 12 4" xfId="1138" xr:uid="{00000000-0005-0000-0000-00007F230000}"/>
    <cellStyle name="Normal 12 4 2" xfId="10515" xr:uid="{00000000-0005-0000-0000-000080230000}"/>
    <cellStyle name="Normal 12 4 3" xfId="10516" xr:uid="{00000000-0005-0000-0000-000081230000}"/>
    <cellStyle name="Normal 12 4 4" xfId="10517" xr:uid="{00000000-0005-0000-0000-000082230000}"/>
    <cellStyle name="Normal 12 4 5" xfId="10518" xr:uid="{00000000-0005-0000-0000-000083230000}"/>
    <cellStyle name="Normal 12 4 6" xfId="10519" xr:uid="{00000000-0005-0000-0000-000084230000}"/>
    <cellStyle name="Normal 12 40" xfId="10520" xr:uid="{00000000-0005-0000-0000-000085230000}"/>
    <cellStyle name="Normal 12 40 2" xfId="10521" xr:uid="{00000000-0005-0000-0000-000086230000}"/>
    <cellStyle name="Normal 12 40 3" xfId="10522" xr:uid="{00000000-0005-0000-0000-000087230000}"/>
    <cellStyle name="Normal 12 40 4" xfId="10523" xr:uid="{00000000-0005-0000-0000-000088230000}"/>
    <cellStyle name="Normal 12 40 5" xfId="10524" xr:uid="{00000000-0005-0000-0000-000089230000}"/>
    <cellStyle name="Normal 12 40 6" xfId="10525" xr:uid="{00000000-0005-0000-0000-00008A230000}"/>
    <cellStyle name="Normal 12 41" xfId="10526" xr:uid="{00000000-0005-0000-0000-00008B230000}"/>
    <cellStyle name="Normal 12 41 2" xfId="10527" xr:uid="{00000000-0005-0000-0000-00008C230000}"/>
    <cellStyle name="Normal 12 41 3" xfId="10528" xr:uid="{00000000-0005-0000-0000-00008D230000}"/>
    <cellStyle name="Normal 12 41 4" xfId="10529" xr:uid="{00000000-0005-0000-0000-00008E230000}"/>
    <cellStyle name="Normal 12 41 5" xfId="10530" xr:uid="{00000000-0005-0000-0000-00008F230000}"/>
    <cellStyle name="Normal 12 41 6" xfId="10531" xr:uid="{00000000-0005-0000-0000-000090230000}"/>
    <cellStyle name="Normal 12 42" xfId="10532" xr:uid="{00000000-0005-0000-0000-000091230000}"/>
    <cellStyle name="Normal 12 42 2" xfId="10533" xr:uid="{00000000-0005-0000-0000-000092230000}"/>
    <cellStyle name="Normal 12 42 3" xfId="10534" xr:uid="{00000000-0005-0000-0000-000093230000}"/>
    <cellStyle name="Normal 12 42 4" xfId="10535" xr:uid="{00000000-0005-0000-0000-000094230000}"/>
    <cellStyle name="Normal 12 42 5" xfId="10536" xr:uid="{00000000-0005-0000-0000-000095230000}"/>
    <cellStyle name="Normal 12 42 6" xfId="10537" xr:uid="{00000000-0005-0000-0000-000096230000}"/>
    <cellStyle name="Normal 12 43" xfId="10538" xr:uid="{00000000-0005-0000-0000-000097230000}"/>
    <cellStyle name="Normal 12 43 2" xfId="10539" xr:uid="{00000000-0005-0000-0000-000098230000}"/>
    <cellStyle name="Normal 12 43 3" xfId="10540" xr:uid="{00000000-0005-0000-0000-000099230000}"/>
    <cellStyle name="Normal 12 43 4" xfId="10541" xr:uid="{00000000-0005-0000-0000-00009A230000}"/>
    <cellStyle name="Normal 12 43 5" xfId="10542" xr:uid="{00000000-0005-0000-0000-00009B230000}"/>
    <cellStyle name="Normal 12 43 6" xfId="10543" xr:uid="{00000000-0005-0000-0000-00009C230000}"/>
    <cellStyle name="Normal 12 44" xfId="10544" xr:uid="{00000000-0005-0000-0000-00009D230000}"/>
    <cellStyle name="Normal 12 44 2" xfId="10545" xr:uid="{00000000-0005-0000-0000-00009E230000}"/>
    <cellStyle name="Normal 12 44 3" xfId="10546" xr:uid="{00000000-0005-0000-0000-00009F230000}"/>
    <cellStyle name="Normal 12 44 4" xfId="10547" xr:uid="{00000000-0005-0000-0000-0000A0230000}"/>
    <cellStyle name="Normal 12 44 5" xfId="10548" xr:uid="{00000000-0005-0000-0000-0000A1230000}"/>
    <cellStyle name="Normal 12 44 6" xfId="10549" xr:uid="{00000000-0005-0000-0000-0000A2230000}"/>
    <cellStyle name="Normal 12 45" xfId="10550" xr:uid="{00000000-0005-0000-0000-0000A3230000}"/>
    <cellStyle name="Normal 12 45 2" xfId="10551" xr:uid="{00000000-0005-0000-0000-0000A4230000}"/>
    <cellStyle name="Normal 12 45 3" xfId="10552" xr:uid="{00000000-0005-0000-0000-0000A5230000}"/>
    <cellStyle name="Normal 12 45 4" xfId="10553" xr:uid="{00000000-0005-0000-0000-0000A6230000}"/>
    <cellStyle name="Normal 12 45 5" xfId="10554" xr:uid="{00000000-0005-0000-0000-0000A7230000}"/>
    <cellStyle name="Normal 12 45 6" xfId="10555" xr:uid="{00000000-0005-0000-0000-0000A8230000}"/>
    <cellStyle name="Normal 12 46" xfId="10556" xr:uid="{00000000-0005-0000-0000-0000A9230000}"/>
    <cellStyle name="Normal 12 46 2" xfId="10557" xr:uid="{00000000-0005-0000-0000-0000AA230000}"/>
    <cellStyle name="Normal 12 46 3" xfId="10558" xr:uid="{00000000-0005-0000-0000-0000AB230000}"/>
    <cellStyle name="Normal 12 46 4" xfId="10559" xr:uid="{00000000-0005-0000-0000-0000AC230000}"/>
    <cellStyle name="Normal 12 46 5" xfId="10560" xr:uid="{00000000-0005-0000-0000-0000AD230000}"/>
    <cellStyle name="Normal 12 46 6" xfId="10561" xr:uid="{00000000-0005-0000-0000-0000AE230000}"/>
    <cellStyle name="Normal 12 47" xfId="10562" xr:uid="{00000000-0005-0000-0000-0000AF230000}"/>
    <cellStyle name="Normal 12 47 2" xfId="10563" xr:uid="{00000000-0005-0000-0000-0000B0230000}"/>
    <cellStyle name="Normal 12 47 3" xfId="10564" xr:uid="{00000000-0005-0000-0000-0000B1230000}"/>
    <cellStyle name="Normal 12 47 4" xfId="10565" xr:uid="{00000000-0005-0000-0000-0000B2230000}"/>
    <cellStyle name="Normal 12 47 5" xfId="10566" xr:uid="{00000000-0005-0000-0000-0000B3230000}"/>
    <cellStyle name="Normal 12 47 6" xfId="10567" xr:uid="{00000000-0005-0000-0000-0000B4230000}"/>
    <cellStyle name="Normal 12 48" xfId="10568" xr:uid="{00000000-0005-0000-0000-0000B5230000}"/>
    <cellStyle name="Normal 12 48 2" xfId="10569" xr:uid="{00000000-0005-0000-0000-0000B6230000}"/>
    <cellStyle name="Normal 12 48 3" xfId="10570" xr:uid="{00000000-0005-0000-0000-0000B7230000}"/>
    <cellStyle name="Normal 12 48 4" xfId="10571" xr:uid="{00000000-0005-0000-0000-0000B8230000}"/>
    <cellStyle name="Normal 12 48 5" xfId="10572" xr:uid="{00000000-0005-0000-0000-0000B9230000}"/>
    <cellStyle name="Normal 12 48 6" xfId="10573" xr:uid="{00000000-0005-0000-0000-0000BA230000}"/>
    <cellStyle name="Normal 12 49" xfId="10574" xr:uid="{00000000-0005-0000-0000-0000BB230000}"/>
    <cellStyle name="Normal 12 49 2" xfId="10575" xr:uid="{00000000-0005-0000-0000-0000BC230000}"/>
    <cellStyle name="Normal 12 49 3" xfId="10576" xr:uid="{00000000-0005-0000-0000-0000BD230000}"/>
    <cellStyle name="Normal 12 49 4" xfId="10577" xr:uid="{00000000-0005-0000-0000-0000BE230000}"/>
    <cellStyle name="Normal 12 49 5" xfId="10578" xr:uid="{00000000-0005-0000-0000-0000BF230000}"/>
    <cellStyle name="Normal 12 49 6" xfId="10579" xr:uid="{00000000-0005-0000-0000-0000C0230000}"/>
    <cellStyle name="Normal 12 5" xfId="1139" xr:uid="{00000000-0005-0000-0000-0000C1230000}"/>
    <cellStyle name="Normal 12 5 2" xfId="10580" xr:uid="{00000000-0005-0000-0000-0000C2230000}"/>
    <cellStyle name="Normal 12 5 3" xfId="10581" xr:uid="{00000000-0005-0000-0000-0000C3230000}"/>
    <cellStyle name="Normal 12 5 4" xfId="10582" xr:uid="{00000000-0005-0000-0000-0000C4230000}"/>
    <cellStyle name="Normal 12 5 5" xfId="10583" xr:uid="{00000000-0005-0000-0000-0000C5230000}"/>
    <cellStyle name="Normal 12 5 6" xfId="10584" xr:uid="{00000000-0005-0000-0000-0000C6230000}"/>
    <cellStyle name="Normal 12 50" xfId="10585" xr:uid="{00000000-0005-0000-0000-0000C7230000}"/>
    <cellStyle name="Normal 12 50 2" xfId="10586" xr:uid="{00000000-0005-0000-0000-0000C8230000}"/>
    <cellStyle name="Normal 12 50 3" xfId="10587" xr:uid="{00000000-0005-0000-0000-0000C9230000}"/>
    <cellStyle name="Normal 12 50 4" xfId="10588" xr:uid="{00000000-0005-0000-0000-0000CA230000}"/>
    <cellStyle name="Normal 12 50 5" xfId="10589" xr:uid="{00000000-0005-0000-0000-0000CB230000}"/>
    <cellStyle name="Normal 12 50 6" xfId="10590" xr:uid="{00000000-0005-0000-0000-0000CC230000}"/>
    <cellStyle name="Normal 12 51" xfId="10591" xr:uid="{00000000-0005-0000-0000-0000CD230000}"/>
    <cellStyle name="Normal 12 51 2" xfId="10592" xr:uid="{00000000-0005-0000-0000-0000CE230000}"/>
    <cellStyle name="Normal 12 51 3" xfId="10593" xr:uid="{00000000-0005-0000-0000-0000CF230000}"/>
    <cellStyle name="Normal 12 51 4" xfId="10594" xr:uid="{00000000-0005-0000-0000-0000D0230000}"/>
    <cellStyle name="Normal 12 51 5" xfId="10595" xr:uid="{00000000-0005-0000-0000-0000D1230000}"/>
    <cellStyle name="Normal 12 51 6" xfId="10596" xr:uid="{00000000-0005-0000-0000-0000D2230000}"/>
    <cellStyle name="Normal 12 52" xfId="10597" xr:uid="{00000000-0005-0000-0000-0000D3230000}"/>
    <cellStyle name="Normal 12 52 2" xfId="10598" xr:uid="{00000000-0005-0000-0000-0000D4230000}"/>
    <cellStyle name="Normal 12 52 3" xfId="10599" xr:uid="{00000000-0005-0000-0000-0000D5230000}"/>
    <cellStyle name="Normal 12 52 4" xfId="10600" xr:uid="{00000000-0005-0000-0000-0000D6230000}"/>
    <cellStyle name="Normal 12 52 5" xfId="10601" xr:uid="{00000000-0005-0000-0000-0000D7230000}"/>
    <cellStyle name="Normal 12 52 6" xfId="10602" xr:uid="{00000000-0005-0000-0000-0000D8230000}"/>
    <cellStyle name="Normal 12 53" xfId="10603" xr:uid="{00000000-0005-0000-0000-0000D9230000}"/>
    <cellStyle name="Normal 12 53 2" xfId="10604" xr:uid="{00000000-0005-0000-0000-0000DA230000}"/>
    <cellStyle name="Normal 12 53 3" xfId="10605" xr:uid="{00000000-0005-0000-0000-0000DB230000}"/>
    <cellStyle name="Normal 12 53 4" xfId="10606" xr:uid="{00000000-0005-0000-0000-0000DC230000}"/>
    <cellStyle name="Normal 12 53 5" xfId="10607" xr:uid="{00000000-0005-0000-0000-0000DD230000}"/>
    <cellStyle name="Normal 12 53 6" xfId="10608" xr:uid="{00000000-0005-0000-0000-0000DE230000}"/>
    <cellStyle name="Normal 12 54" xfId="10609" xr:uid="{00000000-0005-0000-0000-0000DF230000}"/>
    <cellStyle name="Normal 12 54 2" xfId="10610" xr:uid="{00000000-0005-0000-0000-0000E0230000}"/>
    <cellStyle name="Normal 12 54 3" xfId="10611" xr:uid="{00000000-0005-0000-0000-0000E1230000}"/>
    <cellStyle name="Normal 12 54 4" xfId="10612" xr:uid="{00000000-0005-0000-0000-0000E2230000}"/>
    <cellStyle name="Normal 12 54 5" xfId="10613" xr:uid="{00000000-0005-0000-0000-0000E3230000}"/>
    <cellStyle name="Normal 12 54 6" xfId="10614" xr:uid="{00000000-0005-0000-0000-0000E4230000}"/>
    <cellStyle name="Normal 12 55" xfId="10615" xr:uid="{00000000-0005-0000-0000-0000E5230000}"/>
    <cellStyle name="Normal 12 55 2" xfId="10616" xr:uid="{00000000-0005-0000-0000-0000E6230000}"/>
    <cellStyle name="Normal 12 55 3" xfId="10617" xr:uid="{00000000-0005-0000-0000-0000E7230000}"/>
    <cellStyle name="Normal 12 55 4" xfId="10618" xr:uid="{00000000-0005-0000-0000-0000E8230000}"/>
    <cellStyle name="Normal 12 55 5" xfId="10619" xr:uid="{00000000-0005-0000-0000-0000E9230000}"/>
    <cellStyle name="Normal 12 55 6" xfId="10620" xr:uid="{00000000-0005-0000-0000-0000EA230000}"/>
    <cellStyle name="Normal 12 56" xfId="10621" xr:uid="{00000000-0005-0000-0000-0000EB230000}"/>
    <cellStyle name="Normal 12 56 2" xfId="10622" xr:uid="{00000000-0005-0000-0000-0000EC230000}"/>
    <cellStyle name="Normal 12 56 3" xfId="10623" xr:uid="{00000000-0005-0000-0000-0000ED230000}"/>
    <cellStyle name="Normal 12 56 4" xfId="10624" xr:uid="{00000000-0005-0000-0000-0000EE230000}"/>
    <cellStyle name="Normal 12 56 5" xfId="10625" xr:uid="{00000000-0005-0000-0000-0000EF230000}"/>
    <cellStyle name="Normal 12 56 6" xfId="10626" xr:uid="{00000000-0005-0000-0000-0000F0230000}"/>
    <cellStyle name="Normal 12 57" xfId="10627" xr:uid="{00000000-0005-0000-0000-0000F1230000}"/>
    <cellStyle name="Normal 12 58" xfId="10628" xr:uid="{00000000-0005-0000-0000-0000F2230000}"/>
    <cellStyle name="Normal 12 59" xfId="10629" xr:uid="{00000000-0005-0000-0000-0000F3230000}"/>
    <cellStyle name="Normal 12 6" xfId="1140" xr:uid="{00000000-0005-0000-0000-0000F4230000}"/>
    <cellStyle name="Normal 12 6 2" xfId="10630" xr:uid="{00000000-0005-0000-0000-0000F5230000}"/>
    <cellStyle name="Normal 12 6 3" xfId="10631" xr:uid="{00000000-0005-0000-0000-0000F6230000}"/>
    <cellStyle name="Normal 12 6 4" xfId="10632" xr:uid="{00000000-0005-0000-0000-0000F7230000}"/>
    <cellStyle name="Normal 12 6 5" xfId="10633" xr:uid="{00000000-0005-0000-0000-0000F8230000}"/>
    <cellStyle name="Normal 12 6 6" xfId="10634" xr:uid="{00000000-0005-0000-0000-0000F9230000}"/>
    <cellStyle name="Normal 12 60" xfId="10635" xr:uid="{00000000-0005-0000-0000-0000FA230000}"/>
    <cellStyle name="Normal 12 61" xfId="10636" xr:uid="{00000000-0005-0000-0000-0000FB230000}"/>
    <cellStyle name="Normal 12 62" xfId="10637" xr:uid="{00000000-0005-0000-0000-0000FC230000}"/>
    <cellStyle name="Normal 12 63" xfId="10638" xr:uid="{00000000-0005-0000-0000-0000FD230000}"/>
    <cellStyle name="Normal 12 64" xfId="10639" xr:uid="{00000000-0005-0000-0000-0000FE230000}"/>
    <cellStyle name="Normal 12 65" xfId="10640" xr:uid="{00000000-0005-0000-0000-0000FF230000}"/>
    <cellStyle name="Normal 12 66" xfId="10641" xr:uid="{00000000-0005-0000-0000-000000240000}"/>
    <cellStyle name="Normal 12 67" xfId="10642" xr:uid="{00000000-0005-0000-0000-000001240000}"/>
    <cellStyle name="Normal 12 68" xfId="10643" xr:uid="{00000000-0005-0000-0000-000002240000}"/>
    <cellStyle name="Normal 12 69" xfId="10644" xr:uid="{00000000-0005-0000-0000-000003240000}"/>
    <cellStyle name="Normal 12 7" xfId="1141" xr:uid="{00000000-0005-0000-0000-000004240000}"/>
    <cellStyle name="Normal 12 7 2" xfId="10645" xr:uid="{00000000-0005-0000-0000-000005240000}"/>
    <cellStyle name="Normal 12 7 3" xfId="10646" xr:uid="{00000000-0005-0000-0000-000006240000}"/>
    <cellStyle name="Normal 12 7 4" xfId="10647" xr:uid="{00000000-0005-0000-0000-000007240000}"/>
    <cellStyle name="Normal 12 7 5" xfId="10648" xr:uid="{00000000-0005-0000-0000-000008240000}"/>
    <cellStyle name="Normal 12 7 6" xfId="10649" xr:uid="{00000000-0005-0000-0000-000009240000}"/>
    <cellStyle name="Normal 12 8" xfId="1142" xr:uid="{00000000-0005-0000-0000-00000A240000}"/>
    <cellStyle name="Normal 12 8 2" xfId="10650" xr:uid="{00000000-0005-0000-0000-00000B240000}"/>
    <cellStyle name="Normal 12 8 3" xfId="10651" xr:uid="{00000000-0005-0000-0000-00000C240000}"/>
    <cellStyle name="Normal 12 8 4" xfId="10652" xr:uid="{00000000-0005-0000-0000-00000D240000}"/>
    <cellStyle name="Normal 12 8 5" xfId="10653" xr:uid="{00000000-0005-0000-0000-00000E240000}"/>
    <cellStyle name="Normal 12 8 6" xfId="10654" xr:uid="{00000000-0005-0000-0000-00000F240000}"/>
    <cellStyle name="Normal 12 9" xfId="10655" xr:uid="{00000000-0005-0000-0000-000010240000}"/>
    <cellStyle name="Normal 12 9 2" xfId="10656" xr:uid="{00000000-0005-0000-0000-000011240000}"/>
    <cellStyle name="Normal 12 9 3" xfId="10657" xr:uid="{00000000-0005-0000-0000-000012240000}"/>
    <cellStyle name="Normal 12 9 4" xfId="10658" xr:uid="{00000000-0005-0000-0000-000013240000}"/>
    <cellStyle name="Normal 12 9 5" xfId="10659" xr:uid="{00000000-0005-0000-0000-000014240000}"/>
    <cellStyle name="Normal 12 9 6" xfId="10660" xr:uid="{00000000-0005-0000-0000-000015240000}"/>
    <cellStyle name="Normal 120" xfId="10661" xr:uid="{00000000-0005-0000-0000-000016240000}"/>
    <cellStyle name="Normal 121" xfId="10662" xr:uid="{00000000-0005-0000-0000-000017240000}"/>
    <cellStyle name="Normal 122" xfId="10663" xr:uid="{00000000-0005-0000-0000-000018240000}"/>
    <cellStyle name="Normal 123" xfId="10664" xr:uid="{00000000-0005-0000-0000-000019240000}"/>
    <cellStyle name="Normal 124" xfId="10665" xr:uid="{00000000-0005-0000-0000-00001A240000}"/>
    <cellStyle name="Normal 125" xfId="10666" xr:uid="{00000000-0005-0000-0000-00001B240000}"/>
    <cellStyle name="Normal 126" xfId="10667" xr:uid="{00000000-0005-0000-0000-00001C240000}"/>
    <cellStyle name="Normal 127" xfId="10668" xr:uid="{00000000-0005-0000-0000-00001D240000}"/>
    <cellStyle name="Normal 128" xfId="10669" xr:uid="{00000000-0005-0000-0000-00001E240000}"/>
    <cellStyle name="Normal 129" xfId="10670" xr:uid="{00000000-0005-0000-0000-00001F240000}"/>
    <cellStyle name="Normal 13" xfId="1143" xr:uid="{00000000-0005-0000-0000-000020240000}"/>
    <cellStyle name="Normal 13 10" xfId="10671" xr:uid="{00000000-0005-0000-0000-000021240000}"/>
    <cellStyle name="Normal 13 10 2" xfId="10672" xr:uid="{00000000-0005-0000-0000-000022240000}"/>
    <cellStyle name="Normal 13 10 3" xfId="10673" xr:uid="{00000000-0005-0000-0000-000023240000}"/>
    <cellStyle name="Normal 13 10 4" xfId="10674" xr:uid="{00000000-0005-0000-0000-000024240000}"/>
    <cellStyle name="Normal 13 10 5" xfId="10675" xr:uid="{00000000-0005-0000-0000-000025240000}"/>
    <cellStyle name="Normal 13 10 6" xfId="10676" xr:uid="{00000000-0005-0000-0000-000026240000}"/>
    <cellStyle name="Normal 13 11" xfId="10677" xr:uid="{00000000-0005-0000-0000-000027240000}"/>
    <cellStyle name="Normal 13 11 2" xfId="10678" xr:uid="{00000000-0005-0000-0000-000028240000}"/>
    <cellStyle name="Normal 13 11 3" xfId="10679" xr:uid="{00000000-0005-0000-0000-000029240000}"/>
    <cellStyle name="Normal 13 11 4" xfId="10680" xr:uid="{00000000-0005-0000-0000-00002A240000}"/>
    <cellStyle name="Normal 13 11 5" xfId="10681" xr:uid="{00000000-0005-0000-0000-00002B240000}"/>
    <cellStyle name="Normal 13 11 6" xfId="10682" xr:uid="{00000000-0005-0000-0000-00002C240000}"/>
    <cellStyle name="Normal 13 12" xfId="10683" xr:uid="{00000000-0005-0000-0000-00002D240000}"/>
    <cellStyle name="Normal 13 12 2" xfId="10684" xr:uid="{00000000-0005-0000-0000-00002E240000}"/>
    <cellStyle name="Normal 13 12 3" xfId="10685" xr:uid="{00000000-0005-0000-0000-00002F240000}"/>
    <cellStyle name="Normal 13 12 4" xfId="10686" xr:uid="{00000000-0005-0000-0000-000030240000}"/>
    <cellStyle name="Normal 13 12 5" xfId="10687" xr:uid="{00000000-0005-0000-0000-000031240000}"/>
    <cellStyle name="Normal 13 12 6" xfId="10688" xr:uid="{00000000-0005-0000-0000-000032240000}"/>
    <cellStyle name="Normal 13 13" xfId="10689" xr:uid="{00000000-0005-0000-0000-000033240000}"/>
    <cellStyle name="Normal 13 13 2" xfId="10690" xr:uid="{00000000-0005-0000-0000-000034240000}"/>
    <cellStyle name="Normal 13 13 3" xfId="10691" xr:uid="{00000000-0005-0000-0000-000035240000}"/>
    <cellStyle name="Normal 13 13 4" xfId="10692" xr:uid="{00000000-0005-0000-0000-000036240000}"/>
    <cellStyle name="Normal 13 13 5" xfId="10693" xr:uid="{00000000-0005-0000-0000-000037240000}"/>
    <cellStyle name="Normal 13 13 6" xfId="10694" xr:uid="{00000000-0005-0000-0000-000038240000}"/>
    <cellStyle name="Normal 13 14" xfId="10695" xr:uid="{00000000-0005-0000-0000-000039240000}"/>
    <cellStyle name="Normal 13 14 2" xfId="10696" xr:uid="{00000000-0005-0000-0000-00003A240000}"/>
    <cellStyle name="Normal 13 14 3" xfId="10697" xr:uid="{00000000-0005-0000-0000-00003B240000}"/>
    <cellStyle name="Normal 13 14 4" xfId="10698" xr:uid="{00000000-0005-0000-0000-00003C240000}"/>
    <cellStyle name="Normal 13 14 5" xfId="10699" xr:uid="{00000000-0005-0000-0000-00003D240000}"/>
    <cellStyle name="Normal 13 14 6" xfId="10700" xr:uid="{00000000-0005-0000-0000-00003E240000}"/>
    <cellStyle name="Normal 13 15" xfId="10701" xr:uid="{00000000-0005-0000-0000-00003F240000}"/>
    <cellStyle name="Normal 13 15 2" xfId="10702" xr:uid="{00000000-0005-0000-0000-000040240000}"/>
    <cellStyle name="Normal 13 15 3" xfId="10703" xr:uid="{00000000-0005-0000-0000-000041240000}"/>
    <cellStyle name="Normal 13 15 4" xfId="10704" xr:uid="{00000000-0005-0000-0000-000042240000}"/>
    <cellStyle name="Normal 13 15 5" xfId="10705" xr:uid="{00000000-0005-0000-0000-000043240000}"/>
    <cellStyle name="Normal 13 15 6" xfId="10706" xr:uid="{00000000-0005-0000-0000-000044240000}"/>
    <cellStyle name="Normal 13 16" xfId="10707" xr:uid="{00000000-0005-0000-0000-000045240000}"/>
    <cellStyle name="Normal 13 16 2" xfId="10708" xr:uid="{00000000-0005-0000-0000-000046240000}"/>
    <cellStyle name="Normal 13 16 3" xfId="10709" xr:uid="{00000000-0005-0000-0000-000047240000}"/>
    <cellStyle name="Normal 13 16 4" xfId="10710" xr:uid="{00000000-0005-0000-0000-000048240000}"/>
    <cellStyle name="Normal 13 16 5" xfId="10711" xr:uid="{00000000-0005-0000-0000-000049240000}"/>
    <cellStyle name="Normal 13 16 6" xfId="10712" xr:uid="{00000000-0005-0000-0000-00004A240000}"/>
    <cellStyle name="Normal 13 17" xfId="10713" xr:uid="{00000000-0005-0000-0000-00004B240000}"/>
    <cellStyle name="Normal 13 17 2" xfId="10714" xr:uid="{00000000-0005-0000-0000-00004C240000}"/>
    <cellStyle name="Normal 13 17 3" xfId="10715" xr:uid="{00000000-0005-0000-0000-00004D240000}"/>
    <cellStyle name="Normal 13 17 4" xfId="10716" xr:uid="{00000000-0005-0000-0000-00004E240000}"/>
    <cellStyle name="Normal 13 17 5" xfId="10717" xr:uid="{00000000-0005-0000-0000-00004F240000}"/>
    <cellStyle name="Normal 13 17 6" xfId="10718" xr:uid="{00000000-0005-0000-0000-000050240000}"/>
    <cellStyle name="Normal 13 18" xfId="10719" xr:uid="{00000000-0005-0000-0000-000051240000}"/>
    <cellStyle name="Normal 13 18 2" xfId="10720" xr:uid="{00000000-0005-0000-0000-000052240000}"/>
    <cellStyle name="Normal 13 18 3" xfId="10721" xr:uid="{00000000-0005-0000-0000-000053240000}"/>
    <cellStyle name="Normal 13 18 4" xfId="10722" xr:uid="{00000000-0005-0000-0000-000054240000}"/>
    <cellStyle name="Normal 13 18 5" xfId="10723" xr:uid="{00000000-0005-0000-0000-000055240000}"/>
    <cellStyle name="Normal 13 18 6" xfId="10724" xr:uid="{00000000-0005-0000-0000-000056240000}"/>
    <cellStyle name="Normal 13 19" xfId="10725" xr:uid="{00000000-0005-0000-0000-000057240000}"/>
    <cellStyle name="Normal 13 19 2" xfId="10726" xr:uid="{00000000-0005-0000-0000-000058240000}"/>
    <cellStyle name="Normal 13 19 3" xfId="10727" xr:uid="{00000000-0005-0000-0000-000059240000}"/>
    <cellStyle name="Normal 13 19 4" xfId="10728" xr:uid="{00000000-0005-0000-0000-00005A240000}"/>
    <cellStyle name="Normal 13 19 5" xfId="10729" xr:uid="{00000000-0005-0000-0000-00005B240000}"/>
    <cellStyle name="Normal 13 19 6" xfId="10730" xr:uid="{00000000-0005-0000-0000-00005C240000}"/>
    <cellStyle name="Normal 13 2" xfId="1144" xr:uid="{00000000-0005-0000-0000-00005D240000}"/>
    <cellStyle name="Normal 13 2 2" xfId="10731" xr:uid="{00000000-0005-0000-0000-00005E240000}"/>
    <cellStyle name="Normal 13 2 3" xfId="10732" xr:uid="{00000000-0005-0000-0000-00005F240000}"/>
    <cellStyle name="Normal 13 2 4" xfId="10733" xr:uid="{00000000-0005-0000-0000-000060240000}"/>
    <cellStyle name="Normal 13 2 5" xfId="10734" xr:uid="{00000000-0005-0000-0000-000061240000}"/>
    <cellStyle name="Normal 13 2 6" xfId="10735" xr:uid="{00000000-0005-0000-0000-000062240000}"/>
    <cellStyle name="Normal 13 20" xfId="10736" xr:uid="{00000000-0005-0000-0000-000063240000}"/>
    <cellStyle name="Normal 13 20 2" xfId="10737" xr:uid="{00000000-0005-0000-0000-000064240000}"/>
    <cellStyle name="Normal 13 20 3" xfId="10738" xr:uid="{00000000-0005-0000-0000-000065240000}"/>
    <cellStyle name="Normal 13 20 4" xfId="10739" xr:uid="{00000000-0005-0000-0000-000066240000}"/>
    <cellStyle name="Normal 13 20 5" xfId="10740" xr:uid="{00000000-0005-0000-0000-000067240000}"/>
    <cellStyle name="Normal 13 20 6" xfId="10741" xr:uid="{00000000-0005-0000-0000-000068240000}"/>
    <cellStyle name="Normal 13 21" xfId="10742" xr:uid="{00000000-0005-0000-0000-000069240000}"/>
    <cellStyle name="Normal 13 21 2" xfId="10743" xr:uid="{00000000-0005-0000-0000-00006A240000}"/>
    <cellStyle name="Normal 13 21 3" xfId="10744" xr:uid="{00000000-0005-0000-0000-00006B240000}"/>
    <cellStyle name="Normal 13 21 4" xfId="10745" xr:uid="{00000000-0005-0000-0000-00006C240000}"/>
    <cellStyle name="Normal 13 21 5" xfId="10746" xr:uid="{00000000-0005-0000-0000-00006D240000}"/>
    <cellStyle name="Normal 13 21 6" xfId="10747" xr:uid="{00000000-0005-0000-0000-00006E240000}"/>
    <cellStyle name="Normal 13 22" xfId="10748" xr:uid="{00000000-0005-0000-0000-00006F240000}"/>
    <cellStyle name="Normal 13 22 2" xfId="10749" xr:uid="{00000000-0005-0000-0000-000070240000}"/>
    <cellStyle name="Normal 13 22 3" xfId="10750" xr:uid="{00000000-0005-0000-0000-000071240000}"/>
    <cellStyle name="Normal 13 22 4" xfId="10751" xr:uid="{00000000-0005-0000-0000-000072240000}"/>
    <cellStyle name="Normal 13 22 5" xfId="10752" xr:uid="{00000000-0005-0000-0000-000073240000}"/>
    <cellStyle name="Normal 13 22 6" xfId="10753" xr:uid="{00000000-0005-0000-0000-000074240000}"/>
    <cellStyle name="Normal 13 23" xfId="10754" xr:uid="{00000000-0005-0000-0000-000075240000}"/>
    <cellStyle name="Normal 13 24" xfId="10755" xr:uid="{00000000-0005-0000-0000-000076240000}"/>
    <cellStyle name="Normal 13 25" xfId="10756" xr:uid="{00000000-0005-0000-0000-000077240000}"/>
    <cellStyle name="Normal 13 26" xfId="10757" xr:uid="{00000000-0005-0000-0000-000078240000}"/>
    <cellStyle name="Normal 13 27" xfId="10758" xr:uid="{00000000-0005-0000-0000-000079240000}"/>
    <cellStyle name="Normal 13 28" xfId="10759" xr:uid="{00000000-0005-0000-0000-00007A240000}"/>
    <cellStyle name="Normal 13 3" xfId="1145" xr:uid="{00000000-0005-0000-0000-00007B240000}"/>
    <cellStyle name="Normal 13 3 2" xfId="10760" xr:uid="{00000000-0005-0000-0000-00007C240000}"/>
    <cellStyle name="Normal 13 3 3" xfId="10761" xr:uid="{00000000-0005-0000-0000-00007D240000}"/>
    <cellStyle name="Normal 13 3 4" xfId="10762" xr:uid="{00000000-0005-0000-0000-00007E240000}"/>
    <cellStyle name="Normal 13 3 5" xfId="10763" xr:uid="{00000000-0005-0000-0000-00007F240000}"/>
    <cellStyle name="Normal 13 3 6" xfId="10764" xr:uid="{00000000-0005-0000-0000-000080240000}"/>
    <cellStyle name="Normal 13 4" xfId="1146" xr:uid="{00000000-0005-0000-0000-000081240000}"/>
    <cellStyle name="Normal 13 4 2" xfId="10765" xr:uid="{00000000-0005-0000-0000-000082240000}"/>
    <cellStyle name="Normal 13 4 3" xfId="10766" xr:uid="{00000000-0005-0000-0000-000083240000}"/>
    <cellStyle name="Normal 13 4 4" xfId="10767" xr:uid="{00000000-0005-0000-0000-000084240000}"/>
    <cellStyle name="Normal 13 4 5" xfId="10768" xr:uid="{00000000-0005-0000-0000-000085240000}"/>
    <cellStyle name="Normal 13 4 6" xfId="10769" xr:uid="{00000000-0005-0000-0000-000086240000}"/>
    <cellStyle name="Normal 13 5" xfId="1147" xr:uid="{00000000-0005-0000-0000-000087240000}"/>
    <cellStyle name="Normal 13 5 2" xfId="10770" xr:uid="{00000000-0005-0000-0000-000088240000}"/>
    <cellStyle name="Normal 13 5 3" xfId="10771" xr:uid="{00000000-0005-0000-0000-000089240000}"/>
    <cellStyle name="Normal 13 5 4" xfId="10772" xr:uid="{00000000-0005-0000-0000-00008A240000}"/>
    <cellStyle name="Normal 13 5 5" xfId="10773" xr:uid="{00000000-0005-0000-0000-00008B240000}"/>
    <cellStyle name="Normal 13 5 6" xfId="10774" xr:uid="{00000000-0005-0000-0000-00008C240000}"/>
    <cellStyle name="Normal 13 6" xfId="1148" xr:uid="{00000000-0005-0000-0000-00008D240000}"/>
    <cellStyle name="Normal 13 6 2" xfId="10775" xr:uid="{00000000-0005-0000-0000-00008E240000}"/>
    <cellStyle name="Normal 13 6 3" xfId="10776" xr:uid="{00000000-0005-0000-0000-00008F240000}"/>
    <cellStyle name="Normal 13 6 4" xfId="10777" xr:uid="{00000000-0005-0000-0000-000090240000}"/>
    <cellStyle name="Normal 13 6 5" xfId="10778" xr:uid="{00000000-0005-0000-0000-000091240000}"/>
    <cellStyle name="Normal 13 6 6" xfId="10779" xr:uid="{00000000-0005-0000-0000-000092240000}"/>
    <cellStyle name="Normal 13 7" xfId="1149" xr:uid="{00000000-0005-0000-0000-000093240000}"/>
    <cellStyle name="Normal 13 7 2" xfId="10780" xr:uid="{00000000-0005-0000-0000-000094240000}"/>
    <cellStyle name="Normal 13 7 3" xfId="10781" xr:uid="{00000000-0005-0000-0000-000095240000}"/>
    <cellStyle name="Normal 13 7 4" xfId="10782" xr:uid="{00000000-0005-0000-0000-000096240000}"/>
    <cellStyle name="Normal 13 7 5" xfId="10783" xr:uid="{00000000-0005-0000-0000-000097240000}"/>
    <cellStyle name="Normal 13 7 6" xfId="10784" xr:uid="{00000000-0005-0000-0000-000098240000}"/>
    <cellStyle name="Normal 13 8" xfId="1150" xr:uid="{00000000-0005-0000-0000-000099240000}"/>
    <cellStyle name="Normal 13 8 2" xfId="10785" xr:uid="{00000000-0005-0000-0000-00009A240000}"/>
    <cellStyle name="Normal 13 8 3" xfId="10786" xr:uid="{00000000-0005-0000-0000-00009B240000}"/>
    <cellStyle name="Normal 13 8 4" xfId="10787" xr:uid="{00000000-0005-0000-0000-00009C240000}"/>
    <cellStyle name="Normal 13 8 5" xfId="10788" xr:uid="{00000000-0005-0000-0000-00009D240000}"/>
    <cellStyle name="Normal 13 8 6" xfId="10789" xr:uid="{00000000-0005-0000-0000-00009E240000}"/>
    <cellStyle name="Normal 13 9" xfId="10790" xr:uid="{00000000-0005-0000-0000-00009F240000}"/>
    <cellStyle name="Normal 13 9 2" xfId="10791" xr:uid="{00000000-0005-0000-0000-0000A0240000}"/>
    <cellStyle name="Normal 13 9 3" xfId="10792" xr:uid="{00000000-0005-0000-0000-0000A1240000}"/>
    <cellStyle name="Normal 13 9 4" xfId="10793" xr:uid="{00000000-0005-0000-0000-0000A2240000}"/>
    <cellStyle name="Normal 13 9 5" xfId="10794" xr:uid="{00000000-0005-0000-0000-0000A3240000}"/>
    <cellStyle name="Normal 13 9 6" xfId="10795" xr:uid="{00000000-0005-0000-0000-0000A4240000}"/>
    <cellStyle name="Normal 13_ENE Database Template_2012" xfId="10796" xr:uid="{00000000-0005-0000-0000-0000A5240000}"/>
    <cellStyle name="Normal 130" xfId="10797" xr:uid="{00000000-0005-0000-0000-0000A6240000}"/>
    <cellStyle name="Normal 131" xfId="10798" xr:uid="{00000000-0005-0000-0000-0000A7240000}"/>
    <cellStyle name="Normal 132" xfId="10799" xr:uid="{00000000-0005-0000-0000-0000A8240000}"/>
    <cellStyle name="Normal 133" xfId="10800" xr:uid="{00000000-0005-0000-0000-0000A9240000}"/>
    <cellStyle name="Normal 134" xfId="10801" xr:uid="{00000000-0005-0000-0000-0000AA240000}"/>
    <cellStyle name="Normal 135" xfId="10802" xr:uid="{00000000-0005-0000-0000-0000AB240000}"/>
    <cellStyle name="Normal 136" xfId="10803" xr:uid="{00000000-0005-0000-0000-0000AC240000}"/>
    <cellStyle name="Normal 137" xfId="10804" xr:uid="{00000000-0005-0000-0000-0000AD240000}"/>
    <cellStyle name="Normal 138" xfId="10805" xr:uid="{00000000-0005-0000-0000-0000AE240000}"/>
    <cellStyle name="Normal 139" xfId="10806" xr:uid="{00000000-0005-0000-0000-0000AF240000}"/>
    <cellStyle name="Normal 14" xfId="1151" xr:uid="{00000000-0005-0000-0000-0000B0240000}"/>
    <cellStyle name="Normal 14 10" xfId="10807" xr:uid="{00000000-0005-0000-0000-0000B1240000}"/>
    <cellStyle name="Normal 14 10 2" xfId="10808" xr:uid="{00000000-0005-0000-0000-0000B2240000}"/>
    <cellStyle name="Normal 14 10 3" xfId="10809" xr:uid="{00000000-0005-0000-0000-0000B3240000}"/>
    <cellStyle name="Normal 14 10 4" xfId="10810" xr:uid="{00000000-0005-0000-0000-0000B4240000}"/>
    <cellStyle name="Normal 14 10 5" xfId="10811" xr:uid="{00000000-0005-0000-0000-0000B5240000}"/>
    <cellStyle name="Normal 14 10 6" xfId="10812" xr:uid="{00000000-0005-0000-0000-0000B6240000}"/>
    <cellStyle name="Normal 14 10 7" xfId="10813" xr:uid="{00000000-0005-0000-0000-0000B7240000}"/>
    <cellStyle name="Normal 14 11" xfId="10814" xr:uid="{00000000-0005-0000-0000-0000B8240000}"/>
    <cellStyle name="Normal 14 11 2" xfId="10815" xr:uid="{00000000-0005-0000-0000-0000B9240000}"/>
    <cellStyle name="Normal 14 11 3" xfId="10816" xr:uid="{00000000-0005-0000-0000-0000BA240000}"/>
    <cellStyle name="Normal 14 11 4" xfId="10817" xr:uid="{00000000-0005-0000-0000-0000BB240000}"/>
    <cellStyle name="Normal 14 11 5" xfId="10818" xr:uid="{00000000-0005-0000-0000-0000BC240000}"/>
    <cellStyle name="Normal 14 11 6" xfId="10819" xr:uid="{00000000-0005-0000-0000-0000BD240000}"/>
    <cellStyle name="Normal 14 11 7" xfId="10820" xr:uid="{00000000-0005-0000-0000-0000BE240000}"/>
    <cellStyle name="Normal 14 12" xfId="10821" xr:uid="{00000000-0005-0000-0000-0000BF240000}"/>
    <cellStyle name="Normal 14 12 2" xfId="10822" xr:uid="{00000000-0005-0000-0000-0000C0240000}"/>
    <cellStyle name="Normal 14 12 3" xfId="10823" xr:uid="{00000000-0005-0000-0000-0000C1240000}"/>
    <cellStyle name="Normal 14 12 4" xfId="10824" xr:uid="{00000000-0005-0000-0000-0000C2240000}"/>
    <cellStyle name="Normal 14 12 5" xfId="10825" xr:uid="{00000000-0005-0000-0000-0000C3240000}"/>
    <cellStyle name="Normal 14 12 6" xfId="10826" xr:uid="{00000000-0005-0000-0000-0000C4240000}"/>
    <cellStyle name="Normal 14 12 7" xfId="10827" xr:uid="{00000000-0005-0000-0000-0000C5240000}"/>
    <cellStyle name="Normal 14 13" xfId="10828" xr:uid="{00000000-0005-0000-0000-0000C6240000}"/>
    <cellStyle name="Normal 14 13 2" xfId="10829" xr:uid="{00000000-0005-0000-0000-0000C7240000}"/>
    <cellStyle name="Normal 14 13 3" xfId="10830" xr:uid="{00000000-0005-0000-0000-0000C8240000}"/>
    <cellStyle name="Normal 14 13 4" xfId="10831" xr:uid="{00000000-0005-0000-0000-0000C9240000}"/>
    <cellStyle name="Normal 14 13 5" xfId="10832" xr:uid="{00000000-0005-0000-0000-0000CA240000}"/>
    <cellStyle name="Normal 14 13 6" xfId="10833" xr:uid="{00000000-0005-0000-0000-0000CB240000}"/>
    <cellStyle name="Normal 14 13 7" xfId="10834" xr:uid="{00000000-0005-0000-0000-0000CC240000}"/>
    <cellStyle name="Normal 14 14" xfId="10835" xr:uid="{00000000-0005-0000-0000-0000CD240000}"/>
    <cellStyle name="Normal 14 14 2" xfId="10836" xr:uid="{00000000-0005-0000-0000-0000CE240000}"/>
    <cellStyle name="Normal 14 14 3" xfId="10837" xr:uid="{00000000-0005-0000-0000-0000CF240000}"/>
    <cellStyle name="Normal 14 14 4" xfId="10838" xr:uid="{00000000-0005-0000-0000-0000D0240000}"/>
    <cellStyle name="Normal 14 14 5" xfId="10839" xr:uid="{00000000-0005-0000-0000-0000D1240000}"/>
    <cellStyle name="Normal 14 14 6" xfId="10840" xr:uid="{00000000-0005-0000-0000-0000D2240000}"/>
    <cellStyle name="Normal 14 14 7" xfId="10841" xr:uid="{00000000-0005-0000-0000-0000D3240000}"/>
    <cellStyle name="Normal 14 15" xfId="10842" xr:uid="{00000000-0005-0000-0000-0000D4240000}"/>
    <cellStyle name="Normal 14 15 2" xfId="10843" xr:uid="{00000000-0005-0000-0000-0000D5240000}"/>
    <cellStyle name="Normal 14 15 3" xfId="10844" xr:uid="{00000000-0005-0000-0000-0000D6240000}"/>
    <cellStyle name="Normal 14 15 4" xfId="10845" xr:uid="{00000000-0005-0000-0000-0000D7240000}"/>
    <cellStyle name="Normal 14 15 5" xfId="10846" xr:uid="{00000000-0005-0000-0000-0000D8240000}"/>
    <cellStyle name="Normal 14 15 6" xfId="10847" xr:uid="{00000000-0005-0000-0000-0000D9240000}"/>
    <cellStyle name="Normal 14 15 7" xfId="10848" xr:uid="{00000000-0005-0000-0000-0000DA240000}"/>
    <cellStyle name="Normal 14 16" xfId="10849" xr:uid="{00000000-0005-0000-0000-0000DB240000}"/>
    <cellStyle name="Normal 14 16 2" xfId="10850" xr:uid="{00000000-0005-0000-0000-0000DC240000}"/>
    <cellStyle name="Normal 14 16 3" xfId="10851" xr:uid="{00000000-0005-0000-0000-0000DD240000}"/>
    <cellStyle name="Normal 14 16 4" xfId="10852" xr:uid="{00000000-0005-0000-0000-0000DE240000}"/>
    <cellStyle name="Normal 14 16 5" xfId="10853" xr:uid="{00000000-0005-0000-0000-0000DF240000}"/>
    <cellStyle name="Normal 14 16 6" xfId="10854" xr:uid="{00000000-0005-0000-0000-0000E0240000}"/>
    <cellStyle name="Normal 14 16 7" xfId="10855" xr:uid="{00000000-0005-0000-0000-0000E1240000}"/>
    <cellStyle name="Normal 14 17" xfId="10856" xr:uid="{00000000-0005-0000-0000-0000E2240000}"/>
    <cellStyle name="Normal 14 17 2" xfId="10857" xr:uid="{00000000-0005-0000-0000-0000E3240000}"/>
    <cellStyle name="Normal 14 17 3" xfId="10858" xr:uid="{00000000-0005-0000-0000-0000E4240000}"/>
    <cellStyle name="Normal 14 17 4" xfId="10859" xr:uid="{00000000-0005-0000-0000-0000E5240000}"/>
    <cellStyle name="Normal 14 17 5" xfId="10860" xr:uid="{00000000-0005-0000-0000-0000E6240000}"/>
    <cellStyle name="Normal 14 17 6" xfId="10861" xr:uid="{00000000-0005-0000-0000-0000E7240000}"/>
    <cellStyle name="Normal 14 17 7" xfId="10862" xr:uid="{00000000-0005-0000-0000-0000E8240000}"/>
    <cellStyle name="Normal 14 18" xfId="10863" xr:uid="{00000000-0005-0000-0000-0000E9240000}"/>
    <cellStyle name="Normal 14 18 2" xfId="10864" xr:uid="{00000000-0005-0000-0000-0000EA240000}"/>
    <cellStyle name="Normal 14 18 3" xfId="10865" xr:uid="{00000000-0005-0000-0000-0000EB240000}"/>
    <cellStyle name="Normal 14 18 4" xfId="10866" xr:uid="{00000000-0005-0000-0000-0000EC240000}"/>
    <cellStyle name="Normal 14 18 5" xfId="10867" xr:uid="{00000000-0005-0000-0000-0000ED240000}"/>
    <cellStyle name="Normal 14 18 6" xfId="10868" xr:uid="{00000000-0005-0000-0000-0000EE240000}"/>
    <cellStyle name="Normal 14 18 7" xfId="10869" xr:uid="{00000000-0005-0000-0000-0000EF240000}"/>
    <cellStyle name="Normal 14 19" xfId="10870" xr:uid="{00000000-0005-0000-0000-0000F0240000}"/>
    <cellStyle name="Normal 14 19 2" xfId="10871" xr:uid="{00000000-0005-0000-0000-0000F1240000}"/>
    <cellStyle name="Normal 14 19 3" xfId="10872" xr:uid="{00000000-0005-0000-0000-0000F2240000}"/>
    <cellStyle name="Normal 14 19 4" xfId="10873" xr:uid="{00000000-0005-0000-0000-0000F3240000}"/>
    <cellStyle name="Normal 14 19 5" xfId="10874" xr:uid="{00000000-0005-0000-0000-0000F4240000}"/>
    <cellStyle name="Normal 14 19 6" xfId="10875" xr:uid="{00000000-0005-0000-0000-0000F5240000}"/>
    <cellStyle name="Normal 14 19 7" xfId="10876" xr:uid="{00000000-0005-0000-0000-0000F6240000}"/>
    <cellStyle name="Normal 14 2" xfId="1152" xr:uid="{00000000-0005-0000-0000-0000F7240000}"/>
    <cellStyle name="Normal 14 2 10" xfId="10877" xr:uid="{00000000-0005-0000-0000-0000F8240000}"/>
    <cellStyle name="Normal 14 2 11" xfId="10878" xr:uid="{00000000-0005-0000-0000-0000F9240000}"/>
    <cellStyle name="Normal 14 2 12" xfId="10879" xr:uid="{00000000-0005-0000-0000-0000FA240000}"/>
    <cellStyle name="Normal 14 2 13" xfId="10880" xr:uid="{00000000-0005-0000-0000-0000FB240000}"/>
    <cellStyle name="Normal 14 2 14" xfId="10881" xr:uid="{00000000-0005-0000-0000-0000FC240000}"/>
    <cellStyle name="Normal 14 2 15" xfId="10882" xr:uid="{00000000-0005-0000-0000-0000FD240000}"/>
    <cellStyle name="Normal 14 2 16" xfId="10883" xr:uid="{00000000-0005-0000-0000-0000FE240000}"/>
    <cellStyle name="Normal 14 2 17" xfId="10884" xr:uid="{00000000-0005-0000-0000-0000FF240000}"/>
    <cellStyle name="Normal 14 2 18" xfId="10885" xr:uid="{00000000-0005-0000-0000-000000250000}"/>
    <cellStyle name="Normal 14 2 19" xfId="10886" xr:uid="{00000000-0005-0000-0000-000001250000}"/>
    <cellStyle name="Normal 14 2 2" xfId="10887" xr:uid="{00000000-0005-0000-0000-000002250000}"/>
    <cellStyle name="Normal 14 2 2 10" xfId="10888" xr:uid="{00000000-0005-0000-0000-000003250000}"/>
    <cellStyle name="Normal 14 2 2 11" xfId="10889" xr:uid="{00000000-0005-0000-0000-000004250000}"/>
    <cellStyle name="Normal 14 2 2 12" xfId="10890" xr:uid="{00000000-0005-0000-0000-000005250000}"/>
    <cellStyle name="Normal 14 2 2 13" xfId="10891" xr:uid="{00000000-0005-0000-0000-000006250000}"/>
    <cellStyle name="Normal 14 2 2 14" xfId="10892" xr:uid="{00000000-0005-0000-0000-000007250000}"/>
    <cellStyle name="Normal 14 2 2 15" xfId="10893" xr:uid="{00000000-0005-0000-0000-000008250000}"/>
    <cellStyle name="Normal 14 2 2 16" xfId="10894" xr:uid="{00000000-0005-0000-0000-000009250000}"/>
    <cellStyle name="Normal 14 2 2 17" xfId="10895" xr:uid="{00000000-0005-0000-0000-00000A250000}"/>
    <cellStyle name="Normal 14 2 2 18" xfId="10896" xr:uid="{00000000-0005-0000-0000-00000B250000}"/>
    <cellStyle name="Normal 14 2 2 19" xfId="10897" xr:uid="{00000000-0005-0000-0000-00000C250000}"/>
    <cellStyle name="Normal 14 2 2 2" xfId="10898" xr:uid="{00000000-0005-0000-0000-00000D250000}"/>
    <cellStyle name="Normal 14 2 2 2 2" xfId="10899" xr:uid="{00000000-0005-0000-0000-00000E250000}"/>
    <cellStyle name="Normal 14 2 2 3" xfId="10900" xr:uid="{00000000-0005-0000-0000-00000F250000}"/>
    <cellStyle name="Normal 14 2 2 4" xfId="10901" xr:uid="{00000000-0005-0000-0000-000010250000}"/>
    <cellStyle name="Normal 14 2 2 5" xfId="10902" xr:uid="{00000000-0005-0000-0000-000011250000}"/>
    <cellStyle name="Normal 14 2 2 6" xfId="10903" xr:uid="{00000000-0005-0000-0000-000012250000}"/>
    <cellStyle name="Normal 14 2 2 7" xfId="10904" xr:uid="{00000000-0005-0000-0000-000013250000}"/>
    <cellStyle name="Normal 14 2 2 8" xfId="10905" xr:uid="{00000000-0005-0000-0000-000014250000}"/>
    <cellStyle name="Normal 14 2 2 9" xfId="10906" xr:uid="{00000000-0005-0000-0000-000015250000}"/>
    <cellStyle name="Normal 14 2 3" xfId="10907" xr:uid="{00000000-0005-0000-0000-000016250000}"/>
    <cellStyle name="Normal 14 2 3 2" xfId="10908" xr:uid="{00000000-0005-0000-0000-000017250000}"/>
    <cellStyle name="Normal 14 2 3 3" xfId="10909" xr:uid="{00000000-0005-0000-0000-000018250000}"/>
    <cellStyle name="Normal 14 2 4" xfId="10910" xr:uid="{00000000-0005-0000-0000-000019250000}"/>
    <cellStyle name="Normal 14 2 4 2" xfId="10911" xr:uid="{00000000-0005-0000-0000-00001A250000}"/>
    <cellStyle name="Normal 14 2 5" xfId="10912" xr:uid="{00000000-0005-0000-0000-00001B250000}"/>
    <cellStyle name="Normal 14 2 5 2" xfId="10913" xr:uid="{00000000-0005-0000-0000-00001C250000}"/>
    <cellStyle name="Normal 14 2 6" xfId="10914" xr:uid="{00000000-0005-0000-0000-00001D250000}"/>
    <cellStyle name="Normal 14 2 6 2" xfId="10915" xr:uid="{00000000-0005-0000-0000-00001E250000}"/>
    <cellStyle name="Normal 14 2 7" xfId="10916" xr:uid="{00000000-0005-0000-0000-00001F250000}"/>
    <cellStyle name="Normal 14 2 8" xfId="10917" xr:uid="{00000000-0005-0000-0000-000020250000}"/>
    <cellStyle name="Normal 14 2 9" xfId="10918" xr:uid="{00000000-0005-0000-0000-000021250000}"/>
    <cellStyle name="Normal 14 20" xfId="10919" xr:uid="{00000000-0005-0000-0000-000022250000}"/>
    <cellStyle name="Normal 14 20 2" xfId="10920" xr:uid="{00000000-0005-0000-0000-000023250000}"/>
    <cellStyle name="Normal 14 20 3" xfId="10921" xr:uid="{00000000-0005-0000-0000-000024250000}"/>
    <cellStyle name="Normal 14 20 4" xfId="10922" xr:uid="{00000000-0005-0000-0000-000025250000}"/>
    <cellStyle name="Normal 14 20 5" xfId="10923" xr:uid="{00000000-0005-0000-0000-000026250000}"/>
    <cellStyle name="Normal 14 20 6" xfId="10924" xr:uid="{00000000-0005-0000-0000-000027250000}"/>
    <cellStyle name="Normal 14 21" xfId="10925" xr:uid="{00000000-0005-0000-0000-000028250000}"/>
    <cellStyle name="Normal 14 21 2" xfId="10926" xr:uid="{00000000-0005-0000-0000-000029250000}"/>
    <cellStyle name="Normal 14 21 3" xfId="10927" xr:uid="{00000000-0005-0000-0000-00002A250000}"/>
    <cellStyle name="Normal 14 21 4" xfId="10928" xr:uid="{00000000-0005-0000-0000-00002B250000}"/>
    <cellStyle name="Normal 14 21 5" xfId="10929" xr:uid="{00000000-0005-0000-0000-00002C250000}"/>
    <cellStyle name="Normal 14 21 6" xfId="10930" xr:uid="{00000000-0005-0000-0000-00002D250000}"/>
    <cellStyle name="Normal 14 22" xfId="10931" xr:uid="{00000000-0005-0000-0000-00002E250000}"/>
    <cellStyle name="Normal 14 22 2" xfId="10932" xr:uid="{00000000-0005-0000-0000-00002F250000}"/>
    <cellStyle name="Normal 14 22 3" xfId="10933" xr:uid="{00000000-0005-0000-0000-000030250000}"/>
    <cellStyle name="Normal 14 22 4" xfId="10934" xr:uid="{00000000-0005-0000-0000-000031250000}"/>
    <cellStyle name="Normal 14 22 5" xfId="10935" xr:uid="{00000000-0005-0000-0000-000032250000}"/>
    <cellStyle name="Normal 14 22 6" xfId="10936" xr:uid="{00000000-0005-0000-0000-000033250000}"/>
    <cellStyle name="Normal 14 23" xfId="10937" xr:uid="{00000000-0005-0000-0000-000034250000}"/>
    <cellStyle name="Normal 14 24" xfId="10938" xr:uid="{00000000-0005-0000-0000-000035250000}"/>
    <cellStyle name="Normal 14 25" xfId="10939" xr:uid="{00000000-0005-0000-0000-000036250000}"/>
    <cellStyle name="Normal 14 26" xfId="10940" xr:uid="{00000000-0005-0000-0000-000037250000}"/>
    <cellStyle name="Normal 14 27" xfId="10941" xr:uid="{00000000-0005-0000-0000-000038250000}"/>
    <cellStyle name="Normal 14 28" xfId="10942" xr:uid="{00000000-0005-0000-0000-000039250000}"/>
    <cellStyle name="Normal 14 3" xfId="1153" xr:uid="{00000000-0005-0000-0000-00003A250000}"/>
    <cellStyle name="Normal 14 3 2" xfId="10943" xr:uid="{00000000-0005-0000-0000-00003B250000}"/>
    <cellStyle name="Normal 14 3 2 2" xfId="10944" xr:uid="{00000000-0005-0000-0000-00003C250000}"/>
    <cellStyle name="Normal 14 3 3" xfId="10945" xr:uid="{00000000-0005-0000-0000-00003D250000}"/>
    <cellStyle name="Normal 14 3 4" xfId="10946" xr:uid="{00000000-0005-0000-0000-00003E250000}"/>
    <cellStyle name="Normal 14 3 5" xfId="10947" xr:uid="{00000000-0005-0000-0000-00003F250000}"/>
    <cellStyle name="Normal 14 3 6" xfId="10948" xr:uid="{00000000-0005-0000-0000-000040250000}"/>
    <cellStyle name="Normal 14 3 7" xfId="10949" xr:uid="{00000000-0005-0000-0000-000041250000}"/>
    <cellStyle name="Normal 14 4" xfId="1154" xr:uid="{00000000-0005-0000-0000-000042250000}"/>
    <cellStyle name="Normal 14 4 2" xfId="10950" xr:uid="{00000000-0005-0000-0000-000043250000}"/>
    <cellStyle name="Normal 14 4 3" xfId="10951" xr:uid="{00000000-0005-0000-0000-000044250000}"/>
    <cellStyle name="Normal 14 4 4" xfId="10952" xr:uid="{00000000-0005-0000-0000-000045250000}"/>
    <cellStyle name="Normal 14 4 5" xfId="10953" xr:uid="{00000000-0005-0000-0000-000046250000}"/>
    <cellStyle name="Normal 14 4 6" xfId="10954" xr:uid="{00000000-0005-0000-0000-000047250000}"/>
    <cellStyle name="Normal 14 4 7" xfId="10955" xr:uid="{00000000-0005-0000-0000-000048250000}"/>
    <cellStyle name="Normal 14 5" xfId="1155" xr:uid="{00000000-0005-0000-0000-000049250000}"/>
    <cellStyle name="Normal 14 5 2" xfId="10956" xr:uid="{00000000-0005-0000-0000-00004A250000}"/>
    <cellStyle name="Normal 14 5 3" xfId="10957" xr:uid="{00000000-0005-0000-0000-00004B250000}"/>
    <cellStyle name="Normal 14 5 4" xfId="10958" xr:uid="{00000000-0005-0000-0000-00004C250000}"/>
    <cellStyle name="Normal 14 5 5" xfId="10959" xr:uid="{00000000-0005-0000-0000-00004D250000}"/>
    <cellStyle name="Normal 14 5 6" xfId="10960" xr:uid="{00000000-0005-0000-0000-00004E250000}"/>
    <cellStyle name="Normal 14 5 7" xfId="10961" xr:uid="{00000000-0005-0000-0000-00004F250000}"/>
    <cellStyle name="Normal 14 6" xfId="1156" xr:uid="{00000000-0005-0000-0000-000050250000}"/>
    <cellStyle name="Normal 14 6 2" xfId="10962" xr:uid="{00000000-0005-0000-0000-000051250000}"/>
    <cellStyle name="Normal 14 6 3" xfId="10963" xr:uid="{00000000-0005-0000-0000-000052250000}"/>
    <cellStyle name="Normal 14 6 4" xfId="10964" xr:uid="{00000000-0005-0000-0000-000053250000}"/>
    <cellStyle name="Normal 14 6 5" xfId="10965" xr:uid="{00000000-0005-0000-0000-000054250000}"/>
    <cellStyle name="Normal 14 6 6" xfId="10966" xr:uid="{00000000-0005-0000-0000-000055250000}"/>
    <cellStyle name="Normal 14 6 7" xfId="10967" xr:uid="{00000000-0005-0000-0000-000056250000}"/>
    <cellStyle name="Normal 14 7" xfId="1157" xr:uid="{00000000-0005-0000-0000-000057250000}"/>
    <cellStyle name="Normal 14 7 2" xfId="10968" xr:uid="{00000000-0005-0000-0000-000058250000}"/>
    <cellStyle name="Normal 14 7 3" xfId="10969" xr:uid="{00000000-0005-0000-0000-000059250000}"/>
    <cellStyle name="Normal 14 7 4" xfId="10970" xr:uid="{00000000-0005-0000-0000-00005A250000}"/>
    <cellStyle name="Normal 14 7 5" xfId="10971" xr:uid="{00000000-0005-0000-0000-00005B250000}"/>
    <cellStyle name="Normal 14 7 6" xfId="10972" xr:uid="{00000000-0005-0000-0000-00005C250000}"/>
    <cellStyle name="Normal 14 7 7" xfId="10973" xr:uid="{00000000-0005-0000-0000-00005D250000}"/>
    <cellStyle name="Normal 14 8" xfId="1158" xr:uid="{00000000-0005-0000-0000-00005E250000}"/>
    <cellStyle name="Normal 14 8 2" xfId="10974" xr:uid="{00000000-0005-0000-0000-00005F250000}"/>
    <cellStyle name="Normal 14 8 3" xfId="10975" xr:uid="{00000000-0005-0000-0000-000060250000}"/>
    <cellStyle name="Normal 14 8 4" xfId="10976" xr:uid="{00000000-0005-0000-0000-000061250000}"/>
    <cellStyle name="Normal 14 8 5" xfId="10977" xr:uid="{00000000-0005-0000-0000-000062250000}"/>
    <cellStyle name="Normal 14 8 6" xfId="10978" xr:uid="{00000000-0005-0000-0000-000063250000}"/>
    <cellStyle name="Normal 14 8 7" xfId="10979" xr:uid="{00000000-0005-0000-0000-000064250000}"/>
    <cellStyle name="Normal 14 9" xfId="10980" xr:uid="{00000000-0005-0000-0000-000065250000}"/>
    <cellStyle name="Normal 14 9 2" xfId="10981" xr:uid="{00000000-0005-0000-0000-000066250000}"/>
    <cellStyle name="Normal 14 9 3" xfId="10982" xr:uid="{00000000-0005-0000-0000-000067250000}"/>
    <cellStyle name="Normal 14 9 4" xfId="10983" xr:uid="{00000000-0005-0000-0000-000068250000}"/>
    <cellStyle name="Normal 14 9 5" xfId="10984" xr:uid="{00000000-0005-0000-0000-000069250000}"/>
    <cellStyle name="Normal 14 9 6" xfId="10985" xr:uid="{00000000-0005-0000-0000-00006A250000}"/>
    <cellStyle name="Normal 14 9 7" xfId="10986" xr:uid="{00000000-0005-0000-0000-00006B250000}"/>
    <cellStyle name="Normal 140" xfId="10987" xr:uid="{00000000-0005-0000-0000-00006C250000}"/>
    <cellStyle name="Normal 141" xfId="10988" xr:uid="{00000000-0005-0000-0000-00006D250000}"/>
    <cellStyle name="Normal 142" xfId="10989" xr:uid="{00000000-0005-0000-0000-00006E250000}"/>
    <cellStyle name="Normal 143" xfId="10990" xr:uid="{00000000-0005-0000-0000-00006F250000}"/>
    <cellStyle name="Normal 144" xfId="10991" xr:uid="{00000000-0005-0000-0000-000070250000}"/>
    <cellStyle name="Normal 145" xfId="10992" xr:uid="{00000000-0005-0000-0000-000071250000}"/>
    <cellStyle name="Normal 146" xfId="10993" xr:uid="{00000000-0005-0000-0000-000072250000}"/>
    <cellStyle name="Normal 147" xfId="10994" xr:uid="{00000000-0005-0000-0000-000073250000}"/>
    <cellStyle name="Normal 148" xfId="10995" xr:uid="{00000000-0005-0000-0000-000074250000}"/>
    <cellStyle name="Normal 149" xfId="10996" xr:uid="{00000000-0005-0000-0000-000075250000}"/>
    <cellStyle name="Normal 15" xfId="1159" xr:uid="{00000000-0005-0000-0000-000076250000}"/>
    <cellStyle name="Normal 15 10" xfId="10997" xr:uid="{00000000-0005-0000-0000-000077250000}"/>
    <cellStyle name="Normal 15 10 10" xfId="10998" xr:uid="{00000000-0005-0000-0000-000078250000}"/>
    <cellStyle name="Normal 15 10 11" xfId="10999" xr:uid="{00000000-0005-0000-0000-000079250000}"/>
    <cellStyle name="Normal 15 10 12" xfId="11000" xr:uid="{00000000-0005-0000-0000-00007A250000}"/>
    <cellStyle name="Normal 15 10 12 2" xfId="11001" xr:uid="{00000000-0005-0000-0000-00007B250000}"/>
    <cellStyle name="Normal 15 10 2" xfId="11002" xr:uid="{00000000-0005-0000-0000-00007C250000}"/>
    <cellStyle name="Normal 15 10 2 10" xfId="11003" xr:uid="{00000000-0005-0000-0000-00007D250000}"/>
    <cellStyle name="Normal 15 10 2 11" xfId="11004" xr:uid="{00000000-0005-0000-0000-00007E250000}"/>
    <cellStyle name="Normal 15 10 2 12" xfId="11005" xr:uid="{00000000-0005-0000-0000-00007F250000}"/>
    <cellStyle name="Normal 15 10 2 12 2" xfId="11006" xr:uid="{00000000-0005-0000-0000-000080250000}"/>
    <cellStyle name="Normal 15 10 2 2" xfId="11007" xr:uid="{00000000-0005-0000-0000-000081250000}"/>
    <cellStyle name="Normal 15 10 2 2 2" xfId="11008" xr:uid="{00000000-0005-0000-0000-000082250000}"/>
    <cellStyle name="Normal 15 10 2 2 2 2" xfId="11009" xr:uid="{00000000-0005-0000-0000-000083250000}"/>
    <cellStyle name="Normal 15 10 2 2 2 2 2" xfId="11010" xr:uid="{00000000-0005-0000-0000-000084250000}"/>
    <cellStyle name="Normal 15 10 2 2 2 2 2 2" xfId="11011" xr:uid="{00000000-0005-0000-0000-000085250000}"/>
    <cellStyle name="Normal 15 10 2 2 2 2 2 2 2" xfId="11012" xr:uid="{00000000-0005-0000-0000-000086250000}"/>
    <cellStyle name="Normal 15 10 2 2 2 2 3" xfId="11013" xr:uid="{00000000-0005-0000-0000-000087250000}"/>
    <cellStyle name="Normal 15 10 2 2 2 3" xfId="11014" xr:uid="{00000000-0005-0000-0000-000088250000}"/>
    <cellStyle name="Normal 15 10 2 2 2 4" xfId="11015" xr:uid="{00000000-0005-0000-0000-000089250000}"/>
    <cellStyle name="Normal 15 10 2 2 2 5" xfId="11016" xr:uid="{00000000-0005-0000-0000-00008A250000}"/>
    <cellStyle name="Normal 15 10 2 2 2 6" xfId="11017" xr:uid="{00000000-0005-0000-0000-00008B250000}"/>
    <cellStyle name="Normal 15 10 2 2 2 7" xfId="11018" xr:uid="{00000000-0005-0000-0000-00008C250000}"/>
    <cellStyle name="Normal 15 10 2 2 2 7 2" xfId="11019" xr:uid="{00000000-0005-0000-0000-00008D250000}"/>
    <cellStyle name="Normal 15 10 2 2 3" xfId="11020" xr:uid="{00000000-0005-0000-0000-00008E250000}"/>
    <cellStyle name="Normal 15 10 2 2 3 2" xfId="11021" xr:uid="{00000000-0005-0000-0000-00008F250000}"/>
    <cellStyle name="Normal 15 10 2 2 3 2 2" xfId="11022" xr:uid="{00000000-0005-0000-0000-000090250000}"/>
    <cellStyle name="Normal 15 10 2 2 3 2 2 2" xfId="11023" xr:uid="{00000000-0005-0000-0000-000091250000}"/>
    <cellStyle name="Normal 15 10 2 2 3 3" xfId="11024" xr:uid="{00000000-0005-0000-0000-000092250000}"/>
    <cellStyle name="Normal 15 10 2 2 4" xfId="11025" xr:uid="{00000000-0005-0000-0000-000093250000}"/>
    <cellStyle name="Normal 15 10 2 2 5" xfId="11026" xr:uid="{00000000-0005-0000-0000-000094250000}"/>
    <cellStyle name="Normal 15 10 2 2 6" xfId="11027" xr:uid="{00000000-0005-0000-0000-000095250000}"/>
    <cellStyle name="Normal 15 10 2 2 7" xfId="11028" xr:uid="{00000000-0005-0000-0000-000096250000}"/>
    <cellStyle name="Normal 15 10 2 2 7 2" xfId="11029" xr:uid="{00000000-0005-0000-0000-000097250000}"/>
    <cellStyle name="Normal 15 10 2 3" xfId="11030" xr:uid="{00000000-0005-0000-0000-000098250000}"/>
    <cellStyle name="Normal 15 10 2 4" xfId="11031" xr:uid="{00000000-0005-0000-0000-000099250000}"/>
    <cellStyle name="Normal 15 10 2 5" xfId="11032" xr:uid="{00000000-0005-0000-0000-00009A250000}"/>
    <cellStyle name="Normal 15 10 2 6" xfId="11033" xr:uid="{00000000-0005-0000-0000-00009B250000}"/>
    <cellStyle name="Normal 15 10 2 7" xfId="11034" xr:uid="{00000000-0005-0000-0000-00009C250000}"/>
    <cellStyle name="Normal 15 10 2 7 2" xfId="11035" xr:uid="{00000000-0005-0000-0000-00009D250000}"/>
    <cellStyle name="Normal 15 10 2 7 2 2" xfId="11036" xr:uid="{00000000-0005-0000-0000-00009E250000}"/>
    <cellStyle name="Normal 15 10 2 7 2 2 2" xfId="11037" xr:uid="{00000000-0005-0000-0000-00009F250000}"/>
    <cellStyle name="Normal 15 10 2 7 3" xfId="11038" xr:uid="{00000000-0005-0000-0000-0000A0250000}"/>
    <cellStyle name="Normal 15 10 2 8" xfId="11039" xr:uid="{00000000-0005-0000-0000-0000A1250000}"/>
    <cellStyle name="Normal 15 10 2 9" xfId="11040" xr:uid="{00000000-0005-0000-0000-0000A2250000}"/>
    <cellStyle name="Normal 15 10 3" xfId="11041" xr:uid="{00000000-0005-0000-0000-0000A3250000}"/>
    <cellStyle name="Normal 15 10 4" xfId="11042" xr:uid="{00000000-0005-0000-0000-0000A4250000}"/>
    <cellStyle name="Normal 15 10 5" xfId="11043" xr:uid="{00000000-0005-0000-0000-0000A5250000}"/>
    <cellStyle name="Normal 15 10 6" xfId="11044" xr:uid="{00000000-0005-0000-0000-0000A6250000}"/>
    <cellStyle name="Normal 15 10 7" xfId="11045" xr:uid="{00000000-0005-0000-0000-0000A7250000}"/>
    <cellStyle name="Normal 15 10 7 2" xfId="11046" xr:uid="{00000000-0005-0000-0000-0000A8250000}"/>
    <cellStyle name="Normal 15 10 7 2 2" xfId="11047" xr:uid="{00000000-0005-0000-0000-0000A9250000}"/>
    <cellStyle name="Normal 15 10 7 2 2 2" xfId="11048" xr:uid="{00000000-0005-0000-0000-0000AA250000}"/>
    <cellStyle name="Normal 15 10 7 3" xfId="11049" xr:uid="{00000000-0005-0000-0000-0000AB250000}"/>
    <cellStyle name="Normal 15 10 8" xfId="11050" xr:uid="{00000000-0005-0000-0000-0000AC250000}"/>
    <cellStyle name="Normal 15 10 9" xfId="11051" xr:uid="{00000000-0005-0000-0000-0000AD250000}"/>
    <cellStyle name="Normal 15 11" xfId="11052" xr:uid="{00000000-0005-0000-0000-0000AE250000}"/>
    <cellStyle name="Normal 15 11 2" xfId="11053" xr:uid="{00000000-0005-0000-0000-0000AF250000}"/>
    <cellStyle name="Normal 15 11 3" xfId="11054" xr:uid="{00000000-0005-0000-0000-0000B0250000}"/>
    <cellStyle name="Normal 15 11 4" xfId="11055" xr:uid="{00000000-0005-0000-0000-0000B1250000}"/>
    <cellStyle name="Normal 15 11 5" xfId="11056" xr:uid="{00000000-0005-0000-0000-0000B2250000}"/>
    <cellStyle name="Normal 15 11 6" xfId="11057" xr:uid="{00000000-0005-0000-0000-0000B3250000}"/>
    <cellStyle name="Normal 15 12" xfId="11058" xr:uid="{00000000-0005-0000-0000-0000B4250000}"/>
    <cellStyle name="Normal 15 13" xfId="11059" xr:uid="{00000000-0005-0000-0000-0000B5250000}"/>
    <cellStyle name="Normal 15 14" xfId="11060" xr:uid="{00000000-0005-0000-0000-0000B6250000}"/>
    <cellStyle name="Normal 15 15" xfId="11061" xr:uid="{00000000-0005-0000-0000-0000B7250000}"/>
    <cellStyle name="Normal 15 16" xfId="11062" xr:uid="{00000000-0005-0000-0000-0000B8250000}"/>
    <cellStyle name="Normal 15 17" xfId="11063" xr:uid="{00000000-0005-0000-0000-0000B9250000}"/>
    <cellStyle name="Normal 15 17 2" xfId="11064" xr:uid="{00000000-0005-0000-0000-0000BA250000}"/>
    <cellStyle name="Normal 15 17 2 2" xfId="11065" xr:uid="{00000000-0005-0000-0000-0000BB250000}"/>
    <cellStyle name="Normal 15 17 2 2 2" xfId="11066" xr:uid="{00000000-0005-0000-0000-0000BC250000}"/>
    <cellStyle name="Normal 15 17 3" xfId="11067" xr:uid="{00000000-0005-0000-0000-0000BD250000}"/>
    <cellStyle name="Normal 15 18" xfId="11068" xr:uid="{00000000-0005-0000-0000-0000BE250000}"/>
    <cellStyle name="Normal 15 19" xfId="11069" xr:uid="{00000000-0005-0000-0000-0000BF250000}"/>
    <cellStyle name="Normal 15 2" xfId="1160" xr:uid="{00000000-0005-0000-0000-0000C0250000}"/>
    <cellStyle name="Normal 15 2 2" xfId="11070" xr:uid="{00000000-0005-0000-0000-0000C1250000}"/>
    <cellStyle name="Normal 15 2 3" xfId="11071" xr:uid="{00000000-0005-0000-0000-0000C2250000}"/>
    <cellStyle name="Normal 15 2 4" xfId="11072" xr:uid="{00000000-0005-0000-0000-0000C3250000}"/>
    <cellStyle name="Normal 15 2 5" xfId="11073" xr:uid="{00000000-0005-0000-0000-0000C4250000}"/>
    <cellStyle name="Normal 15 2 6" xfId="11074" xr:uid="{00000000-0005-0000-0000-0000C5250000}"/>
    <cellStyle name="Normal 15 2 7" xfId="11075" xr:uid="{00000000-0005-0000-0000-0000C6250000}"/>
    <cellStyle name="Normal 15 20" xfId="11076" xr:uid="{00000000-0005-0000-0000-0000C7250000}"/>
    <cellStyle name="Normal 15 21" xfId="11077" xr:uid="{00000000-0005-0000-0000-0000C8250000}"/>
    <cellStyle name="Normal 15 22" xfId="11078" xr:uid="{00000000-0005-0000-0000-0000C9250000}"/>
    <cellStyle name="Normal 15 22 2" xfId="11079" xr:uid="{00000000-0005-0000-0000-0000CA250000}"/>
    <cellStyle name="Normal 15 23" xfId="11080" xr:uid="{00000000-0005-0000-0000-0000CB250000}"/>
    <cellStyle name="Normal 15 3" xfId="1161" xr:uid="{00000000-0005-0000-0000-0000CC250000}"/>
    <cellStyle name="Normal 15 3 2" xfId="11081" xr:uid="{00000000-0005-0000-0000-0000CD250000}"/>
    <cellStyle name="Normal 15 3 3" xfId="11082" xr:uid="{00000000-0005-0000-0000-0000CE250000}"/>
    <cellStyle name="Normal 15 3 4" xfId="11083" xr:uid="{00000000-0005-0000-0000-0000CF250000}"/>
    <cellStyle name="Normal 15 3 5" xfId="11084" xr:uid="{00000000-0005-0000-0000-0000D0250000}"/>
    <cellStyle name="Normal 15 3 6" xfId="11085" xr:uid="{00000000-0005-0000-0000-0000D1250000}"/>
    <cellStyle name="Normal 15 3 7" xfId="11086" xr:uid="{00000000-0005-0000-0000-0000D2250000}"/>
    <cellStyle name="Normal 15 4" xfId="1162" xr:uid="{00000000-0005-0000-0000-0000D3250000}"/>
    <cellStyle name="Normal 15 4 2" xfId="11087" xr:uid="{00000000-0005-0000-0000-0000D4250000}"/>
    <cellStyle name="Normal 15 4 3" xfId="11088" xr:uid="{00000000-0005-0000-0000-0000D5250000}"/>
    <cellStyle name="Normal 15 4 4" xfId="11089" xr:uid="{00000000-0005-0000-0000-0000D6250000}"/>
    <cellStyle name="Normal 15 4 5" xfId="11090" xr:uid="{00000000-0005-0000-0000-0000D7250000}"/>
    <cellStyle name="Normal 15 4 6" xfId="11091" xr:uid="{00000000-0005-0000-0000-0000D8250000}"/>
    <cellStyle name="Normal 15 4 7" xfId="11092" xr:uid="{00000000-0005-0000-0000-0000D9250000}"/>
    <cellStyle name="Normal 15 5" xfId="1163" xr:uid="{00000000-0005-0000-0000-0000DA250000}"/>
    <cellStyle name="Normal 15 5 2" xfId="11093" xr:uid="{00000000-0005-0000-0000-0000DB250000}"/>
    <cellStyle name="Normal 15 5 3" xfId="11094" xr:uid="{00000000-0005-0000-0000-0000DC250000}"/>
    <cellStyle name="Normal 15 5 4" xfId="11095" xr:uid="{00000000-0005-0000-0000-0000DD250000}"/>
    <cellStyle name="Normal 15 5 5" xfId="11096" xr:uid="{00000000-0005-0000-0000-0000DE250000}"/>
    <cellStyle name="Normal 15 5 6" xfId="11097" xr:uid="{00000000-0005-0000-0000-0000DF250000}"/>
    <cellStyle name="Normal 15 5 7" xfId="11098" xr:uid="{00000000-0005-0000-0000-0000E0250000}"/>
    <cellStyle name="Normal 15 6" xfId="1164" xr:uid="{00000000-0005-0000-0000-0000E1250000}"/>
    <cellStyle name="Normal 15 6 2" xfId="11099" xr:uid="{00000000-0005-0000-0000-0000E2250000}"/>
    <cellStyle name="Normal 15 6 3" xfId="11100" xr:uid="{00000000-0005-0000-0000-0000E3250000}"/>
    <cellStyle name="Normal 15 6 4" xfId="11101" xr:uid="{00000000-0005-0000-0000-0000E4250000}"/>
    <cellStyle name="Normal 15 6 5" xfId="11102" xr:uid="{00000000-0005-0000-0000-0000E5250000}"/>
    <cellStyle name="Normal 15 6 6" xfId="11103" xr:uid="{00000000-0005-0000-0000-0000E6250000}"/>
    <cellStyle name="Normal 15 6 7" xfId="11104" xr:uid="{00000000-0005-0000-0000-0000E7250000}"/>
    <cellStyle name="Normal 15 7" xfId="1165" xr:uid="{00000000-0005-0000-0000-0000E8250000}"/>
    <cellStyle name="Normal 15 7 2" xfId="11105" xr:uid="{00000000-0005-0000-0000-0000E9250000}"/>
    <cellStyle name="Normal 15 7 3" xfId="11106" xr:uid="{00000000-0005-0000-0000-0000EA250000}"/>
    <cellStyle name="Normal 15 7 4" xfId="11107" xr:uid="{00000000-0005-0000-0000-0000EB250000}"/>
    <cellStyle name="Normal 15 7 5" xfId="11108" xr:uid="{00000000-0005-0000-0000-0000EC250000}"/>
    <cellStyle name="Normal 15 7 6" xfId="11109" xr:uid="{00000000-0005-0000-0000-0000ED250000}"/>
    <cellStyle name="Normal 15 7 7" xfId="11110" xr:uid="{00000000-0005-0000-0000-0000EE250000}"/>
    <cellStyle name="Normal 15 8" xfId="1166" xr:uid="{00000000-0005-0000-0000-0000EF250000}"/>
    <cellStyle name="Normal 15 8 2" xfId="11111" xr:uid="{00000000-0005-0000-0000-0000F0250000}"/>
    <cellStyle name="Normal 15 8 3" xfId="11112" xr:uid="{00000000-0005-0000-0000-0000F1250000}"/>
    <cellStyle name="Normal 15 8 4" xfId="11113" xr:uid="{00000000-0005-0000-0000-0000F2250000}"/>
    <cellStyle name="Normal 15 8 5" xfId="11114" xr:uid="{00000000-0005-0000-0000-0000F3250000}"/>
    <cellStyle name="Normal 15 8 6" xfId="11115" xr:uid="{00000000-0005-0000-0000-0000F4250000}"/>
    <cellStyle name="Normal 15 8 7" xfId="11116" xr:uid="{00000000-0005-0000-0000-0000F5250000}"/>
    <cellStyle name="Normal 15 9" xfId="1167" xr:uid="{00000000-0005-0000-0000-0000F6250000}"/>
    <cellStyle name="Normal 15 9 2" xfId="11117" xr:uid="{00000000-0005-0000-0000-0000F7250000}"/>
    <cellStyle name="Normal 15 9 3" xfId="11118" xr:uid="{00000000-0005-0000-0000-0000F8250000}"/>
    <cellStyle name="Normal 15 9 4" xfId="11119" xr:uid="{00000000-0005-0000-0000-0000F9250000}"/>
    <cellStyle name="Normal 15 9 5" xfId="11120" xr:uid="{00000000-0005-0000-0000-0000FA250000}"/>
    <cellStyle name="Normal 15 9 6" xfId="11121" xr:uid="{00000000-0005-0000-0000-0000FB250000}"/>
    <cellStyle name="Normal 15 9 7" xfId="11122" xr:uid="{00000000-0005-0000-0000-0000FC250000}"/>
    <cellStyle name="Normal 150" xfId="11123" xr:uid="{00000000-0005-0000-0000-0000FD250000}"/>
    <cellStyle name="Normal 151" xfId="11124" xr:uid="{00000000-0005-0000-0000-0000FE250000}"/>
    <cellStyle name="Normal 152" xfId="11125" xr:uid="{00000000-0005-0000-0000-0000FF250000}"/>
    <cellStyle name="Normal 153" xfId="11126" xr:uid="{00000000-0005-0000-0000-000000260000}"/>
    <cellStyle name="Normal 154" xfId="11127" xr:uid="{00000000-0005-0000-0000-000001260000}"/>
    <cellStyle name="Normal 155" xfId="11128" xr:uid="{00000000-0005-0000-0000-000002260000}"/>
    <cellStyle name="Normal 156" xfId="11129" xr:uid="{00000000-0005-0000-0000-000003260000}"/>
    <cellStyle name="Normal 157" xfId="11130" xr:uid="{00000000-0005-0000-0000-000004260000}"/>
    <cellStyle name="Normal 158" xfId="11131" xr:uid="{00000000-0005-0000-0000-000005260000}"/>
    <cellStyle name="Normal 159" xfId="11132" xr:uid="{00000000-0005-0000-0000-000006260000}"/>
    <cellStyle name="Normal 16" xfId="1168" xr:uid="{00000000-0005-0000-0000-000007260000}"/>
    <cellStyle name="Normal 16 10" xfId="11133" xr:uid="{00000000-0005-0000-0000-000008260000}"/>
    <cellStyle name="Normal 16 11" xfId="11134" xr:uid="{00000000-0005-0000-0000-000009260000}"/>
    <cellStyle name="Normal 16 12" xfId="11135" xr:uid="{00000000-0005-0000-0000-00000A260000}"/>
    <cellStyle name="Normal 16 13" xfId="11136" xr:uid="{00000000-0005-0000-0000-00000B260000}"/>
    <cellStyle name="Normal 16 14" xfId="11137" xr:uid="{00000000-0005-0000-0000-00000C260000}"/>
    <cellStyle name="Normal 16 14 2" xfId="11138" xr:uid="{00000000-0005-0000-0000-00000D260000}"/>
    <cellStyle name="Normal 16 15" xfId="11139" xr:uid="{00000000-0005-0000-0000-00000E260000}"/>
    <cellStyle name="Normal 16 2" xfId="11140" xr:uid="{00000000-0005-0000-0000-00000F260000}"/>
    <cellStyle name="Normal 16 2 10" xfId="11141" xr:uid="{00000000-0005-0000-0000-000010260000}"/>
    <cellStyle name="Normal 16 2 11" xfId="11142" xr:uid="{00000000-0005-0000-0000-000011260000}"/>
    <cellStyle name="Normal 16 2 12" xfId="11143" xr:uid="{00000000-0005-0000-0000-000012260000}"/>
    <cellStyle name="Normal 16 2 12 2" xfId="11144" xr:uid="{00000000-0005-0000-0000-000013260000}"/>
    <cellStyle name="Normal 16 2 2" xfId="11145" xr:uid="{00000000-0005-0000-0000-000014260000}"/>
    <cellStyle name="Normal 16 2 2 10" xfId="11146" xr:uid="{00000000-0005-0000-0000-000015260000}"/>
    <cellStyle name="Normal 16 2 2 11" xfId="11147" xr:uid="{00000000-0005-0000-0000-000016260000}"/>
    <cellStyle name="Normal 16 2 2 12" xfId="11148" xr:uid="{00000000-0005-0000-0000-000017260000}"/>
    <cellStyle name="Normal 16 2 2 12 2" xfId="11149" xr:uid="{00000000-0005-0000-0000-000018260000}"/>
    <cellStyle name="Normal 16 2 2 2" xfId="11150" xr:uid="{00000000-0005-0000-0000-000019260000}"/>
    <cellStyle name="Normal 16 2 2 2 2" xfId="11151" xr:uid="{00000000-0005-0000-0000-00001A260000}"/>
    <cellStyle name="Normal 16 2 2 2 2 2" xfId="11152" xr:uid="{00000000-0005-0000-0000-00001B260000}"/>
    <cellStyle name="Normal 16 2 2 2 2 2 2" xfId="11153" xr:uid="{00000000-0005-0000-0000-00001C260000}"/>
    <cellStyle name="Normal 16 2 2 2 2 2 2 2" xfId="11154" xr:uid="{00000000-0005-0000-0000-00001D260000}"/>
    <cellStyle name="Normal 16 2 2 2 2 2 2 2 2" xfId="11155" xr:uid="{00000000-0005-0000-0000-00001E260000}"/>
    <cellStyle name="Normal 16 2 2 2 2 2 3" xfId="11156" xr:uid="{00000000-0005-0000-0000-00001F260000}"/>
    <cellStyle name="Normal 16 2 2 2 2 3" xfId="11157" xr:uid="{00000000-0005-0000-0000-000020260000}"/>
    <cellStyle name="Normal 16 2 2 2 2 4" xfId="11158" xr:uid="{00000000-0005-0000-0000-000021260000}"/>
    <cellStyle name="Normal 16 2 2 2 2 5" xfId="11159" xr:uid="{00000000-0005-0000-0000-000022260000}"/>
    <cellStyle name="Normal 16 2 2 2 2 6" xfId="11160" xr:uid="{00000000-0005-0000-0000-000023260000}"/>
    <cellStyle name="Normal 16 2 2 2 2 7" xfId="11161" xr:uid="{00000000-0005-0000-0000-000024260000}"/>
    <cellStyle name="Normal 16 2 2 2 2 7 2" xfId="11162" xr:uid="{00000000-0005-0000-0000-000025260000}"/>
    <cellStyle name="Normal 16 2 2 2 3" xfId="11163" xr:uid="{00000000-0005-0000-0000-000026260000}"/>
    <cellStyle name="Normal 16 2 2 2 3 2" xfId="11164" xr:uid="{00000000-0005-0000-0000-000027260000}"/>
    <cellStyle name="Normal 16 2 2 2 3 2 2" xfId="11165" xr:uid="{00000000-0005-0000-0000-000028260000}"/>
    <cellStyle name="Normal 16 2 2 2 3 2 2 2" xfId="11166" xr:uid="{00000000-0005-0000-0000-000029260000}"/>
    <cellStyle name="Normal 16 2 2 2 3 3" xfId="11167" xr:uid="{00000000-0005-0000-0000-00002A260000}"/>
    <cellStyle name="Normal 16 2 2 2 4" xfId="11168" xr:uid="{00000000-0005-0000-0000-00002B260000}"/>
    <cellStyle name="Normal 16 2 2 2 5" xfId="11169" xr:uid="{00000000-0005-0000-0000-00002C260000}"/>
    <cellStyle name="Normal 16 2 2 2 6" xfId="11170" xr:uid="{00000000-0005-0000-0000-00002D260000}"/>
    <cellStyle name="Normal 16 2 2 2 7" xfId="11171" xr:uid="{00000000-0005-0000-0000-00002E260000}"/>
    <cellStyle name="Normal 16 2 2 2 7 2" xfId="11172" xr:uid="{00000000-0005-0000-0000-00002F260000}"/>
    <cellStyle name="Normal 16 2 2 3" xfId="11173" xr:uid="{00000000-0005-0000-0000-000030260000}"/>
    <cellStyle name="Normal 16 2 2 4" xfId="11174" xr:uid="{00000000-0005-0000-0000-000031260000}"/>
    <cellStyle name="Normal 16 2 2 5" xfId="11175" xr:uid="{00000000-0005-0000-0000-000032260000}"/>
    <cellStyle name="Normal 16 2 2 6" xfId="11176" xr:uid="{00000000-0005-0000-0000-000033260000}"/>
    <cellStyle name="Normal 16 2 2 7" xfId="11177" xr:uid="{00000000-0005-0000-0000-000034260000}"/>
    <cellStyle name="Normal 16 2 2 7 2" xfId="11178" xr:uid="{00000000-0005-0000-0000-000035260000}"/>
    <cellStyle name="Normal 16 2 2 7 2 2" xfId="11179" xr:uid="{00000000-0005-0000-0000-000036260000}"/>
    <cellStyle name="Normal 16 2 2 7 2 2 2" xfId="11180" xr:uid="{00000000-0005-0000-0000-000037260000}"/>
    <cellStyle name="Normal 16 2 2 7 3" xfId="11181" xr:uid="{00000000-0005-0000-0000-000038260000}"/>
    <cellStyle name="Normal 16 2 2 8" xfId="11182" xr:uid="{00000000-0005-0000-0000-000039260000}"/>
    <cellStyle name="Normal 16 2 2 9" xfId="11183" xr:uid="{00000000-0005-0000-0000-00003A260000}"/>
    <cellStyle name="Normal 16 2 3" xfId="11184" xr:uid="{00000000-0005-0000-0000-00003B260000}"/>
    <cellStyle name="Normal 16 2 4" xfId="11185" xr:uid="{00000000-0005-0000-0000-00003C260000}"/>
    <cellStyle name="Normal 16 2 5" xfId="11186" xr:uid="{00000000-0005-0000-0000-00003D260000}"/>
    <cellStyle name="Normal 16 2 6" xfId="11187" xr:uid="{00000000-0005-0000-0000-00003E260000}"/>
    <cellStyle name="Normal 16 2 7" xfId="11188" xr:uid="{00000000-0005-0000-0000-00003F260000}"/>
    <cellStyle name="Normal 16 2 7 2" xfId="11189" xr:uid="{00000000-0005-0000-0000-000040260000}"/>
    <cellStyle name="Normal 16 2 7 2 2" xfId="11190" xr:uid="{00000000-0005-0000-0000-000041260000}"/>
    <cellStyle name="Normal 16 2 7 2 2 2" xfId="11191" xr:uid="{00000000-0005-0000-0000-000042260000}"/>
    <cellStyle name="Normal 16 2 7 3" xfId="11192" xr:uid="{00000000-0005-0000-0000-000043260000}"/>
    <cellStyle name="Normal 16 2 8" xfId="11193" xr:uid="{00000000-0005-0000-0000-000044260000}"/>
    <cellStyle name="Normal 16 2 9" xfId="11194" xr:uid="{00000000-0005-0000-0000-000045260000}"/>
    <cellStyle name="Normal 16 3" xfId="11195" xr:uid="{00000000-0005-0000-0000-000046260000}"/>
    <cellStyle name="Normal 16 3 2" xfId="11196" xr:uid="{00000000-0005-0000-0000-000047260000}"/>
    <cellStyle name="Normal 16 3 3" xfId="11197" xr:uid="{00000000-0005-0000-0000-000048260000}"/>
    <cellStyle name="Normal 16 3 4" xfId="11198" xr:uid="{00000000-0005-0000-0000-000049260000}"/>
    <cellStyle name="Normal 16 3 5" xfId="11199" xr:uid="{00000000-0005-0000-0000-00004A260000}"/>
    <cellStyle name="Normal 16 3 6" xfId="11200" xr:uid="{00000000-0005-0000-0000-00004B260000}"/>
    <cellStyle name="Normal 16 4" xfId="11201" xr:uid="{00000000-0005-0000-0000-00004C260000}"/>
    <cellStyle name="Normal 16 5" xfId="11202" xr:uid="{00000000-0005-0000-0000-00004D260000}"/>
    <cellStyle name="Normal 16 6" xfId="11203" xr:uid="{00000000-0005-0000-0000-00004E260000}"/>
    <cellStyle name="Normal 16 7" xfId="11204" xr:uid="{00000000-0005-0000-0000-00004F260000}"/>
    <cellStyle name="Normal 16 8" xfId="11205" xr:uid="{00000000-0005-0000-0000-000050260000}"/>
    <cellStyle name="Normal 16 9" xfId="11206" xr:uid="{00000000-0005-0000-0000-000051260000}"/>
    <cellStyle name="Normal 16 9 2" xfId="11207" xr:uid="{00000000-0005-0000-0000-000052260000}"/>
    <cellStyle name="Normal 16 9 2 2" xfId="11208" xr:uid="{00000000-0005-0000-0000-000053260000}"/>
    <cellStyle name="Normal 16 9 2 2 2" xfId="11209" xr:uid="{00000000-0005-0000-0000-000054260000}"/>
    <cellStyle name="Normal 16 9 3" xfId="11210" xr:uid="{00000000-0005-0000-0000-000055260000}"/>
    <cellStyle name="Normal 160" xfId="11211" xr:uid="{00000000-0005-0000-0000-000056260000}"/>
    <cellStyle name="Normal 161" xfId="11212" xr:uid="{00000000-0005-0000-0000-000057260000}"/>
    <cellStyle name="Normal 162" xfId="11213" xr:uid="{00000000-0005-0000-0000-000058260000}"/>
    <cellStyle name="Normal 163" xfId="11214" xr:uid="{00000000-0005-0000-0000-000059260000}"/>
    <cellStyle name="Normal 164" xfId="11215" xr:uid="{00000000-0005-0000-0000-00005A260000}"/>
    <cellStyle name="Normal 165" xfId="11216" xr:uid="{00000000-0005-0000-0000-00005B260000}"/>
    <cellStyle name="Normal 166" xfId="11217" xr:uid="{00000000-0005-0000-0000-00005C260000}"/>
    <cellStyle name="Normal 167" xfId="11218" xr:uid="{00000000-0005-0000-0000-00005D260000}"/>
    <cellStyle name="Normal 168" xfId="11219" xr:uid="{00000000-0005-0000-0000-00005E260000}"/>
    <cellStyle name="Normal 169" xfId="11220" xr:uid="{00000000-0005-0000-0000-00005F260000}"/>
    <cellStyle name="Normal 17" xfId="1169" xr:uid="{00000000-0005-0000-0000-000060260000}"/>
    <cellStyle name="Normal 17 10" xfId="11221" xr:uid="{00000000-0005-0000-0000-000061260000}"/>
    <cellStyle name="Normal 17 11" xfId="11222" xr:uid="{00000000-0005-0000-0000-000062260000}"/>
    <cellStyle name="Normal 17 12" xfId="11223" xr:uid="{00000000-0005-0000-0000-000063260000}"/>
    <cellStyle name="Normal 17 13" xfId="11224" xr:uid="{00000000-0005-0000-0000-000064260000}"/>
    <cellStyle name="Normal 17 14" xfId="11225" xr:uid="{00000000-0005-0000-0000-000065260000}"/>
    <cellStyle name="Normal 17 14 2" xfId="11226" xr:uid="{00000000-0005-0000-0000-000066260000}"/>
    <cellStyle name="Normal 17 15" xfId="11227" xr:uid="{00000000-0005-0000-0000-000067260000}"/>
    <cellStyle name="Normal 17 2" xfId="11228" xr:uid="{00000000-0005-0000-0000-000068260000}"/>
    <cellStyle name="Normal 17 2 10" xfId="11229" xr:uid="{00000000-0005-0000-0000-000069260000}"/>
    <cellStyle name="Normal 17 2 11" xfId="11230" xr:uid="{00000000-0005-0000-0000-00006A260000}"/>
    <cellStyle name="Normal 17 2 12" xfId="11231" xr:uid="{00000000-0005-0000-0000-00006B260000}"/>
    <cellStyle name="Normal 17 2 12 2" xfId="11232" xr:uid="{00000000-0005-0000-0000-00006C260000}"/>
    <cellStyle name="Normal 17 2 2" xfId="11233" xr:uid="{00000000-0005-0000-0000-00006D260000}"/>
    <cellStyle name="Normal 17 2 2 10" xfId="11234" xr:uid="{00000000-0005-0000-0000-00006E260000}"/>
    <cellStyle name="Normal 17 2 2 11" xfId="11235" xr:uid="{00000000-0005-0000-0000-00006F260000}"/>
    <cellStyle name="Normal 17 2 2 12" xfId="11236" xr:uid="{00000000-0005-0000-0000-000070260000}"/>
    <cellStyle name="Normal 17 2 2 12 2" xfId="11237" xr:uid="{00000000-0005-0000-0000-000071260000}"/>
    <cellStyle name="Normal 17 2 2 2" xfId="11238" xr:uid="{00000000-0005-0000-0000-000072260000}"/>
    <cellStyle name="Normal 17 2 2 2 2" xfId="11239" xr:uid="{00000000-0005-0000-0000-000073260000}"/>
    <cellStyle name="Normal 17 2 2 2 2 2" xfId="11240" xr:uid="{00000000-0005-0000-0000-000074260000}"/>
    <cellStyle name="Normal 17 2 2 2 2 2 2" xfId="11241" xr:uid="{00000000-0005-0000-0000-000075260000}"/>
    <cellStyle name="Normal 17 2 2 2 2 2 2 2" xfId="11242" xr:uid="{00000000-0005-0000-0000-000076260000}"/>
    <cellStyle name="Normal 17 2 2 2 2 2 2 2 2" xfId="11243" xr:uid="{00000000-0005-0000-0000-000077260000}"/>
    <cellStyle name="Normal 17 2 2 2 2 2 3" xfId="11244" xr:uid="{00000000-0005-0000-0000-000078260000}"/>
    <cellStyle name="Normal 17 2 2 2 2 3" xfId="11245" xr:uid="{00000000-0005-0000-0000-000079260000}"/>
    <cellStyle name="Normal 17 2 2 2 2 4" xfId="11246" xr:uid="{00000000-0005-0000-0000-00007A260000}"/>
    <cellStyle name="Normal 17 2 2 2 2 5" xfId="11247" xr:uid="{00000000-0005-0000-0000-00007B260000}"/>
    <cellStyle name="Normal 17 2 2 2 2 6" xfId="11248" xr:uid="{00000000-0005-0000-0000-00007C260000}"/>
    <cellStyle name="Normal 17 2 2 2 2 7" xfId="11249" xr:uid="{00000000-0005-0000-0000-00007D260000}"/>
    <cellStyle name="Normal 17 2 2 2 2 7 2" xfId="11250" xr:uid="{00000000-0005-0000-0000-00007E260000}"/>
    <cellStyle name="Normal 17 2 2 2 3" xfId="11251" xr:uid="{00000000-0005-0000-0000-00007F260000}"/>
    <cellStyle name="Normal 17 2 2 2 3 2" xfId="11252" xr:uid="{00000000-0005-0000-0000-000080260000}"/>
    <cellStyle name="Normal 17 2 2 2 3 2 2" xfId="11253" xr:uid="{00000000-0005-0000-0000-000081260000}"/>
    <cellStyle name="Normal 17 2 2 2 3 2 2 2" xfId="11254" xr:uid="{00000000-0005-0000-0000-000082260000}"/>
    <cellStyle name="Normal 17 2 2 2 3 3" xfId="11255" xr:uid="{00000000-0005-0000-0000-000083260000}"/>
    <cellStyle name="Normal 17 2 2 2 4" xfId="11256" xr:uid="{00000000-0005-0000-0000-000084260000}"/>
    <cellStyle name="Normal 17 2 2 2 5" xfId="11257" xr:uid="{00000000-0005-0000-0000-000085260000}"/>
    <cellStyle name="Normal 17 2 2 2 6" xfId="11258" xr:uid="{00000000-0005-0000-0000-000086260000}"/>
    <cellStyle name="Normal 17 2 2 2 7" xfId="11259" xr:uid="{00000000-0005-0000-0000-000087260000}"/>
    <cellStyle name="Normal 17 2 2 2 7 2" xfId="11260" xr:uid="{00000000-0005-0000-0000-000088260000}"/>
    <cellStyle name="Normal 17 2 2 3" xfId="11261" xr:uid="{00000000-0005-0000-0000-000089260000}"/>
    <cellStyle name="Normal 17 2 2 4" xfId="11262" xr:uid="{00000000-0005-0000-0000-00008A260000}"/>
    <cellStyle name="Normal 17 2 2 5" xfId="11263" xr:uid="{00000000-0005-0000-0000-00008B260000}"/>
    <cellStyle name="Normal 17 2 2 6" xfId="11264" xr:uid="{00000000-0005-0000-0000-00008C260000}"/>
    <cellStyle name="Normal 17 2 2 7" xfId="11265" xr:uid="{00000000-0005-0000-0000-00008D260000}"/>
    <cellStyle name="Normal 17 2 2 7 2" xfId="11266" xr:uid="{00000000-0005-0000-0000-00008E260000}"/>
    <cellStyle name="Normal 17 2 2 7 2 2" xfId="11267" xr:uid="{00000000-0005-0000-0000-00008F260000}"/>
    <cellStyle name="Normal 17 2 2 7 2 2 2" xfId="11268" xr:uid="{00000000-0005-0000-0000-000090260000}"/>
    <cellStyle name="Normal 17 2 2 7 3" xfId="11269" xr:uid="{00000000-0005-0000-0000-000091260000}"/>
    <cellStyle name="Normal 17 2 2 8" xfId="11270" xr:uid="{00000000-0005-0000-0000-000092260000}"/>
    <cellStyle name="Normal 17 2 2 9" xfId="11271" xr:uid="{00000000-0005-0000-0000-000093260000}"/>
    <cellStyle name="Normal 17 2 3" xfId="11272" xr:uid="{00000000-0005-0000-0000-000094260000}"/>
    <cellStyle name="Normal 17 2 4" xfId="11273" xr:uid="{00000000-0005-0000-0000-000095260000}"/>
    <cellStyle name="Normal 17 2 5" xfId="11274" xr:uid="{00000000-0005-0000-0000-000096260000}"/>
    <cellStyle name="Normal 17 2 6" xfId="11275" xr:uid="{00000000-0005-0000-0000-000097260000}"/>
    <cellStyle name="Normal 17 2 7" xfId="11276" xr:uid="{00000000-0005-0000-0000-000098260000}"/>
    <cellStyle name="Normal 17 2 7 2" xfId="11277" xr:uid="{00000000-0005-0000-0000-000099260000}"/>
    <cellStyle name="Normal 17 2 7 2 2" xfId="11278" xr:uid="{00000000-0005-0000-0000-00009A260000}"/>
    <cellStyle name="Normal 17 2 7 2 2 2" xfId="11279" xr:uid="{00000000-0005-0000-0000-00009B260000}"/>
    <cellStyle name="Normal 17 2 7 3" xfId="11280" xr:uid="{00000000-0005-0000-0000-00009C260000}"/>
    <cellStyle name="Normal 17 2 8" xfId="11281" xr:uid="{00000000-0005-0000-0000-00009D260000}"/>
    <cellStyle name="Normal 17 2 9" xfId="11282" xr:uid="{00000000-0005-0000-0000-00009E260000}"/>
    <cellStyle name="Normal 17 3" xfId="11283" xr:uid="{00000000-0005-0000-0000-00009F260000}"/>
    <cellStyle name="Normal 17 3 2" xfId="11284" xr:uid="{00000000-0005-0000-0000-0000A0260000}"/>
    <cellStyle name="Normal 17 3 3" xfId="11285" xr:uid="{00000000-0005-0000-0000-0000A1260000}"/>
    <cellStyle name="Normal 17 3 4" xfId="11286" xr:uid="{00000000-0005-0000-0000-0000A2260000}"/>
    <cellStyle name="Normal 17 3 5" xfId="11287" xr:uid="{00000000-0005-0000-0000-0000A3260000}"/>
    <cellStyle name="Normal 17 3 6" xfId="11288" xr:uid="{00000000-0005-0000-0000-0000A4260000}"/>
    <cellStyle name="Normal 17 4" xfId="11289" xr:uid="{00000000-0005-0000-0000-0000A5260000}"/>
    <cellStyle name="Normal 17 5" xfId="11290" xr:uid="{00000000-0005-0000-0000-0000A6260000}"/>
    <cellStyle name="Normal 17 6" xfId="11291" xr:uid="{00000000-0005-0000-0000-0000A7260000}"/>
    <cellStyle name="Normal 17 7" xfId="11292" xr:uid="{00000000-0005-0000-0000-0000A8260000}"/>
    <cellStyle name="Normal 17 8" xfId="11293" xr:uid="{00000000-0005-0000-0000-0000A9260000}"/>
    <cellStyle name="Normal 17 9" xfId="11294" xr:uid="{00000000-0005-0000-0000-0000AA260000}"/>
    <cellStyle name="Normal 17 9 2" xfId="11295" xr:uid="{00000000-0005-0000-0000-0000AB260000}"/>
    <cellStyle name="Normal 17 9 2 2" xfId="11296" xr:uid="{00000000-0005-0000-0000-0000AC260000}"/>
    <cellStyle name="Normal 17 9 2 2 2" xfId="11297" xr:uid="{00000000-0005-0000-0000-0000AD260000}"/>
    <cellStyle name="Normal 17 9 3" xfId="11298" xr:uid="{00000000-0005-0000-0000-0000AE260000}"/>
    <cellStyle name="Normal 17_Revised 5 July 2011 AFS FILE - 31 MARCH 2011 - FINAL" xfId="11299" xr:uid="{00000000-0005-0000-0000-0000AF260000}"/>
    <cellStyle name="Normal 170" xfId="11300" xr:uid="{00000000-0005-0000-0000-0000B0260000}"/>
    <cellStyle name="Normal 171" xfId="11301" xr:uid="{00000000-0005-0000-0000-0000B1260000}"/>
    <cellStyle name="Normal 172" xfId="11302" xr:uid="{00000000-0005-0000-0000-0000B2260000}"/>
    <cellStyle name="Normal 173" xfId="11303" xr:uid="{00000000-0005-0000-0000-0000B3260000}"/>
    <cellStyle name="Normal 174" xfId="11304" xr:uid="{00000000-0005-0000-0000-0000B4260000}"/>
    <cellStyle name="Normal 175" xfId="11305" xr:uid="{00000000-0005-0000-0000-0000B5260000}"/>
    <cellStyle name="Normal 176" xfId="11306" xr:uid="{00000000-0005-0000-0000-0000B6260000}"/>
    <cellStyle name="Normal 177" xfId="11307" xr:uid="{00000000-0005-0000-0000-0000B7260000}"/>
    <cellStyle name="Normal 178" xfId="11308" xr:uid="{00000000-0005-0000-0000-0000B8260000}"/>
    <cellStyle name="Normal 179" xfId="11309" xr:uid="{00000000-0005-0000-0000-0000B9260000}"/>
    <cellStyle name="Normal 18" xfId="1170" xr:uid="{00000000-0005-0000-0000-0000BA260000}"/>
    <cellStyle name="Normal 18 10" xfId="11310" xr:uid="{00000000-0005-0000-0000-0000BB260000}"/>
    <cellStyle name="Normal 18 11" xfId="11311" xr:uid="{00000000-0005-0000-0000-0000BC260000}"/>
    <cellStyle name="Normal 18 12" xfId="11312" xr:uid="{00000000-0005-0000-0000-0000BD260000}"/>
    <cellStyle name="Normal 18 13" xfId="11313" xr:uid="{00000000-0005-0000-0000-0000BE260000}"/>
    <cellStyle name="Normal 18 14" xfId="11314" xr:uid="{00000000-0005-0000-0000-0000BF260000}"/>
    <cellStyle name="Normal 18 14 2" xfId="11315" xr:uid="{00000000-0005-0000-0000-0000C0260000}"/>
    <cellStyle name="Normal 18 15" xfId="11316" xr:uid="{00000000-0005-0000-0000-0000C1260000}"/>
    <cellStyle name="Normal 18 2" xfId="11317" xr:uid="{00000000-0005-0000-0000-0000C2260000}"/>
    <cellStyle name="Normal 18 2 10" xfId="11318" xr:uid="{00000000-0005-0000-0000-0000C3260000}"/>
    <cellStyle name="Normal 18 2 11" xfId="11319" xr:uid="{00000000-0005-0000-0000-0000C4260000}"/>
    <cellStyle name="Normal 18 2 12" xfId="11320" xr:uid="{00000000-0005-0000-0000-0000C5260000}"/>
    <cellStyle name="Normal 18 2 12 2" xfId="11321" xr:uid="{00000000-0005-0000-0000-0000C6260000}"/>
    <cellStyle name="Normal 18 2 2" xfId="11322" xr:uid="{00000000-0005-0000-0000-0000C7260000}"/>
    <cellStyle name="Normal 18 2 2 10" xfId="11323" xr:uid="{00000000-0005-0000-0000-0000C8260000}"/>
    <cellStyle name="Normal 18 2 2 11" xfId="11324" xr:uid="{00000000-0005-0000-0000-0000C9260000}"/>
    <cellStyle name="Normal 18 2 2 12" xfId="11325" xr:uid="{00000000-0005-0000-0000-0000CA260000}"/>
    <cellStyle name="Normal 18 2 2 12 2" xfId="11326" xr:uid="{00000000-0005-0000-0000-0000CB260000}"/>
    <cellStyle name="Normal 18 2 2 2" xfId="11327" xr:uid="{00000000-0005-0000-0000-0000CC260000}"/>
    <cellStyle name="Normal 18 2 2 2 2" xfId="11328" xr:uid="{00000000-0005-0000-0000-0000CD260000}"/>
    <cellStyle name="Normal 18 2 2 2 2 2" xfId="11329" xr:uid="{00000000-0005-0000-0000-0000CE260000}"/>
    <cellStyle name="Normal 18 2 2 2 2 2 2" xfId="11330" xr:uid="{00000000-0005-0000-0000-0000CF260000}"/>
    <cellStyle name="Normal 18 2 2 2 2 2 2 2" xfId="11331" xr:uid="{00000000-0005-0000-0000-0000D0260000}"/>
    <cellStyle name="Normal 18 2 2 2 2 2 2 2 2" xfId="11332" xr:uid="{00000000-0005-0000-0000-0000D1260000}"/>
    <cellStyle name="Normal 18 2 2 2 2 2 3" xfId="11333" xr:uid="{00000000-0005-0000-0000-0000D2260000}"/>
    <cellStyle name="Normal 18 2 2 2 2 3" xfId="11334" xr:uid="{00000000-0005-0000-0000-0000D3260000}"/>
    <cellStyle name="Normal 18 2 2 2 2 4" xfId="11335" xr:uid="{00000000-0005-0000-0000-0000D4260000}"/>
    <cellStyle name="Normal 18 2 2 2 2 5" xfId="11336" xr:uid="{00000000-0005-0000-0000-0000D5260000}"/>
    <cellStyle name="Normal 18 2 2 2 2 6" xfId="11337" xr:uid="{00000000-0005-0000-0000-0000D6260000}"/>
    <cellStyle name="Normal 18 2 2 2 2 7" xfId="11338" xr:uid="{00000000-0005-0000-0000-0000D7260000}"/>
    <cellStyle name="Normal 18 2 2 2 2 7 2" xfId="11339" xr:uid="{00000000-0005-0000-0000-0000D8260000}"/>
    <cellStyle name="Normal 18 2 2 2 2_Revised 5 July 2011 AFS FILE - 31 MARCH 2011 - FINAL" xfId="11340" xr:uid="{00000000-0005-0000-0000-0000D9260000}"/>
    <cellStyle name="Normal 18 2 2 2 3" xfId="11341" xr:uid="{00000000-0005-0000-0000-0000DA260000}"/>
    <cellStyle name="Normal 18 2 2 2 3 2" xfId="11342" xr:uid="{00000000-0005-0000-0000-0000DB260000}"/>
    <cellStyle name="Normal 18 2 2 2 3 2 2" xfId="11343" xr:uid="{00000000-0005-0000-0000-0000DC260000}"/>
    <cellStyle name="Normal 18 2 2 2 3 2 2 2" xfId="11344" xr:uid="{00000000-0005-0000-0000-0000DD260000}"/>
    <cellStyle name="Normal 18 2 2 2 3 3" xfId="11345" xr:uid="{00000000-0005-0000-0000-0000DE260000}"/>
    <cellStyle name="Normal 18 2 2 2 4" xfId="11346" xr:uid="{00000000-0005-0000-0000-0000DF260000}"/>
    <cellStyle name="Normal 18 2 2 2 5" xfId="11347" xr:uid="{00000000-0005-0000-0000-0000E0260000}"/>
    <cellStyle name="Normal 18 2 2 2 6" xfId="11348" xr:uid="{00000000-0005-0000-0000-0000E1260000}"/>
    <cellStyle name="Normal 18 2 2 2 7" xfId="11349" xr:uid="{00000000-0005-0000-0000-0000E2260000}"/>
    <cellStyle name="Normal 18 2 2 2 7 2" xfId="11350" xr:uid="{00000000-0005-0000-0000-0000E3260000}"/>
    <cellStyle name="Normal 18 2 2 3" xfId="11351" xr:uid="{00000000-0005-0000-0000-0000E4260000}"/>
    <cellStyle name="Normal 18 2 2 3 2" xfId="11352" xr:uid="{00000000-0005-0000-0000-0000E5260000}"/>
    <cellStyle name="Normal 18 2 2 3 3" xfId="11353" xr:uid="{00000000-0005-0000-0000-0000E6260000}"/>
    <cellStyle name="Normal 18 2 2 4" xfId="11354" xr:uid="{00000000-0005-0000-0000-0000E7260000}"/>
    <cellStyle name="Normal 18 2 2 5" xfId="11355" xr:uid="{00000000-0005-0000-0000-0000E8260000}"/>
    <cellStyle name="Normal 18 2 2 6" xfId="11356" xr:uid="{00000000-0005-0000-0000-0000E9260000}"/>
    <cellStyle name="Normal 18 2 2 7" xfId="11357" xr:uid="{00000000-0005-0000-0000-0000EA260000}"/>
    <cellStyle name="Normal 18 2 2 7 2" xfId="11358" xr:uid="{00000000-0005-0000-0000-0000EB260000}"/>
    <cellStyle name="Normal 18 2 2 7 2 2" xfId="11359" xr:uid="{00000000-0005-0000-0000-0000EC260000}"/>
    <cellStyle name="Normal 18 2 2 7 2 2 2" xfId="11360" xr:uid="{00000000-0005-0000-0000-0000ED260000}"/>
    <cellStyle name="Normal 18 2 2 7 3" xfId="11361" xr:uid="{00000000-0005-0000-0000-0000EE260000}"/>
    <cellStyle name="Normal 18 2 2 8" xfId="11362" xr:uid="{00000000-0005-0000-0000-0000EF260000}"/>
    <cellStyle name="Normal 18 2 2 9" xfId="11363" xr:uid="{00000000-0005-0000-0000-0000F0260000}"/>
    <cellStyle name="Normal 18 2 2_Revised 5 July 2011 AFS FILE - 31 MARCH 2011 - FINAL" xfId="11364" xr:uid="{00000000-0005-0000-0000-0000F1260000}"/>
    <cellStyle name="Normal 18 2 3" xfId="11365" xr:uid="{00000000-0005-0000-0000-0000F2260000}"/>
    <cellStyle name="Normal 18 2 3 2" xfId="11366" xr:uid="{00000000-0005-0000-0000-0000F3260000}"/>
    <cellStyle name="Normal 18 2 3 3" xfId="11367" xr:uid="{00000000-0005-0000-0000-0000F4260000}"/>
    <cellStyle name="Normal 18 2 3_Revised 5 July 2011 AFS FILE - 31 MARCH 2011 - FINAL" xfId="11368" xr:uid="{00000000-0005-0000-0000-0000F5260000}"/>
    <cellStyle name="Normal 18 2 4" xfId="11369" xr:uid="{00000000-0005-0000-0000-0000F6260000}"/>
    <cellStyle name="Normal 18 2 5" xfId="11370" xr:uid="{00000000-0005-0000-0000-0000F7260000}"/>
    <cellStyle name="Normal 18 2 6" xfId="11371" xr:uid="{00000000-0005-0000-0000-0000F8260000}"/>
    <cellStyle name="Normal 18 2 7" xfId="11372" xr:uid="{00000000-0005-0000-0000-0000F9260000}"/>
    <cellStyle name="Normal 18 2 7 2" xfId="11373" xr:uid="{00000000-0005-0000-0000-0000FA260000}"/>
    <cellStyle name="Normal 18 2 7 2 2" xfId="11374" xr:uid="{00000000-0005-0000-0000-0000FB260000}"/>
    <cellStyle name="Normal 18 2 7 2 2 2" xfId="11375" xr:uid="{00000000-0005-0000-0000-0000FC260000}"/>
    <cellStyle name="Normal 18 2 7 3" xfId="11376" xr:uid="{00000000-0005-0000-0000-0000FD260000}"/>
    <cellStyle name="Normal 18 2 8" xfId="11377" xr:uid="{00000000-0005-0000-0000-0000FE260000}"/>
    <cellStyle name="Normal 18 2 9" xfId="11378" xr:uid="{00000000-0005-0000-0000-0000FF260000}"/>
    <cellStyle name="Normal 18 3" xfId="11379" xr:uid="{00000000-0005-0000-0000-000000270000}"/>
    <cellStyle name="Normal 18 3 2" xfId="11380" xr:uid="{00000000-0005-0000-0000-000001270000}"/>
    <cellStyle name="Normal 18 3 3" xfId="11381" xr:uid="{00000000-0005-0000-0000-000002270000}"/>
    <cellStyle name="Normal 18 3 4" xfId="11382" xr:uid="{00000000-0005-0000-0000-000003270000}"/>
    <cellStyle name="Normal 18 3 5" xfId="11383" xr:uid="{00000000-0005-0000-0000-000004270000}"/>
    <cellStyle name="Normal 18 3 6" xfId="11384" xr:uid="{00000000-0005-0000-0000-000005270000}"/>
    <cellStyle name="Normal 18 4" xfId="11385" xr:uid="{00000000-0005-0000-0000-000006270000}"/>
    <cellStyle name="Normal 18 5" xfId="11386" xr:uid="{00000000-0005-0000-0000-000007270000}"/>
    <cellStyle name="Normal 18 6" xfId="11387" xr:uid="{00000000-0005-0000-0000-000008270000}"/>
    <cellStyle name="Normal 18 7" xfId="11388" xr:uid="{00000000-0005-0000-0000-000009270000}"/>
    <cellStyle name="Normal 18 8" xfId="11389" xr:uid="{00000000-0005-0000-0000-00000A270000}"/>
    <cellStyle name="Normal 18 9" xfId="11390" xr:uid="{00000000-0005-0000-0000-00000B270000}"/>
    <cellStyle name="Normal 18 9 2" xfId="11391" xr:uid="{00000000-0005-0000-0000-00000C270000}"/>
    <cellStyle name="Normal 18 9 2 2" xfId="11392" xr:uid="{00000000-0005-0000-0000-00000D270000}"/>
    <cellStyle name="Normal 18 9 2 2 2" xfId="11393" xr:uid="{00000000-0005-0000-0000-00000E270000}"/>
    <cellStyle name="Normal 18 9 3" xfId="11394" xr:uid="{00000000-0005-0000-0000-00000F270000}"/>
    <cellStyle name="Normal 180" xfId="11395" xr:uid="{00000000-0005-0000-0000-000010270000}"/>
    <cellStyle name="Normal 181" xfId="11396" xr:uid="{00000000-0005-0000-0000-000011270000}"/>
    <cellStyle name="Normal 182" xfId="11397" xr:uid="{00000000-0005-0000-0000-000012270000}"/>
    <cellStyle name="Normal 183" xfId="11398" xr:uid="{00000000-0005-0000-0000-000013270000}"/>
    <cellStyle name="Normal 184" xfId="1171" xr:uid="{00000000-0005-0000-0000-000014270000}"/>
    <cellStyle name="Normal 185" xfId="11399" xr:uid="{00000000-0005-0000-0000-000015270000}"/>
    <cellStyle name="Normal 186" xfId="11400" xr:uid="{00000000-0005-0000-0000-000016270000}"/>
    <cellStyle name="Normal 187" xfId="11401" xr:uid="{00000000-0005-0000-0000-000017270000}"/>
    <cellStyle name="Normal 188" xfId="11402" xr:uid="{00000000-0005-0000-0000-000018270000}"/>
    <cellStyle name="Normal 189" xfId="11403" xr:uid="{00000000-0005-0000-0000-000019270000}"/>
    <cellStyle name="Normal 19" xfId="1172" xr:uid="{00000000-0005-0000-0000-00001A270000}"/>
    <cellStyle name="Normal 19 10" xfId="11404" xr:uid="{00000000-0005-0000-0000-00001B270000}"/>
    <cellStyle name="Normal 19 11" xfId="11405" xr:uid="{00000000-0005-0000-0000-00001C270000}"/>
    <cellStyle name="Normal 19 12" xfId="11406" xr:uid="{00000000-0005-0000-0000-00001D270000}"/>
    <cellStyle name="Normal 19 13" xfId="11407" xr:uid="{00000000-0005-0000-0000-00001E270000}"/>
    <cellStyle name="Normal 19 14" xfId="11408" xr:uid="{00000000-0005-0000-0000-00001F270000}"/>
    <cellStyle name="Normal 19 14 2" xfId="11409" xr:uid="{00000000-0005-0000-0000-000020270000}"/>
    <cellStyle name="Normal 19 15" xfId="11410" xr:uid="{00000000-0005-0000-0000-000021270000}"/>
    <cellStyle name="Normal 19 2" xfId="11411" xr:uid="{00000000-0005-0000-0000-000022270000}"/>
    <cellStyle name="Normal 19 2 10" xfId="11412" xr:uid="{00000000-0005-0000-0000-000023270000}"/>
    <cellStyle name="Normal 19 2 11" xfId="11413" xr:uid="{00000000-0005-0000-0000-000024270000}"/>
    <cellStyle name="Normal 19 2 12" xfId="11414" xr:uid="{00000000-0005-0000-0000-000025270000}"/>
    <cellStyle name="Normal 19 2 12 2" xfId="11415" xr:uid="{00000000-0005-0000-0000-000026270000}"/>
    <cellStyle name="Normal 19 2 2" xfId="11416" xr:uid="{00000000-0005-0000-0000-000027270000}"/>
    <cellStyle name="Normal 19 2 2 10" xfId="11417" xr:uid="{00000000-0005-0000-0000-000028270000}"/>
    <cellStyle name="Normal 19 2 2 11" xfId="11418" xr:uid="{00000000-0005-0000-0000-000029270000}"/>
    <cellStyle name="Normal 19 2 2 12" xfId="11419" xr:uid="{00000000-0005-0000-0000-00002A270000}"/>
    <cellStyle name="Normal 19 2 2 12 2" xfId="11420" xr:uid="{00000000-0005-0000-0000-00002B270000}"/>
    <cellStyle name="Normal 19 2 2 2" xfId="11421" xr:uid="{00000000-0005-0000-0000-00002C270000}"/>
    <cellStyle name="Normal 19 2 2 2 2" xfId="11422" xr:uid="{00000000-0005-0000-0000-00002D270000}"/>
    <cellStyle name="Normal 19 2 2 2 2 2" xfId="11423" xr:uid="{00000000-0005-0000-0000-00002E270000}"/>
    <cellStyle name="Normal 19 2 2 2 2 2 2" xfId="11424" xr:uid="{00000000-0005-0000-0000-00002F270000}"/>
    <cellStyle name="Normal 19 2 2 2 2 2 2 2" xfId="11425" xr:uid="{00000000-0005-0000-0000-000030270000}"/>
    <cellStyle name="Normal 19 2 2 2 2 2 2 2 2" xfId="11426" xr:uid="{00000000-0005-0000-0000-000031270000}"/>
    <cellStyle name="Normal 19 2 2 2 2 2 3" xfId="11427" xr:uid="{00000000-0005-0000-0000-000032270000}"/>
    <cellStyle name="Normal 19 2 2 2 2 3" xfId="11428" xr:uid="{00000000-0005-0000-0000-000033270000}"/>
    <cellStyle name="Normal 19 2 2 2 2 4" xfId="11429" xr:uid="{00000000-0005-0000-0000-000034270000}"/>
    <cellStyle name="Normal 19 2 2 2 2 5" xfId="11430" xr:uid="{00000000-0005-0000-0000-000035270000}"/>
    <cellStyle name="Normal 19 2 2 2 2 6" xfId="11431" xr:uid="{00000000-0005-0000-0000-000036270000}"/>
    <cellStyle name="Normal 19 2 2 2 2 7" xfId="11432" xr:uid="{00000000-0005-0000-0000-000037270000}"/>
    <cellStyle name="Normal 19 2 2 2 2 7 2" xfId="11433" xr:uid="{00000000-0005-0000-0000-000038270000}"/>
    <cellStyle name="Normal 19 2 2 2 3" xfId="11434" xr:uid="{00000000-0005-0000-0000-000039270000}"/>
    <cellStyle name="Normal 19 2 2 2 3 2" xfId="11435" xr:uid="{00000000-0005-0000-0000-00003A270000}"/>
    <cellStyle name="Normal 19 2 2 2 3 2 2" xfId="11436" xr:uid="{00000000-0005-0000-0000-00003B270000}"/>
    <cellStyle name="Normal 19 2 2 2 3 2 2 2" xfId="11437" xr:uid="{00000000-0005-0000-0000-00003C270000}"/>
    <cellStyle name="Normal 19 2 2 2 3 3" xfId="11438" xr:uid="{00000000-0005-0000-0000-00003D270000}"/>
    <cellStyle name="Normal 19 2 2 2 4" xfId="11439" xr:uid="{00000000-0005-0000-0000-00003E270000}"/>
    <cellStyle name="Normal 19 2 2 2 5" xfId="11440" xr:uid="{00000000-0005-0000-0000-00003F270000}"/>
    <cellStyle name="Normal 19 2 2 2 6" xfId="11441" xr:uid="{00000000-0005-0000-0000-000040270000}"/>
    <cellStyle name="Normal 19 2 2 2 7" xfId="11442" xr:uid="{00000000-0005-0000-0000-000041270000}"/>
    <cellStyle name="Normal 19 2 2 2 7 2" xfId="11443" xr:uid="{00000000-0005-0000-0000-000042270000}"/>
    <cellStyle name="Normal 19 2 2 3" xfId="11444" xr:uid="{00000000-0005-0000-0000-000043270000}"/>
    <cellStyle name="Normal 19 2 2 4" xfId="11445" xr:uid="{00000000-0005-0000-0000-000044270000}"/>
    <cellStyle name="Normal 19 2 2 5" xfId="11446" xr:uid="{00000000-0005-0000-0000-000045270000}"/>
    <cellStyle name="Normal 19 2 2 6" xfId="11447" xr:uid="{00000000-0005-0000-0000-000046270000}"/>
    <cellStyle name="Normal 19 2 2 7" xfId="11448" xr:uid="{00000000-0005-0000-0000-000047270000}"/>
    <cellStyle name="Normal 19 2 2 7 2" xfId="11449" xr:uid="{00000000-0005-0000-0000-000048270000}"/>
    <cellStyle name="Normal 19 2 2 7 2 2" xfId="11450" xr:uid="{00000000-0005-0000-0000-000049270000}"/>
    <cellStyle name="Normal 19 2 2 7 2 2 2" xfId="11451" xr:uid="{00000000-0005-0000-0000-00004A270000}"/>
    <cellStyle name="Normal 19 2 2 7 3" xfId="11452" xr:uid="{00000000-0005-0000-0000-00004B270000}"/>
    <cellStyle name="Normal 19 2 2 8" xfId="11453" xr:uid="{00000000-0005-0000-0000-00004C270000}"/>
    <cellStyle name="Normal 19 2 2 9" xfId="11454" xr:uid="{00000000-0005-0000-0000-00004D270000}"/>
    <cellStyle name="Normal 19 2 3" xfId="11455" xr:uid="{00000000-0005-0000-0000-00004E270000}"/>
    <cellStyle name="Normal 19 2 4" xfId="11456" xr:uid="{00000000-0005-0000-0000-00004F270000}"/>
    <cellStyle name="Normal 19 2 5" xfId="11457" xr:uid="{00000000-0005-0000-0000-000050270000}"/>
    <cellStyle name="Normal 19 2 6" xfId="11458" xr:uid="{00000000-0005-0000-0000-000051270000}"/>
    <cellStyle name="Normal 19 2 7" xfId="11459" xr:uid="{00000000-0005-0000-0000-000052270000}"/>
    <cellStyle name="Normal 19 2 7 2" xfId="11460" xr:uid="{00000000-0005-0000-0000-000053270000}"/>
    <cellStyle name="Normal 19 2 7 2 2" xfId="11461" xr:uid="{00000000-0005-0000-0000-000054270000}"/>
    <cellStyle name="Normal 19 2 7 2 2 2" xfId="11462" xr:uid="{00000000-0005-0000-0000-000055270000}"/>
    <cellStyle name="Normal 19 2 7 3" xfId="11463" xr:uid="{00000000-0005-0000-0000-000056270000}"/>
    <cellStyle name="Normal 19 2 8" xfId="11464" xr:uid="{00000000-0005-0000-0000-000057270000}"/>
    <cellStyle name="Normal 19 2 9" xfId="11465" xr:uid="{00000000-0005-0000-0000-000058270000}"/>
    <cellStyle name="Normal 19 3" xfId="11466" xr:uid="{00000000-0005-0000-0000-000059270000}"/>
    <cellStyle name="Normal 19 3 2" xfId="11467" xr:uid="{00000000-0005-0000-0000-00005A270000}"/>
    <cellStyle name="Normal 19 3 3" xfId="11468" xr:uid="{00000000-0005-0000-0000-00005B270000}"/>
    <cellStyle name="Normal 19 3 4" xfId="11469" xr:uid="{00000000-0005-0000-0000-00005C270000}"/>
    <cellStyle name="Normal 19 3 5" xfId="11470" xr:uid="{00000000-0005-0000-0000-00005D270000}"/>
    <cellStyle name="Normal 19 3 6" xfId="11471" xr:uid="{00000000-0005-0000-0000-00005E270000}"/>
    <cellStyle name="Normal 19 4" xfId="11472" xr:uid="{00000000-0005-0000-0000-00005F270000}"/>
    <cellStyle name="Normal 19 5" xfId="11473" xr:uid="{00000000-0005-0000-0000-000060270000}"/>
    <cellStyle name="Normal 19 6" xfId="11474" xr:uid="{00000000-0005-0000-0000-000061270000}"/>
    <cellStyle name="Normal 19 7" xfId="11475" xr:uid="{00000000-0005-0000-0000-000062270000}"/>
    <cellStyle name="Normal 19 8" xfId="11476" xr:uid="{00000000-0005-0000-0000-000063270000}"/>
    <cellStyle name="Normal 19 9" xfId="11477" xr:uid="{00000000-0005-0000-0000-000064270000}"/>
    <cellStyle name="Normal 19 9 2" xfId="11478" xr:uid="{00000000-0005-0000-0000-000065270000}"/>
    <cellStyle name="Normal 19 9 2 2" xfId="11479" xr:uid="{00000000-0005-0000-0000-000066270000}"/>
    <cellStyle name="Normal 19 9 2 2 2" xfId="11480" xr:uid="{00000000-0005-0000-0000-000067270000}"/>
    <cellStyle name="Normal 19 9 3" xfId="11481" xr:uid="{00000000-0005-0000-0000-000068270000}"/>
    <cellStyle name="Normal 190" xfId="11482" xr:uid="{00000000-0005-0000-0000-000069270000}"/>
    <cellStyle name="Normal 191" xfId="11483" xr:uid="{00000000-0005-0000-0000-00006A270000}"/>
    <cellStyle name="Normal 192" xfId="11484" xr:uid="{00000000-0005-0000-0000-00006B270000}"/>
    <cellStyle name="Normal 193" xfId="11485" xr:uid="{00000000-0005-0000-0000-00006C270000}"/>
    <cellStyle name="Normal 194" xfId="11486" xr:uid="{00000000-0005-0000-0000-00006D270000}"/>
    <cellStyle name="Normal 195" xfId="11487" xr:uid="{00000000-0005-0000-0000-00006E270000}"/>
    <cellStyle name="Normal 196" xfId="11488" xr:uid="{00000000-0005-0000-0000-00006F270000}"/>
    <cellStyle name="Normal 197" xfId="11489" xr:uid="{00000000-0005-0000-0000-000070270000}"/>
    <cellStyle name="Normal 2" xfId="1173" xr:uid="{00000000-0005-0000-0000-000071270000}"/>
    <cellStyle name="Normal 2 10" xfId="1174" xr:uid="{00000000-0005-0000-0000-000072270000}"/>
    <cellStyle name="Normal 2 10 2" xfId="11490" xr:uid="{00000000-0005-0000-0000-000073270000}"/>
    <cellStyle name="Normal 2 10 3" xfId="11491" xr:uid="{00000000-0005-0000-0000-000074270000}"/>
    <cellStyle name="Normal 2 10 4" xfId="11492" xr:uid="{00000000-0005-0000-0000-000075270000}"/>
    <cellStyle name="Normal 2 10 5" xfId="11493" xr:uid="{00000000-0005-0000-0000-000076270000}"/>
    <cellStyle name="Normal 2 10 6" xfId="11494" xr:uid="{00000000-0005-0000-0000-000077270000}"/>
    <cellStyle name="Normal 2 10 7" xfId="11495" xr:uid="{00000000-0005-0000-0000-000078270000}"/>
    <cellStyle name="Normal 2 10 8" xfId="11496" xr:uid="{00000000-0005-0000-0000-000079270000}"/>
    <cellStyle name="Normal 2 100" xfId="11497" xr:uid="{00000000-0005-0000-0000-00007A270000}"/>
    <cellStyle name="Normal 2 101" xfId="11498" xr:uid="{00000000-0005-0000-0000-00007B270000}"/>
    <cellStyle name="Normal 2 102" xfId="11499" xr:uid="{00000000-0005-0000-0000-00007C270000}"/>
    <cellStyle name="Normal 2 103" xfId="11500" xr:uid="{00000000-0005-0000-0000-00007D270000}"/>
    <cellStyle name="Normal 2 104" xfId="11501" xr:uid="{00000000-0005-0000-0000-00007E270000}"/>
    <cellStyle name="Normal 2 105" xfId="11502" xr:uid="{00000000-0005-0000-0000-00007F270000}"/>
    <cellStyle name="Normal 2 106" xfId="11503" xr:uid="{00000000-0005-0000-0000-000080270000}"/>
    <cellStyle name="Normal 2 107" xfId="11504" xr:uid="{00000000-0005-0000-0000-000081270000}"/>
    <cellStyle name="Normal 2 108" xfId="11505" xr:uid="{00000000-0005-0000-0000-000082270000}"/>
    <cellStyle name="Normal 2 109" xfId="11506" xr:uid="{00000000-0005-0000-0000-000083270000}"/>
    <cellStyle name="Normal 2 11" xfId="1175" xr:uid="{00000000-0005-0000-0000-000084270000}"/>
    <cellStyle name="Normal 2 11 2" xfId="11507" xr:uid="{00000000-0005-0000-0000-000085270000}"/>
    <cellStyle name="Normal 2 11 3" xfId="11508" xr:uid="{00000000-0005-0000-0000-000086270000}"/>
    <cellStyle name="Normal 2 11 4" xfId="11509" xr:uid="{00000000-0005-0000-0000-000087270000}"/>
    <cellStyle name="Normal 2 11 5" xfId="11510" xr:uid="{00000000-0005-0000-0000-000088270000}"/>
    <cellStyle name="Normal 2 11 6" xfId="11511" xr:uid="{00000000-0005-0000-0000-000089270000}"/>
    <cellStyle name="Normal 2 11 7" xfId="11512" xr:uid="{00000000-0005-0000-0000-00008A270000}"/>
    <cellStyle name="Normal 2 11 8" xfId="11513" xr:uid="{00000000-0005-0000-0000-00008B270000}"/>
    <cellStyle name="Normal 2 110" xfId="11514" xr:uid="{00000000-0005-0000-0000-00008C270000}"/>
    <cellStyle name="Normal 2 111" xfId="11515" xr:uid="{00000000-0005-0000-0000-00008D270000}"/>
    <cellStyle name="Normal 2 12" xfId="1176" xr:uid="{00000000-0005-0000-0000-00008E270000}"/>
    <cellStyle name="Normal 2 12 2" xfId="11517" xr:uid="{00000000-0005-0000-0000-00008F270000}"/>
    <cellStyle name="Normal 2 12 3" xfId="11518" xr:uid="{00000000-0005-0000-0000-000090270000}"/>
    <cellStyle name="Normal 2 12 4" xfId="11519" xr:uid="{00000000-0005-0000-0000-000091270000}"/>
    <cellStyle name="Normal 2 12 5" xfId="11520" xr:uid="{00000000-0005-0000-0000-000092270000}"/>
    <cellStyle name="Normal 2 12 6" xfId="11521" xr:uid="{00000000-0005-0000-0000-000093270000}"/>
    <cellStyle name="Normal 2 12 7" xfId="11522" xr:uid="{00000000-0005-0000-0000-000094270000}"/>
    <cellStyle name="Normal 2 12 8" xfId="11523" xr:uid="{00000000-0005-0000-0000-000095270000}"/>
    <cellStyle name="Normal 2 12 9" xfId="11516" xr:uid="{00000000-0005-0000-0000-000096270000}"/>
    <cellStyle name="Normal 2 13" xfId="1177" xr:uid="{00000000-0005-0000-0000-000097270000}"/>
    <cellStyle name="Normal 2 13 2" xfId="11525" xr:uid="{00000000-0005-0000-0000-000098270000}"/>
    <cellStyle name="Normal 2 13 3" xfId="11526" xr:uid="{00000000-0005-0000-0000-000099270000}"/>
    <cellStyle name="Normal 2 13 4" xfId="11527" xr:uid="{00000000-0005-0000-0000-00009A270000}"/>
    <cellStyle name="Normal 2 13 5" xfId="11528" xr:uid="{00000000-0005-0000-0000-00009B270000}"/>
    <cellStyle name="Normal 2 13 6" xfId="11529" xr:uid="{00000000-0005-0000-0000-00009C270000}"/>
    <cellStyle name="Normal 2 13 7" xfId="11530" xr:uid="{00000000-0005-0000-0000-00009D270000}"/>
    <cellStyle name="Normal 2 13 8" xfId="11531" xr:uid="{00000000-0005-0000-0000-00009E270000}"/>
    <cellStyle name="Normal 2 13 9" xfId="11524" xr:uid="{00000000-0005-0000-0000-00009F270000}"/>
    <cellStyle name="Normal 2 14" xfId="1178" xr:uid="{00000000-0005-0000-0000-0000A0270000}"/>
    <cellStyle name="Normal 2 14 10" xfId="11533" xr:uid="{00000000-0005-0000-0000-0000A1270000}"/>
    <cellStyle name="Normal 2 14 11" xfId="11534" xr:uid="{00000000-0005-0000-0000-0000A2270000}"/>
    <cellStyle name="Normal 2 14 12" xfId="11535" xr:uid="{00000000-0005-0000-0000-0000A3270000}"/>
    <cellStyle name="Normal 2 14 13" xfId="11536" xr:uid="{00000000-0005-0000-0000-0000A4270000}"/>
    <cellStyle name="Normal 2 14 14" xfId="11537" xr:uid="{00000000-0005-0000-0000-0000A5270000}"/>
    <cellStyle name="Normal 2 14 15" xfId="11538" xr:uid="{00000000-0005-0000-0000-0000A6270000}"/>
    <cellStyle name="Normal 2 14 16" xfId="11532" xr:uid="{00000000-0005-0000-0000-0000A7270000}"/>
    <cellStyle name="Normal 2 14 2" xfId="11539" xr:uid="{00000000-0005-0000-0000-0000A8270000}"/>
    <cellStyle name="Normal 2 14 3" xfId="11540" xr:uid="{00000000-0005-0000-0000-0000A9270000}"/>
    <cellStyle name="Normal 2 14 4" xfId="11541" xr:uid="{00000000-0005-0000-0000-0000AA270000}"/>
    <cellStyle name="Normal 2 14 5" xfId="11542" xr:uid="{00000000-0005-0000-0000-0000AB270000}"/>
    <cellStyle name="Normal 2 14 6" xfId="11543" xr:uid="{00000000-0005-0000-0000-0000AC270000}"/>
    <cellStyle name="Normal 2 14 7" xfId="11544" xr:uid="{00000000-0005-0000-0000-0000AD270000}"/>
    <cellStyle name="Normal 2 14 8" xfId="11545" xr:uid="{00000000-0005-0000-0000-0000AE270000}"/>
    <cellStyle name="Normal 2 14 9" xfId="11546" xr:uid="{00000000-0005-0000-0000-0000AF270000}"/>
    <cellStyle name="Normal 2 15" xfId="11547" xr:uid="{00000000-0005-0000-0000-0000B0270000}"/>
    <cellStyle name="Normal 2 15 2" xfId="11548" xr:uid="{00000000-0005-0000-0000-0000B1270000}"/>
    <cellStyle name="Normal 2 15 3" xfId="11549" xr:uid="{00000000-0005-0000-0000-0000B2270000}"/>
    <cellStyle name="Normal 2 15 4" xfId="11550" xr:uid="{00000000-0005-0000-0000-0000B3270000}"/>
    <cellStyle name="Normal 2 15 5" xfId="11551" xr:uid="{00000000-0005-0000-0000-0000B4270000}"/>
    <cellStyle name="Normal 2 15 6" xfId="11552" xr:uid="{00000000-0005-0000-0000-0000B5270000}"/>
    <cellStyle name="Normal 2 15 7" xfId="11553" xr:uid="{00000000-0005-0000-0000-0000B6270000}"/>
    <cellStyle name="Normal 2 16" xfId="11554" xr:uid="{00000000-0005-0000-0000-0000B7270000}"/>
    <cellStyle name="Normal 2 16 2" xfId="11555" xr:uid="{00000000-0005-0000-0000-0000B8270000}"/>
    <cellStyle name="Normal 2 16 3" xfId="11556" xr:uid="{00000000-0005-0000-0000-0000B9270000}"/>
    <cellStyle name="Normal 2 16 4" xfId="11557" xr:uid="{00000000-0005-0000-0000-0000BA270000}"/>
    <cellStyle name="Normal 2 16 5" xfId="11558" xr:uid="{00000000-0005-0000-0000-0000BB270000}"/>
    <cellStyle name="Normal 2 16 6" xfId="11559" xr:uid="{00000000-0005-0000-0000-0000BC270000}"/>
    <cellStyle name="Normal 2 16 7" xfId="11560" xr:uid="{00000000-0005-0000-0000-0000BD270000}"/>
    <cellStyle name="Normal 2 17" xfId="11561" xr:uid="{00000000-0005-0000-0000-0000BE270000}"/>
    <cellStyle name="Normal 2 17 2" xfId="11562" xr:uid="{00000000-0005-0000-0000-0000BF270000}"/>
    <cellStyle name="Normal 2 17 3" xfId="11563" xr:uid="{00000000-0005-0000-0000-0000C0270000}"/>
    <cellStyle name="Normal 2 17 4" xfId="11564" xr:uid="{00000000-0005-0000-0000-0000C1270000}"/>
    <cellStyle name="Normal 2 17 5" xfId="11565" xr:uid="{00000000-0005-0000-0000-0000C2270000}"/>
    <cellStyle name="Normal 2 17 6" xfId="11566" xr:uid="{00000000-0005-0000-0000-0000C3270000}"/>
    <cellStyle name="Normal 2 17 7" xfId="11567" xr:uid="{00000000-0005-0000-0000-0000C4270000}"/>
    <cellStyle name="Normal 2 18" xfId="11568" xr:uid="{00000000-0005-0000-0000-0000C5270000}"/>
    <cellStyle name="Normal 2 18 2" xfId="11569" xr:uid="{00000000-0005-0000-0000-0000C6270000}"/>
    <cellStyle name="Normal 2 18 3" xfId="11570" xr:uid="{00000000-0005-0000-0000-0000C7270000}"/>
    <cellStyle name="Normal 2 18 4" xfId="11571" xr:uid="{00000000-0005-0000-0000-0000C8270000}"/>
    <cellStyle name="Normal 2 18 5" xfId="11572" xr:uid="{00000000-0005-0000-0000-0000C9270000}"/>
    <cellStyle name="Normal 2 18 6" xfId="11573" xr:uid="{00000000-0005-0000-0000-0000CA270000}"/>
    <cellStyle name="Normal 2 18 7" xfId="11574" xr:uid="{00000000-0005-0000-0000-0000CB270000}"/>
    <cellStyle name="Normal 2 19" xfId="11575" xr:uid="{00000000-0005-0000-0000-0000CC270000}"/>
    <cellStyle name="Normal 2 19 2" xfId="11576" xr:uid="{00000000-0005-0000-0000-0000CD270000}"/>
    <cellStyle name="Normal 2 19 3" xfId="11577" xr:uid="{00000000-0005-0000-0000-0000CE270000}"/>
    <cellStyle name="Normal 2 19 4" xfId="11578" xr:uid="{00000000-0005-0000-0000-0000CF270000}"/>
    <cellStyle name="Normal 2 19 5" xfId="11579" xr:uid="{00000000-0005-0000-0000-0000D0270000}"/>
    <cellStyle name="Normal 2 19 6" xfId="11580" xr:uid="{00000000-0005-0000-0000-0000D1270000}"/>
    <cellStyle name="Normal 2 19 7" xfId="11581" xr:uid="{00000000-0005-0000-0000-0000D2270000}"/>
    <cellStyle name="Normal 2 2" xfId="1179" xr:uid="{00000000-0005-0000-0000-0000D3270000}"/>
    <cellStyle name="Normal 2 2 10" xfId="11582" xr:uid="{00000000-0005-0000-0000-0000D4270000}"/>
    <cellStyle name="Normal 2 2 10 2" xfId="11583" xr:uid="{00000000-0005-0000-0000-0000D5270000}"/>
    <cellStyle name="Normal 2 2 10 3" xfId="11584" xr:uid="{00000000-0005-0000-0000-0000D6270000}"/>
    <cellStyle name="Normal 2 2 10 4" xfId="11585" xr:uid="{00000000-0005-0000-0000-0000D7270000}"/>
    <cellStyle name="Normal 2 2 10 5" xfId="11586" xr:uid="{00000000-0005-0000-0000-0000D8270000}"/>
    <cellStyle name="Normal 2 2 10 6" xfId="11587" xr:uid="{00000000-0005-0000-0000-0000D9270000}"/>
    <cellStyle name="Normal 2 2 10 7" xfId="11588" xr:uid="{00000000-0005-0000-0000-0000DA270000}"/>
    <cellStyle name="Normal 2 2 11" xfId="11589" xr:uid="{00000000-0005-0000-0000-0000DB270000}"/>
    <cellStyle name="Normal 2 2 11 2" xfId="11590" xr:uid="{00000000-0005-0000-0000-0000DC270000}"/>
    <cellStyle name="Normal 2 2 11 3" xfId="11591" xr:uid="{00000000-0005-0000-0000-0000DD270000}"/>
    <cellStyle name="Normal 2 2 11 4" xfId="11592" xr:uid="{00000000-0005-0000-0000-0000DE270000}"/>
    <cellStyle name="Normal 2 2 11 5" xfId="11593" xr:uid="{00000000-0005-0000-0000-0000DF270000}"/>
    <cellStyle name="Normal 2 2 11 6" xfId="11594" xr:uid="{00000000-0005-0000-0000-0000E0270000}"/>
    <cellStyle name="Normal 2 2 11 7" xfId="11595" xr:uid="{00000000-0005-0000-0000-0000E1270000}"/>
    <cellStyle name="Normal 2 2 12" xfId="11596" xr:uid="{00000000-0005-0000-0000-0000E2270000}"/>
    <cellStyle name="Normal 2 2 12 2" xfId="11597" xr:uid="{00000000-0005-0000-0000-0000E3270000}"/>
    <cellStyle name="Normal 2 2 12 3" xfId="11598" xr:uid="{00000000-0005-0000-0000-0000E4270000}"/>
    <cellStyle name="Normal 2 2 12 4" xfId="11599" xr:uid="{00000000-0005-0000-0000-0000E5270000}"/>
    <cellStyle name="Normal 2 2 12 5" xfId="11600" xr:uid="{00000000-0005-0000-0000-0000E6270000}"/>
    <cellStyle name="Normal 2 2 12 6" xfId="11601" xr:uid="{00000000-0005-0000-0000-0000E7270000}"/>
    <cellStyle name="Normal 2 2 12 7" xfId="11602" xr:uid="{00000000-0005-0000-0000-0000E8270000}"/>
    <cellStyle name="Normal 2 2 13" xfId="11603" xr:uid="{00000000-0005-0000-0000-0000E9270000}"/>
    <cellStyle name="Normal 2 2 13 2" xfId="11604" xr:uid="{00000000-0005-0000-0000-0000EA270000}"/>
    <cellStyle name="Normal 2 2 13 3" xfId="11605" xr:uid="{00000000-0005-0000-0000-0000EB270000}"/>
    <cellStyle name="Normal 2 2 13 4" xfId="11606" xr:uid="{00000000-0005-0000-0000-0000EC270000}"/>
    <cellStyle name="Normal 2 2 13 5" xfId="11607" xr:uid="{00000000-0005-0000-0000-0000ED270000}"/>
    <cellStyle name="Normal 2 2 13 6" xfId="11608" xr:uid="{00000000-0005-0000-0000-0000EE270000}"/>
    <cellStyle name="Normal 2 2 13 7" xfId="11609" xr:uid="{00000000-0005-0000-0000-0000EF270000}"/>
    <cellStyle name="Normal 2 2 14" xfId="11610" xr:uid="{00000000-0005-0000-0000-0000F0270000}"/>
    <cellStyle name="Normal 2 2 14 2" xfId="11611" xr:uid="{00000000-0005-0000-0000-0000F1270000}"/>
    <cellStyle name="Normal 2 2 14 3" xfId="11612" xr:uid="{00000000-0005-0000-0000-0000F2270000}"/>
    <cellStyle name="Normal 2 2 14 4" xfId="11613" xr:uid="{00000000-0005-0000-0000-0000F3270000}"/>
    <cellStyle name="Normal 2 2 14 5" xfId="11614" xr:uid="{00000000-0005-0000-0000-0000F4270000}"/>
    <cellStyle name="Normal 2 2 14 6" xfId="11615" xr:uid="{00000000-0005-0000-0000-0000F5270000}"/>
    <cellStyle name="Normal 2 2 14 7" xfId="11616" xr:uid="{00000000-0005-0000-0000-0000F6270000}"/>
    <cellStyle name="Normal 2 2 15" xfId="11617" xr:uid="{00000000-0005-0000-0000-0000F7270000}"/>
    <cellStyle name="Normal 2 2 15 2" xfId="11618" xr:uid="{00000000-0005-0000-0000-0000F8270000}"/>
    <cellStyle name="Normal 2 2 15 3" xfId="11619" xr:uid="{00000000-0005-0000-0000-0000F9270000}"/>
    <cellStyle name="Normal 2 2 15 4" xfId="11620" xr:uid="{00000000-0005-0000-0000-0000FA270000}"/>
    <cellStyle name="Normal 2 2 15 5" xfId="11621" xr:uid="{00000000-0005-0000-0000-0000FB270000}"/>
    <cellStyle name="Normal 2 2 15 6" xfId="11622" xr:uid="{00000000-0005-0000-0000-0000FC270000}"/>
    <cellStyle name="Normal 2 2 15 7" xfId="11623" xr:uid="{00000000-0005-0000-0000-0000FD270000}"/>
    <cellStyle name="Normal 2 2 16" xfId="11624" xr:uid="{00000000-0005-0000-0000-0000FE270000}"/>
    <cellStyle name="Normal 2 2 16 2" xfId="11625" xr:uid="{00000000-0005-0000-0000-0000FF270000}"/>
    <cellStyle name="Normal 2 2 16 3" xfId="11626" xr:uid="{00000000-0005-0000-0000-000000280000}"/>
    <cellStyle name="Normal 2 2 16 4" xfId="11627" xr:uid="{00000000-0005-0000-0000-000001280000}"/>
    <cellStyle name="Normal 2 2 16 5" xfId="11628" xr:uid="{00000000-0005-0000-0000-000002280000}"/>
    <cellStyle name="Normal 2 2 16 6" xfId="11629" xr:uid="{00000000-0005-0000-0000-000003280000}"/>
    <cellStyle name="Normal 2 2 16 7" xfId="11630" xr:uid="{00000000-0005-0000-0000-000004280000}"/>
    <cellStyle name="Normal 2 2 17" xfId="11631" xr:uid="{00000000-0005-0000-0000-000005280000}"/>
    <cellStyle name="Normal 2 2 17 2" xfId="11632" xr:uid="{00000000-0005-0000-0000-000006280000}"/>
    <cellStyle name="Normal 2 2 17 3" xfId="11633" xr:uid="{00000000-0005-0000-0000-000007280000}"/>
    <cellStyle name="Normal 2 2 17 4" xfId="11634" xr:uid="{00000000-0005-0000-0000-000008280000}"/>
    <cellStyle name="Normal 2 2 17 5" xfId="11635" xr:uid="{00000000-0005-0000-0000-000009280000}"/>
    <cellStyle name="Normal 2 2 17 6" xfId="11636" xr:uid="{00000000-0005-0000-0000-00000A280000}"/>
    <cellStyle name="Normal 2 2 17 7" xfId="11637" xr:uid="{00000000-0005-0000-0000-00000B280000}"/>
    <cellStyle name="Normal 2 2 18" xfId="11638" xr:uid="{00000000-0005-0000-0000-00000C280000}"/>
    <cellStyle name="Normal 2 2 18 2" xfId="11639" xr:uid="{00000000-0005-0000-0000-00000D280000}"/>
    <cellStyle name="Normal 2 2 18 3" xfId="11640" xr:uid="{00000000-0005-0000-0000-00000E280000}"/>
    <cellStyle name="Normal 2 2 18 4" xfId="11641" xr:uid="{00000000-0005-0000-0000-00000F280000}"/>
    <cellStyle name="Normal 2 2 18 5" xfId="11642" xr:uid="{00000000-0005-0000-0000-000010280000}"/>
    <cellStyle name="Normal 2 2 18 6" xfId="11643" xr:uid="{00000000-0005-0000-0000-000011280000}"/>
    <cellStyle name="Normal 2 2 18 7" xfId="11644" xr:uid="{00000000-0005-0000-0000-000012280000}"/>
    <cellStyle name="Normal 2 2 19" xfId="11645" xr:uid="{00000000-0005-0000-0000-000013280000}"/>
    <cellStyle name="Normal 2 2 19 2" xfId="11646" xr:uid="{00000000-0005-0000-0000-000014280000}"/>
    <cellStyle name="Normal 2 2 19 3" xfId="11647" xr:uid="{00000000-0005-0000-0000-000015280000}"/>
    <cellStyle name="Normal 2 2 19 4" xfId="11648" xr:uid="{00000000-0005-0000-0000-000016280000}"/>
    <cellStyle name="Normal 2 2 19 5" xfId="11649" xr:uid="{00000000-0005-0000-0000-000017280000}"/>
    <cellStyle name="Normal 2 2 19 6" xfId="11650" xr:uid="{00000000-0005-0000-0000-000018280000}"/>
    <cellStyle name="Normal 2 2 19 7" xfId="11651" xr:uid="{00000000-0005-0000-0000-000019280000}"/>
    <cellStyle name="Normal 2 2 2" xfId="1180" xr:uid="{00000000-0005-0000-0000-00001A280000}"/>
    <cellStyle name="Normal 2 2 2 10" xfId="11652" xr:uid="{00000000-0005-0000-0000-00001B280000}"/>
    <cellStyle name="Normal 2 2 2 11" xfId="11653" xr:uid="{00000000-0005-0000-0000-00001C280000}"/>
    <cellStyle name="Normal 2 2 2 12" xfId="11654" xr:uid="{00000000-0005-0000-0000-00001D280000}"/>
    <cellStyle name="Normal 2 2 2 13" xfId="11655" xr:uid="{00000000-0005-0000-0000-00001E280000}"/>
    <cellStyle name="Normal 2 2 2 14" xfId="11656" xr:uid="{00000000-0005-0000-0000-00001F280000}"/>
    <cellStyle name="Normal 2 2 2 15" xfId="11657" xr:uid="{00000000-0005-0000-0000-000020280000}"/>
    <cellStyle name="Normal 2 2 2 16" xfId="11658" xr:uid="{00000000-0005-0000-0000-000021280000}"/>
    <cellStyle name="Normal 2 2 2 17" xfId="11659" xr:uid="{00000000-0005-0000-0000-000022280000}"/>
    <cellStyle name="Normal 2 2 2 18" xfId="11660" xr:uid="{00000000-0005-0000-0000-000023280000}"/>
    <cellStyle name="Normal 2 2 2 19" xfId="11661" xr:uid="{00000000-0005-0000-0000-000024280000}"/>
    <cellStyle name="Normal 2 2 2 2" xfId="1181" xr:uid="{00000000-0005-0000-0000-000025280000}"/>
    <cellStyle name="Normal 2 2 2 2 10" xfId="11663" xr:uid="{00000000-0005-0000-0000-000026280000}"/>
    <cellStyle name="Normal 2 2 2 2 11" xfId="11664" xr:uid="{00000000-0005-0000-0000-000027280000}"/>
    <cellStyle name="Normal 2 2 2 2 12" xfId="11665" xr:uid="{00000000-0005-0000-0000-000028280000}"/>
    <cellStyle name="Normal 2 2 2 2 13" xfId="11666" xr:uid="{00000000-0005-0000-0000-000029280000}"/>
    <cellStyle name="Normal 2 2 2 2 14" xfId="11667" xr:uid="{00000000-0005-0000-0000-00002A280000}"/>
    <cellStyle name="Normal 2 2 2 2 15" xfId="11668" xr:uid="{00000000-0005-0000-0000-00002B280000}"/>
    <cellStyle name="Normal 2 2 2 2 16" xfId="11669" xr:uid="{00000000-0005-0000-0000-00002C280000}"/>
    <cellStyle name="Normal 2 2 2 2 17" xfId="11670" xr:uid="{00000000-0005-0000-0000-00002D280000}"/>
    <cellStyle name="Normal 2 2 2 2 18" xfId="11671" xr:uid="{00000000-0005-0000-0000-00002E280000}"/>
    <cellStyle name="Normal 2 2 2 2 19" xfId="11672" xr:uid="{00000000-0005-0000-0000-00002F280000}"/>
    <cellStyle name="Normal 2 2 2 2 2" xfId="11673" xr:uid="{00000000-0005-0000-0000-000030280000}"/>
    <cellStyle name="Normal 2 2 2 2 2 10" xfId="11674" xr:uid="{00000000-0005-0000-0000-000031280000}"/>
    <cellStyle name="Normal 2 2 2 2 2 11" xfId="11675" xr:uid="{00000000-0005-0000-0000-000032280000}"/>
    <cellStyle name="Normal 2 2 2 2 2 12" xfId="11676" xr:uid="{00000000-0005-0000-0000-000033280000}"/>
    <cellStyle name="Normal 2 2 2 2 2 13" xfId="11677" xr:uid="{00000000-0005-0000-0000-000034280000}"/>
    <cellStyle name="Normal 2 2 2 2 2 14" xfId="11678" xr:uid="{00000000-0005-0000-0000-000035280000}"/>
    <cellStyle name="Normal 2 2 2 2 2 15" xfId="11679" xr:uid="{00000000-0005-0000-0000-000036280000}"/>
    <cellStyle name="Normal 2 2 2 2 2 16" xfId="11680" xr:uid="{00000000-0005-0000-0000-000037280000}"/>
    <cellStyle name="Normal 2 2 2 2 2 17" xfId="11681" xr:uid="{00000000-0005-0000-0000-000038280000}"/>
    <cellStyle name="Normal 2 2 2 2 2 18" xfId="11682" xr:uid="{00000000-0005-0000-0000-000039280000}"/>
    <cellStyle name="Normal 2 2 2 2 2 19" xfId="11683" xr:uid="{00000000-0005-0000-0000-00003A280000}"/>
    <cellStyle name="Normal 2 2 2 2 2 2" xfId="11684" xr:uid="{00000000-0005-0000-0000-00003B280000}"/>
    <cellStyle name="Normal 2 2 2 2 2 2 10" xfId="11685" xr:uid="{00000000-0005-0000-0000-00003C280000}"/>
    <cellStyle name="Normal 2 2 2 2 2 2 11" xfId="11686" xr:uid="{00000000-0005-0000-0000-00003D280000}"/>
    <cellStyle name="Normal 2 2 2 2 2 2 12" xfId="11687" xr:uid="{00000000-0005-0000-0000-00003E280000}"/>
    <cellStyle name="Normal 2 2 2 2 2 2 13" xfId="11688" xr:uid="{00000000-0005-0000-0000-00003F280000}"/>
    <cellStyle name="Normal 2 2 2 2 2 2 14" xfId="11689" xr:uid="{00000000-0005-0000-0000-000040280000}"/>
    <cellStyle name="Normal 2 2 2 2 2 2 15" xfId="11690" xr:uid="{00000000-0005-0000-0000-000041280000}"/>
    <cellStyle name="Normal 2 2 2 2 2 2 16" xfId="11691" xr:uid="{00000000-0005-0000-0000-000042280000}"/>
    <cellStyle name="Normal 2 2 2 2 2 2 17" xfId="11692" xr:uid="{00000000-0005-0000-0000-000043280000}"/>
    <cellStyle name="Normal 2 2 2 2 2 2 18" xfId="11693" xr:uid="{00000000-0005-0000-0000-000044280000}"/>
    <cellStyle name="Normal 2 2 2 2 2 2 2" xfId="11694" xr:uid="{00000000-0005-0000-0000-000045280000}"/>
    <cellStyle name="Normal 2 2 2 2 2 2 2 2" xfId="11695" xr:uid="{00000000-0005-0000-0000-000046280000}"/>
    <cellStyle name="Normal 2 2 2 2 2 2 3" xfId="11696" xr:uid="{00000000-0005-0000-0000-000047280000}"/>
    <cellStyle name="Normal 2 2 2 2 2 2 4" xfId="11697" xr:uid="{00000000-0005-0000-0000-000048280000}"/>
    <cellStyle name="Normal 2 2 2 2 2 2 5" xfId="11698" xr:uid="{00000000-0005-0000-0000-000049280000}"/>
    <cellStyle name="Normal 2 2 2 2 2 2 6" xfId="11699" xr:uid="{00000000-0005-0000-0000-00004A280000}"/>
    <cellStyle name="Normal 2 2 2 2 2 2 7" xfId="11700" xr:uid="{00000000-0005-0000-0000-00004B280000}"/>
    <cellStyle name="Normal 2 2 2 2 2 2 8" xfId="11701" xr:uid="{00000000-0005-0000-0000-00004C280000}"/>
    <cellStyle name="Normal 2 2 2 2 2 2 9" xfId="11702" xr:uid="{00000000-0005-0000-0000-00004D280000}"/>
    <cellStyle name="Normal 2 2 2 2 2 3" xfId="11703" xr:uid="{00000000-0005-0000-0000-00004E280000}"/>
    <cellStyle name="Normal 2 2 2 2 2 3 2" xfId="11704" xr:uid="{00000000-0005-0000-0000-00004F280000}"/>
    <cellStyle name="Normal 2 2 2 2 2 4" xfId="11705" xr:uid="{00000000-0005-0000-0000-000050280000}"/>
    <cellStyle name="Normal 2 2 2 2 2 5" xfId="11706" xr:uid="{00000000-0005-0000-0000-000051280000}"/>
    <cellStyle name="Normal 2 2 2 2 2 6" xfId="11707" xr:uid="{00000000-0005-0000-0000-000052280000}"/>
    <cellStyle name="Normal 2 2 2 2 2 7" xfId="11708" xr:uid="{00000000-0005-0000-0000-000053280000}"/>
    <cellStyle name="Normal 2 2 2 2 2 8" xfId="11709" xr:uid="{00000000-0005-0000-0000-000054280000}"/>
    <cellStyle name="Normal 2 2 2 2 2 9" xfId="11710" xr:uid="{00000000-0005-0000-0000-000055280000}"/>
    <cellStyle name="Normal 2 2 2 2 20" xfId="11711" xr:uid="{00000000-0005-0000-0000-000056280000}"/>
    <cellStyle name="Normal 2 2 2 2 21" xfId="11712" xr:uid="{00000000-0005-0000-0000-000057280000}"/>
    <cellStyle name="Normal 2 2 2 2 22" xfId="11713" xr:uid="{00000000-0005-0000-0000-000058280000}"/>
    <cellStyle name="Normal 2 2 2 2 23" xfId="11714" xr:uid="{00000000-0005-0000-0000-000059280000}"/>
    <cellStyle name="Normal 2 2 2 2 24" xfId="11715" xr:uid="{00000000-0005-0000-0000-00005A280000}"/>
    <cellStyle name="Normal 2 2 2 2 25" xfId="11716" xr:uid="{00000000-0005-0000-0000-00005B280000}"/>
    <cellStyle name="Normal 2 2 2 2 26" xfId="11717" xr:uid="{00000000-0005-0000-0000-00005C280000}"/>
    <cellStyle name="Normal 2 2 2 2 27" xfId="11718" xr:uid="{00000000-0005-0000-0000-00005D280000}"/>
    <cellStyle name="Normal 2 2 2 2 28" xfId="11719" xr:uid="{00000000-0005-0000-0000-00005E280000}"/>
    <cellStyle name="Normal 2 2 2 2 29" xfId="11720" xr:uid="{00000000-0005-0000-0000-00005F280000}"/>
    <cellStyle name="Normal 2 2 2 2 3" xfId="11721" xr:uid="{00000000-0005-0000-0000-000060280000}"/>
    <cellStyle name="Normal 2 2 2 2 3 2" xfId="11722" xr:uid="{00000000-0005-0000-0000-000061280000}"/>
    <cellStyle name="Normal 2 2 2 2 30" xfId="11723" xr:uid="{00000000-0005-0000-0000-000062280000}"/>
    <cellStyle name="Normal 2 2 2 2 31" xfId="11724" xr:uid="{00000000-0005-0000-0000-000063280000}"/>
    <cellStyle name="Normal 2 2 2 2 32" xfId="11725" xr:uid="{00000000-0005-0000-0000-000064280000}"/>
    <cellStyle name="Normal 2 2 2 2 33" xfId="11726" xr:uid="{00000000-0005-0000-0000-000065280000}"/>
    <cellStyle name="Normal 2 2 2 2 34" xfId="11727" xr:uid="{00000000-0005-0000-0000-000066280000}"/>
    <cellStyle name="Normal 2 2 2 2 35" xfId="11728" xr:uid="{00000000-0005-0000-0000-000067280000}"/>
    <cellStyle name="Normal 2 2 2 2 36" xfId="11729" xr:uid="{00000000-0005-0000-0000-000068280000}"/>
    <cellStyle name="Normal 2 2 2 2 37" xfId="11662" xr:uid="{00000000-0005-0000-0000-000069280000}"/>
    <cellStyle name="Normal 2 2 2 2 4" xfId="11730" xr:uid="{00000000-0005-0000-0000-00006A280000}"/>
    <cellStyle name="Normal 2 2 2 2 5" xfId="11731" xr:uid="{00000000-0005-0000-0000-00006B280000}"/>
    <cellStyle name="Normal 2 2 2 2 6" xfId="11732" xr:uid="{00000000-0005-0000-0000-00006C280000}"/>
    <cellStyle name="Normal 2 2 2 2 7" xfId="11733" xr:uid="{00000000-0005-0000-0000-00006D280000}"/>
    <cellStyle name="Normal 2 2 2 2 8" xfId="11734" xr:uid="{00000000-0005-0000-0000-00006E280000}"/>
    <cellStyle name="Normal 2 2 2 2 9" xfId="11735" xr:uid="{00000000-0005-0000-0000-00006F280000}"/>
    <cellStyle name="Normal 2 2 2 2_Revised 5 July 2011 AFS FILE - 31 MARCH 2011 - FINAL" xfId="11736" xr:uid="{00000000-0005-0000-0000-000070280000}"/>
    <cellStyle name="Normal 2 2 2 20" xfId="11737" xr:uid="{00000000-0005-0000-0000-000071280000}"/>
    <cellStyle name="Normal 2 2 2 21" xfId="11738" xr:uid="{00000000-0005-0000-0000-000072280000}"/>
    <cellStyle name="Normal 2 2 2 22" xfId="11739" xr:uid="{00000000-0005-0000-0000-000073280000}"/>
    <cellStyle name="Normal 2 2 2 23" xfId="11740" xr:uid="{00000000-0005-0000-0000-000074280000}"/>
    <cellStyle name="Normal 2 2 2 24" xfId="11741" xr:uid="{00000000-0005-0000-0000-000075280000}"/>
    <cellStyle name="Normal 2 2 2 25" xfId="11742" xr:uid="{00000000-0005-0000-0000-000076280000}"/>
    <cellStyle name="Normal 2 2 2 26" xfId="11743" xr:uid="{00000000-0005-0000-0000-000077280000}"/>
    <cellStyle name="Normal 2 2 2 27" xfId="11744" xr:uid="{00000000-0005-0000-0000-000078280000}"/>
    <cellStyle name="Normal 2 2 2 28" xfId="11745" xr:uid="{00000000-0005-0000-0000-000079280000}"/>
    <cellStyle name="Normal 2 2 2 29" xfId="11746" xr:uid="{00000000-0005-0000-0000-00007A280000}"/>
    <cellStyle name="Normal 2 2 2 3" xfId="11747" xr:uid="{00000000-0005-0000-0000-00007B280000}"/>
    <cellStyle name="Normal 2 2 2 3 2" xfId="11748" xr:uid="{00000000-0005-0000-0000-00007C280000}"/>
    <cellStyle name="Normal 2 2 2 3 3" xfId="11749" xr:uid="{00000000-0005-0000-0000-00007D280000}"/>
    <cellStyle name="Normal 2 2 2 30" xfId="11750" xr:uid="{00000000-0005-0000-0000-00007E280000}"/>
    <cellStyle name="Normal 2 2 2 31" xfId="11751" xr:uid="{00000000-0005-0000-0000-00007F280000}"/>
    <cellStyle name="Normal 2 2 2 32" xfId="11752" xr:uid="{00000000-0005-0000-0000-000080280000}"/>
    <cellStyle name="Normal 2 2 2 33" xfId="11753" xr:uid="{00000000-0005-0000-0000-000081280000}"/>
    <cellStyle name="Normal 2 2 2 34" xfId="11754" xr:uid="{00000000-0005-0000-0000-000082280000}"/>
    <cellStyle name="Normal 2 2 2 35" xfId="11755" xr:uid="{00000000-0005-0000-0000-000083280000}"/>
    <cellStyle name="Normal 2 2 2 36" xfId="11756" xr:uid="{00000000-0005-0000-0000-000084280000}"/>
    <cellStyle name="Normal 2 2 2 37" xfId="11757" xr:uid="{00000000-0005-0000-0000-000085280000}"/>
    <cellStyle name="Normal 2 2 2 4" xfId="11758" xr:uid="{00000000-0005-0000-0000-000086280000}"/>
    <cellStyle name="Normal 2 2 2 4 2" xfId="11759" xr:uid="{00000000-0005-0000-0000-000087280000}"/>
    <cellStyle name="Normal 2 2 2 5" xfId="11760" xr:uid="{00000000-0005-0000-0000-000088280000}"/>
    <cellStyle name="Normal 2 2 2 5 2" xfId="11761" xr:uid="{00000000-0005-0000-0000-000089280000}"/>
    <cellStyle name="Normal 2 2 2 6" xfId="11762" xr:uid="{00000000-0005-0000-0000-00008A280000}"/>
    <cellStyle name="Normal 2 2 2 6 2" xfId="11763" xr:uid="{00000000-0005-0000-0000-00008B280000}"/>
    <cellStyle name="Normal 2 2 2 7" xfId="11764" xr:uid="{00000000-0005-0000-0000-00008C280000}"/>
    <cellStyle name="Normal 2 2 2 8" xfId="11765" xr:uid="{00000000-0005-0000-0000-00008D280000}"/>
    <cellStyle name="Normal 2 2 2 9" xfId="11766" xr:uid="{00000000-0005-0000-0000-00008E280000}"/>
    <cellStyle name="Normal 2 2 20" xfId="11767" xr:uid="{00000000-0005-0000-0000-00008F280000}"/>
    <cellStyle name="Normal 2 2 20 2" xfId="11768" xr:uid="{00000000-0005-0000-0000-000090280000}"/>
    <cellStyle name="Normal 2 2 20 3" xfId="11769" xr:uid="{00000000-0005-0000-0000-000091280000}"/>
    <cellStyle name="Normal 2 2 20 4" xfId="11770" xr:uid="{00000000-0005-0000-0000-000092280000}"/>
    <cellStyle name="Normal 2 2 20 5" xfId="11771" xr:uid="{00000000-0005-0000-0000-000093280000}"/>
    <cellStyle name="Normal 2 2 20 6" xfId="11772" xr:uid="{00000000-0005-0000-0000-000094280000}"/>
    <cellStyle name="Normal 2 2 21" xfId="11773" xr:uid="{00000000-0005-0000-0000-000095280000}"/>
    <cellStyle name="Normal 2 2 21 2" xfId="11774" xr:uid="{00000000-0005-0000-0000-000096280000}"/>
    <cellStyle name="Normal 2 2 21 3" xfId="11775" xr:uid="{00000000-0005-0000-0000-000097280000}"/>
    <cellStyle name="Normal 2 2 21 4" xfId="11776" xr:uid="{00000000-0005-0000-0000-000098280000}"/>
    <cellStyle name="Normal 2 2 21 5" xfId="11777" xr:uid="{00000000-0005-0000-0000-000099280000}"/>
    <cellStyle name="Normal 2 2 21 6" xfId="11778" xr:uid="{00000000-0005-0000-0000-00009A280000}"/>
    <cellStyle name="Normal 2 2 22" xfId="11779" xr:uid="{00000000-0005-0000-0000-00009B280000}"/>
    <cellStyle name="Normal 2 2 22 2" xfId="11780" xr:uid="{00000000-0005-0000-0000-00009C280000}"/>
    <cellStyle name="Normal 2 2 22 3" xfId="11781" xr:uid="{00000000-0005-0000-0000-00009D280000}"/>
    <cellStyle name="Normal 2 2 22 4" xfId="11782" xr:uid="{00000000-0005-0000-0000-00009E280000}"/>
    <cellStyle name="Normal 2 2 22 5" xfId="11783" xr:uid="{00000000-0005-0000-0000-00009F280000}"/>
    <cellStyle name="Normal 2 2 22 6" xfId="11784" xr:uid="{00000000-0005-0000-0000-0000A0280000}"/>
    <cellStyle name="Normal 2 2 23" xfId="11785" xr:uid="{00000000-0005-0000-0000-0000A1280000}"/>
    <cellStyle name="Normal 2 2 24" xfId="11786" xr:uid="{00000000-0005-0000-0000-0000A2280000}"/>
    <cellStyle name="Normal 2 2 25" xfId="11787" xr:uid="{00000000-0005-0000-0000-0000A3280000}"/>
    <cellStyle name="Normal 2 2 26" xfId="11788" xr:uid="{00000000-0005-0000-0000-0000A4280000}"/>
    <cellStyle name="Normal 2 2 27" xfId="11789" xr:uid="{00000000-0005-0000-0000-0000A5280000}"/>
    <cellStyle name="Normal 2 2 28" xfId="11790" xr:uid="{00000000-0005-0000-0000-0000A6280000}"/>
    <cellStyle name="Normal 2 2 29" xfId="11791" xr:uid="{00000000-0005-0000-0000-0000A7280000}"/>
    <cellStyle name="Normal 2 2 3" xfId="1182" xr:uid="{00000000-0005-0000-0000-0000A8280000}"/>
    <cellStyle name="Normal 2 2 3 2" xfId="1183" xr:uid="{00000000-0005-0000-0000-0000A9280000}"/>
    <cellStyle name="Normal 2 2 3 2 2" xfId="11792" xr:uid="{00000000-0005-0000-0000-0000AA280000}"/>
    <cellStyle name="Normal 2 2 3 3" xfId="11793" xr:uid="{00000000-0005-0000-0000-0000AB280000}"/>
    <cellStyle name="Normal 2 2 3 4" xfId="11794" xr:uid="{00000000-0005-0000-0000-0000AC280000}"/>
    <cellStyle name="Normal 2 2 3 5" xfId="11795" xr:uid="{00000000-0005-0000-0000-0000AD280000}"/>
    <cellStyle name="Normal 2 2 3 6" xfId="11796" xr:uid="{00000000-0005-0000-0000-0000AE280000}"/>
    <cellStyle name="Normal 2 2 3 7" xfId="11797" xr:uid="{00000000-0005-0000-0000-0000AF280000}"/>
    <cellStyle name="Normal 2 2 3 8" xfId="11798" xr:uid="{00000000-0005-0000-0000-0000B0280000}"/>
    <cellStyle name="Normal 2 2 4" xfId="1184" xr:uid="{00000000-0005-0000-0000-0000B1280000}"/>
    <cellStyle name="Normal 2 2 4 2" xfId="11800" xr:uid="{00000000-0005-0000-0000-0000B2280000}"/>
    <cellStyle name="Normal 2 2 4 3" xfId="11801" xr:uid="{00000000-0005-0000-0000-0000B3280000}"/>
    <cellStyle name="Normal 2 2 4 4" xfId="11802" xr:uid="{00000000-0005-0000-0000-0000B4280000}"/>
    <cellStyle name="Normal 2 2 4 5" xfId="11803" xr:uid="{00000000-0005-0000-0000-0000B5280000}"/>
    <cellStyle name="Normal 2 2 4 6" xfId="11804" xr:uid="{00000000-0005-0000-0000-0000B6280000}"/>
    <cellStyle name="Normal 2 2 4 7" xfId="11805" xr:uid="{00000000-0005-0000-0000-0000B7280000}"/>
    <cellStyle name="Normal 2 2 4 8" xfId="11799" xr:uid="{00000000-0005-0000-0000-0000B8280000}"/>
    <cellStyle name="Normal 2 2 4_Revised 5 July 2011 AFS FILE - 31 MARCH 2011 - FINAL" xfId="11806" xr:uid="{00000000-0005-0000-0000-0000B9280000}"/>
    <cellStyle name="Normal 2 2 5" xfId="1185" xr:uid="{00000000-0005-0000-0000-0000BA280000}"/>
    <cellStyle name="Normal 2 2 5 2" xfId="11808" xr:uid="{00000000-0005-0000-0000-0000BB280000}"/>
    <cellStyle name="Normal 2 2 5 3" xfId="11809" xr:uid="{00000000-0005-0000-0000-0000BC280000}"/>
    <cellStyle name="Normal 2 2 5 4" xfId="11810" xr:uid="{00000000-0005-0000-0000-0000BD280000}"/>
    <cellStyle name="Normal 2 2 5 5" xfId="11811" xr:uid="{00000000-0005-0000-0000-0000BE280000}"/>
    <cellStyle name="Normal 2 2 5 6" xfId="11812" xr:uid="{00000000-0005-0000-0000-0000BF280000}"/>
    <cellStyle name="Normal 2 2 5 7" xfId="11813" xr:uid="{00000000-0005-0000-0000-0000C0280000}"/>
    <cellStyle name="Normal 2 2 5 8" xfId="11807" xr:uid="{00000000-0005-0000-0000-0000C1280000}"/>
    <cellStyle name="Normal 2 2 5_Revised 5 July 2011 AFS FILE - 31 MARCH 2011 - FINAL" xfId="11814" xr:uid="{00000000-0005-0000-0000-0000C2280000}"/>
    <cellStyle name="Normal 2 2 6" xfId="1186" xr:uid="{00000000-0005-0000-0000-0000C3280000}"/>
    <cellStyle name="Normal 2 2 6 2" xfId="11816" xr:uid="{00000000-0005-0000-0000-0000C4280000}"/>
    <cellStyle name="Normal 2 2 6 3" xfId="11817" xr:uid="{00000000-0005-0000-0000-0000C5280000}"/>
    <cellStyle name="Normal 2 2 6 4" xfId="11818" xr:uid="{00000000-0005-0000-0000-0000C6280000}"/>
    <cellStyle name="Normal 2 2 6 5" xfId="11819" xr:uid="{00000000-0005-0000-0000-0000C7280000}"/>
    <cellStyle name="Normal 2 2 6 6" xfId="11820" xr:uid="{00000000-0005-0000-0000-0000C8280000}"/>
    <cellStyle name="Normal 2 2 6 7" xfId="11821" xr:uid="{00000000-0005-0000-0000-0000C9280000}"/>
    <cellStyle name="Normal 2 2 6 8" xfId="11815" xr:uid="{00000000-0005-0000-0000-0000CA280000}"/>
    <cellStyle name="Normal 2 2 7" xfId="1187" xr:uid="{00000000-0005-0000-0000-0000CB280000}"/>
    <cellStyle name="Normal 2 2 7 2" xfId="11823" xr:uid="{00000000-0005-0000-0000-0000CC280000}"/>
    <cellStyle name="Normal 2 2 7 3" xfId="11824" xr:uid="{00000000-0005-0000-0000-0000CD280000}"/>
    <cellStyle name="Normal 2 2 7 4" xfId="11825" xr:uid="{00000000-0005-0000-0000-0000CE280000}"/>
    <cellStyle name="Normal 2 2 7 5" xfId="11826" xr:uid="{00000000-0005-0000-0000-0000CF280000}"/>
    <cellStyle name="Normal 2 2 7 6" xfId="11827" xr:uid="{00000000-0005-0000-0000-0000D0280000}"/>
    <cellStyle name="Normal 2 2 7 7" xfId="11828" xr:uid="{00000000-0005-0000-0000-0000D1280000}"/>
    <cellStyle name="Normal 2 2 7 8" xfId="11822" xr:uid="{00000000-0005-0000-0000-0000D2280000}"/>
    <cellStyle name="Normal 2 2 8" xfId="1188" xr:uid="{00000000-0005-0000-0000-0000D3280000}"/>
    <cellStyle name="Normal 2 2 8 2" xfId="11829" xr:uid="{00000000-0005-0000-0000-0000D4280000}"/>
    <cellStyle name="Normal 2 2 8 3" xfId="11830" xr:uid="{00000000-0005-0000-0000-0000D5280000}"/>
    <cellStyle name="Normal 2 2 8 4" xfId="11831" xr:uid="{00000000-0005-0000-0000-0000D6280000}"/>
    <cellStyle name="Normal 2 2 8 5" xfId="11832" xr:uid="{00000000-0005-0000-0000-0000D7280000}"/>
    <cellStyle name="Normal 2 2 8 6" xfId="11833" xr:uid="{00000000-0005-0000-0000-0000D8280000}"/>
    <cellStyle name="Normal 2 2 8 7" xfId="11834" xr:uid="{00000000-0005-0000-0000-0000D9280000}"/>
    <cellStyle name="Normal 2 2 9" xfId="11835" xr:uid="{00000000-0005-0000-0000-0000DA280000}"/>
    <cellStyle name="Normal 2 2 9 2" xfId="11836" xr:uid="{00000000-0005-0000-0000-0000DB280000}"/>
    <cellStyle name="Normal 2 2 9 3" xfId="11837" xr:uid="{00000000-0005-0000-0000-0000DC280000}"/>
    <cellStyle name="Normal 2 2 9 4" xfId="11838" xr:uid="{00000000-0005-0000-0000-0000DD280000}"/>
    <cellStyle name="Normal 2 2 9 5" xfId="11839" xr:uid="{00000000-0005-0000-0000-0000DE280000}"/>
    <cellStyle name="Normal 2 2 9 6" xfId="11840" xr:uid="{00000000-0005-0000-0000-0000DF280000}"/>
    <cellStyle name="Normal 2 2 9 7" xfId="11841" xr:uid="{00000000-0005-0000-0000-0000E0280000}"/>
    <cellStyle name="Normal 2 2_Employment" xfId="11842" xr:uid="{00000000-0005-0000-0000-0000E1280000}"/>
    <cellStyle name="Normal 2 20" xfId="11843" xr:uid="{00000000-0005-0000-0000-0000E2280000}"/>
    <cellStyle name="Normal 2 20 2" xfId="11844" xr:uid="{00000000-0005-0000-0000-0000E3280000}"/>
    <cellStyle name="Normal 2 20 3" xfId="11845" xr:uid="{00000000-0005-0000-0000-0000E4280000}"/>
    <cellStyle name="Normal 2 20 4" xfId="11846" xr:uid="{00000000-0005-0000-0000-0000E5280000}"/>
    <cellStyle name="Normal 2 20 5" xfId="11847" xr:uid="{00000000-0005-0000-0000-0000E6280000}"/>
    <cellStyle name="Normal 2 20 6" xfId="11848" xr:uid="{00000000-0005-0000-0000-0000E7280000}"/>
    <cellStyle name="Normal 2 20 7" xfId="11849" xr:uid="{00000000-0005-0000-0000-0000E8280000}"/>
    <cellStyle name="Normal 2 21" xfId="11850" xr:uid="{00000000-0005-0000-0000-0000E9280000}"/>
    <cellStyle name="Normal 2 21 2" xfId="11851" xr:uid="{00000000-0005-0000-0000-0000EA280000}"/>
    <cellStyle name="Normal 2 21 3" xfId="11852" xr:uid="{00000000-0005-0000-0000-0000EB280000}"/>
    <cellStyle name="Normal 2 21 4" xfId="11853" xr:uid="{00000000-0005-0000-0000-0000EC280000}"/>
    <cellStyle name="Normal 2 21 5" xfId="11854" xr:uid="{00000000-0005-0000-0000-0000ED280000}"/>
    <cellStyle name="Normal 2 21 6" xfId="11855" xr:uid="{00000000-0005-0000-0000-0000EE280000}"/>
    <cellStyle name="Normal 2 21 7" xfId="11856" xr:uid="{00000000-0005-0000-0000-0000EF280000}"/>
    <cellStyle name="Normal 2 22" xfId="11857" xr:uid="{00000000-0005-0000-0000-0000F0280000}"/>
    <cellStyle name="Normal 2 22 2" xfId="11858" xr:uid="{00000000-0005-0000-0000-0000F1280000}"/>
    <cellStyle name="Normal 2 22 3" xfId="11859" xr:uid="{00000000-0005-0000-0000-0000F2280000}"/>
    <cellStyle name="Normal 2 22 4" xfId="11860" xr:uid="{00000000-0005-0000-0000-0000F3280000}"/>
    <cellStyle name="Normal 2 22 5" xfId="11861" xr:uid="{00000000-0005-0000-0000-0000F4280000}"/>
    <cellStyle name="Normal 2 22 6" xfId="11862" xr:uid="{00000000-0005-0000-0000-0000F5280000}"/>
    <cellStyle name="Normal 2 22 7" xfId="11863" xr:uid="{00000000-0005-0000-0000-0000F6280000}"/>
    <cellStyle name="Normal 2 23" xfId="11864" xr:uid="{00000000-0005-0000-0000-0000F7280000}"/>
    <cellStyle name="Normal 2 23 2" xfId="11865" xr:uid="{00000000-0005-0000-0000-0000F8280000}"/>
    <cellStyle name="Normal 2 23 3" xfId="11866" xr:uid="{00000000-0005-0000-0000-0000F9280000}"/>
    <cellStyle name="Normal 2 23 4" xfId="11867" xr:uid="{00000000-0005-0000-0000-0000FA280000}"/>
    <cellStyle name="Normal 2 23 5" xfId="11868" xr:uid="{00000000-0005-0000-0000-0000FB280000}"/>
    <cellStyle name="Normal 2 23 6" xfId="11869" xr:uid="{00000000-0005-0000-0000-0000FC280000}"/>
    <cellStyle name="Normal 2 23 7" xfId="11870" xr:uid="{00000000-0005-0000-0000-0000FD280000}"/>
    <cellStyle name="Normal 2 24" xfId="11871" xr:uid="{00000000-0005-0000-0000-0000FE280000}"/>
    <cellStyle name="Normal 2 24 2" xfId="11872" xr:uid="{00000000-0005-0000-0000-0000FF280000}"/>
    <cellStyle name="Normal 2 24 3" xfId="11873" xr:uid="{00000000-0005-0000-0000-000000290000}"/>
    <cellStyle name="Normal 2 24 4" xfId="11874" xr:uid="{00000000-0005-0000-0000-000001290000}"/>
    <cellStyle name="Normal 2 24 5" xfId="11875" xr:uid="{00000000-0005-0000-0000-000002290000}"/>
    <cellStyle name="Normal 2 24 6" xfId="11876" xr:uid="{00000000-0005-0000-0000-000003290000}"/>
    <cellStyle name="Normal 2 24 7" xfId="11877" xr:uid="{00000000-0005-0000-0000-000004290000}"/>
    <cellStyle name="Normal 2 25" xfId="11878" xr:uid="{00000000-0005-0000-0000-000005290000}"/>
    <cellStyle name="Normal 2 25 10" xfId="11879" xr:uid="{00000000-0005-0000-0000-000006290000}"/>
    <cellStyle name="Normal 2 25 11" xfId="11880" xr:uid="{00000000-0005-0000-0000-000007290000}"/>
    <cellStyle name="Normal 2 25 12" xfId="11881" xr:uid="{00000000-0005-0000-0000-000008290000}"/>
    <cellStyle name="Normal 2 25 13" xfId="11882" xr:uid="{00000000-0005-0000-0000-000009290000}"/>
    <cellStyle name="Normal 2 25 14" xfId="11883" xr:uid="{00000000-0005-0000-0000-00000A290000}"/>
    <cellStyle name="Normal 2 25 15" xfId="11884" xr:uid="{00000000-0005-0000-0000-00000B290000}"/>
    <cellStyle name="Normal 2 25 2" xfId="11885" xr:uid="{00000000-0005-0000-0000-00000C290000}"/>
    <cellStyle name="Normal 2 25 3" xfId="11886" xr:uid="{00000000-0005-0000-0000-00000D290000}"/>
    <cellStyle name="Normal 2 25 4" xfId="11887" xr:uid="{00000000-0005-0000-0000-00000E290000}"/>
    <cellStyle name="Normal 2 25 5" xfId="11888" xr:uid="{00000000-0005-0000-0000-00000F290000}"/>
    <cellStyle name="Normal 2 25 6" xfId="11889" xr:uid="{00000000-0005-0000-0000-000010290000}"/>
    <cellStyle name="Normal 2 25 7" xfId="11890" xr:uid="{00000000-0005-0000-0000-000011290000}"/>
    <cellStyle name="Normal 2 25 8" xfId="11891" xr:uid="{00000000-0005-0000-0000-000012290000}"/>
    <cellStyle name="Normal 2 25 9" xfId="11892" xr:uid="{00000000-0005-0000-0000-000013290000}"/>
    <cellStyle name="Normal 2 26" xfId="11893" xr:uid="{00000000-0005-0000-0000-000014290000}"/>
    <cellStyle name="Normal 2 26 2" xfId="11894" xr:uid="{00000000-0005-0000-0000-000015290000}"/>
    <cellStyle name="Normal 2 26 3" xfId="11895" xr:uid="{00000000-0005-0000-0000-000016290000}"/>
    <cellStyle name="Normal 2 26 4" xfId="11896" xr:uid="{00000000-0005-0000-0000-000017290000}"/>
    <cellStyle name="Normal 2 26 5" xfId="11897" xr:uid="{00000000-0005-0000-0000-000018290000}"/>
    <cellStyle name="Normal 2 26 6" xfId="11898" xr:uid="{00000000-0005-0000-0000-000019290000}"/>
    <cellStyle name="Normal 2 26 7" xfId="11899" xr:uid="{00000000-0005-0000-0000-00001A290000}"/>
    <cellStyle name="Normal 2 27" xfId="11900" xr:uid="{00000000-0005-0000-0000-00001B290000}"/>
    <cellStyle name="Normal 2 27 2" xfId="11901" xr:uid="{00000000-0005-0000-0000-00001C290000}"/>
    <cellStyle name="Normal 2 27 3" xfId="11902" xr:uid="{00000000-0005-0000-0000-00001D290000}"/>
    <cellStyle name="Normal 2 27 4" xfId="11903" xr:uid="{00000000-0005-0000-0000-00001E290000}"/>
    <cellStyle name="Normal 2 27 5" xfId="11904" xr:uid="{00000000-0005-0000-0000-00001F290000}"/>
    <cellStyle name="Normal 2 27 6" xfId="11905" xr:uid="{00000000-0005-0000-0000-000020290000}"/>
    <cellStyle name="Normal 2 27 7" xfId="11906" xr:uid="{00000000-0005-0000-0000-000021290000}"/>
    <cellStyle name="Normal 2 28" xfId="11907" xr:uid="{00000000-0005-0000-0000-000022290000}"/>
    <cellStyle name="Normal 2 28 2" xfId="11908" xr:uid="{00000000-0005-0000-0000-000023290000}"/>
    <cellStyle name="Normal 2 28 3" xfId="11909" xr:uid="{00000000-0005-0000-0000-000024290000}"/>
    <cellStyle name="Normal 2 28 4" xfId="11910" xr:uid="{00000000-0005-0000-0000-000025290000}"/>
    <cellStyle name="Normal 2 28 5" xfId="11911" xr:uid="{00000000-0005-0000-0000-000026290000}"/>
    <cellStyle name="Normal 2 28 6" xfId="11912" xr:uid="{00000000-0005-0000-0000-000027290000}"/>
    <cellStyle name="Normal 2 28 7" xfId="11913" xr:uid="{00000000-0005-0000-0000-000028290000}"/>
    <cellStyle name="Normal 2 29" xfId="11914" xr:uid="{00000000-0005-0000-0000-000029290000}"/>
    <cellStyle name="Normal 2 29 2" xfId="11915" xr:uid="{00000000-0005-0000-0000-00002A290000}"/>
    <cellStyle name="Normal 2 29 3" xfId="11916" xr:uid="{00000000-0005-0000-0000-00002B290000}"/>
    <cellStyle name="Normal 2 29 4" xfId="11917" xr:uid="{00000000-0005-0000-0000-00002C290000}"/>
    <cellStyle name="Normal 2 29 5" xfId="11918" xr:uid="{00000000-0005-0000-0000-00002D290000}"/>
    <cellStyle name="Normal 2 29 6" xfId="11919" xr:uid="{00000000-0005-0000-0000-00002E290000}"/>
    <cellStyle name="Normal 2 29 7" xfId="11920" xr:uid="{00000000-0005-0000-0000-00002F290000}"/>
    <cellStyle name="Normal 2 3" xfId="1189" xr:uid="{00000000-0005-0000-0000-000030290000}"/>
    <cellStyle name="Normal 2 3 10" xfId="1190" xr:uid="{00000000-0005-0000-0000-000031290000}"/>
    <cellStyle name="Normal 2 3 10 2" xfId="11921" xr:uid="{00000000-0005-0000-0000-000032290000}"/>
    <cellStyle name="Normal 2 3 10 3" xfId="11922" xr:uid="{00000000-0005-0000-0000-000033290000}"/>
    <cellStyle name="Normal 2 3 10 4" xfId="11923" xr:uid="{00000000-0005-0000-0000-000034290000}"/>
    <cellStyle name="Normal 2 3 10 5" xfId="11924" xr:uid="{00000000-0005-0000-0000-000035290000}"/>
    <cellStyle name="Normal 2 3 10 6" xfId="11925" xr:uid="{00000000-0005-0000-0000-000036290000}"/>
    <cellStyle name="Normal 2 3 10 7" xfId="11926" xr:uid="{00000000-0005-0000-0000-000037290000}"/>
    <cellStyle name="Normal 2 3 11" xfId="1191" xr:uid="{00000000-0005-0000-0000-000038290000}"/>
    <cellStyle name="Normal 2 3 11 2" xfId="11927" xr:uid="{00000000-0005-0000-0000-000039290000}"/>
    <cellStyle name="Normal 2 3 11 3" xfId="11928" xr:uid="{00000000-0005-0000-0000-00003A290000}"/>
    <cellStyle name="Normal 2 3 11 4" xfId="11929" xr:uid="{00000000-0005-0000-0000-00003B290000}"/>
    <cellStyle name="Normal 2 3 11 5" xfId="11930" xr:uid="{00000000-0005-0000-0000-00003C290000}"/>
    <cellStyle name="Normal 2 3 11 6" xfId="11931" xr:uid="{00000000-0005-0000-0000-00003D290000}"/>
    <cellStyle name="Normal 2 3 11 7" xfId="11932" xr:uid="{00000000-0005-0000-0000-00003E290000}"/>
    <cellStyle name="Normal 2 3 12" xfId="1192" xr:uid="{00000000-0005-0000-0000-00003F290000}"/>
    <cellStyle name="Normal 2 3 12 2" xfId="11933" xr:uid="{00000000-0005-0000-0000-000040290000}"/>
    <cellStyle name="Normal 2 3 12 3" xfId="11934" xr:uid="{00000000-0005-0000-0000-000041290000}"/>
    <cellStyle name="Normal 2 3 12 4" xfId="11935" xr:uid="{00000000-0005-0000-0000-000042290000}"/>
    <cellStyle name="Normal 2 3 12 5" xfId="11936" xr:uid="{00000000-0005-0000-0000-000043290000}"/>
    <cellStyle name="Normal 2 3 12 6" xfId="11937" xr:uid="{00000000-0005-0000-0000-000044290000}"/>
    <cellStyle name="Normal 2 3 12 7" xfId="11938" xr:uid="{00000000-0005-0000-0000-000045290000}"/>
    <cellStyle name="Normal 2 3 13" xfId="1193" xr:uid="{00000000-0005-0000-0000-000046290000}"/>
    <cellStyle name="Normal 2 3 13 2" xfId="11939" xr:uid="{00000000-0005-0000-0000-000047290000}"/>
    <cellStyle name="Normal 2 3 13 3" xfId="11940" xr:uid="{00000000-0005-0000-0000-000048290000}"/>
    <cellStyle name="Normal 2 3 13 4" xfId="11941" xr:uid="{00000000-0005-0000-0000-000049290000}"/>
    <cellStyle name="Normal 2 3 13 5" xfId="11942" xr:uid="{00000000-0005-0000-0000-00004A290000}"/>
    <cellStyle name="Normal 2 3 13 6" xfId="11943" xr:uid="{00000000-0005-0000-0000-00004B290000}"/>
    <cellStyle name="Normal 2 3 13 7" xfId="11944" xr:uid="{00000000-0005-0000-0000-00004C290000}"/>
    <cellStyle name="Normal 2 3 14" xfId="1194" xr:uid="{00000000-0005-0000-0000-00004D290000}"/>
    <cellStyle name="Normal 2 3 14 2" xfId="11945" xr:uid="{00000000-0005-0000-0000-00004E290000}"/>
    <cellStyle name="Normal 2 3 14 3" xfId="11946" xr:uid="{00000000-0005-0000-0000-00004F290000}"/>
    <cellStyle name="Normal 2 3 14 4" xfId="11947" xr:uid="{00000000-0005-0000-0000-000050290000}"/>
    <cellStyle name="Normal 2 3 14 5" xfId="11948" xr:uid="{00000000-0005-0000-0000-000051290000}"/>
    <cellStyle name="Normal 2 3 14 6" xfId="11949" xr:uid="{00000000-0005-0000-0000-000052290000}"/>
    <cellStyle name="Normal 2 3 14 7" xfId="11950" xr:uid="{00000000-0005-0000-0000-000053290000}"/>
    <cellStyle name="Normal 2 3 15" xfId="1195" xr:uid="{00000000-0005-0000-0000-000054290000}"/>
    <cellStyle name="Normal 2 3 15 2" xfId="11951" xr:uid="{00000000-0005-0000-0000-000055290000}"/>
    <cellStyle name="Normal 2 3 15 3" xfId="11952" xr:uid="{00000000-0005-0000-0000-000056290000}"/>
    <cellStyle name="Normal 2 3 15 4" xfId="11953" xr:uid="{00000000-0005-0000-0000-000057290000}"/>
    <cellStyle name="Normal 2 3 15 5" xfId="11954" xr:uid="{00000000-0005-0000-0000-000058290000}"/>
    <cellStyle name="Normal 2 3 15 6" xfId="11955" xr:uid="{00000000-0005-0000-0000-000059290000}"/>
    <cellStyle name="Normal 2 3 15 7" xfId="11956" xr:uid="{00000000-0005-0000-0000-00005A290000}"/>
    <cellStyle name="Normal 2 3 16" xfId="1196" xr:uid="{00000000-0005-0000-0000-00005B290000}"/>
    <cellStyle name="Normal 2 3 16 2" xfId="11957" xr:uid="{00000000-0005-0000-0000-00005C290000}"/>
    <cellStyle name="Normal 2 3 16 3" xfId="11958" xr:uid="{00000000-0005-0000-0000-00005D290000}"/>
    <cellStyle name="Normal 2 3 16 4" xfId="11959" xr:uid="{00000000-0005-0000-0000-00005E290000}"/>
    <cellStyle name="Normal 2 3 16 5" xfId="11960" xr:uid="{00000000-0005-0000-0000-00005F290000}"/>
    <cellStyle name="Normal 2 3 16 6" xfId="11961" xr:uid="{00000000-0005-0000-0000-000060290000}"/>
    <cellStyle name="Normal 2 3 16 7" xfId="11962" xr:uid="{00000000-0005-0000-0000-000061290000}"/>
    <cellStyle name="Normal 2 3 17" xfId="1197" xr:uid="{00000000-0005-0000-0000-000062290000}"/>
    <cellStyle name="Normal 2 3 17 2" xfId="11963" xr:uid="{00000000-0005-0000-0000-000063290000}"/>
    <cellStyle name="Normal 2 3 17 3" xfId="11964" xr:uid="{00000000-0005-0000-0000-000064290000}"/>
    <cellStyle name="Normal 2 3 17 4" xfId="11965" xr:uid="{00000000-0005-0000-0000-000065290000}"/>
    <cellStyle name="Normal 2 3 17 5" xfId="11966" xr:uid="{00000000-0005-0000-0000-000066290000}"/>
    <cellStyle name="Normal 2 3 17 6" xfId="11967" xr:uid="{00000000-0005-0000-0000-000067290000}"/>
    <cellStyle name="Normal 2 3 17 7" xfId="11968" xr:uid="{00000000-0005-0000-0000-000068290000}"/>
    <cellStyle name="Normal 2 3 18" xfId="1198" xr:uid="{00000000-0005-0000-0000-000069290000}"/>
    <cellStyle name="Normal 2 3 18 2" xfId="11969" xr:uid="{00000000-0005-0000-0000-00006A290000}"/>
    <cellStyle name="Normal 2 3 18 3" xfId="11970" xr:uid="{00000000-0005-0000-0000-00006B290000}"/>
    <cellStyle name="Normal 2 3 18 4" xfId="11971" xr:uid="{00000000-0005-0000-0000-00006C290000}"/>
    <cellStyle name="Normal 2 3 18 5" xfId="11972" xr:uid="{00000000-0005-0000-0000-00006D290000}"/>
    <cellStyle name="Normal 2 3 18 6" xfId="11973" xr:uid="{00000000-0005-0000-0000-00006E290000}"/>
    <cellStyle name="Normal 2 3 18 7" xfId="11974" xr:uid="{00000000-0005-0000-0000-00006F290000}"/>
    <cellStyle name="Normal 2 3 19" xfId="1199" xr:uid="{00000000-0005-0000-0000-000070290000}"/>
    <cellStyle name="Normal 2 3 19 2" xfId="11975" xr:uid="{00000000-0005-0000-0000-000071290000}"/>
    <cellStyle name="Normal 2 3 19 3" xfId="11976" xr:uid="{00000000-0005-0000-0000-000072290000}"/>
    <cellStyle name="Normal 2 3 19 4" xfId="11977" xr:uid="{00000000-0005-0000-0000-000073290000}"/>
    <cellStyle name="Normal 2 3 19 5" xfId="11978" xr:uid="{00000000-0005-0000-0000-000074290000}"/>
    <cellStyle name="Normal 2 3 19 6" xfId="11979" xr:uid="{00000000-0005-0000-0000-000075290000}"/>
    <cellStyle name="Normal 2 3 19 7" xfId="11980" xr:uid="{00000000-0005-0000-0000-000076290000}"/>
    <cellStyle name="Normal 2 3 2" xfId="1200" xr:uid="{00000000-0005-0000-0000-000077290000}"/>
    <cellStyle name="Normal 2 3 2 10" xfId="11981" xr:uid="{00000000-0005-0000-0000-000078290000}"/>
    <cellStyle name="Normal 2 3 2 11" xfId="11982" xr:uid="{00000000-0005-0000-0000-000079290000}"/>
    <cellStyle name="Normal 2 3 2 12" xfId="11983" xr:uid="{00000000-0005-0000-0000-00007A290000}"/>
    <cellStyle name="Normal 2 3 2 13" xfId="11984" xr:uid="{00000000-0005-0000-0000-00007B290000}"/>
    <cellStyle name="Normal 2 3 2 14" xfId="11985" xr:uid="{00000000-0005-0000-0000-00007C290000}"/>
    <cellStyle name="Normal 2 3 2 15" xfId="11986" xr:uid="{00000000-0005-0000-0000-00007D290000}"/>
    <cellStyle name="Normal 2 3 2 16" xfId="11987" xr:uid="{00000000-0005-0000-0000-00007E290000}"/>
    <cellStyle name="Normal 2 3 2 17" xfId="11988" xr:uid="{00000000-0005-0000-0000-00007F290000}"/>
    <cellStyle name="Normal 2 3 2 18" xfId="11989" xr:uid="{00000000-0005-0000-0000-000080290000}"/>
    <cellStyle name="Normal 2 3 2 19" xfId="11990" xr:uid="{00000000-0005-0000-0000-000081290000}"/>
    <cellStyle name="Normal 2 3 2 2" xfId="11991" xr:uid="{00000000-0005-0000-0000-000082290000}"/>
    <cellStyle name="Normal 2 3 2 2 10" xfId="11992" xr:uid="{00000000-0005-0000-0000-000083290000}"/>
    <cellStyle name="Normal 2 3 2 2 11" xfId="11993" xr:uid="{00000000-0005-0000-0000-000084290000}"/>
    <cellStyle name="Normal 2 3 2 2 12" xfId="11994" xr:uid="{00000000-0005-0000-0000-000085290000}"/>
    <cellStyle name="Normal 2 3 2 2 13" xfId="11995" xr:uid="{00000000-0005-0000-0000-000086290000}"/>
    <cellStyle name="Normal 2 3 2 2 14" xfId="11996" xr:uid="{00000000-0005-0000-0000-000087290000}"/>
    <cellStyle name="Normal 2 3 2 2 15" xfId="11997" xr:uid="{00000000-0005-0000-0000-000088290000}"/>
    <cellStyle name="Normal 2 3 2 2 16" xfId="11998" xr:uid="{00000000-0005-0000-0000-000089290000}"/>
    <cellStyle name="Normal 2 3 2 2 17" xfId="11999" xr:uid="{00000000-0005-0000-0000-00008A290000}"/>
    <cellStyle name="Normal 2 3 2 2 18" xfId="12000" xr:uid="{00000000-0005-0000-0000-00008B290000}"/>
    <cellStyle name="Normal 2 3 2 2 19" xfId="12001" xr:uid="{00000000-0005-0000-0000-00008C290000}"/>
    <cellStyle name="Normal 2 3 2 2 2" xfId="12002" xr:uid="{00000000-0005-0000-0000-00008D290000}"/>
    <cellStyle name="Normal 2 3 2 2 2 2" xfId="12003" xr:uid="{00000000-0005-0000-0000-00008E290000}"/>
    <cellStyle name="Normal 2 3 2 2 3" xfId="12004" xr:uid="{00000000-0005-0000-0000-00008F290000}"/>
    <cellStyle name="Normal 2 3 2 2 4" xfId="12005" xr:uid="{00000000-0005-0000-0000-000090290000}"/>
    <cellStyle name="Normal 2 3 2 2 5" xfId="12006" xr:uid="{00000000-0005-0000-0000-000091290000}"/>
    <cellStyle name="Normal 2 3 2 2 6" xfId="12007" xr:uid="{00000000-0005-0000-0000-000092290000}"/>
    <cellStyle name="Normal 2 3 2 2 7" xfId="12008" xr:uid="{00000000-0005-0000-0000-000093290000}"/>
    <cellStyle name="Normal 2 3 2 2 8" xfId="12009" xr:uid="{00000000-0005-0000-0000-000094290000}"/>
    <cellStyle name="Normal 2 3 2 2 9" xfId="12010" xr:uid="{00000000-0005-0000-0000-000095290000}"/>
    <cellStyle name="Normal 2 3 2 20" xfId="12011" xr:uid="{00000000-0005-0000-0000-000096290000}"/>
    <cellStyle name="Normal 2 3 2 3" xfId="12012" xr:uid="{00000000-0005-0000-0000-000097290000}"/>
    <cellStyle name="Normal 2 3 2 3 2" xfId="12013" xr:uid="{00000000-0005-0000-0000-000098290000}"/>
    <cellStyle name="Normal 2 3 2 3 3" xfId="12014" xr:uid="{00000000-0005-0000-0000-000099290000}"/>
    <cellStyle name="Normal 2 3 2 4" xfId="12015" xr:uid="{00000000-0005-0000-0000-00009A290000}"/>
    <cellStyle name="Normal 2 3 2 4 2" xfId="12016" xr:uid="{00000000-0005-0000-0000-00009B290000}"/>
    <cellStyle name="Normal 2 3 2 5" xfId="12017" xr:uid="{00000000-0005-0000-0000-00009C290000}"/>
    <cellStyle name="Normal 2 3 2 5 2" xfId="12018" xr:uid="{00000000-0005-0000-0000-00009D290000}"/>
    <cellStyle name="Normal 2 3 2 6" xfId="12019" xr:uid="{00000000-0005-0000-0000-00009E290000}"/>
    <cellStyle name="Normal 2 3 2 6 2" xfId="12020" xr:uid="{00000000-0005-0000-0000-00009F290000}"/>
    <cellStyle name="Normal 2 3 2 7" xfId="12021" xr:uid="{00000000-0005-0000-0000-0000A0290000}"/>
    <cellStyle name="Normal 2 3 2 8" xfId="12022" xr:uid="{00000000-0005-0000-0000-0000A1290000}"/>
    <cellStyle name="Normal 2 3 2 9" xfId="12023" xr:uid="{00000000-0005-0000-0000-0000A2290000}"/>
    <cellStyle name="Normal 2 3 20" xfId="1201" xr:uid="{00000000-0005-0000-0000-0000A3290000}"/>
    <cellStyle name="Normal 2 3 20 2" xfId="12024" xr:uid="{00000000-0005-0000-0000-0000A4290000}"/>
    <cellStyle name="Normal 2 3 20 3" xfId="12025" xr:uid="{00000000-0005-0000-0000-0000A5290000}"/>
    <cellStyle name="Normal 2 3 20 4" xfId="12026" xr:uid="{00000000-0005-0000-0000-0000A6290000}"/>
    <cellStyle name="Normal 2 3 20 5" xfId="12027" xr:uid="{00000000-0005-0000-0000-0000A7290000}"/>
    <cellStyle name="Normal 2 3 20 6" xfId="12028" xr:uid="{00000000-0005-0000-0000-0000A8290000}"/>
    <cellStyle name="Normal 2 3 21" xfId="1202" xr:uid="{00000000-0005-0000-0000-0000A9290000}"/>
    <cellStyle name="Normal 2 3 21 2" xfId="12029" xr:uid="{00000000-0005-0000-0000-0000AA290000}"/>
    <cellStyle name="Normal 2 3 21 3" xfId="12030" xr:uid="{00000000-0005-0000-0000-0000AB290000}"/>
    <cellStyle name="Normal 2 3 21 4" xfId="12031" xr:uid="{00000000-0005-0000-0000-0000AC290000}"/>
    <cellStyle name="Normal 2 3 21 5" xfId="12032" xr:uid="{00000000-0005-0000-0000-0000AD290000}"/>
    <cellStyle name="Normal 2 3 21 6" xfId="12033" xr:uid="{00000000-0005-0000-0000-0000AE290000}"/>
    <cellStyle name="Normal 2 3 22" xfId="1203" xr:uid="{00000000-0005-0000-0000-0000AF290000}"/>
    <cellStyle name="Normal 2 3 22 2" xfId="12034" xr:uid="{00000000-0005-0000-0000-0000B0290000}"/>
    <cellStyle name="Normal 2 3 22 3" xfId="12035" xr:uid="{00000000-0005-0000-0000-0000B1290000}"/>
    <cellStyle name="Normal 2 3 22 4" xfId="12036" xr:uid="{00000000-0005-0000-0000-0000B2290000}"/>
    <cellStyle name="Normal 2 3 22 5" xfId="12037" xr:uid="{00000000-0005-0000-0000-0000B3290000}"/>
    <cellStyle name="Normal 2 3 22 6" xfId="12038" xr:uid="{00000000-0005-0000-0000-0000B4290000}"/>
    <cellStyle name="Normal 2 3 23" xfId="1204" xr:uid="{00000000-0005-0000-0000-0000B5290000}"/>
    <cellStyle name="Normal 2 3 23 2" xfId="12039" xr:uid="{00000000-0005-0000-0000-0000B6290000}"/>
    <cellStyle name="Normal 2 3 23 3" xfId="12040" xr:uid="{00000000-0005-0000-0000-0000B7290000}"/>
    <cellStyle name="Normal 2 3 23 4" xfId="12041" xr:uid="{00000000-0005-0000-0000-0000B8290000}"/>
    <cellStyle name="Normal 2 3 23 5" xfId="12042" xr:uid="{00000000-0005-0000-0000-0000B9290000}"/>
    <cellStyle name="Normal 2 3 23 6" xfId="12043" xr:uid="{00000000-0005-0000-0000-0000BA290000}"/>
    <cellStyle name="Normal 2 3 24" xfId="12044" xr:uid="{00000000-0005-0000-0000-0000BB290000}"/>
    <cellStyle name="Normal 2 3 24 2" xfId="12045" xr:uid="{00000000-0005-0000-0000-0000BC290000}"/>
    <cellStyle name="Normal 2 3 24 3" xfId="12046" xr:uid="{00000000-0005-0000-0000-0000BD290000}"/>
    <cellStyle name="Normal 2 3 24 4" xfId="12047" xr:uid="{00000000-0005-0000-0000-0000BE290000}"/>
    <cellStyle name="Normal 2 3 24 5" xfId="12048" xr:uid="{00000000-0005-0000-0000-0000BF290000}"/>
    <cellStyle name="Normal 2 3 24 6" xfId="12049" xr:uid="{00000000-0005-0000-0000-0000C0290000}"/>
    <cellStyle name="Normal 2 3 25" xfId="12050" xr:uid="{00000000-0005-0000-0000-0000C1290000}"/>
    <cellStyle name="Normal 2 3 25 2" xfId="12051" xr:uid="{00000000-0005-0000-0000-0000C2290000}"/>
    <cellStyle name="Normal 2 3 25 3" xfId="12052" xr:uid="{00000000-0005-0000-0000-0000C3290000}"/>
    <cellStyle name="Normal 2 3 25 4" xfId="12053" xr:uid="{00000000-0005-0000-0000-0000C4290000}"/>
    <cellStyle name="Normal 2 3 25 5" xfId="12054" xr:uid="{00000000-0005-0000-0000-0000C5290000}"/>
    <cellStyle name="Normal 2 3 25 6" xfId="12055" xr:uid="{00000000-0005-0000-0000-0000C6290000}"/>
    <cellStyle name="Normal 2 3 26" xfId="12056" xr:uid="{00000000-0005-0000-0000-0000C7290000}"/>
    <cellStyle name="Normal 2 3 27" xfId="12057" xr:uid="{00000000-0005-0000-0000-0000C8290000}"/>
    <cellStyle name="Normal 2 3 28" xfId="12058" xr:uid="{00000000-0005-0000-0000-0000C9290000}"/>
    <cellStyle name="Normal 2 3 29" xfId="12059" xr:uid="{00000000-0005-0000-0000-0000CA290000}"/>
    <cellStyle name="Normal 2 3 3" xfId="1205" xr:uid="{00000000-0005-0000-0000-0000CB290000}"/>
    <cellStyle name="Normal 2 3 3 2" xfId="12060" xr:uid="{00000000-0005-0000-0000-0000CC290000}"/>
    <cellStyle name="Normal 2 3 3 2 2" xfId="12061" xr:uid="{00000000-0005-0000-0000-0000CD290000}"/>
    <cellStyle name="Normal 2 3 3 3" xfId="12062" xr:uid="{00000000-0005-0000-0000-0000CE290000}"/>
    <cellStyle name="Normal 2 3 3 4" xfId="12063" xr:uid="{00000000-0005-0000-0000-0000CF290000}"/>
    <cellStyle name="Normal 2 3 3 5" xfId="12064" xr:uid="{00000000-0005-0000-0000-0000D0290000}"/>
    <cellStyle name="Normal 2 3 3 6" xfId="12065" xr:uid="{00000000-0005-0000-0000-0000D1290000}"/>
    <cellStyle name="Normal 2 3 3 7" xfId="12066" xr:uid="{00000000-0005-0000-0000-0000D2290000}"/>
    <cellStyle name="Normal 2 3 3 8" xfId="12067" xr:uid="{00000000-0005-0000-0000-0000D3290000}"/>
    <cellStyle name="Normal 2 3 30" xfId="12068" xr:uid="{00000000-0005-0000-0000-0000D4290000}"/>
    <cellStyle name="Normal 2 3 31" xfId="12069" xr:uid="{00000000-0005-0000-0000-0000D5290000}"/>
    <cellStyle name="Normal 2 3 4" xfId="1206" xr:uid="{00000000-0005-0000-0000-0000D6290000}"/>
    <cellStyle name="Normal 2 3 4 2" xfId="12070" xr:uid="{00000000-0005-0000-0000-0000D7290000}"/>
    <cellStyle name="Normal 2 3 4 3" xfId="12071" xr:uid="{00000000-0005-0000-0000-0000D8290000}"/>
    <cellStyle name="Normal 2 3 4 4" xfId="12072" xr:uid="{00000000-0005-0000-0000-0000D9290000}"/>
    <cellStyle name="Normal 2 3 4 5" xfId="12073" xr:uid="{00000000-0005-0000-0000-0000DA290000}"/>
    <cellStyle name="Normal 2 3 4 6" xfId="12074" xr:uid="{00000000-0005-0000-0000-0000DB290000}"/>
    <cellStyle name="Normal 2 3 4 7" xfId="12075" xr:uid="{00000000-0005-0000-0000-0000DC290000}"/>
    <cellStyle name="Normal 2 3 5" xfId="1207" xr:uid="{00000000-0005-0000-0000-0000DD290000}"/>
    <cellStyle name="Normal 2 3 5 2" xfId="12076" xr:uid="{00000000-0005-0000-0000-0000DE290000}"/>
    <cellStyle name="Normal 2 3 5 3" xfId="12077" xr:uid="{00000000-0005-0000-0000-0000DF290000}"/>
    <cellStyle name="Normal 2 3 5 4" xfId="12078" xr:uid="{00000000-0005-0000-0000-0000E0290000}"/>
    <cellStyle name="Normal 2 3 5 5" xfId="12079" xr:uid="{00000000-0005-0000-0000-0000E1290000}"/>
    <cellStyle name="Normal 2 3 5 6" xfId="12080" xr:uid="{00000000-0005-0000-0000-0000E2290000}"/>
    <cellStyle name="Normal 2 3 5 7" xfId="12081" xr:uid="{00000000-0005-0000-0000-0000E3290000}"/>
    <cellStyle name="Normal 2 3 6" xfId="1208" xr:uid="{00000000-0005-0000-0000-0000E4290000}"/>
    <cellStyle name="Normal 2 3 6 2" xfId="12082" xr:uid="{00000000-0005-0000-0000-0000E5290000}"/>
    <cellStyle name="Normal 2 3 6 3" xfId="12083" xr:uid="{00000000-0005-0000-0000-0000E6290000}"/>
    <cellStyle name="Normal 2 3 6 4" xfId="12084" xr:uid="{00000000-0005-0000-0000-0000E7290000}"/>
    <cellStyle name="Normal 2 3 6 5" xfId="12085" xr:uid="{00000000-0005-0000-0000-0000E8290000}"/>
    <cellStyle name="Normal 2 3 6 6" xfId="12086" xr:uid="{00000000-0005-0000-0000-0000E9290000}"/>
    <cellStyle name="Normal 2 3 6 7" xfId="12087" xr:uid="{00000000-0005-0000-0000-0000EA290000}"/>
    <cellStyle name="Normal 2 3 7" xfId="1209" xr:uid="{00000000-0005-0000-0000-0000EB290000}"/>
    <cellStyle name="Normal 2 3 7 2" xfId="12088" xr:uid="{00000000-0005-0000-0000-0000EC290000}"/>
    <cellStyle name="Normal 2 3 7 3" xfId="12089" xr:uid="{00000000-0005-0000-0000-0000ED290000}"/>
    <cellStyle name="Normal 2 3 7 4" xfId="12090" xr:uid="{00000000-0005-0000-0000-0000EE290000}"/>
    <cellStyle name="Normal 2 3 7 5" xfId="12091" xr:uid="{00000000-0005-0000-0000-0000EF290000}"/>
    <cellStyle name="Normal 2 3 7 6" xfId="12092" xr:uid="{00000000-0005-0000-0000-0000F0290000}"/>
    <cellStyle name="Normal 2 3 7 7" xfId="12093" xr:uid="{00000000-0005-0000-0000-0000F1290000}"/>
    <cellStyle name="Normal 2 3 8" xfId="1210" xr:uid="{00000000-0005-0000-0000-0000F2290000}"/>
    <cellStyle name="Normal 2 3 8 2" xfId="12094" xr:uid="{00000000-0005-0000-0000-0000F3290000}"/>
    <cellStyle name="Normal 2 3 8 3" xfId="12095" xr:uid="{00000000-0005-0000-0000-0000F4290000}"/>
    <cellStyle name="Normal 2 3 8 4" xfId="12096" xr:uid="{00000000-0005-0000-0000-0000F5290000}"/>
    <cellStyle name="Normal 2 3 8 5" xfId="12097" xr:uid="{00000000-0005-0000-0000-0000F6290000}"/>
    <cellStyle name="Normal 2 3 8 6" xfId="12098" xr:uid="{00000000-0005-0000-0000-0000F7290000}"/>
    <cellStyle name="Normal 2 3 8 7" xfId="12099" xr:uid="{00000000-0005-0000-0000-0000F8290000}"/>
    <cellStyle name="Normal 2 3 9" xfId="1211" xr:uid="{00000000-0005-0000-0000-0000F9290000}"/>
    <cellStyle name="Normal 2 3 9 2" xfId="12100" xr:uid="{00000000-0005-0000-0000-0000FA290000}"/>
    <cellStyle name="Normal 2 3 9 3" xfId="12101" xr:uid="{00000000-0005-0000-0000-0000FB290000}"/>
    <cellStyle name="Normal 2 3 9 4" xfId="12102" xr:uid="{00000000-0005-0000-0000-0000FC290000}"/>
    <cellStyle name="Normal 2 3 9 5" xfId="12103" xr:uid="{00000000-0005-0000-0000-0000FD290000}"/>
    <cellStyle name="Normal 2 3 9 6" xfId="12104" xr:uid="{00000000-0005-0000-0000-0000FE290000}"/>
    <cellStyle name="Normal 2 3 9 7" xfId="12105" xr:uid="{00000000-0005-0000-0000-0000FF290000}"/>
    <cellStyle name="Normal 2 30" xfId="12106" xr:uid="{00000000-0005-0000-0000-0000002A0000}"/>
    <cellStyle name="Normal 2 30 2" xfId="12107" xr:uid="{00000000-0005-0000-0000-0000012A0000}"/>
    <cellStyle name="Normal 2 30 3" xfId="12108" xr:uid="{00000000-0005-0000-0000-0000022A0000}"/>
    <cellStyle name="Normal 2 30 4" xfId="12109" xr:uid="{00000000-0005-0000-0000-0000032A0000}"/>
    <cellStyle name="Normal 2 30 5" xfId="12110" xr:uid="{00000000-0005-0000-0000-0000042A0000}"/>
    <cellStyle name="Normal 2 30 6" xfId="12111" xr:uid="{00000000-0005-0000-0000-0000052A0000}"/>
    <cellStyle name="Normal 2 30 7" xfId="12112" xr:uid="{00000000-0005-0000-0000-0000062A0000}"/>
    <cellStyle name="Normal 2 31" xfId="12113" xr:uid="{00000000-0005-0000-0000-0000072A0000}"/>
    <cellStyle name="Normal 2 31 2" xfId="12114" xr:uid="{00000000-0005-0000-0000-0000082A0000}"/>
    <cellStyle name="Normal 2 31 3" xfId="12115" xr:uid="{00000000-0005-0000-0000-0000092A0000}"/>
    <cellStyle name="Normal 2 31 4" xfId="12116" xr:uid="{00000000-0005-0000-0000-00000A2A0000}"/>
    <cellStyle name="Normal 2 31 5" xfId="12117" xr:uid="{00000000-0005-0000-0000-00000B2A0000}"/>
    <cellStyle name="Normal 2 31 6" xfId="12118" xr:uid="{00000000-0005-0000-0000-00000C2A0000}"/>
    <cellStyle name="Normal 2 31 7" xfId="12119" xr:uid="{00000000-0005-0000-0000-00000D2A0000}"/>
    <cellStyle name="Normal 2 32" xfId="12120" xr:uid="{00000000-0005-0000-0000-00000E2A0000}"/>
    <cellStyle name="Normal 2 32 2" xfId="12121" xr:uid="{00000000-0005-0000-0000-00000F2A0000}"/>
    <cellStyle name="Normal 2 32 3" xfId="12122" xr:uid="{00000000-0005-0000-0000-0000102A0000}"/>
    <cellStyle name="Normal 2 32 4" xfId="12123" xr:uid="{00000000-0005-0000-0000-0000112A0000}"/>
    <cellStyle name="Normal 2 32 5" xfId="12124" xr:uid="{00000000-0005-0000-0000-0000122A0000}"/>
    <cellStyle name="Normal 2 32 6" xfId="12125" xr:uid="{00000000-0005-0000-0000-0000132A0000}"/>
    <cellStyle name="Normal 2 32 7" xfId="12126" xr:uid="{00000000-0005-0000-0000-0000142A0000}"/>
    <cellStyle name="Normal 2 33" xfId="12127" xr:uid="{00000000-0005-0000-0000-0000152A0000}"/>
    <cellStyle name="Normal 2 33 2" xfId="12128" xr:uid="{00000000-0005-0000-0000-0000162A0000}"/>
    <cellStyle name="Normal 2 33 3" xfId="12129" xr:uid="{00000000-0005-0000-0000-0000172A0000}"/>
    <cellStyle name="Normal 2 33 4" xfId="12130" xr:uid="{00000000-0005-0000-0000-0000182A0000}"/>
    <cellStyle name="Normal 2 33 5" xfId="12131" xr:uid="{00000000-0005-0000-0000-0000192A0000}"/>
    <cellStyle name="Normal 2 33 6" xfId="12132" xr:uid="{00000000-0005-0000-0000-00001A2A0000}"/>
    <cellStyle name="Normal 2 33 7" xfId="12133" xr:uid="{00000000-0005-0000-0000-00001B2A0000}"/>
    <cellStyle name="Normal 2 34" xfId="12134" xr:uid="{00000000-0005-0000-0000-00001C2A0000}"/>
    <cellStyle name="Normal 2 34 10" xfId="12135" xr:uid="{00000000-0005-0000-0000-00001D2A0000}"/>
    <cellStyle name="Normal 2 34 10 2" xfId="12136" xr:uid="{00000000-0005-0000-0000-00001E2A0000}"/>
    <cellStyle name="Normal 2 34 10 3" xfId="12137" xr:uid="{00000000-0005-0000-0000-00001F2A0000}"/>
    <cellStyle name="Normal 2 34 10 4" xfId="12138" xr:uid="{00000000-0005-0000-0000-0000202A0000}"/>
    <cellStyle name="Normal 2 34 10 5" xfId="12139" xr:uid="{00000000-0005-0000-0000-0000212A0000}"/>
    <cellStyle name="Normal 2 34 10 6" xfId="12140" xr:uid="{00000000-0005-0000-0000-0000222A0000}"/>
    <cellStyle name="Normal 2 34 11" xfId="12141" xr:uid="{00000000-0005-0000-0000-0000232A0000}"/>
    <cellStyle name="Normal 2 34 11 2" xfId="12142" xr:uid="{00000000-0005-0000-0000-0000242A0000}"/>
    <cellStyle name="Normal 2 34 11 3" xfId="12143" xr:uid="{00000000-0005-0000-0000-0000252A0000}"/>
    <cellStyle name="Normal 2 34 11 4" xfId="12144" xr:uid="{00000000-0005-0000-0000-0000262A0000}"/>
    <cellStyle name="Normal 2 34 11 5" xfId="12145" xr:uid="{00000000-0005-0000-0000-0000272A0000}"/>
    <cellStyle name="Normal 2 34 11 6" xfId="12146" xr:uid="{00000000-0005-0000-0000-0000282A0000}"/>
    <cellStyle name="Normal 2 34 12" xfId="12147" xr:uid="{00000000-0005-0000-0000-0000292A0000}"/>
    <cellStyle name="Normal 2 34 12 2" xfId="12148" xr:uid="{00000000-0005-0000-0000-00002A2A0000}"/>
    <cellStyle name="Normal 2 34 12 3" xfId="12149" xr:uid="{00000000-0005-0000-0000-00002B2A0000}"/>
    <cellStyle name="Normal 2 34 12 4" xfId="12150" xr:uid="{00000000-0005-0000-0000-00002C2A0000}"/>
    <cellStyle name="Normal 2 34 12 5" xfId="12151" xr:uid="{00000000-0005-0000-0000-00002D2A0000}"/>
    <cellStyle name="Normal 2 34 12 6" xfId="12152" xr:uid="{00000000-0005-0000-0000-00002E2A0000}"/>
    <cellStyle name="Normal 2 34 13" xfId="12153" xr:uid="{00000000-0005-0000-0000-00002F2A0000}"/>
    <cellStyle name="Normal 2 34 13 2" xfId="12154" xr:uid="{00000000-0005-0000-0000-0000302A0000}"/>
    <cellStyle name="Normal 2 34 13 3" xfId="12155" xr:uid="{00000000-0005-0000-0000-0000312A0000}"/>
    <cellStyle name="Normal 2 34 13 4" xfId="12156" xr:uid="{00000000-0005-0000-0000-0000322A0000}"/>
    <cellStyle name="Normal 2 34 13 5" xfId="12157" xr:uid="{00000000-0005-0000-0000-0000332A0000}"/>
    <cellStyle name="Normal 2 34 13 6" xfId="12158" xr:uid="{00000000-0005-0000-0000-0000342A0000}"/>
    <cellStyle name="Normal 2 34 14" xfId="12159" xr:uid="{00000000-0005-0000-0000-0000352A0000}"/>
    <cellStyle name="Normal 2 34 14 2" xfId="12160" xr:uid="{00000000-0005-0000-0000-0000362A0000}"/>
    <cellStyle name="Normal 2 34 14 3" xfId="12161" xr:uid="{00000000-0005-0000-0000-0000372A0000}"/>
    <cellStyle name="Normal 2 34 14 4" xfId="12162" xr:uid="{00000000-0005-0000-0000-0000382A0000}"/>
    <cellStyle name="Normal 2 34 14 5" xfId="12163" xr:uid="{00000000-0005-0000-0000-0000392A0000}"/>
    <cellStyle name="Normal 2 34 14 6" xfId="12164" xr:uid="{00000000-0005-0000-0000-00003A2A0000}"/>
    <cellStyle name="Normal 2 34 15" xfId="12165" xr:uid="{00000000-0005-0000-0000-00003B2A0000}"/>
    <cellStyle name="Normal 2 34 15 2" xfId="12166" xr:uid="{00000000-0005-0000-0000-00003C2A0000}"/>
    <cellStyle name="Normal 2 34 15 3" xfId="12167" xr:uid="{00000000-0005-0000-0000-00003D2A0000}"/>
    <cellStyle name="Normal 2 34 15 4" xfId="12168" xr:uid="{00000000-0005-0000-0000-00003E2A0000}"/>
    <cellStyle name="Normal 2 34 15 5" xfId="12169" xr:uid="{00000000-0005-0000-0000-00003F2A0000}"/>
    <cellStyle name="Normal 2 34 15 6" xfId="12170" xr:uid="{00000000-0005-0000-0000-0000402A0000}"/>
    <cellStyle name="Normal 2 34 16" xfId="12171" xr:uid="{00000000-0005-0000-0000-0000412A0000}"/>
    <cellStyle name="Normal 2 34 16 2" xfId="12172" xr:uid="{00000000-0005-0000-0000-0000422A0000}"/>
    <cellStyle name="Normal 2 34 16 3" xfId="12173" xr:uid="{00000000-0005-0000-0000-0000432A0000}"/>
    <cellStyle name="Normal 2 34 16 4" xfId="12174" xr:uid="{00000000-0005-0000-0000-0000442A0000}"/>
    <cellStyle name="Normal 2 34 16 5" xfId="12175" xr:uid="{00000000-0005-0000-0000-0000452A0000}"/>
    <cellStyle name="Normal 2 34 16 6" xfId="12176" xr:uid="{00000000-0005-0000-0000-0000462A0000}"/>
    <cellStyle name="Normal 2 34 17" xfId="12177" xr:uid="{00000000-0005-0000-0000-0000472A0000}"/>
    <cellStyle name="Normal 2 34 17 2" xfId="12178" xr:uid="{00000000-0005-0000-0000-0000482A0000}"/>
    <cellStyle name="Normal 2 34 17 3" xfId="12179" xr:uid="{00000000-0005-0000-0000-0000492A0000}"/>
    <cellStyle name="Normal 2 34 17 4" xfId="12180" xr:uid="{00000000-0005-0000-0000-00004A2A0000}"/>
    <cellStyle name="Normal 2 34 17 5" xfId="12181" xr:uid="{00000000-0005-0000-0000-00004B2A0000}"/>
    <cellStyle name="Normal 2 34 17 6" xfId="12182" xr:uid="{00000000-0005-0000-0000-00004C2A0000}"/>
    <cellStyle name="Normal 2 34 18" xfId="12183" xr:uid="{00000000-0005-0000-0000-00004D2A0000}"/>
    <cellStyle name="Normal 2 34 18 2" xfId="12184" xr:uid="{00000000-0005-0000-0000-00004E2A0000}"/>
    <cellStyle name="Normal 2 34 18 3" xfId="12185" xr:uid="{00000000-0005-0000-0000-00004F2A0000}"/>
    <cellStyle name="Normal 2 34 18 4" xfId="12186" xr:uid="{00000000-0005-0000-0000-0000502A0000}"/>
    <cellStyle name="Normal 2 34 18 5" xfId="12187" xr:uid="{00000000-0005-0000-0000-0000512A0000}"/>
    <cellStyle name="Normal 2 34 18 6" xfId="12188" xr:uid="{00000000-0005-0000-0000-0000522A0000}"/>
    <cellStyle name="Normal 2 34 19" xfId="12189" xr:uid="{00000000-0005-0000-0000-0000532A0000}"/>
    <cellStyle name="Normal 2 34 19 2" xfId="12190" xr:uid="{00000000-0005-0000-0000-0000542A0000}"/>
    <cellStyle name="Normal 2 34 19 3" xfId="12191" xr:uid="{00000000-0005-0000-0000-0000552A0000}"/>
    <cellStyle name="Normal 2 34 19 4" xfId="12192" xr:uid="{00000000-0005-0000-0000-0000562A0000}"/>
    <cellStyle name="Normal 2 34 19 5" xfId="12193" xr:uid="{00000000-0005-0000-0000-0000572A0000}"/>
    <cellStyle name="Normal 2 34 19 6" xfId="12194" xr:uid="{00000000-0005-0000-0000-0000582A0000}"/>
    <cellStyle name="Normal 2 34 2" xfId="12195" xr:uid="{00000000-0005-0000-0000-0000592A0000}"/>
    <cellStyle name="Normal 2 34 2 2" xfId="12196" xr:uid="{00000000-0005-0000-0000-00005A2A0000}"/>
    <cellStyle name="Normal 2 34 2 3" xfId="12197" xr:uid="{00000000-0005-0000-0000-00005B2A0000}"/>
    <cellStyle name="Normal 2 34 2 4" xfId="12198" xr:uid="{00000000-0005-0000-0000-00005C2A0000}"/>
    <cellStyle name="Normal 2 34 2 5" xfId="12199" xr:uid="{00000000-0005-0000-0000-00005D2A0000}"/>
    <cellStyle name="Normal 2 34 2 6" xfId="12200" xr:uid="{00000000-0005-0000-0000-00005E2A0000}"/>
    <cellStyle name="Normal 2 34 20" xfId="12201" xr:uid="{00000000-0005-0000-0000-00005F2A0000}"/>
    <cellStyle name="Normal 2 34 20 2" xfId="12202" xr:uid="{00000000-0005-0000-0000-0000602A0000}"/>
    <cellStyle name="Normal 2 34 20 3" xfId="12203" xr:uid="{00000000-0005-0000-0000-0000612A0000}"/>
    <cellStyle name="Normal 2 34 20 4" xfId="12204" xr:uid="{00000000-0005-0000-0000-0000622A0000}"/>
    <cellStyle name="Normal 2 34 20 5" xfId="12205" xr:uid="{00000000-0005-0000-0000-0000632A0000}"/>
    <cellStyle name="Normal 2 34 20 6" xfId="12206" xr:uid="{00000000-0005-0000-0000-0000642A0000}"/>
    <cellStyle name="Normal 2 34 21" xfId="12207" xr:uid="{00000000-0005-0000-0000-0000652A0000}"/>
    <cellStyle name="Normal 2 34 21 2" xfId="12208" xr:uid="{00000000-0005-0000-0000-0000662A0000}"/>
    <cellStyle name="Normal 2 34 21 3" xfId="12209" xr:uid="{00000000-0005-0000-0000-0000672A0000}"/>
    <cellStyle name="Normal 2 34 21 4" xfId="12210" xr:uid="{00000000-0005-0000-0000-0000682A0000}"/>
    <cellStyle name="Normal 2 34 21 5" xfId="12211" xr:uid="{00000000-0005-0000-0000-0000692A0000}"/>
    <cellStyle name="Normal 2 34 21 6" xfId="12212" xr:uid="{00000000-0005-0000-0000-00006A2A0000}"/>
    <cellStyle name="Normal 2 34 22" xfId="12213" xr:uid="{00000000-0005-0000-0000-00006B2A0000}"/>
    <cellStyle name="Normal 2 34 22 2" xfId="12214" xr:uid="{00000000-0005-0000-0000-00006C2A0000}"/>
    <cellStyle name="Normal 2 34 22 3" xfId="12215" xr:uid="{00000000-0005-0000-0000-00006D2A0000}"/>
    <cellStyle name="Normal 2 34 22 4" xfId="12216" xr:uid="{00000000-0005-0000-0000-00006E2A0000}"/>
    <cellStyle name="Normal 2 34 22 5" xfId="12217" xr:uid="{00000000-0005-0000-0000-00006F2A0000}"/>
    <cellStyle name="Normal 2 34 22 6" xfId="12218" xr:uid="{00000000-0005-0000-0000-0000702A0000}"/>
    <cellStyle name="Normal 2 34 23" xfId="12219" xr:uid="{00000000-0005-0000-0000-0000712A0000}"/>
    <cellStyle name="Normal 2 34 24" xfId="12220" xr:uid="{00000000-0005-0000-0000-0000722A0000}"/>
    <cellStyle name="Normal 2 34 25" xfId="12221" xr:uid="{00000000-0005-0000-0000-0000732A0000}"/>
    <cellStyle name="Normal 2 34 26" xfId="12222" xr:uid="{00000000-0005-0000-0000-0000742A0000}"/>
    <cellStyle name="Normal 2 34 27" xfId="12223" xr:uid="{00000000-0005-0000-0000-0000752A0000}"/>
    <cellStyle name="Normal 2 34 28" xfId="12224" xr:uid="{00000000-0005-0000-0000-0000762A0000}"/>
    <cellStyle name="Normal 2 34 3" xfId="12225" xr:uid="{00000000-0005-0000-0000-0000772A0000}"/>
    <cellStyle name="Normal 2 34 3 2" xfId="12226" xr:uid="{00000000-0005-0000-0000-0000782A0000}"/>
    <cellStyle name="Normal 2 34 3 3" xfId="12227" xr:uid="{00000000-0005-0000-0000-0000792A0000}"/>
    <cellStyle name="Normal 2 34 3 4" xfId="12228" xr:uid="{00000000-0005-0000-0000-00007A2A0000}"/>
    <cellStyle name="Normal 2 34 3 5" xfId="12229" xr:uid="{00000000-0005-0000-0000-00007B2A0000}"/>
    <cellStyle name="Normal 2 34 3 6" xfId="12230" xr:uid="{00000000-0005-0000-0000-00007C2A0000}"/>
    <cellStyle name="Normal 2 34 4" xfId="12231" xr:uid="{00000000-0005-0000-0000-00007D2A0000}"/>
    <cellStyle name="Normal 2 34 4 2" xfId="12232" xr:uid="{00000000-0005-0000-0000-00007E2A0000}"/>
    <cellStyle name="Normal 2 34 4 3" xfId="12233" xr:uid="{00000000-0005-0000-0000-00007F2A0000}"/>
    <cellStyle name="Normal 2 34 4 4" xfId="12234" xr:uid="{00000000-0005-0000-0000-0000802A0000}"/>
    <cellStyle name="Normal 2 34 4 5" xfId="12235" xr:uid="{00000000-0005-0000-0000-0000812A0000}"/>
    <cellStyle name="Normal 2 34 4 6" xfId="12236" xr:uid="{00000000-0005-0000-0000-0000822A0000}"/>
    <cellStyle name="Normal 2 34 5" xfId="12237" xr:uid="{00000000-0005-0000-0000-0000832A0000}"/>
    <cellStyle name="Normal 2 34 5 2" xfId="12238" xr:uid="{00000000-0005-0000-0000-0000842A0000}"/>
    <cellStyle name="Normal 2 34 5 3" xfId="12239" xr:uid="{00000000-0005-0000-0000-0000852A0000}"/>
    <cellStyle name="Normal 2 34 5 4" xfId="12240" xr:uid="{00000000-0005-0000-0000-0000862A0000}"/>
    <cellStyle name="Normal 2 34 5 5" xfId="12241" xr:uid="{00000000-0005-0000-0000-0000872A0000}"/>
    <cellStyle name="Normal 2 34 5 6" xfId="12242" xr:uid="{00000000-0005-0000-0000-0000882A0000}"/>
    <cellStyle name="Normal 2 34 6" xfId="12243" xr:uid="{00000000-0005-0000-0000-0000892A0000}"/>
    <cellStyle name="Normal 2 34 6 2" xfId="12244" xr:uid="{00000000-0005-0000-0000-00008A2A0000}"/>
    <cellStyle name="Normal 2 34 6 3" xfId="12245" xr:uid="{00000000-0005-0000-0000-00008B2A0000}"/>
    <cellStyle name="Normal 2 34 6 4" xfId="12246" xr:uid="{00000000-0005-0000-0000-00008C2A0000}"/>
    <cellStyle name="Normal 2 34 6 5" xfId="12247" xr:uid="{00000000-0005-0000-0000-00008D2A0000}"/>
    <cellStyle name="Normal 2 34 6 6" xfId="12248" xr:uid="{00000000-0005-0000-0000-00008E2A0000}"/>
    <cellStyle name="Normal 2 34 7" xfId="12249" xr:uid="{00000000-0005-0000-0000-00008F2A0000}"/>
    <cellStyle name="Normal 2 34 7 2" xfId="12250" xr:uid="{00000000-0005-0000-0000-0000902A0000}"/>
    <cellStyle name="Normal 2 34 7 3" xfId="12251" xr:uid="{00000000-0005-0000-0000-0000912A0000}"/>
    <cellStyle name="Normal 2 34 7 4" xfId="12252" xr:uid="{00000000-0005-0000-0000-0000922A0000}"/>
    <cellStyle name="Normal 2 34 7 5" xfId="12253" xr:uid="{00000000-0005-0000-0000-0000932A0000}"/>
    <cellStyle name="Normal 2 34 7 6" xfId="12254" xr:uid="{00000000-0005-0000-0000-0000942A0000}"/>
    <cellStyle name="Normal 2 34 8" xfId="12255" xr:uid="{00000000-0005-0000-0000-0000952A0000}"/>
    <cellStyle name="Normal 2 34 8 2" xfId="12256" xr:uid="{00000000-0005-0000-0000-0000962A0000}"/>
    <cellStyle name="Normal 2 34 8 3" xfId="12257" xr:uid="{00000000-0005-0000-0000-0000972A0000}"/>
    <cellStyle name="Normal 2 34 8 4" xfId="12258" xr:uid="{00000000-0005-0000-0000-0000982A0000}"/>
    <cellStyle name="Normal 2 34 8 5" xfId="12259" xr:uid="{00000000-0005-0000-0000-0000992A0000}"/>
    <cellStyle name="Normal 2 34 8 6" xfId="12260" xr:uid="{00000000-0005-0000-0000-00009A2A0000}"/>
    <cellStyle name="Normal 2 34 9" xfId="12261" xr:uid="{00000000-0005-0000-0000-00009B2A0000}"/>
    <cellStyle name="Normal 2 34 9 2" xfId="12262" xr:uid="{00000000-0005-0000-0000-00009C2A0000}"/>
    <cellStyle name="Normal 2 34 9 3" xfId="12263" xr:uid="{00000000-0005-0000-0000-00009D2A0000}"/>
    <cellStyle name="Normal 2 34 9 4" xfId="12264" xr:uid="{00000000-0005-0000-0000-00009E2A0000}"/>
    <cellStyle name="Normal 2 34 9 5" xfId="12265" xr:uid="{00000000-0005-0000-0000-00009F2A0000}"/>
    <cellStyle name="Normal 2 34 9 6" xfId="12266" xr:uid="{00000000-0005-0000-0000-0000A02A0000}"/>
    <cellStyle name="Normal 2 35" xfId="12267" xr:uid="{00000000-0005-0000-0000-0000A12A0000}"/>
    <cellStyle name="Normal 2 35 2" xfId="12268" xr:uid="{00000000-0005-0000-0000-0000A22A0000}"/>
    <cellStyle name="Normal 2 35 3" xfId="12269" xr:uid="{00000000-0005-0000-0000-0000A32A0000}"/>
    <cellStyle name="Normal 2 35 4" xfId="12270" xr:uid="{00000000-0005-0000-0000-0000A42A0000}"/>
    <cellStyle name="Normal 2 35 5" xfId="12271" xr:uid="{00000000-0005-0000-0000-0000A52A0000}"/>
    <cellStyle name="Normal 2 35 6" xfId="12272" xr:uid="{00000000-0005-0000-0000-0000A62A0000}"/>
    <cellStyle name="Normal 2 35 7" xfId="12273" xr:uid="{00000000-0005-0000-0000-0000A72A0000}"/>
    <cellStyle name="Normal 2 36" xfId="12274" xr:uid="{00000000-0005-0000-0000-0000A82A0000}"/>
    <cellStyle name="Normal 2 36 2" xfId="12275" xr:uid="{00000000-0005-0000-0000-0000A92A0000}"/>
    <cellStyle name="Normal 2 36 3" xfId="12276" xr:uid="{00000000-0005-0000-0000-0000AA2A0000}"/>
    <cellStyle name="Normal 2 36 4" xfId="12277" xr:uid="{00000000-0005-0000-0000-0000AB2A0000}"/>
    <cellStyle name="Normal 2 36 5" xfId="12278" xr:uid="{00000000-0005-0000-0000-0000AC2A0000}"/>
    <cellStyle name="Normal 2 36 6" xfId="12279" xr:uid="{00000000-0005-0000-0000-0000AD2A0000}"/>
    <cellStyle name="Normal 2 36 7" xfId="12280" xr:uid="{00000000-0005-0000-0000-0000AE2A0000}"/>
    <cellStyle name="Normal 2 37" xfId="12281" xr:uid="{00000000-0005-0000-0000-0000AF2A0000}"/>
    <cellStyle name="Normal 2 37 2" xfId="12282" xr:uid="{00000000-0005-0000-0000-0000B02A0000}"/>
    <cellStyle name="Normal 2 37 3" xfId="12283" xr:uid="{00000000-0005-0000-0000-0000B12A0000}"/>
    <cellStyle name="Normal 2 37 4" xfId="12284" xr:uid="{00000000-0005-0000-0000-0000B22A0000}"/>
    <cellStyle name="Normal 2 37 5" xfId="12285" xr:uid="{00000000-0005-0000-0000-0000B32A0000}"/>
    <cellStyle name="Normal 2 37 6" xfId="12286" xr:uid="{00000000-0005-0000-0000-0000B42A0000}"/>
    <cellStyle name="Normal 2 37 7" xfId="12287" xr:uid="{00000000-0005-0000-0000-0000B52A0000}"/>
    <cellStyle name="Normal 2 38" xfId="12288" xr:uid="{00000000-0005-0000-0000-0000B62A0000}"/>
    <cellStyle name="Normal 2 38 2" xfId="12289" xr:uid="{00000000-0005-0000-0000-0000B72A0000}"/>
    <cellStyle name="Normal 2 38 3" xfId="12290" xr:uid="{00000000-0005-0000-0000-0000B82A0000}"/>
    <cellStyle name="Normal 2 38 4" xfId="12291" xr:uid="{00000000-0005-0000-0000-0000B92A0000}"/>
    <cellStyle name="Normal 2 38 5" xfId="12292" xr:uid="{00000000-0005-0000-0000-0000BA2A0000}"/>
    <cellStyle name="Normal 2 38 6" xfId="12293" xr:uid="{00000000-0005-0000-0000-0000BB2A0000}"/>
    <cellStyle name="Normal 2 38 7" xfId="12294" xr:uid="{00000000-0005-0000-0000-0000BC2A0000}"/>
    <cellStyle name="Normal 2 39" xfId="12295" xr:uid="{00000000-0005-0000-0000-0000BD2A0000}"/>
    <cellStyle name="Normal 2 39 2" xfId="12296" xr:uid="{00000000-0005-0000-0000-0000BE2A0000}"/>
    <cellStyle name="Normal 2 39 3" xfId="12297" xr:uid="{00000000-0005-0000-0000-0000BF2A0000}"/>
    <cellStyle name="Normal 2 39 4" xfId="12298" xr:uid="{00000000-0005-0000-0000-0000C02A0000}"/>
    <cellStyle name="Normal 2 39 5" xfId="12299" xr:uid="{00000000-0005-0000-0000-0000C12A0000}"/>
    <cellStyle name="Normal 2 39 6" xfId="12300" xr:uid="{00000000-0005-0000-0000-0000C22A0000}"/>
    <cellStyle name="Normal 2 39 7" xfId="12301" xr:uid="{00000000-0005-0000-0000-0000C32A0000}"/>
    <cellStyle name="Normal 2 4" xfId="1212" xr:uid="{00000000-0005-0000-0000-0000C42A0000}"/>
    <cellStyle name="Normal 2 4 10" xfId="1213" xr:uid="{00000000-0005-0000-0000-0000C52A0000}"/>
    <cellStyle name="Normal 2 4 10 2" xfId="12302" xr:uid="{00000000-0005-0000-0000-0000C62A0000}"/>
    <cellStyle name="Normal 2 4 10 3" xfId="12303" xr:uid="{00000000-0005-0000-0000-0000C72A0000}"/>
    <cellStyle name="Normal 2 4 10 4" xfId="12304" xr:uid="{00000000-0005-0000-0000-0000C82A0000}"/>
    <cellStyle name="Normal 2 4 10 5" xfId="12305" xr:uid="{00000000-0005-0000-0000-0000C92A0000}"/>
    <cellStyle name="Normal 2 4 10 6" xfId="12306" xr:uid="{00000000-0005-0000-0000-0000CA2A0000}"/>
    <cellStyle name="Normal 2 4 11" xfId="1214" xr:uid="{00000000-0005-0000-0000-0000CB2A0000}"/>
    <cellStyle name="Normal 2 4 11 2" xfId="12307" xr:uid="{00000000-0005-0000-0000-0000CC2A0000}"/>
    <cellStyle name="Normal 2 4 11 3" xfId="12308" xr:uid="{00000000-0005-0000-0000-0000CD2A0000}"/>
    <cellStyle name="Normal 2 4 11 4" xfId="12309" xr:uid="{00000000-0005-0000-0000-0000CE2A0000}"/>
    <cellStyle name="Normal 2 4 11 5" xfId="12310" xr:uid="{00000000-0005-0000-0000-0000CF2A0000}"/>
    <cellStyle name="Normal 2 4 11 6" xfId="12311" xr:uid="{00000000-0005-0000-0000-0000D02A0000}"/>
    <cellStyle name="Normal 2 4 12" xfId="1215" xr:uid="{00000000-0005-0000-0000-0000D12A0000}"/>
    <cellStyle name="Normal 2 4 12 2" xfId="12312" xr:uid="{00000000-0005-0000-0000-0000D22A0000}"/>
    <cellStyle name="Normal 2 4 12 3" xfId="12313" xr:uid="{00000000-0005-0000-0000-0000D32A0000}"/>
    <cellStyle name="Normal 2 4 12 4" xfId="12314" xr:uid="{00000000-0005-0000-0000-0000D42A0000}"/>
    <cellStyle name="Normal 2 4 12 5" xfId="12315" xr:uid="{00000000-0005-0000-0000-0000D52A0000}"/>
    <cellStyle name="Normal 2 4 12 6" xfId="12316" xr:uid="{00000000-0005-0000-0000-0000D62A0000}"/>
    <cellStyle name="Normal 2 4 13" xfId="1216" xr:uid="{00000000-0005-0000-0000-0000D72A0000}"/>
    <cellStyle name="Normal 2 4 13 2" xfId="12317" xr:uid="{00000000-0005-0000-0000-0000D82A0000}"/>
    <cellStyle name="Normal 2 4 13 3" xfId="12318" xr:uid="{00000000-0005-0000-0000-0000D92A0000}"/>
    <cellStyle name="Normal 2 4 13 4" xfId="12319" xr:uid="{00000000-0005-0000-0000-0000DA2A0000}"/>
    <cellStyle name="Normal 2 4 13 5" xfId="12320" xr:uid="{00000000-0005-0000-0000-0000DB2A0000}"/>
    <cellStyle name="Normal 2 4 13 6" xfId="12321" xr:uid="{00000000-0005-0000-0000-0000DC2A0000}"/>
    <cellStyle name="Normal 2 4 14" xfId="1217" xr:uid="{00000000-0005-0000-0000-0000DD2A0000}"/>
    <cellStyle name="Normal 2 4 14 2" xfId="12322" xr:uid="{00000000-0005-0000-0000-0000DE2A0000}"/>
    <cellStyle name="Normal 2 4 14 3" xfId="12323" xr:uid="{00000000-0005-0000-0000-0000DF2A0000}"/>
    <cellStyle name="Normal 2 4 14 4" xfId="12324" xr:uid="{00000000-0005-0000-0000-0000E02A0000}"/>
    <cellStyle name="Normal 2 4 14 5" xfId="12325" xr:uid="{00000000-0005-0000-0000-0000E12A0000}"/>
    <cellStyle name="Normal 2 4 14 6" xfId="12326" xr:uid="{00000000-0005-0000-0000-0000E22A0000}"/>
    <cellStyle name="Normal 2 4 15" xfId="1218" xr:uid="{00000000-0005-0000-0000-0000E32A0000}"/>
    <cellStyle name="Normal 2 4 15 2" xfId="12327" xr:uid="{00000000-0005-0000-0000-0000E42A0000}"/>
    <cellStyle name="Normal 2 4 15 3" xfId="12328" xr:uid="{00000000-0005-0000-0000-0000E52A0000}"/>
    <cellStyle name="Normal 2 4 15 4" xfId="12329" xr:uid="{00000000-0005-0000-0000-0000E62A0000}"/>
    <cellStyle name="Normal 2 4 15 5" xfId="12330" xr:uid="{00000000-0005-0000-0000-0000E72A0000}"/>
    <cellStyle name="Normal 2 4 15 6" xfId="12331" xr:uid="{00000000-0005-0000-0000-0000E82A0000}"/>
    <cellStyle name="Normal 2 4 16" xfId="1219" xr:uid="{00000000-0005-0000-0000-0000E92A0000}"/>
    <cellStyle name="Normal 2 4 16 2" xfId="12332" xr:uid="{00000000-0005-0000-0000-0000EA2A0000}"/>
    <cellStyle name="Normal 2 4 16 3" xfId="12333" xr:uid="{00000000-0005-0000-0000-0000EB2A0000}"/>
    <cellStyle name="Normal 2 4 16 4" xfId="12334" xr:uid="{00000000-0005-0000-0000-0000EC2A0000}"/>
    <cellStyle name="Normal 2 4 16 5" xfId="12335" xr:uid="{00000000-0005-0000-0000-0000ED2A0000}"/>
    <cellStyle name="Normal 2 4 16 6" xfId="12336" xr:uid="{00000000-0005-0000-0000-0000EE2A0000}"/>
    <cellStyle name="Normal 2 4 17" xfId="1220" xr:uid="{00000000-0005-0000-0000-0000EF2A0000}"/>
    <cellStyle name="Normal 2 4 17 2" xfId="12337" xr:uid="{00000000-0005-0000-0000-0000F02A0000}"/>
    <cellStyle name="Normal 2 4 17 3" xfId="12338" xr:uid="{00000000-0005-0000-0000-0000F12A0000}"/>
    <cellStyle name="Normal 2 4 17 4" xfId="12339" xr:uid="{00000000-0005-0000-0000-0000F22A0000}"/>
    <cellStyle name="Normal 2 4 17 5" xfId="12340" xr:uid="{00000000-0005-0000-0000-0000F32A0000}"/>
    <cellStyle name="Normal 2 4 17 6" xfId="12341" xr:uid="{00000000-0005-0000-0000-0000F42A0000}"/>
    <cellStyle name="Normal 2 4 18" xfId="1221" xr:uid="{00000000-0005-0000-0000-0000F52A0000}"/>
    <cellStyle name="Normal 2 4 18 2" xfId="12342" xr:uid="{00000000-0005-0000-0000-0000F62A0000}"/>
    <cellStyle name="Normal 2 4 18 3" xfId="12343" xr:uid="{00000000-0005-0000-0000-0000F72A0000}"/>
    <cellStyle name="Normal 2 4 18 4" xfId="12344" xr:uid="{00000000-0005-0000-0000-0000F82A0000}"/>
    <cellStyle name="Normal 2 4 18 5" xfId="12345" xr:uid="{00000000-0005-0000-0000-0000F92A0000}"/>
    <cellStyle name="Normal 2 4 18 6" xfId="12346" xr:uid="{00000000-0005-0000-0000-0000FA2A0000}"/>
    <cellStyle name="Normal 2 4 19" xfId="1222" xr:uid="{00000000-0005-0000-0000-0000FB2A0000}"/>
    <cellStyle name="Normal 2 4 19 2" xfId="12347" xr:uid="{00000000-0005-0000-0000-0000FC2A0000}"/>
    <cellStyle name="Normal 2 4 19 3" xfId="12348" xr:uid="{00000000-0005-0000-0000-0000FD2A0000}"/>
    <cellStyle name="Normal 2 4 19 4" xfId="12349" xr:uid="{00000000-0005-0000-0000-0000FE2A0000}"/>
    <cellStyle name="Normal 2 4 19 5" xfId="12350" xr:uid="{00000000-0005-0000-0000-0000FF2A0000}"/>
    <cellStyle name="Normal 2 4 19 6" xfId="12351" xr:uid="{00000000-0005-0000-0000-0000002B0000}"/>
    <cellStyle name="Normal 2 4 2" xfId="1223" xr:uid="{00000000-0005-0000-0000-0000012B0000}"/>
    <cellStyle name="Normal 2 4 2 2" xfId="12352" xr:uid="{00000000-0005-0000-0000-0000022B0000}"/>
    <cellStyle name="Normal 2 4 2 3" xfId="12353" xr:uid="{00000000-0005-0000-0000-0000032B0000}"/>
    <cellStyle name="Normal 2 4 2 4" xfId="12354" xr:uid="{00000000-0005-0000-0000-0000042B0000}"/>
    <cellStyle name="Normal 2 4 2 5" xfId="12355" xr:uid="{00000000-0005-0000-0000-0000052B0000}"/>
    <cellStyle name="Normal 2 4 2 6" xfId="12356" xr:uid="{00000000-0005-0000-0000-0000062B0000}"/>
    <cellStyle name="Normal 2 4 2_Revised 5 July 2011 AFS FILE - 31 MARCH 2011 - FINAL" xfId="12357" xr:uid="{00000000-0005-0000-0000-0000072B0000}"/>
    <cellStyle name="Normal 2 4 20" xfId="1224" xr:uid="{00000000-0005-0000-0000-0000082B0000}"/>
    <cellStyle name="Normal 2 4 20 2" xfId="12358" xr:uid="{00000000-0005-0000-0000-0000092B0000}"/>
    <cellStyle name="Normal 2 4 20 3" xfId="12359" xr:uid="{00000000-0005-0000-0000-00000A2B0000}"/>
    <cellStyle name="Normal 2 4 20 4" xfId="12360" xr:uid="{00000000-0005-0000-0000-00000B2B0000}"/>
    <cellStyle name="Normal 2 4 20 5" xfId="12361" xr:uid="{00000000-0005-0000-0000-00000C2B0000}"/>
    <cellStyle name="Normal 2 4 20 6" xfId="12362" xr:uid="{00000000-0005-0000-0000-00000D2B0000}"/>
    <cellStyle name="Normal 2 4 21" xfId="1225" xr:uid="{00000000-0005-0000-0000-00000E2B0000}"/>
    <cellStyle name="Normal 2 4 21 2" xfId="12363" xr:uid="{00000000-0005-0000-0000-00000F2B0000}"/>
    <cellStyle name="Normal 2 4 21 3" xfId="12364" xr:uid="{00000000-0005-0000-0000-0000102B0000}"/>
    <cellStyle name="Normal 2 4 21 4" xfId="12365" xr:uid="{00000000-0005-0000-0000-0000112B0000}"/>
    <cellStyle name="Normal 2 4 21 5" xfId="12366" xr:uid="{00000000-0005-0000-0000-0000122B0000}"/>
    <cellStyle name="Normal 2 4 21 6" xfId="12367" xr:uid="{00000000-0005-0000-0000-0000132B0000}"/>
    <cellStyle name="Normal 2 4 22" xfId="1226" xr:uid="{00000000-0005-0000-0000-0000142B0000}"/>
    <cellStyle name="Normal 2 4 22 2" xfId="12368" xr:uid="{00000000-0005-0000-0000-0000152B0000}"/>
    <cellStyle name="Normal 2 4 22 3" xfId="12369" xr:uid="{00000000-0005-0000-0000-0000162B0000}"/>
    <cellStyle name="Normal 2 4 22 4" xfId="12370" xr:uid="{00000000-0005-0000-0000-0000172B0000}"/>
    <cellStyle name="Normal 2 4 22 5" xfId="12371" xr:uid="{00000000-0005-0000-0000-0000182B0000}"/>
    <cellStyle name="Normal 2 4 22 6" xfId="12372" xr:uid="{00000000-0005-0000-0000-0000192B0000}"/>
    <cellStyle name="Normal 2 4 23" xfId="1227" xr:uid="{00000000-0005-0000-0000-00001A2B0000}"/>
    <cellStyle name="Normal 2 4 23 2" xfId="12373" xr:uid="{00000000-0005-0000-0000-00001B2B0000}"/>
    <cellStyle name="Normal 2 4 23 3" xfId="12374" xr:uid="{00000000-0005-0000-0000-00001C2B0000}"/>
    <cellStyle name="Normal 2 4 23 4" xfId="12375" xr:uid="{00000000-0005-0000-0000-00001D2B0000}"/>
    <cellStyle name="Normal 2 4 23 5" xfId="12376" xr:uid="{00000000-0005-0000-0000-00001E2B0000}"/>
    <cellStyle name="Normal 2 4 23 6" xfId="12377" xr:uid="{00000000-0005-0000-0000-00001F2B0000}"/>
    <cellStyle name="Normal 2 4 24" xfId="12378" xr:uid="{00000000-0005-0000-0000-0000202B0000}"/>
    <cellStyle name="Normal 2 4 25" xfId="12379" xr:uid="{00000000-0005-0000-0000-0000212B0000}"/>
    <cellStyle name="Normal 2 4 26" xfId="12380" xr:uid="{00000000-0005-0000-0000-0000222B0000}"/>
    <cellStyle name="Normal 2 4 27" xfId="12381" xr:uid="{00000000-0005-0000-0000-0000232B0000}"/>
    <cellStyle name="Normal 2 4 28" xfId="12382" xr:uid="{00000000-0005-0000-0000-0000242B0000}"/>
    <cellStyle name="Normal 2 4 29" xfId="12383" xr:uid="{00000000-0005-0000-0000-0000252B0000}"/>
    <cellStyle name="Normal 2 4 3" xfId="1228" xr:uid="{00000000-0005-0000-0000-0000262B0000}"/>
    <cellStyle name="Normal 2 4 3 2" xfId="12384" xr:uid="{00000000-0005-0000-0000-0000272B0000}"/>
    <cellStyle name="Normal 2 4 3 3" xfId="12385" xr:uid="{00000000-0005-0000-0000-0000282B0000}"/>
    <cellStyle name="Normal 2 4 3 4" xfId="12386" xr:uid="{00000000-0005-0000-0000-0000292B0000}"/>
    <cellStyle name="Normal 2 4 3 5" xfId="12387" xr:uid="{00000000-0005-0000-0000-00002A2B0000}"/>
    <cellStyle name="Normal 2 4 3 6" xfId="12388" xr:uid="{00000000-0005-0000-0000-00002B2B0000}"/>
    <cellStyle name="Normal 2 4 30" xfId="12389" xr:uid="{00000000-0005-0000-0000-00002C2B0000}"/>
    <cellStyle name="Normal 2 4 31" xfId="12390" xr:uid="{00000000-0005-0000-0000-00002D2B0000}"/>
    <cellStyle name="Normal 2 4 32" xfId="12391" xr:uid="{00000000-0005-0000-0000-00002E2B0000}"/>
    <cellStyle name="Normal 2 4 33" xfId="12392" xr:uid="{00000000-0005-0000-0000-00002F2B0000}"/>
    <cellStyle name="Normal 2 4 34" xfId="12393" xr:uid="{00000000-0005-0000-0000-0000302B0000}"/>
    <cellStyle name="Normal 2 4 35" xfId="12394" xr:uid="{00000000-0005-0000-0000-0000312B0000}"/>
    <cellStyle name="Normal 2 4 36" xfId="12395" xr:uid="{00000000-0005-0000-0000-0000322B0000}"/>
    <cellStyle name="Normal 2 4 37" xfId="12396" xr:uid="{00000000-0005-0000-0000-0000332B0000}"/>
    <cellStyle name="Normal 2 4 38" xfId="12397" xr:uid="{00000000-0005-0000-0000-0000342B0000}"/>
    <cellStyle name="Normal 2 4 39" xfId="12398" xr:uid="{00000000-0005-0000-0000-0000352B0000}"/>
    <cellStyle name="Normal 2 4 4" xfId="1229" xr:uid="{00000000-0005-0000-0000-0000362B0000}"/>
    <cellStyle name="Normal 2 4 4 2" xfId="12399" xr:uid="{00000000-0005-0000-0000-0000372B0000}"/>
    <cellStyle name="Normal 2 4 4 3" xfId="12400" xr:uid="{00000000-0005-0000-0000-0000382B0000}"/>
    <cellStyle name="Normal 2 4 4 4" xfId="12401" xr:uid="{00000000-0005-0000-0000-0000392B0000}"/>
    <cellStyle name="Normal 2 4 4 5" xfId="12402" xr:uid="{00000000-0005-0000-0000-00003A2B0000}"/>
    <cellStyle name="Normal 2 4 4 6" xfId="12403" xr:uid="{00000000-0005-0000-0000-00003B2B0000}"/>
    <cellStyle name="Normal 2 4 40" xfId="12404" xr:uid="{00000000-0005-0000-0000-00003C2B0000}"/>
    <cellStyle name="Normal 2 4 41" xfId="12405" xr:uid="{00000000-0005-0000-0000-00003D2B0000}"/>
    <cellStyle name="Normal 2 4 42" xfId="12406" xr:uid="{00000000-0005-0000-0000-00003E2B0000}"/>
    <cellStyle name="Normal 2 4 43" xfId="12407" xr:uid="{00000000-0005-0000-0000-00003F2B0000}"/>
    <cellStyle name="Normal 2 4 44" xfId="12408" xr:uid="{00000000-0005-0000-0000-0000402B0000}"/>
    <cellStyle name="Normal 2 4 5" xfId="1230" xr:uid="{00000000-0005-0000-0000-0000412B0000}"/>
    <cellStyle name="Normal 2 4 5 2" xfId="12409" xr:uid="{00000000-0005-0000-0000-0000422B0000}"/>
    <cellStyle name="Normal 2 4 5 3" xfId="12410" xr:uid="{00000000-0005-0000-0000-0000432B0000}"/>
    <cellStyle name="Normal 2 4 5 4" xfId="12411" xr:uid="{00000000-0005-0000-0000-0000442B0000}"/>
    <cellStyle name="Normal 2 4 5 5" xfId="12412" xr:uid="{00000000-0005-0000-0000-0000452B0000}"/>
    <cellStyle name="Normal 2 4 5 6" xfId="12413" xr:uid="{00000000-0005-0000-0000-0000462B0000}"/>
    <cellStyle name="Normal 2 4 6" xfId="1231" xr:uid="{00000000-0005-0000-0000-0000472B0000}"/>
    <cellStyle name="Normal 2 4 6 2" xfId="12414" xr:uid="{00000000-0005-0000-0000-0000482B0000}"/>
    <cellStyle name="Normal 2 4 6 3" xfId="12415" xr:uid="{00000000-0005-0000-0000-0000492B0000}"/>
    <cellStyle name="Normal 2 4 6 4" xfId="12416" xr:uid="{00000000-0005-0000-0000-00004A2B0000}"/>
    <cellStyle name="Normal 2 4 6 5" xfId="12417" xr:uid="{00000000-0005-0000-0000-00004B2B0000}"/>
    <cellStyle name="Normal 2 4 6 6" xfId="12418" xr:uid="{00000000-0005-0000-0000-00004C2B0000}"/>
    <cellStyle name="Normal 2 4 7" xfId="1232" xr:uid="{00000000-0005-0000-0000-00004D2B0000}"/>
    <cellStyle name="Normal 2 4 7 2" xfId="12419" xr:uid="{00000000-0005-0000-0000-00004E2B0000}"/>
    <cellStyle name="Normal 2 4 7 3" xfId="12420" xr:uid="{00000000-0005-0000-0000-00004F2B0000}"/>
    <cellStyle name="Normal 2 4 7 4" xfId="12421" xr:uid="{00000000-0005-0000-0000-0000502B0000}"/>
    <cellStyle name="Normal 2 4 7 5" xfId="12422" xr:uid="{00000000-0005-0000-0000-0000512B0000}"/>
    <cellStyle name="Normal 2 4 7 6" xfId="12423" xr:uid="{00000000-0005-0000-0000-0000522B0000}"/>
    <cellStyle name="Normal 2 4 8" xfId="1233" xr:uid="{00000000-0005-0000-0000-0000532B0000}"/>
    <cellStyle name="Normal 2 4 8 2" xfId="12424" xr:uid="{00000000-0005-0000-0000-0000542B0000}"/>
    <cellStyle name="Normal 2 4 8 3" xfId="12425" xr:uid="{00000000-0005-0000-0000-0000552B0000}"/>
    <cellStyle name="Normal 2 4 8 4" xfId="12426" xr:uid="{00000000-0005-0000-0000-0000562B0000}"/>
    <cellStyle name="Normal 2 4 8 5" xfId="12427" xr:uid="{00000000-0005-0000-0000-0000572B0000}"/>
    <cellStyle name="Normal 2 4 8 6" xfId="12428" xr:uid="{00000000-0005-0000-0000-0000582B0000}"/>
    <cellStyle name="Normal 2 4 9" xfId="1234" xr:uid="{00000000-0005-0000-0000-0000592B0000}"/>
    <cellStyle name="Normal 2 4 9 2" xfId="12429" xr:uid="{00000000-0005-0000-0000-00005A2B0000}"/>
    <cellStyle name="Normal 2 4 9 3" xfId="12430" xr:uid="{00000000-0005-0000-0000-00005B2B0000}"/>
    <cellStyle name="Normal 2 4 9 4" xfId="12431" xr:uid="{00000000-0005-0000-0000-00005C2B0000}"/>
    <cellStyle name="Normal 2 4 9 5" xfId="12432" xr:uid="{00000000-0005-0000-0000-00005D2B0000}"/>
    <cellStyle name="Normal 2 4 9 6" xfId="12433" xr:uid="{00000000-0005-0000-0000-00005E2B0000}"/>
    <cellStyle name="Normal 2 40" xfId="12434" xr:uid="{00000000-0005-0000-0000-00005F2B0000}"/>
    <cellStyle name="Normal 2 40 2" xfId="12435" xr:uid="{00000000-0005-0000-0000-0000602B0000}"/>
    <cellStyle name="Normal 2 40 3" xfId="12436" xr:uid="{00000000-0005-0000-0000-0000612B0000}"/>
    <cellStyle name="Normal 2 40 4" xfId="12437" xr:uid="{00000000-0005-0000-0000-0000622B0000}"/>
    <cellStyle name="Normal 2 40 5" xfId="12438" xr:uid="{00000000-0005-0000-0000-0000632B0000}"/>
    <cellStyle name="Normal 2 40 6" xfId="12439" xr:uid="{00000000-0005-0000-0000-0000642B0000}"/>
    <cellStyle name="Normal 2 40 7" xfId="12440" xr:uid="{00000000-0005-0000-0000-0000652B0000}"/>
    <cellStyle name="Normal 2 41" xfId="12441" xr:uid="{00000000-0005-0000-0000-0000662B0000}"/>
    <cellStyle name="Normal 2 41 2" xfId="12442" xr:uid="{00000000-0005-0000-0000-0000672B0000}"/>
    <cellStyle name="Normal 2 41 3" xfId="12443" xr:uid="{00000000-0005-0000-0000-0000682B0000}"/>
    <cellStyle name="Normal 2 41 4" xfId="12444" xr:uid="{00000000-0005-0000-0000-0000692B0000}"/>
    <cellStyle name="Normal 2 41 5" xfId="12445" xr:uid="{00000000-0005-0000-0000-00006A2B0000}"/>
    <cellStyle name="Normal 2 41 6" xfId="12446" xr:uid="{00000000-0005-0000-0000-00006B2B0000}"/>
    <cellStyle name="Normal 2 41 7" xfId="12447" xr:uid="{00000000-0005-0000-0000-00006C2B0000}"/>
    <cellStyle name="Normal 2 42" xfId="12448" xr:uid="{00000000-0005-0000-0000-00006D2B0000}"/>
    <cellStyle name="Normal 2 42 2" xfId="12449" xr:uid="{00000000-0005-0000-0000-00006E2B0000}"/>
    <cellStyle name="Normal 2 42 3" xfId="12450" xr:uid="{00000000-0005-0000-0000-00006F2B0000}"/>
    <cellStyle name="Normal 2 42 4" xfId="12451" xr:uid="{00000000-0005-0000-0000-0000702B0000}"/>
    <cellStyle name="Normal 2 42 5" xfId="12452" xr:uid="{00000000-0005-0000-0000-0000712B0000}"/>
    <cellStyle name="Normal 2 42 6" xfId="12453" xr:uid="{00000000-0005-0000-0000-0000722B0000}"/>
    <cellStyle name="Normal 2 43" xfId="12454" xr:uid="{00000000-0005-0000-0000-0000732B0000}"/>
    <cellStyle name="Normal 2 43 2" xfId="12455" xr:uid="{00000000-0005-0000-0000-0000742B0000}"/>
    <cellStyle name="Normal 2 43 3" xfId="12456" xr:uid="{00000000-0005-0000-0000-0000752B0000}"/>
    <cellStyle name="Normal 2 43 4" xfId="12457" xr:uid="{00000000-0005-0000-0000-0000762B0000}"/>
    <cellStyle name="Normal 2 43 5" xfId="12458" xr:uid="{00000000-0005-0000-0000-0000772B0000}"/>
    <cellStyle name="Normal 2 43 6" xfId="12459" xr:uid="{00000000-0005-0000-0000-0000782B0000}"/>
    <cellStyle name="Normal 2 44" xfId="12460" xr:uid="{00000000-0005-0000-0000-0000792B0000}"/>
    <cellStyle name="Normal 2 44 2" xfId="12461" xr:uid="{00000000-0005-0000-0000-00007A2B0000}"/>
    <cellStyle name="Normal 2 44 3" xfId="12462" xr:uid="{00000000-0005-0000-0000-00007B2B0000}"/>
    <cellStyle name="Normal 2 44 4" xfId="12463" xr:uid="{00000000-0005-0000-0000-00007C2B0000}"/>
    <cellStyle name="Normal 2 44 5" xfId="12464" xr:uid="{00000000-0005-0000-0000-00007D2B0000}"/>
    <cellStyle name="Normal 2 44 6" xfId="12465" xr:uid="{00000000-0005-0000-0000-00007E2B0000}"/>
    <cellStyle name="Normal 2 45" xfId="12466" xr:uid="{00000000-0005-0000-0000-00007F2B0000}"/>
    <cellStyle name="Normal 2 45 2" xfId="12467" xr:uid="{00000000-0005-0000-0000-0000802B0000}"/>
    <cellStyle name="Normal 2 45 3" xfId="12468" xr:uid="{00000000-0005-0000-0000-0000812B0000}"/>
    <cellStyle name="Normal 2 45 4" xfId="12469" xr:uid="{00000000-0005-0000-0000-0000822B0000}"/>
    <cellStyle name="Normal 2 45 5" xfId="12470" xr:uid="{00000000-0005-0000-0000-0000832B0000}"/>
    <cellStyle name="Normal 2 45 6" xfId="12471" xr:uid="{00000000-0005-0000-0000-0000842B0000}"/>
    <cellStyle name="Normal 2 46" xfId="12472" xr:uid="{00000000-0005-0000-0000-0000852B0000}"/>
    <cellStyle name="Normal 2 46 2" xfId="12473" xr:uid="{00000000-0005-0000-0000-0000862B0000}"/>
    <cellStyle name="Normal 2 46 3" xfId="12474" xr:uid="{00000000-0005-0000-0000-0000872B0000}"/>
    <cellStyle name="Normal 2 46 4" xfId="12475" xr:uid="{00000000-0005-0000-0000-0000882B0000}"/>
    <cellStyle name="Normal 2 46 5" xfId="12476" xr:uid="{00000000-0005-0000-0000-0000892B0000}"/>
    <cellStyle name="Normal 2 46 6" xfId="12477" xr:uid="{00000000-0005-0000-0000-00008A2B0000}"/>
    <cellStyle name="Normal 2 47" xfId="12478" xr:uid="{00000000-0005-0000-0000-00008B2B0000}"/>
    <cellStyle name="Normal 2 47 2" xfId="12479" xr:uid="{00000000-0005-0000-0000-00008C2B0000}"/>
    <cellStyle name="Normal 2 47 3" xfId="12480" xr:uid="{00000000-0005-0000-0000-00008D2B0000}"/>
    <cellStyle name="Normal 2 47 4" xfId="12481" xr:uid="{00000000-0005-0000-0000-00008E2B0000}"/>
    <cellStyle name="Normal 2 47 5" xfId="12482" xr:uid="{00000000-0005-0000-0000-00008F2B0000}"/>
    <cellStyle name="Normal 2 47 6" xfId="12483" xr:uid="{00000000-0005-0000-0000-0000902B0000}"/>
    <cellStyle name="Normal 2 48" xfId="12484" xr:uid="{00000000-0005-0000-0000-0000912B0000}"/>
    <cellStyle name="Normal 2 48 2" xfId="12485" xr:uid="{00000000-0005-0000-0000-0000922B0000}"/>
    <cellStyle name="Normal 2 48 3" xfId="12486" xr:uid="{00000000-0005-0000-0000-0000932B0000}"/>
    <cellStyle name="Normal 2 48 4" xfId="12487" xr:uid="{00000000-0005-0000-0000-0000942B0000}"/>
    <cellStyle name="Normal 2 48 5" xfId="12488" xr:uid="{00000000-0005-0000-0000-0000952B0000}"/>
    <cellStyle name="Normal 2 48 6" xfId="12489" xr:uid="{00000000-0005-0000-0000-0000962B0000}"/>
    <cellStyle name="Normal 2 49" xfId="12490" xr:uid="{00000000-0005-0000-0000-0000972B0000}"/>
    <cellStyle name="Normal 2 49 2" xfId="12491" xr:uid="{00000000-0005-0000-0000-0000982B0000}"/>
    <cellStyle name="Normal 2 49 3" xfId="12492" xr:uid="{00000000-0005-0000-0000-0000992B0000}"/>
    <cellStyle name="Normal 2 49 4" xfId="12493" xr:uid="{00000000-0005-0000-0000-00009A2B0000}"/>
    <cellStyle name="Normal 2 49 5" xfId="12494" xr:uid="{00000000-0005-0000-0000-00009B2B0000}"/>
    <cellStyle name="Normal 2 49 6" xfId="12495" xr:uid="{00000000-0005-0000-0000-00009C2B0000}"/>
    <cellStyle name="Normal 2 5" xfId="1235" xr:uid="{00000000-0005-0000-0000-00009D2B0000}"/>
    <cellStyle name="Normal 2 5 2" xfId="12496" xr:uid="{00000000-0005-0000-0000-00009E2B0000}"/>
    <cellStyle name="Normal 2 5 3" xfId="12497" xr:uid="{00000000-0005-0000-0000-00009F2B0000}"/>
    <cellStyle name="Normal 2 5 4" xfId="12498" xr:uid="{00000000-0005-0000-0000-0000A02B0000}"/>
    <cellStyle name="Normal 2 5 5" xfId="12499" xr:uid="{00000000-0005-0000-0000-0000A12B0000}"/>
    <cellStyle name="Normal 2 5 6" xfId="12500" xr:uid="{00000000-0005-0000-0000-0000A22B0000}"/>
    <cellStyle name="Normal 2 5 7" xfId="12501" xr:uid="{00000000-0005-0000-0000-0000A32B0000}"/>
    <cellStyle name="Normal 2 5_Revised 5 July 2011 AFS FILE - 31 MARCH 2011 - FINAL" xfId="12502" xr:uid="{00000000-0005-0000-0000-0000A42B0000}"/>
    <cellStyle name="Normal 2 50" xfId="12503" xr:uid="{00000000-0005-0000-0000-0000A52B0000}"/>
    <cellStyle name="Normal 2 50 2" xfId="12504" xr:uid="{00000000-0005-0000-0000-0000A62B0000}"/>
    <cellStyle name="Normal 2 50 3" xfId="12505" xr:uid="{00000000-0005-0000-0000-0000A72B0000}"/>
    <cellStyle name="Normal 2 50 4" xfId="12506" xr:uid="{00000000-0005-0000-0000-0000A82B0000}"/>
    <cellStyle name="Normal 2 50 5" xfId="12507" xr:uid="{00000000-0005-0000-0000-0000A92B0000}"/>
    <cellStyle name="Normal 2 50 6" xfId="12508" xr:uid="{00000000-0005-0000-0000-0000AA2B0000}"/>
    <cellStyle name="Normal 2 51" xfId="12509" xr:uid="{00000000-0005-0000-0000-0000AB2B0000}"/>
    <cellStyle name="Normal 2 51 2" xfId="12510" xr:uid="{00000000-0005-0000-0000-0000AC2B0000}"/>
    <cellStyle name="Normal 2 51 3" xfId="12511" xr:uid="{00000000-0005-0000-0000-0000AD2B0000}"/>
    <cellStyle name="Normal 2 51 4" xfId="12512" xr:uid="{00000000-0005-0000-0000-0000AE2B0000}"/>
    <cellStyle name="Normal 2 51 5" xfId="12513" xr:uid="{00000000-0005-0000-0000-0000AF2B0000}"/>
    <cellStyle name="Normal 2 51 6" xfId="12514" xr:uid="{00000000-0005-0000-0000-0000B02B0000}"/>
    <cellStyle name="Normal 2 52" xfId="12515" xr:uid="{00000000-0005-0000-0000-0000B12B0000}"/>
    <cellStyle name="Normal 2 52 2" xfId="12516" xr:uid="{00000000-0005-0000-0000-0000B22B0000}"/>
    <cellStyle name="Normal 2 52 3" xfId="12517" xr:uid="{00000000-0005-0000-0000-0000B32B0000}"/>
    <cellStyle name="Normal 2 52 4" xfId="12518" xr:uid="{00000000-0005-0000-0000-0000B42B0000}"/>
    <cellStyle name="Normal 2 52 5" xfId="12519" xr:uid="{00000000-0005-0000-0000-0000B52B0000}"/>
    <cellStyle name="Normal 2 52 6" xfId="12520" xr:uid="{00000000-0005-0000-0000-0000B62B0000}"/>
    <cellStyle name="Normal 2 53" xfId="12521" xr:uid="{00000000-0005-0000-0000-0000B72B0000}"/>
    <cellStyle name="Normal 2 53 2" xfId="12522" xr:uid="{00000000-0005-0000-0000-0000B82B0000}"/>
    <cellStyle name="Normal 2 53 3" xfId="12523" xr:uid="{00000000-0005-0000-0000-0000B92B0000}"/>
    <cellStyle name="Normal 2 53 4" xfId="12524" xr:uid="{00000000-0005-0000-0000-0000BA2B0000}"/>
    <cellStyle name="Normal 2 53 5" xfId="12525" xr:uid="{00000000-0005-0000-0000-0000BB2B0000}"/>
    <cellStyle name="Normal 2 53 6" xfId="12526" xr:uid="{00000000-0005-0000-0000-0000BC2B0000}"/>
    <cellStyle name="Normal 2 54" xfId="12527" xr:uid="{00000000-0005-0000-0000-0000BD2B0000}"/>
    <cellStyle name="Normal 2 54 2" xfId="12528" xr:uid="{00000000-0005-0000-0000-0000BE2B0000}"/>
    <cellStyle name="Normal 2 54 3" xfId="12529" xr:uid="{00000000-0005-0000-0000-0000BF2B0000}"/>
    <cellStyle name="Normal 2 54 4" xfId="12530" xr:uid="{00000000-0005-0000-0000-0000C02B0000}"/>
    <cellStyle name="Normal 2 54 5" xfId="12531" xr:uid="{00000000-0005-0000-0000-0000C12B0000}"/>
    <cellStyle name="Normal 2 54 6" xfId="12532" xr:uid="{00000000-0005-0000-0000-0000C22B0000}"/>
    <cellStyle name="Normal 2 55" xfId="12533" xr:uid="{00000000-0005-0000-0000-0000C32B0000}"/>
    <cellStyle name="Normal 2 55 2" xfId="12534" xr:uid="{00000000-0005-0000-0000-0000C42B0000}"/>
    <cellStyle name="Normal 2 55 3" xfId="12535" xr:uid="{00000000-0005-0000-0000-0000C52B0000}"/>
    <cellStyle name="Normal 2 55 4" xfId="12536" xr:uid="{00000000-0005-0000-0000-0000C62B0000}"/>
    <cellStyle name="Normal 2 55 5" xfId="12537" xr:uid="{00000000-0005-0000-0000-0000C72B0000}"/>
    <cellStyle name="Normal 2 55 6" xfId="12538" xr:uid="{00000000-0005-0000-0000-0000C82B0000}"/>
    <cellStyle name="Normal 2 56" xfId="12539" xr:uid="{00000000-0005-0000-0000-0000C92B0000}"/>
    <cellStyle name="Normal 2 56 2" xfId="12540" xr:uid="{00000000-0005-0000-0000-0000CA2B0000}"/>
    <cellStyle name="Normal 2 56 3" xfId="12541" xr:uid="{00000000-0005-0000-0000-0000CB2B0000}"/>
    <cellStyle name="Normal 2 56 4" xfId="12542" xr:uid="{00000000-0005-0000-0000-0000CC2B0000}"/>
    <cellStyle name="Normal 2 56 5" xfId="12543" xr:uid="{00000000-0005-0000-0000-0000CD2B0000}"/>
    <cellStyle name="Normal 2 56 6" xfId="12544" xr:uid="{00000000-0005-0000-0000-0000CE2B0000}"/>
    <cellStyle name="Normal 2 57" xfId="12545" xr:uid="{00000000-0005-0000-0000-0000CF2B0000}"/>
    <cellStyle name="Normal 2 57 2" xfId="12546" xr:uid="{00000000-0005-0000-0000-0000D02B0000}"/>
    <cellStyle name="Normal 2 57 3" xfId="12547" xr:uid="{00000000-0005-0000-0000-0000D12B0000}"/>
    <cellStyle name="Normal 2 57 4" xfId="12548" xr:uid="{00000000-0005-0000-0000-0000D22B0000}"/>
    <cellStyle name="Normal 2 57 5" xfId="12549" xr:uid="{00000000-0005-0000-0000-0000D32B0000}"/>
    <cellStyle name="Normal 2 57 6" xfId="12550" xr:uid="{00000000-0005-0000-0000-0000D42B0000}"/>
    <cellStyle name="Normal 2 58" xfId="12551" xr:uid="{00000000-0005-0000-0000-0000D52B0000}"/>
    <cellStyle name="Normal 2 58 2" xfId="12552" xr:uid="{00000000-0005-0000-0000-0000D62B0000}"/>
    <cellStyle name="Normal 2 58 3" xfId="12553" xr:uid="{00000000-0005-0000-0000-0000D72B0000}"/>
    <cellStyle name="Normal 2 58 4" xfId="12554" xr:uid="{00000000-0005-0000-0000-0000D82B0000}"/>
    <cellStyle name="Normal 2 58 5" xfId="12555" xr:uid="{00000000-0005-0000-0000-0000D92B0000}"/>
    <cellStyle name="Normal 2 58 6" xfId="12556" xr:uid="{00000000-0005-0000-0000-0000DA2B0000}"/>
    <cellStyle name="Normal 2 59" xfId="12557" xr:uid="{00000000-0005-0000-0000-0000DB2B0000}"/>
    <cellStyle name="Normal 2 59 2" xfId="12558" xr:uid="{00000000-0005-0000-0000-0000DC2B0000}"/>
    <cellStyle name="Normal 2 59 3" xfId="12559" xr:uid="{00000000-0005-0000-0000-0000DD2B0000}"/>
    <cellStyle name="Normal 2 59 4" xfId="12560" xr:uid="{00000000-0005-0000-0000-0000DE2B0000}"/>
    <cellStyle name="Normal 2 59 5" xfId="12561" xr:uid="{00000000-0005-0000-0000-0000DF2B0000}"/>
    <cellStyle name="Normal 2 59 6" xfId="12562" xr:uid="{00000000-0005-0000-0000-0000E02B0000}"/>
    <cellStyle name="Normal 2 6" xfId="1236" xr:uid="{00000000-0005-0000-0000-0000E12B0000}"/>
    <cellStyle name="Normal 2 6 2" xfId="12563" xr:uid="{00000000-0005-0000-0000-0000E22B0000}"/>
    <cellStyle name="Normal 2 6 3" xfId="12564" xr:uid="{00000000-0005-0000-0000-0000E32B0000}"/>
    <cellStyle name="Normal 2 6 4" xfId="12565" xr:uid="{00000000-0005-0000-0000-0000E42B0000}"/>
    <cellStyle name="Normal 2 6 5" xfId="12566" xr:uid="{00000000-0005-0000-0000-0000E52B0000}"/>
    <cellStyle name="Normal 2 6 6" xfId="12567" xr:uid="{00000000-0005-0000-0000-0000E62B0000}"/>
    <cellStyle name="Normal 2 6 7" xfId="12568" xr:uid="{00000000-0005-0000-0000-0000E72B0000}"/>
    <cellStyle name="Normal 2 60" xfId="12569" xr:uid="{00000000-0005-0000-0000-0000E82B0000}"/>
    <cellStyle name="Normal 2 60 2" xfId="12570" xr:uid="{00000000-0005-0000-0000-0000E92B0000}"/>
    <cellStyle name="Normal 2 60 3" xfId="12571" xr:uid="{00000000-0005-0000-0000-0000EA2B0000}"/>
    <cellStyle name="Normal 2 60 4" xfId="12572" xr:uid="{00000000-0005-0000-0000-0000EB2B0000}"/>
    <cellStyle name="Normal 2 60 5" xfId="12573" xr:uid="{00000000-0005-0000-0000-0000EC2B0000}"/>
    <cellStyle name="Normal 2 60 6" xfId="12574" xr:uid="{00000000-0005-0000-0000-0000ED2B0000}"/>
    <cellStyle name="Normal 2 61" xfId="12575" xr:uid="{00000000-0005-0000-0000-0000EE2B0000}"/>
    <cellStyle name="Normal 2 61 2" xfId="12576" xr:uid="{00000000-0005-0000-0000-0000EF2B0000}"/>
    <cellStyle name="Normal 2 61 3" xfId="12577" xr:uid="{00000000-0005-0000-0000-0000F02B0000}"/>
    <cellStyle name="Normal 2 61 4" xfId="12578" xr:uid="{00000000-0005-0000-0000-0000F12B0000}"/>
    <cellStyle name="Normal 2 61 5" xfId="12579" xr:uid="{00000000-0005-0000-0000-0000F22B0000}"/>
    <cellStyle name="Normal 2 61 6" xfId="12580" xr:uid="{00000000-0005-0000-0000-0000F32B0000}"/>
    <cellStyle name="Normal 2 62" xfId="12581" xr:uid="{00000000-0005-0000-0000-0000F42B0000}"/>
    <cellStyle name="Normal 2 62 2" xfId="12582" xr:uid="{00000000-0005-0000-0000-0000F52B0000}"/>
    <cellStyle name="Normal 2 62 3" xfId="12583" xr:uid="{00000000-0005-0000-0000-0000F62B0000}"/>
    <cellStyle name="Normal 2 62 4" xfId="12584" xr:uid="{00000000-0005-0000-0000-0000F72B0000}"/>
    <cellStyle name="Normal 2 62 5" xfId="12585" xr:uid="{00000000-0005-0000-0000-0000F82B0000}"/>
    <cellStyle name="Normal 2 62 6" xfId="12586" xr:uid="{00000000-0005-0000-0000-0000F92B0000}"/>
    <cellStyle name="Normal 2 63" xfId="12587" xr:uid="{00000000-0005-0000-0000-0000FA2B0000}"/>
    <cellStyle name="Normal 2 64" xfId="12588" xr:uid="{00000000-0005-0000-0000-0000FB2B0000}"/>
    <cellStyle name="Normal 2 65" xfId="12589" xr:uid="{00000000-0005-0000-0000-0000FC2B0000}"/>
    <cellStyle name="Normal 2 66" xfId="12590" xr:uid="{00000000-0005-0000-0000-0000FD2B0000}"/>
    <cellStyle name="Normal 2 67" xfId="12591" xr:uid="{00000000-0005-0000-0000-0000FE2B0000}"/>
    <cellStyle name="Normal 2 68" xfId="12592" xr:uid="{00000000-0005-0000-0000-0000FF2B0000}"/>
    <cellStyle name="Normal 2 69" xfId="12593" xr:uid="{00000000-0005-0000-0000-0000002C0000}"/>
    <cellStyle name="Normal 2 7" xfId="1237" xr:uid="{00000000-0005-0000-0000-0000012C0000}"/>
    <cellStyle name="Normal 2 7 2" xfId="12594" xr:uid="{00000000-0005-0000-0000-0000022C0000}"/>
    <cellStyle name="Normal 2 7 3" xfId="12595" xr:uid="{00000000-0005-0000-0000-0000032C0000}"/>
    <cellStyle name="Normal 2 7 4" xfId="12596" xr:uid="{00000000-0005-0000-0000-0000042C0000}"/>
    <cellStyle name="Normal 2 7 5" xfId="12597" xr:uid="{00000000-0005-0000-0000-0000052C0000}"/>
    <cellStyle name="Normal 2 7 6" xfId="12598" xr:uid="{00000000-0005-0000-0000-0000062C0000}"/>
    <cellStyle name="Normal 2 7 7" xfId="12599" xr:uid="{00000000-0005-0000-0000-0000072C0000}"/>
    <cellStyle name="Normal 2 70" xfId="12600" xr:uid="{00000000-0005-0000-0000-0000082C0000}"/>
    <cellStyle name="Normal 2 71" xfId="12601" xr:uid="{00000000-0005-0000-0000-0000092C0000}"/>
    <cellStyle name="Normal 2 72" xfId="12602" xr:uid="{00000000-0005-0000-0000-00000A2C0000}"/>
    <cellStyle name="Normal 2 73" xfId="12603" xr:uid="{00000000-0005-0000-0000-00000B2C0000}"/>
    <cellStyle name="Normal 2 74" xfId="12604" xr:uid="{00000000-0005-0000-0000-00000C2C0000}"/>
    <cellStyle name="Normal 2 75" xfId="12605" xr:uid="{00000000-0005-0000-0000-00000D2C0000}"/>
    <cellStyle name="Normal 2 76" xfId="12606" xr:uid="{00000000-0005-0000-0000-00000E2C0000}"/>
    <cellStyle name="Normal 2 77" xfId="12607" xr:uid="{00000000-0005-0000-0000-00000F2C0000}"/>
    <cellStyle name="Normal 2 78" xfId="12608" xr:uid="{00000000-0005-0000-0000-0000102C0000}"/>
    <cellStyle name="Normal 2 79" xfId="12609" xr:uid="{00000000-0005-0000-0000-0000112C0000}"/>
    <cellStyle name="Normal 2 79 2" xfId="12610" xr:uid="{00000000-0005-0000-0000-0000122C0000}"/>
    <cellStyle name="Normal 2 79 2 2" xfId="12611" xr:uid="{00000000-0005-0000-0000-0000132C0000}"/>
    <cellStyle name="Normal 2 79 2 3" xfId="12612" xr:uid="{00000000-0005-0000-0000-0000142C0000}"/>
    <cellStyle name="Normal 2 79 3" xfId="12613" xr:uid="{00000000-0005-0000-0000-0000152C0000}"/>
    <cellStyle name="Normal 2 8" xfId="1238" xr:uid="{00000000-0005-0000-0000-0000162C0000}"/>
    <cellStyle name="Normal 2 8 2" xfId="12614" xr:uid="{00000000-0005-0000-0000-0000172C0000}"/>
    <cellStyle name="Normal 2 8 3" xfId="12615" xr:uid="{00000000-0005-0000-0000-0000182C0000}"/>
    <cellStyle name="Normal 2 8 4" xfId="12616" xr:uid="{00000000-0005-0000-0000-0000192C0000}"/>
    <cellStyle name="Normal 2 8 5" xfId="12617" xr:uid="{00000000-0005-0000-0000-00001A2C0000}"/>
    <cellStyle name="Normal 2 8 6" xfId="12618" xr:uid="{00000000-0005-0000-0000-00001B2C0000}"/>
    <cellStyle name="Normal 2 8 7" xfId="12619" xr:uid="{00000000-0005-0000-0000-00001C2C0000}"/>
    <cellStyle name="Normal 2 80" xfId="12620" xr:uid="{00000000-0005-0000-0000-00001D2C0000}"/>
    <cellStyle name="Normal 2 81" xfId="12621" xr:uid="{00000000-0005-0000-0000-00001E2C0000}"/>
    <cellStyle name="Normal 2 82" xfId="12622" xr:uid="{00000000-0005-0000-0000-00001F2C0000}"/>
    <cellStyle name="Normal 2 83" xfId="12623" xr:uid="{00000000-0005-0000-0000-0000202C0000}"/>
    <cellStyle name="Normal 2 84" xfId="12624" xr:uid="{00000000-0005-0000-0000-0000212C0000}"/>
    <cellStyle name="Normal 2 85" xfId="12625" xr:uid="{00000000-0005-0000-0000-0000222C0000}"/>
    <cellStyle name="Normal 2 86" xfId="12626" xr:uid="{00000000-0005-0000-0000-0000232C0000}"/>
    <cellStyle name="Normal 2 87" xfId="12627" xr:uid="{00000000-0005-0000-0000-0000242C0000}"/>
    <cellStyle name="Normal 2 88" xfId="12628" xr:uid="{00000000-0005-0000-0000-0000252C0000}"/>
    <cellStyle name="Normal 2 89" xfId="12629" xr:uid="{00000000-0005-0000-0000-0000262C0000}"/>
    <cellStyle name="Normal 2 9" xfId="1239" xr:uid="{00000000-0005-0000-0000-0000272C0000}"/>
    <cellStyle name="Normal 2 9 10" xfId="12630" xr:uid="{00000000-0005-0000-0000-0000282C0000}"/>
    <cellStyle name="Normal 2 9 11" xfId="12631" xr:uid="{00000000-0005-0000-0000-0000292C0000}"/>
    <cellStyle name="Normal 2 9 12" xfId="12632" xr:uid="{00000000-0005-0000-0000-00002A2C0000}"/>
    <cellStyle name="Normal 2 9 13" xfId="12633" xr:uid="{00000000-0005-0000-0000-00002B2C0000}"/>
    <cellStyle name="Normal 2 9 14" xfId="12634" xr:uid="{00000000-0005-0000-0000-00002C2C0000}"/>
    <cellStyle name="Normal 2 9 15" xfId="12635" xr:uid="{00000000-0005-0000-0000-00002D2C0000}"/>
    <cellStyle name="Normal 2 9 16" xfId="12636" xr:uid="{00000000-0005-0000-0000-00002E2C0000}"/>
    <cellStyle name="Normal 2 9 17" xfId="12637" xr:uid="{00000000-0005-0000-0000-00002F2C0000}"/>
    <cellStyle name="Normal 2 9 18" xfId="12638" xr:uid="{00000000-0005-0000-0000-0000302C0000}"/>
    <cellStyle name="Normal 2 9 19" xfId="12639" xr:uid="{00000000-0005-0000-0000-0000312C0000}"/>
    <cellStyle name="Normal 2 9 2" xfId="12640" xr:uid="{00000000-0005-0000-0000-0000322C0000}"/>
    <cellStyle name="Normal 2 9 2 2" xfId="12641" xr:uid="{00000000-0005-0000-0000-0000332C0000}"/>
    <cellStyle name="Normal 2 9 2 3" xfId="12642" xr:uid="{00000000-0005-0000-0000-0000342C0000}"/>
    <cellStyle name="Normal 2 9 3" xfId="12643" xr:uid="{00000000-0005-0000-0000-0000352C0000}"/>
    <cellStyle name="Normal 2 9 3 2" xfId="12644" xr:uid="{00000000-0005-0000-0000-0000362C0000}"/>
    <cellStyle name="Normal 2 9 4" xfId="12645" xr:uid="{00000000-0005-0000-0000-0000372C0000}"/>
    <cellStyle name="Normal 2 9 4 2" xfId="12646" xr:uid="{00000000-0005-0000-0000-0000382C0000}"/>
    <cellStyle name="Normal 2 9 5" xfId="12647" xr:uid="{00000000-0005-0000-0000-0000392C0000}"/>
    <cellStyle name="Normal 2 9 5 2" xfId="12648" xr:uid="{00000000-0005-0000-0000-00003A2C0000}"/>
    <cellStyle name="Normal 2 9 6" xfId="12649" xr:uid="{00000000-0005-0000-0000-00003B2C0000}"/>
    <cellStyle name="Normal 2 9 6 2" xfId="12650" xr:uid="{00000000-0005-0000-0000-00003C2C0000}"/>
    <cellStyle name="Normal 2 9 7" xfId="12651" xr:uid="{00000000-0005-0000-0000-00003D2C0000}"/>
    <cellStyle name="Normal 2 9 7 2" xfId="12652" xr:uid="{00000000-0005-0000-0000-00003E2C0000}"/>
    <cellStyle name="Normal 2 9 8" xfId="12653" xr:uid="{00000000-0005-0000-0000-00003F2C0000}"/>
    <cellStyle name="Normal 2 9 9" xfId="12654" xr:uid="{00000000-0005-0000-0000-0000402C0000}"/>
    <cellStyle name="Normal 2 90" xfId="12655" xr:uid="{00000000-0005-0000-0000-0000412C0000}"/>
    <cellStyle name="Normal 2 91" xfId="12656" xr:uid="{00000000-0005-0000-0000-0000422C0000}"/>
    <cellStyle name="Normal 2 92" xfId="12657" xr:uid="{00000000-0005-0000-0000-0000432C0000}"/>
    <cellStyle name="Normal 2 93" xfId="12658" xr:uid="{00000000-0005-0000-0000-0000442C0000}"/>
    <cellStyle name="Normal 2 94" xfId="12659" xr:uid="{00000000-0005-0000-0000-0000452C0000}"/>
    <cellStyle name="Normal 2 95" xfId="12660" xr:uid="{00000000-0005-0000-0000-0000462C0000}"/>
    <cellStyle name="Normal 2 96" xfId="12661" xr:uid="{00000000-0005-0000-0000-0000472C0000}"/>
    <cellStyle name="Normal 2 97" xfId="12662" xr:uid="{00000000-0005-0000-0000-0000482C0000}"/>
    <cellStyle name="Normal 2 98" xfId="12663" xr:uid="{00000000-0005-0000-0000-0000492C0000}"/>
    <cellStyle name="Normal 2 99" xfId="12664" xr:uid="{00000000-0005-0000-0000-00004A2C0000}"/>
    <cellStyle name="Normal 2_Employment" xfId="12665" xr:uid="{00000000-0005-0000-0000-00004B2C0000}"/>
    <cellStyle name="Normal 20" xfId="1240" xr:uid="{00000000-0005-0000-0000-00004C2C0000}"/>
    <cellStyle name="Normal 20 2" xfId="12666" xr:uid="{00000000-0005-0000-0000-00004D2C0000}"/>
    <cellStyle name="Normal 20 3" xfId="12667" xr:uid="{00000000-0005-0000-0000-00004E2C0000}"/>
    <cellStyle name="Normal 20 4" xfId="12668" xr:uid="{00000000-0005-0000-0000-00004F2C0000}"/>
    <cellStyle name="Normal 20 5" xfId="12669" xr:uid="{00000000-0005-0000-0000-0000502C0000}"/>
    <cellStyle name="Normal 20 6" xfId="12670" xr:uid="{00000000-0005-0000-0000-0000512C0000}"/>
    <cellStyle name="Normal 20 7" xfId="12671" xr:uid="{00000000-0005-0000-0000-0000522C0000}"/>
    <cellStyle name="Normal 20 8" xfId="12672" xr:uid="{00000000-0005-0000-0000-0000532C0000}"/>
    <cellStyle name="Normal 20 9" xfId="12673" xr:uid="{00000000-0005-0000-0000-0000542C0000}"/>
    <cellStyle name="Normal 21" xfId="1241" xr:uid="{00000000-0005-0000-0000-0000552C0000}"/>
    <cellStyle name="Normal 21 10" xfId="12674" xr:uid="{00000000-0005-0000-0000-0000562C0000}"/>
    <cellStyle name="Normal 21 2" xfId="12675" xr:uid="{00000000-0005-0000-0000-0000572C0000}"/>
    <cellStyle name="Normal 21 3" xfId="12676" xr:uid="{00000000-0005-0000-0000-0000582C0000}"/>
    <cellStyle name="Normal 21 4" xfId="12677" xr:uid="{00000000-0005-0000-0000-0000592C0000}"/>
    <cellStyle name="Normal 21 5" xfId="12678" xr:uid="{00000000-0005-0000-0000-00005A2C0000}"/>
    <cellStyle name="Normal 21 6" xfId="12679" xr:uid="{00000000-0005-0000-0000-00005B2C0000}"/>
    <cellStyle name="Normal 21 7" xfId="12680" xr:uid="{00000000-0005-0000-0000-00005C2C0000}"/>
    <cellStyle name="Normal 21 8" xfId="12681" xr:uid="{00000000-0005-0000-0000-00005D2C0000}"/>
    <cellStyle name="Normal 21 9" xfId="12682" xr:uid="{00000000-0005-0000-0000-00005E2C0000}"/>
    <cellStyle name="Normal 22" xfId="1242" xr:uid="{00000000-0005-0000-0000-00005F2C0000}"/>
    <cellStyle name="Normal 22 2" xfId="12683" xr:uid="{00000000-0005-0000-0000-0000602C0000}"/>
    <cellStyle name="Normal 22 3" xfId="12684" xr:uid="{00000000-0005-0000-0000-0000612C0000}"/>
    <cellStyle name="Normal 22 4" xfId="12685" xr:uid="{00000000-0005-0000-0000-0000622C0000}"/>
    <cellStyle name="Normal 22 5" xfId="12686" xr:uid="{00000000-0005-0000-0000-0000632C0000}"/>
    <cellStyle name="Normal 22 6" xfId="12687" xr:uid="{00000000-0005-0000-0000-0000642C0000}"/>
    <cellStyle name="Normal 22 7" xfId="12688" xr:uid="{00000000-0005-0000-0000-0000652C0000}"/>
    <cellStyle name="Normal 22 8" xfId="12689" xr:uid="{00000000-0005-0000-0000-0000662C0000}"/>
    <cellStyle name="Normal 23" xfId="1243" xr:uid="{00000000-0005-0000-0000-0000672C0000}"/>
    <cellStyle name="Normal 23 2" xfId="12690" xr:uid="{00000000-0005-0000-0000-0000682C0000}"/>
    <cellStyle name="Normal 23 3" xfId="12691" xr:uid="{00000000-0005-0000-0000-0000692C0000}"/>
    <cellStyle name="Normal 23 4" xfId="12692" xr:uid="{00000000-0005-0000-0000-00006A2C0000}"/>
    <cellStyle name="Normal 23 5" xfId="12693" xr:uid="{00000000-0005-0000-0000-00006B2C0000}"/>
    <cellStyle name="Normal 23 6" xfId="12694" xr:uid="{00000000-0005-0000-0000-00006C2C0000}"/>
    <cellStyle name="Normal 23 7" xfId="12695" xr:uid="{00000000-0005-0000-0000-00006D2C0000}"/>
    <cellStyle name="Normal 23 8" xfId="12696" xr:uid="{00000000-0005-0000-0000-00006E2C0000}"/>
    <cellStyle name="Normal 23_Revised 5 July 2011 AFS FILE - 31 MARCH 2011 - FINAL" xfId="12697" xr:uid="{00000000-0005-0000-0000-00006F2C0000}"/>
    <cellStyle name="Normal 24" xfId="1244" xr:uid="{00000000-0005-0000-0000-0000702C0000}"/>
    <cellStyle name="Normal 24 2" xfId="1245" xr:uid="{00000000-0005-0000-0000-0000712C0000}"/>
    <cellStyle name="Normal 24 2 2" xfId="12698" xr:uid="{00000000-0005-0000-0000-0000722C0000}"/>
    <cellStyle name="Normal 24 3" xfId="1246" xr:uid="{00000000-0005-0000-0000-0000732C0000}"/>
    <cellStyle name="Normal 24 4" xfId="12699" xr:uid="{00000000-0005-0000-0000-0000742C0000}"/>
    <cellStyle name="Normal 24 5" xfId="12700" xr:uid="{00000000-0005-0000-0000-0000752C0000}"/>
    <cellStyle name="Normal 24 6" xfId="12701" xr:uid="{00000000-0005-0000-0000-0000762C0000}"/>
    <cellStyle name="Normal 24 7" xfId="12702" xr:uid="{00000000-0005-0000-0000-0000772C0000}"/>
    <cellStyle name="Normal 24 8" xfId="12703" xr:uid="{00000000-0005-0000-0000-0000782C0000}"/>
    <cellStyle name="Normal 25" xfId="1247" xr:uid="{00000000-0005-0000-0000-0000792C0000}"/>
    <cellStyle name="Normal 25 2" xfId="1248" xr:uid="{00000000-0005-0000-0000-00007A2C0000}"/>
    <cellStyle name="Normal 25 2 2" xfId="12706" xr:uid="{00000000-0005-0000-0000-00007B2C0000}"/>
    <cellStyle name="Normal 25 2 3" xfId="12705" xr:uid="{00000000-0005-0000-0000-00007C2C0000}"/>
    <cellStyle name="Normal 25 3" xfId="12707" xr:uid="{00000000-0005-0000-0000-00007D2C0000}"/>
    <cellStyle name="Normal 25 4" xfId="12708" xr:uid="{00000000-0005-0000-0000-00007E2C0000}"/>
    <cellStyle name="Normal 25 5" xfId="12704" xr:uid="{00000000-0005-0000-0000-00007F2C0000}"/>
    <cellStyle name="Normal 26" xfId="1249" xr:uid="{00000000-0005-0000-0000-0000802C0000}"/>
    <cellStyle name="Normal 26 2" xfId="12710" xr:uid="{00000000-0005-0000-0000-0000812C0000}"/>
    <cellStyle name="Normal 26 2 2" xfId="12711" xr:uid="{00000000-0005-0000-0000-0000822C0000}"/>
    <cellStyle name="Normal 26 3" xfId="12712" xr:uid="{00000000-0005-0000-0000-0000832C0000}"/>
    <cellStyle name="Normal 26 4" xfId="12713" xr:uid="{00000000-0005-0000-0000-0000842C0000}"/>
    <cellStyle name="Normal 26 5" xfId="12714" xr:uid="{00000000-0005-0000-0000-0000852C0000}"/>
    <cellStyle name="Normal 26 6" xfId="12715" xr:uid="{00000000-0005-0000-0000-0000862C0000}"/>
    <cellStyle name="Normal 26 7" xfId="12716" xr:uid="{00000000-0005-0000-0000-0000872C0000}"/>
    <cellStyle name="Normal 26 8" xfId="12717" xr:uid="{00000000-0005-0000-0000-0000882C0000}"/>
    <cellStyle name="Normal 26 9" xfId="12709" xr:uid="{00000000-0005-0000-0000-0000892C0000}"/>
    <cellStyle name="Normal 27" xfId="1250" xr:uid="{00000000-0005-0000-0000-00008A2C0000}"/>
    <cellStyle name="Normal 27 2" xfId="12719" xr:uid="{00000000-0005-0000-0000-00008B2C0000}"/>
    <cellStyle name="Normal 27 3" xfId="12720" xr:uid="{00000000-0005-0000-0000-00008C2C0000}"/>
    <cellStyle name="Normal 27 4" xfId="12721" xr:uid="{00000000-0005-0000-0000-00008D2C0000}"/>
    <cellStyle name="Normal 27 5" xfId="12722" xr:uid="{00000000-0005-0000-0000-00008E2C0000}"/>
    <cellStyle name="Normal 27 6" xfId="12723" xr:uid="{00000000-0005-0000-0000-00008F2C0000}"/>
    <cellStyle name="Normal 27 7" xfId="12724" xr:uid="{00000000-0005-0000-0000-0000902C0000}"/>
    <cellStyle name="Normal 27 8" xfId="12725" xr:uid="{00000000-0005-0000-0000-0000912C0000}"/>
    <cellStyle name="Normal 27 9" xfId="12718" xr:uid="{00000000-0005-0000-0000-0000922C0000}"/>
    <cellStyle name="Normal 28" xfId="1251" xr:uid="{00000000-0005-0000-0000-0000932C0000}"/>
    <cellStyle name="Normal 28 2" xfId="12727" xr:uid="{00000000-0005-0000-0000-0000942C0000}"/>
    <cellStyle name="Normal 28 3" xfId="12726" xr:uid="{00000000-0005-0000-0000-0000952C0000}"/>
    <cellStyle name="Normal 29" xfId="1252" xr:uid="{00000000-0005-0000-0000-0000962C0000}"/>
    <cellStyle name="Normal 29 2" xfId="12729" xr:uid="{00000000-0005-0000-0000-0000972C0000}"/>
    <cellStyle name="Normal 29 3" xfId="12728" xr:uid="{00000000-0005-0000-0000-0000982C0000}"/>
    <cellStyle name="Normal 3" xfId="1253" xr:uid="{00000000-0005-0000-0000-0000992C0000}"/>
    <cellStyle name="Normal 3 10" xfId="1254" xr:uid="{00000000-0005-0000-0000-00009A2C0000}"/>
    <cellStyle name="Normal 3 10 10" xfId="12730" xr:uid="{00000000-0005-0000-0000-00009B2C0000}"/>
    <cellStyle name="Normal 3 10 10 2" xfId="12731" xr:uid="{00000000-0005-0000-0000-00009C2C0000}"/>
    <cellStyle name="Normal 3 10 10 3" xfId="12732" xr:uid="{00000000-0005-0000-0000-00009D2C0000}"/>
    <cellStyle name="Normal 3 10 10 4" xfId="12733" xr:uid="{00000000-0005-0000-0000-00009E2C0000}"/>
    <cellStyle name="Normal 3 10 10 5" xfId="12734" xr:uid="{00000000-0005-0000-0000-00009F2C0000}"/>
    <cellStyle name="Normal 3 10 10 6" xfId="12735" xr:uid="{00000000-0005-0000-0000-0000A02C0000}"/>
    <cellStyle name="Normal 3 10 11" xfId="12736" xr:uid="{00000000-0005-0000-0000-0000A12C0000}"/>
    <cellStyle name="Normal 3 10 11 2" xfId="12737" xr:uid="{00000000-0005-0000-0000-0000A22C0000}"/>
    <cellStyle name="Normal 3 10 11 3" xfId="12738" xr:uid="{00000000-0005-0000-0000-0000A32C0000}"/>
    <cellStyle name="Normal 3 10 11 4" xfId="12739" xr:uid="{00000000-0005-0000-0000-0000A42C0000}"/>
    <cellStyle name="Normal 3 10 11 5" xfId="12740" xr:uid="{00000000-0005-0000-0000-0000A52C0000}"/>
    <cellStyle name="Normal 3 10 11 6" xfId="12741" xr:uid="{00000000-0005-0000-0000-0000A62C0000}"/>
    <cellStyle name="Normal 3 10 12" xfId="12742" xr:uid="{00000000-0005-0000-0000-0000A72C0000}"/>
    <cellStyle name="Normal 3 10 12 2" xfId="12743" xr:uid="{00000000-0005-0000-0000-0000A82C0000}"/>
    <cellStyle name="Normal 3 10 12 3" xfId="12744" xr:uid="{00000000-0005-0000-0000-0000A92C0000}"/>
    <cellStyle name="Normal 3 10 12 4" xfId="12745" xr:uid="{00000000-0005-0000-0000-0000AA2C0000}"/>
    <cellStyle name="Normal 3 10 12 5" xfId="12746" xr:uid="{00000000-0005-0000-0000-0000AB2C0000}"/>
    <cellStyle name="Normal 3 10 12 6" xfId="12747" xr:uid="{00000000-0005-0000-0000-0000AC2C0000}"/>
    <cellStyle name="Normal 3 10 13" xfId="12748" xr:uid="{00000000-0005-0000-0000-0000AD2C0000}"/>
    <cellStyle name="Normal 3 10 13 2" xfId="12749" xr:uid="{00000000-0005-0000-0000-0000AE2C0000}"/>
    <cellStyle name="Normal 3 10 13 3" xfId="12750" xr:uid="{00000000-0005-0000-0000-0000AF2C0000}"/>
    <cellStyle name="Normal 3 10 13 4" xfId="12751" xr:uid="{00000000-0005-0000-0000-0000B02C0000}"/>
    <cellStyle name="Normal 3 10 13 5" xfId="12752" xr:uid="{00000000-0005-0000-0000-0000B12C0000}"/>
    <cellStyle name="Normal 3 10 13 6" xfId="12753" xr:uid="{00000000-0005-0000-0000-0000B22C0000}"/>
    <cellStyle name="Normal 3 10 14" xfId="12754" xr:uid="{00000000-0005-0000-0000-0000B32C0000}"/>
    <cellStyle name="Normal 3 10 14 2" xfId="12755" xr:uid="{00000000-0005-0000-0000-0000B42C0000}"/>
    <cellStyle name="Normal 3 10 14 3" xfId="12756" xr:uid="{00000000-0005-0000-0000-0000B52C0000}"/>
    <cellStyle name="Normal 3 10 14 4" xfId="12757" xr:uid="{00000000-0005-0000-0000-0000B62C0000}"/>
    <cellStyle name="Normal 3 10 14 5" xfId="12758" xr:uid="{00000000-0005-0000-0000-0000B72C0000}"/>
    <cellStyle name="Normal 3 10 14 6" xfId="12759" xr:uid="{00000000-0005-0000-0000-0000B82C0000}"/>
    <cellStyle name="Normal 3 10 15" xfId="12760" xr:uid="{00000000-0005-0000-0000-0000B92C0000}"/>
    <cellStyle name="Normal 3 10 15 2" xfId="12761" xr:uid="{00000000-0005-0000-0000-0000BA2C0000}"/>
    <cellStyle name="Normal 3 10 15 3" xfId="12762" xr:uid="{00000000-0005-0000-0000-0000BB2C0000}"/>
    <cellStyle name="Normal 3 10 15 4" xfId="12763" xr:uid="{00000000-0005-0000-0000-0000BC2C0000}"/>
    <cellStyle name="Normal 3 10 15 5" xfId="12764" xr:uid="{00000000-0005-0000-0000-0000BD2C0000}"/>
    <cellStyle name="Normal 3 10 15 6" xfId="12765" xr:uid="{00000000-0005-0000-0000-0000BE2C0000}"/>
    <cellStyle name="Normal 3 10 16" xfId="12766" xr:uid="{00000000-0005-0000-0000-0000BF2C0000}"/>
    <cellStyle name="Normal 3 10 16 2" xfId="12767" xr:uid="{00000000-0005-0000-0000-0000C02C0000}"/>
    <cellStyle name="Normal 3 10 16 3" xfId="12768" xr:uid="{00000000-0005-0000-0000-0000C12C0000}"/>
    <cellStyle name="Normal 3 10 16 4" xfId="12769" xr:uid="{00000000-0005-0000-0000-0000C22C0000}"/>
    <cellStyle name="Normal 3 10 16 5" xfId="12770" xr:uid="{00000000-0005-0000-0000-0000C32C0000}"/>
    <cellStyle name="Normal 3 10 16 6" xfId="12771" xr:uid="{00000000-0005-0000-0000-0000C42C0000}"/>
    <cellStyle name="Normal 3 10 17" xfId="12772" xr:uid="{00000000-0005-0000-0000-0000C52C0000}"/>
    <cellStyle name="Normal 3 10 17 2" xfId="12773" xr:uid="{00000000-0005-0000-0000-0000C62C0000}"/>
    <cellStyle name="Normal 3 10 17 3" xfId="12774" xr:uid="{00000000-0005-0000-0000-0000C72C0000}"/>
    <cellStyle name="Normal 3 10 17 4" xfId="12775" xr:uid="{00000000-0005-0000-0000-0000C82C0000}"/>
    <cellStyle name="Normal 3 10 17 5" xfId="12776" xr:uid="{00000000-0005-0000-0000-0000C92C0000}"/>
    <cellStyle name="Normal 3 10 17 6" xfId="12777" xr:uid="{00000000-0005-0000-0000-0000CA2C0000}"/>
    <cellStyle name="Normal 3 10 18" xfId="12778" xr:uid="{00000000-0005-0000-0000-0000CB2C0000}"/>
    <cellStyle name="Normal 3 10 18 2" xfId="12779" xr:uid="{00000000-0005-0000-0000-0000CC2C0000}"/>
    <cellStyle name="Normal 3 10 18 3" xfId="12780" xr:uid="{00000000-0005-0000-0000-0000CD2C0000}"/>
    <cellStyle name="Normal 3 10 18 4" xfId="12781" xr:uid="{00000000-0005-0000-0000-0000CE2C0000}"/>
    <cellStyle name="Normal 3 10 18 5" xfId="12782" xr:uid="{00000000-0005-0000-0000-0000CF2C0000}"/>
    <cellStyle name="Normal 3 10 18 6" xfId="12783" xr:uid="{00000000-0005-0000-0000-0000D02C0000}"/>
    <cellStyle name="Normal 3 10 19" xfId="12784" xr:uid="{00000000-0005-0000-0000-0000D12C0000}"/>
    <cellStyle name="Normal 3 10 19 2" xfId="12785" xr:uid="{00000000-0005-0000-0000-0000D22C0000}"/>
    <cellStyle name="Normal 3 10 19 3" xfId="12786" xr:uid="{00000000-0005-0000-0000-0000D32C0000}"/>
    <cellStyle name="Normal 3 10 19 4" xfId="12787" xr:uid="{00000000-0005-0000-0000-0000D42C0000}"/>
    <cellStyle name="Normal 3 10 19 5" xfId="12788" xr:uid="{00000000-0005-0000-0000-0000D52C0000}"/>
    <cellStyle name="Normal 3 10 19 6" xfId="12789" xr:uid="{00000000-0005-0000-0000-0000D62C0000}"/>
    <cellStyle name="Normal 3 10 2" xfId="12790" xr:uid="{00000000-0005-0000-0000-0000D72C0000}"/>
    <cellStyle name="Normal 3 10 2 2" xfId="12791" xr:uid="{00000000-0005-0000-0000-0000D82C0000}"/>
    <cellStyle name="Normal 3 10 2 3" xfId="12792" xr:uid="{00000000-0005-0000-0000-0000D92C0000}"/>
    <cellStyle name="Normal 3 10 2 4" xfId="12793" xr:uid="{00000000-0005-0000-0000-0000DA2C0000}"/>
    <cellStyle name="Normal 3 10 2 5" xfId="12794" xr:uid="{00000000-0005-0000-0000-0000DB2C0000}"/>
    <cellStyle name="Normal 3 10 2 6" xfId="12795" xr:uid="{00000000-0005-0000-0000-0000DC2C0000}"/>
    <cellStyle name="Normal 3 10 20" xfId="12796" xr:uid="{00000000-0005-0000-0000-0000DD2C0000}"/>
    <cellStyle name="Normal 3 10 20 2" xfId="12797" xr:uid="{00000000-0005-0000-0000-0000DE2C0000}"/>
    <cellStyle name="Normal 3 10 20 3" xfId="12798" xr:uid="{00000000-0005-0000-0000-0000DF2C0000}"/>
    <cellStyle name="Normal 3 10 20 4" xfId="12799" xr:uid="{00000000-0005-0000-0000-0000E02C0000}"/>
    <cellStyle name="Normal 3 10 20 5" xfId="12800" xr:uid="{00000000-0005-0000-0000-0000E12C0000}"/>
    <cellStyle name="Normal 3 10 20 6" xfId="12801" xr:uid="{00000000-0005-0000-0000-0000E22C0000}"/>
    <cellStyle name="Normal 3 10 21" xfId="12802" xr:uid="{00000000-0005-0000-0000-0000E32C0000}"/>
    <cellStyle name="Normal 3 10 21 2" xfId="12803" xr:uid="{00000000-0005-0000-0000-0000E42C0000}"/>
    <cellStyle name="Normal 3 10 21 3" xfId="12804" xr:uid="{00000000-0005-0000-0000-0000E52C0000}"/>
    <cellStyle name="Normal 3 10 21 4" xfId="12805" xr:uid="{00000000-0005-0000-0000-0000E62C0000}"/>
    <cellStyle name="Normal 3 10 21 5" xfId="12806" xr:uid="{00000000-0005-0000-0000-0000E72C0000}"/>
    <cellStyle name="Normal 3 10 21 6" xfId="12807" xr:uid="{00000000-0005-0000-0000-0000E82C0000}"/>
    <cellStyle name="Normal 3 10 22" xfId="12808" xr:uid="{00000000-0005-0000-0000-0000E92C0000}"/>
    <cellStyle name="Normal 3 10 22 2" xfId="12809" xr:uid="{00000000-0005-0000-0000-0000EA2C0000}"/>
    <cellStyle name="Normal 3 10 22 3" xfId="12810" xr:uid="{00000000-0005-0000-0000-0000EB2C0000}"/>
    <cellStyle name="Normal 3 10 22 4" xfId="12811" xr:uid="{00000000-0005-0000-0000-0000EC2C0000}"/>
    <cellStyle name="Normal 3 10 22 5" xfId="12812" xr:uid="{00000000-0005-0000-0000-0000ED2C0000}"/>
    <cellStyle name="Normal 3 10 22 6" xfId="12813" xr:uid="{00000000-0005-0000-0000-0000EE2C0000}"/>
    <cellStyle name="Normal 3 10 23" xfId="12814" xr:uid="{00000000-0005-0000-0000-0000EF2C0000}"/>
    <cellStyle name="Normal 3 10 24" xfId="12815" xr:uid="{00000000-0005-0000-0000-0000F02C0000}"/>
    <cellStyle name="Normal 3 10 25" xfId="12816" xr:uid="{00000000-0005-0000-0000-0000F12C0000}"/>
    <cellStyle name="Normal 3 10 26" xfId="12817" xr:uid="{00000000-0005-0000-0000-0000F22C0000}"/>
    <cellStyle name="Normal 3 10 27" xfId="12818" xr:uid="{00000000-0005-0000-0000-0000F32C0000}"/>
    <cellStyle name="Normal 3 10 28" xfId="12819" xr:uid="{00000000-0005-0000-0000-0000F42C0000}"/>
    <cellStyle name="Normal 3 10 3" xfId="12820" xr:uid="{00000000-0005-0000-0000-0000F52C0000}"/>
    <cellStyle name="Normal 3 10 3 2" xfId="12821" xr:uid="{00000000-0005-0000-0000-0000F62C0000}"/>
    <cellStyle name="Normal 3 10 3 3" xfId="12822" xr:uid="{00000000-0005-0000-0000-0000F72C0000}"/>
    <cellStyle name="Normal 3 10 3 4" xfId="12823" xr:uid="{00000000-0005-0000-0000-0000F82C0000}"/>
    <cellStyle name="Normal 3 10 3 5" xfId="12824" xr:uid="{00000000-0005-0000-0000-0000F92C0000}"/>
    <cellStyle name="Normal 3 10 3 6" xfId="12825" xr:uid="{00000000-0005-0000-0000-0000FA2C0000}"/>
    <cellStyle name="Normal 3 10 4" xfId="12826" xr:uid="{00000000-0005-0000-0000-0000FB2C0000}"/>
    <cellStyle name="Normal 3 10 4 2" xfId="12827" xr:uid="{00000000-0005-0000-0000-0000FC2C0000}"/>
    <cellStyle name="Normal 3 10 4 3" xfId="12828" xr:uid="{00000000-0005-0000-0000-0000FD2C0000}"/>
    <cellStyle name="Normal 3 10 4 4" xfId="12829" xr:uid="{00000000-0005-0000-0000-0000FE2C0000}"/>
    <cellStyle name="Normal 3 10 4 5" xfId="12830" xr:uid="{00000000-0005-0000-0000-0000FF2C0000}"/>
    <cellStyle name="Normal 3 10 4 6" xfId="12831" xr:uid="{00000000-0005-0000-0000-0000002D0000}"/>
    <cellStyle name="Normal 3 10 5" xfId="12832" xr:uid="{00000000-0005-0000-0000-0000012D0000}"/>
    <cellStyle name="Normal 3 10 5 2" xfId="12833" xr:uid="{00000000-0005-0000-0000-0000022D0000}"/>
    <cellStyle name="Normal 3 10 5 3" xfId="12834" xr:uid="{00000000-0005-0000-0000-0000032D0000}"/>
    <cellStyle name="Normal 3 10 5 4" xfId="12835" xr:uid="{00000000-0005-0000-0000-0000042D0000}"/>
    <cellStyle name="Normal 3 10 5 5" xfId="12836" xr:uid="{00000000-0005-0000-0000-0000052D0000}"/>
    <cellStyle name="Normal 3 10 5 6" xfId="12837" xr:uid="{00000000-0005-0000-0000-0000062D0000}"/>
    <cellStyle name="Normal 3 10 6" xfId="12838" xr:uid="{00000000-0005-0000-0000-0000072D0000}"/>
    <cellStyle name="Normal 3 10 6 2" xfId="12839" xr:uid="{00000000-0005-0000-0000-0000082D0000}"/>
    <cellStyle name="Normal 3 10 6 3" xfId="12840" xr:uid="{00000000-0005-0000-0000-0000092D0000}"/>
    <cellStyle name="Normal 3 10 6 4" xfId="12841" xr:uid="{00000000-0005-0000-0000-00000A2D0000}"/>
    <cellStyle name="Normal 3 10 6 5" xfId="12842" xr:uid="{00000000-0005-0000-0000-00000B2D0000}"/>
    <cellStyle name="Normal 3 10 6 6" xfId="12843" xr:uid="{00000000-0005-0000-0000-00000C2D0000}"/>
    <cellStyle name="Normal 3 10 7" xfId="12844" xr:uid="{00000000-0005-0000-0000-00000D2D0000}"/>
    <cellStyle name="Normal 3 10 7 2" xfId="12845" xr:uid="{00000000-0005-0000-0000-00000E2D0000}"/>
    <cellStyle name="Normal 3 10 7 3" xfId="12846" xr:uid="{00000000-0005-0000-0000-00000F2D0000}"/>
    <cellStyle name="Normal 3 10 7 4" xfId="12847" xr:uid="{00000000-0005-0000-0000-0000102D0000}"/>
    <cellStyle name="Normal 3 10 7 5" xfId="12848" xr:uid="{00000000-0005-0000-0000-0000112D0000}"/>
    <cellStyle name="Normal 3 10 7 6" xfId="12849" xr:uid="{00000000-0005-0000-0000-0000122D0000}"/>
    <cellStyle name="Normal 3 10 8" xfId="12850" xr:uid="{00000000-0005-0000-0000-0000132D0000}"/>
    <cellStyle name="Normal 3 10 8 2" xfId="12851" xr:uid="{00000000-0005-0000-0000-0000142D0000}"/>
    <cellStyle name="Normal 3 10 8 3" xfId="12852" xr:uid="{00000000-0005-0000-0000-0000152D0000}"/>
    <cellStyle name="Normal 3 10 8 4" xfId="12853" xr:uid="{00000000-0005-0000-0000-0000162D0000}"/>
    <cellStyle name="Normal 3 10 8 5" xfId="12854" xr:uid="{00000000-0005-0000-0000-0000172D0000}"/>
    <cellStyle name="Normal 3 10 8 6" xfId="12855" xr:uid="{00000000-0005-0000-0000-0000182D0000}"/>
    <cellStyle name="Normal 3 10 9" xfId="12856" xr:uid="{00000000-0005-0000-0000-0000192D0000}"/>
    <cellStyle name="Normal 3 10 9 2" xfId="12857" xr:uid="{00000000-0005-0000-0000-00001A2D0000}"/>
    <cellStyle name="Normal 3 10 9 3" xfId="12858" xr:uid="{00000000-0005-0000-0000-00001B2D0000}"/>
    <cellStyle name="Normal 3 10 9 4" xfId="12859" xr:uid="{00000000-0005-0000-0000-00001C2D0000}"/>
    <cellStyle name="Normal 3 10 9 5" xfId="12860" xr:uid="{00000000-0005-0000-0000-00001D2D0000}"/>
    <cellStyle name="Normal 3 10 9 6" xfId="12861" xr:uid="{00000000-0005-0000-0000-00001E2D0000}"/>
    <cellStyle name="Normal 3 100" xfId="12862" xr:uid="{00000000-0005-0000-0000-00001F2D0000}"/>
    <cellStyle name="Normal 3 100 2" xfId="12863" xr:uid="{00000000-0005-0000-0000-0000202D0000}"/>
    <cellStyle name="Normal 3 100 3" xfId="12864" xr:uid="{00000000-0005-0000-0000-0000212D0000}"/>
    <cellStyle name="Normal 3 100 4" xfId="12865" xr:uid="{00000000-0005-0000-0000-0000222D0000}"/>
    <cellStyle name="Normal 3 100 5" xfId="12866" xr:uid="{00000000-0005-0000-0000-0000232D0000}"/>
    <cellStyle name="Normal 3 100 6" xfId="12867" xr:uid="{00000000-0005-0000-0000-0000242D0000}"/>
    <cellStyle name="Normal 3 101" xfId="12868" xr:uid="{00000000-0005-0000-0000-0000252D0000}"/>
    <cellStyle name="Normal 3 101 2" xfId="12869" xr:uid="{00000000-0005-0000-0000-0000262D0000}"/>
    <cellStyle name="Normal 3 101 3" xfId="12870" xr:uid="{00000000-0005-0000-0000-0000272D0000}"/>
    <cellStyle name="Normal 3 101 4" xfId="12871" xr:uid="{00000000-0005-0000-0000-0000282D0000}"/>
    <cellStyle name="Normal 3 101 5" xfId="12872" xr:uid="{00000000-0005-0000-0000-0000292D0000}"/>
    <cellStyle name="Normal 3 101 6" xfId="12873" xr:uid="{00000000-0005-0000-0000-00002A2D0000}"/>
    <cellStyle name="Normal 3 102" xfId="12874" xr:uid="{00000000-0005-0000-0000-00002B2D0000}"/>
    <cellStyle name="Normal 3 102 2" xfId="12875" xr:uid="{00000000-0005-0000-0000-00002C2D0000}"/>
    <cellStyle name="Normal 3 102 3" xfId="12876" xr:uid="{00000000-0005-0000-0000-00002D2D0000}"/>
    <cellStyle name="Normal 3 102 4" xfId="12877" xr:uid="{00000000-0005-0000-0000-00002E2D0000}"/>
    <cellStyle name="Normal 3 102 5" xfId="12878" xr:uid="{00000000-0005-0000-0000-00002F2D0000}"/>
    <cellStyle name="Normal 3 102 6" xfId="12879" xr:uid="{00000000-0005-0000-0000-0000302D0000}"/>
    <cellStyle name="Normal 3 103" xfId="12880" xr:uid="{00000000-0005-0000-0000-0000312D0000}"/>
    <cellStyle name="Normal 3 103 2" xfId="12881" xr:uid="{00000000-0005-0000-0000-0000322D0000}"/>
    <cellStyle name="Normal 3 103 3" xfId="12882" xr:uid="{00000000-0005-0000-0000-0000332D0000}"/>
    <cellStyle name="Normal 3 103 4" xfId="12883" xr:uid="{00000000-0005-0000-0000-0000342D0000}"/>
    <cellStyle name="Normal 3 103 5" xfId="12884" xr:uid="{00000000-0005-0000-0000-0000352D0000}"/>
    <cellStyle name="Normal 3 103 6" xfId="12885" xr:uid="{00000000-0005-0000-0000-0000362D0000}"/>
    <cellStyle name="Normal 3 104" xfId="12886" xr:uid="{00000000-0005-0000-0000-0000372D0000}"/>
    <cellStyle name="Normal 3 104 2" xfId="12887" xr:uid="{00000000-0005-0000-0000-0000382D0000}"/>
    <cellStyle name="Normal 3 104 3" xfId="12888" xr:uid="{00000000-0005-0000-0000-0000392D0000}"/>
    <cellStyle name="Normal 3 104 4" xfId="12889" xr:uid="{00000000-0005-0000-0000-00003A2D0000}"/>
    <cellStyle name="Normal 3 104 5" xfId="12890" xr:uid="{00000000-0005-0000-0000-00003B2D0000}"/>
    <cellStyle name="Normal 3 104 6" xfId="12891" xr:uid="{00000000-0005-0000-0000-00003C2D0000}"/>
    <cellStyle name="Normal 3 105" xfId="12892" xr:uid="{00000000-0005-0000-0000-00003D2D0000}"/>
    <cellStyle name="Normal 3 105 2" xfId="12893" xr:uid="{00000000-0005-0000-0000-00003E2D0000}"/>
    <cellStyle name="Normal 3 105 3" xfId="12894" xr:uid="{00000000-0005-0000-0000-00003F2D0000}"/>
    <cellStyle name="Normal 3 105 4" xfId="12895" xr:uid="{00000000-0005-0000-0000-0000402D0000}"/>
    <cellStyle name="Normal 3 105 5" xfId="12896" xr:uid="{00000000-0005-0000-0000-0000412D0000}"/>
    <cellStyle name="Normal 3 105 6" xfId="12897" xr:uid="{00000000-0005-0000-0000-0000422D0000}"/>
    <cellStyle name="Normal 3 106" xfId="12898" xr:uid="{00000000-0005-0000-0000-0000432D0000}"/>
    <cellStyle name="Normal 3 106 2" xfId="12899" xr:uid="{00000000-0005-0000-0000-0000442D0000}"/>
    <cellStyle name="Normal 3 106 3" xfId="12900" xr:uid="{00000000-0005-0000-0000-0000452D0000}"/>
    <cellStyle name="Normal 3 106 4" xfId="12901" xr:uid="{00000000-0005-0000-0000-0000462D0000}"/>
    <cellStyle name="Normal 3 106 5" xfId="12902" xr:uid="{00000000-0005-0000-0000-0000472D0000}"/>
    <cellStyle name="Normal 3 106 6" xfId="12903" xr:uid="{00000000-0005-0000-0000-0000482D0000}"/>
    <cellStyle name="Normal 3 107" xfId="12904" xr:uid="{00000000-0005-0000-0000-0000492D0000}"/>
    <cellStyle name="Normal 3 107 2" xfId="12905" xr:uid="{00000000-0005-0000-0000-00004A2D0000}"/>
    <cellStyle name="Normal 3 107 3" xfId="12906" xr:uid="{00000000-0005-0000-0000-00004B2D0000}"/>
    <cellStyle name="Normal 3 107 4" xfId="12907" xr:uid="{00000000-0005-0000-0000-00004C2D0000}"/>
    <cellStyle name="Normal 3 107 5" xfId="12908" xr:uid="{00000000-0005-0000-0000-00004D2D0000}"/>
    <cellStyle name="Normal 3 107 6" xfId="12909" xr:uid="{00000000-0005-0000-0000-00004E2D0000}"/>
    <cellStyle name="Normal 3 108" xfId="12910" xr:uid="{00000000-0005-0000-0000-00004F2D0000}"/>
    <cellStyle name="Normal 3 108 2" xfId="12911" xr:uid="{00000000-0005-0000-0000-0000502D0000}"/>
    <cellStyle name="Normal 3 108 3" xfId="12912" xr:uid="{00000000-0005-0000-0000-0000512D0000}"/>
    <cellStyle name="Normal 3 108 4" xfId="12913" xr:uid="{00000000-0005-0000-0000-0000522D0000}"/>
    <cellStyle name="Normal 3 108 5" xfId="12914" xr:uid="{00000000-0005-0000-0000-0000532D0000}"/>
    <cellStyle name="Normal 3 108 6" xfId="12915" xr:uid="{00000000-0005-0000-0000-0000542D0000}"/>
    <cellStyle name="Normal 3 109" xfId="12916" xr:uid="{00000000-0005-0000-0000-0000552D0000}"/>
    <cellStyle name="Normal 3 109 2" xfId="12917" xr:uid="{00000000-0005-0000-0000-0000562D0000}"/>
    <cellStyle name="Normal 3 109 3" xfId="12918" xr:uid="{00000000-0005-0000-0000-0000572D0000}"/>
    <cellStyle name="Normal 3 109 4" xfId="12919" xr:uid="{00000000-0005-0000-0000-0000582D0000}"/>
    <cellStyle name="Normal 3 109 5" xfId="12920" xr:uid="{00000000-0005-0000-0000-0000592D0000}"/>
    <cellStyle name="Normal 3 109 6" xfId="12921" xr:uid="{00000000-0005-0000-0000-00005A2D0000}"/>
    <cellStyle name="Normal 3 11" xfId="1255" xr:uid="{00000000-0005-0000-0000-00005B2D0000}"/>
    <cellStyle name="Normal 3 11 10" xfId="12922" xr:uid="{00000000-0005-0000-0000-00005C2D0000}"/>
    <cellStyle name="Normal 3 11 10 2" xfId="12923" xr:uid="{00000000-0005-0000-0000-00005D2D0000}"/>
    <cellStyle name="Normal 3 11 10 3" xfId="12924" xr:uid="{00000000-0005-0000-0000-00005E2D0000}"/>
    <cellStyle name="Normal 3 11 10 4" xfId="12925" xr:uid="{00000000-0005-0000-0000-00005F2D0000}"/>
    <cellStyle name="Normal 3 11 10 5" xfId="12926" xr:uid="{00000000-0005-0000-0000-0000602D0000}"/>
    <cellStyle name="Normal 3 11 10 6" xfId="12927" xr:uid="{00000000-0005-0000-0000-0000612D0000}"/>
    <cellStyle name="Normal 3 11 11" xfId="12928" xr:uid="{00000000-0005-0000-0000-0000622D0000}"/>
    <cellStyle name="Normal 3 11 11 2" xfId="12929" xr:uid="{00000000-0005-0000-0000-0000632D0000}"/>
    <cellStyle name="Normal 3 11 11 3" xfId="12930" xr:uid="{00000000-0005-0000-0000-0000642D0000}"/>
    <cellStyle name="Normal 3 11 11 4" xfId="12931" xr:uid="{00000000-0005-0000-0000-0000652D0000}"/>
    <cellStyle name="Normal 3 11 11 5" xfId="12932" xr:uid="{00000000-0005-0000-0000-0000662D0000}"/>
    <cellStyle name="Normal 3 11 11 6" xfId="12933" xr:uid="{00000000-0005-0000-0000-0000672D0000}"/>
    <cellStyle name="Normal 3 11 12" xfId="12934" xr:uid="{00000000-0005-0000-0000-0000682D0000}"/>
    <cellStyle name="Normal 3 11 12 2" xfId="12935" xr:uid="{00000000-0005-0000-0000-0000692D0000}"/>
    <cellStyle name="Normal 3 11 12 3" xfId="12936" xr:uid="{00000000-0005-0000-0000-00006A2D0000}"/>
    <cellStyle name="Normal 3 11 12 4" xfId="12937" xr:uid="{00000000-0005-0000-0000-00006B2D0000}"/>
    <cellStyle name="Normal 3 11 12 5" xfId="12938" xr:uid="{00000000-0005-0000-0000-00006C2D0000}"/>
    <cellStyle name="Normal 3 11 12 6" xfId="12939" xr:uid="{00000000-0005-0000-0000-00006D2D0000}"/>
    <cellStyle name="Normal 3 11 13" xfId="12940" xr:uid="{00000000-0005-0000-0000-00006E2D0000}"/>
    <cellStyle name="Normal 3 11 13 2" xfId="12941" xr:uid="{00000000-0005-0000-0000-00006F2D0000}"/>
    <cellStyle name="Normal 3 11 13 3" xfId="12942" xr:uid="{00000000-0005-0000-0000-0000702D0000}"/>
    <cellStyle name="Normal 3 11 13 4" xfId="12943" xr:uid="{00000000-0005-0000-0000-0000712D0000}"/>
    <cellStyle name="Normal 3 11 13 5" xfId="12944" xr:uid="{00000000-0005-0000-0000-0000722D0000}"/>
    <cellStyle name="Normal 3 11 13 6" xfId="12945" xr:uid="{00000000-0005-0000-0000-0000732D0000}"/>
    <cellStyle name="Normal 3 11 14" xfId="12946" xr:uid="{00000000-0005-0000-0000-0000742D0000}"/>
    <cellStyle name="Normal 3 11 14 2" xfId="12947" xr:uid="{00000000-0005-0000-0000-0000752D0000}"/>
    <cellStyle name="Normal 3 11 14 3" xfId="12948" xr:uid="{00000000-0005-0000-0000-0000762D0000}"/>
    <cellStyle name="Normal 3 11 14 4" xfId="12949" xr:uid="{00000000-0005-0000-0000-0000772D0000}"/>
    <cellStyle name="Normal 3 11 14 5" xfId="12950" xr:uid="{00000000-0005-0000-0000-0000782D0000}"/>
    <cellStyle name="Normal 3 11 14 6" xfId="12951" xr:uid="{00000000-0005-0000-0000-0000792D0000}"/>
    <cellStyle name="Normal 3 11 15" xfId="12952" xr:uid="{00000000-0005-0000-0000-00007A2D0000}"/>
    <cellStyle name="Normal 3 11 15 2" xfId="12953" xr:uid="{00000000-0005-0000-0000-00007B2D0000}"/>
    <cellStyle name="Normal 3 11 15 3" xfId="12954" xr:uid="{00000000-0005-0000-0000-00007C2D0000}"/>
    <cellStyle name="Normal 3 11 15 4" xfId="12955" xr:uid="{00000000-0005-0000-0000-00007D2D0000}"/>
    <cellStyle name="Normal 3 11 15 5" xfId="12956" xr:uid="{00000000-0005-0000-0000-00007E2D0000}"/>
    <cellStyle name="Normal 3 11 15 6" xfId="12957" xr:uid="{00000000-0005-0000-0000-00007F2D0000}"/>
    <cellStyle name="Normal 3 11 16" xfId="12958" xr:uid="{00000000-0005-0000-0000-0000802D0000}"/>
    <cellStyle name="Normal 3 11 16 2" xfId="12959" xr:uid="{00000000-0005-0000-0000-0000812D0000}"/>
    <cellStyle name="Normal 3 11 16 3" xfId="12960" xr:uid="{00000000-0005-0000-0000-0000822D0000}"/>
    <cellStyle name="Normal 3 11 16 4" xfId="12961" xr:uid="{00000000-0005-0000-0000-0000832D0000}"/>
    <cellStyle name="Normal 3 11 16 5" xfId="12962" xr:uid="{00000000-0005-0000-0000-0000842D0000}"/>
    <cellStyle name="Normal 3 11 16 6" xfId="12963" xr:uid="{00000000-0005-0000-0000-0000852D0000}"/>
    <cellStyle name="Normal 3 11 17" xfId="12964" xr:uid="{00000000-0005-0000-0000-0000862D0000}"/>
    <cellStyle name="Normal 3 11 17 2" xfId="12965" xr:uid="{00000000-0005-0000-0000-0000872D0000}"/>
    <cellStyle name="Normal 3 11 17 3" xfId="12966" xr:uid="{00000000-0005-0000-0000-0000882D0000}"/>
    <cellStyle name="Normal 3 11 17 4" xfId="12967" xr:uid="{00000000-0005-0000-0000-0000892D0000}"/>
    <cellStyle name="Normal 3 11 17 5" xfId="12968" xr:uid="{00000000-0005-0000-0000-00008A2D0000}"/>
    <cellStyle name="Normal 3 11 17 6" xfId="12969" xr:uid="{00000000-0005-0000-0000-00008B2D0000}"/>
    <cellStyle name="Normal 3 11 18" xfId="12970" xr:uid="{00000000-0005-0000-0000-00008C2D0000}"/>
    <cellStyle name="Normal 3 11 18 2" xfId="12971" xr:uid="{00000000-0005-0000-0000-00008D2D0000}"/>
    <cellStyle name="Normal 3 11 18 3" xfId="12972" xr:uid="{00000000-0005-0000-0000-00008E2D0000}"/>
    <cellStyle name="Normal 3 11 18 4" xfId="12973" xr:uid="{00000000-0005-0000-0000-00008F2D0000}"/>
    <cellStyle name="Normal 3 11 18 5" xfId="12974" xr:uid="{00000000-0005-0000-0000-0000902D0000}"/>
    <cellStyle name="Normal 3 11 18 6" xfId="12975" xr:uid="{00000000-0005-0000-0000-0000912D0000}"/>
    <cellStyle name="Normal 3 11 19" xfId="12976" xr:uid="{00000000-0005-0000-0000-0000922D0000}"/>
    <cellStyle name="Normal 3 11 19 2" xfId="12977" xr:uid="{00000000-0005-0000-0000-0000932D0000}"/>
    <cellStyle name="Normal 3 11 19 3" xfId="12978" xr:uid="{00000000-0005-0000-0000-0000942D0000}"/>
    <cellStyle name="Normal 3 11 19 4" xfId="12979" xr:uid="{00000000-0005-0000-0000-0000952D0000}"/>
    <cellStyle name="Normal 3 11 19 5" xfId="12980" xr:uid="{00000000-0005-0000-0000-0000962D0000}"/>
    <cellStyle name="Normal 3 11 19 6" xfId="12981" xr:uid="{00000000-0005-0000-0000-0000972D0000}"/>
    <cellStyle name="Normal 3 11 2" xfId="12982" xr:uid="{00000000-0005-0000-0000-0000982D0000}"/>
    <cellStyle name="Normal 3 11 2 2" xfId="12983" xr:uid="{00000000-0005-0000-0000-0000992D0000}"/>
    <cellStyle name="Normal 3 11 2 3" xfId="12984" xr:uid="{00000000-0005-0000-0000-00009A2D0000}"/>
    <cellStyle name="Normal 3 11 2 4" xfId="12985" xr:uid="{00000000-0005-0000-0000-00009B2D0000}"/>
    <cellStyle name="Normal 3 11 2 5" xfId="12986" xr:uid="{00000000-0005-0000-0000-00009C2D0000}"/>
    <cellStyle name="Normal 3 11 2 6" xfId="12987" xr:uid="{00000000-0005-0000-0000-00009D2D0000}"/>
    <cellStyle name="Normal 3 11 20" xfId="12988" xr:uid="{00000000-0005-0000-0000-00009E2D0000}"/>
    <cellStyle name="Normal 3 11 20 2" xfId="12989" xr:uid="{00000000-0005-0000-0000-00009F2D0000}"/>
    <cellStyle name="Normal 3 11 20 3" xfId="12990" xr:uid="{00000000-0005-0000-0000-0000A02D0000}"/>
    <cellStyle name="Normal 3 11 20 4" xfId="12991" xr:uid="{00000000-0005-0000-0000-0000A12D0000}"/>
    <cellStyle name="Normal 3 11 20 5" xfId="12992" xr:uid="{00000000-0005-0000-0000-0000A22D0000}"/>
    <cellStyle name="Normal 3 11 20 6" xfId="12993" xr:uid="{00000000-0005-0000-0000-0000A32D0000}"/>
    <cellStyle name="Normal 3 11 21" xfId="12994" xr:uid="{00000000-0005-0000-0000-0000A42D0000}"/>
    <cellStyle name="Normal 3 11 21 2" xfId="12995" xr:uid="{00000000-0005-0000-0000-0000A52D0000}"/>
    <cellStyle name="Normal 3 11 21 3" xfId="12996" xr:uid="{00000000-0005-0000-0000-0000A62D0000}"/>
    <cellStyle name="Normal 3 11 21 4" xfId="12997" xr:uid="{00000000-0005-0000-0000-0000A72D0000}"/>
    <cellStyle name="Normal 3 11 21 5" xfId="12998" xr:uid="{00000000-0005-0000-0000-0000A82D0000}"/>
    <cellStyle name="Normal 3 11 21 6" xfId="12999" xr:uid="{00000000-0005-0000-0000-0000A92D0000}"/>
    <cellStyle name="Normal 3 11 22" xfId="13000" xr:uid="{00000000-0005-0000-0000-0000AA2D0000}"/>
    <cellStyle name="Normal 3 11 22 2" xfId="13001" xr:uid="{00000000-0005-0000-0000-0000AB2D0000}"/>
    <cellStyle name="Normal 3 11 22 3" xfId="13002" xr:uid="{00000000-0005-0000-0000-0000AC2D0000}"/>
    <cellStyle name="Normal 3 11 22 4" xfId="13003" xr:uid="{00000000-0005-0000-0000-0000AD2D0000}"/>
    <cellStyle name="Normal 3 11 22 5" xfId="13004" xr:uid="{00000000-0005-0000-0000-0000AE2D0000}"/>
    <cellStyle name="Normal 3 11 22 6" xfId="13005" xr:uid="{00000000-0005-0000-0000-0000AF2D0000}"/>
    <cellStyle name="Normal 3 11 23" xfId="13006" xr:uid="{00000000-0005-0000-0000-0000B02D0000}"/>
    <cellStyle name="Normal 3 11 24" xfId="13007" xr:uid="{00000000-0005-0000-0000-0000B12D0000}"/>
    <cellStyle name="Normal 3 11 25" xfId="13008" xr:uid="{00000000-0005-0000-0000-0000B22D0000}"/>
    <cellStyle name="Normal 3 11 26" xfId="13009" xr:uid="{00000000-0005-0000-0000-0000B32D0000}"/>
    <cellStyle name="Normal 3 11 27" xfId="13010" xr:uid="{00000000-0005-0000-0000-0000B42D0000}"/>
    <cellStyle name="Normal 3 11 28" xfId="13011" xr:uid="{00000000-0005-0000-0000-0000B52D0000}"/>
    <cellStyle name="Normal 3 11 3" xfId="13012" xr:uid="{00000000-0005-0000-0000-0000B62D0000}"/>
    <cellStyle name="Normal 3 11 3 2" xfId="13013" xr:uid="{00000000-0005-0000-0000-0000B72D0000}"/>
    <cellStyle name="Normal 3 11 3 3" xfId="13014" xr:uid="{00000000-0005-0000-0000-0000B82D0000}"/>
    <cellStyle name="Normal 3 11 3 4" xfId="13015" xr:uid="{00000000-0005-0000-0000-0000B92D0000}"/>
    <cellStyle name="Normal 3 11 3 5" xfId="13016" xr:uid="{00000000-0005-0000-0000-0000BA2D0000}"/>
    <cellStyle name="Normal 3 11 3 6" xfId="13017" xr:uid="{00000000-0005-0000-0000-0000BB2D0000}"/>
    <cellStyle name="Normal 3 11 4" xfId="13018" xr:uid="{00000000-0005-0000-0000-0000BC2D0000}"/>
    <cellStyle name="Normal 3 11 4 2" xfId="13019" xr:uid="{00000000-0005-0000-0000-0000BD2D0000}"/>
    <cellStyle name="Normal 3 11 4 3" xfId="13020" xr:uid="{00000000-0005-0000-0000-0000BE2D0000}"/>
    <cellStyle name="Normal 3 11 4 4" xfId="13021" xr:uid="{00000000-0005-0000-0000-0000BF2D0000}"/>
    <cellStyle name="Normal 3 11 4 5" xfId="13022" xr:uid="{00000000-0005-0000-0000-0000C02D0000}"/>
    <cellStyle name="Normal 3 11 4 6" xfId="13023" xr:uid="{00000000-0005-0000-0000-0000C12D0000}"/>
    <cellStyle name="Normal 3 11 5" xfId="13024" xr:uid="{00000000-0005-0000-0000-0000C22D0000}"/>
    <cellStyle name="Normal 3 11 5 2" xfId="13025" xr:uid="{00000000-0005-0000-0000-0000C32D0000}"/>
    <cellStyle name="Normal 3 11 5 3" xfId="13026" xr:uid="{00000000-0005-0000-0000-0000C42D0000}"/>
    <cellStyle name="Normal 3 11 5 4" xfId="13027" xr:uid="{00000000-0005-0000-0000-0000C52D0000}"/>
    <cellStyle name="Normal 3 11 5 5" xfId="13028" xr:uid="{00000000-0005-0000-0000-0000C62D0000}"/>
    <cellStyle name="Normal 3 11 5 6" xfId="13029" xr:uid="{00000000-0005-0000-0000-0000C72D0000}"/>
    <cellStyle name="Normal 3 11 6" xfId="13030" xr:uid="{00000000-0005-0000-0000-0000C82D0000}"/>
    <cellStyle name="Normal 3 11 6 2" xfId="13031" xr:uid="{00000000-0005-0000-0000-0000C92D0000}"/>
    <cellStyle name="Normal 3 11 6 3" xfId="13032" xr:uid="{00000000-0005-0000-0000-0000CA2D0000}"/>
    <cellStyle name="Normal 3 11 6 4" xfId="13033" xr:uid="{00000000-0005-0000-0000-0000CB2D0000}"/>
    <cellStyle name="Normal 3 11 6 5" xfId="13034" xr:uid="{00000000-0005-0000-0000-0000CC2D0000}"/>
    <cellStyle name="Normal 3 11 6 6" xfId="13035" xr:uid="{00000000-0005-0000-0000-0000CD2D0000}"/>
    <cellStyle name="Normal 3 11 7" xfId="13036" xr:uid="{00000000-0005-0000-0000-0000CE2D0000}"/>
    <cellStyle name="Normal 3 11 7 2" xfId="13037" xr:uid="{00000000-0005-0000-0000-0000CF2D0000}"/>
    <cellStyle name="Normal 3 11 7 3" xfId="13038" xr:uid="{00000000-0005-0000-0000-0000D02D0000}"/>
    <cellStyle name="Normal 3 11 7 4" xfId="13039" xr:uid="{00000000-0005-0000-0000-0000D12D0000}"/>
    <cellStyle name="Normal 3 11 7 5" xfId="13040" xr:uid="{00000000-0005-0000-0000-0000D22D0000}"/>
    <cellStyle name="Normal 3 11 7 6" xfId="13041" xr:uid="{00000000-0005-0000-0000-0000D32D0000}"/>
    <cellStyle name="Normal 3 11 8" xfId="13042" xr:uid="{00000000-0005-0000-0000-0000D42D0000}"/>
    <cellStyle name="Normal 3 11 8 2" xfId="13043" xr:uid="{00000000-0005-0000-0000-0000D52D0000}"/>
    <cellStyle name="Normal 3 11 8 3" xfId="13044" xr:uid="{00000000-0005-0000-0000-0000D62D0000}"/>
    <cellStyle name="Normal 3 11 8 4" xfId="13045" xr:uid="{00000000-0005-0000-0000-0000D72D0000}"/>
    <cellStyle name="Normal 3 11 8 5" xfId="13046" xr:uid="{00000000-0005-0000-0000-0000D82D0000}"/>
    <cellStyle name="Normal 3 11 8 6" xfId="13047" xr:uid="{00000000-0005-0000-0000-0000D92D0000}"/>
    <cellStyle name="Normal 3 11 9" xfId="13048" xr:uid="{00000000-0005-0000-0000-0000DA2D0000}"/>
    <cellStyle name="Normal 3 11 9 2" xfId="13049" xr:uid="{00000000-0005-0000-0000-0000DB2D0000}"/>
    <cellStyle name="Normal 3 11 9 3" xfId="13050" xr:uid="{00000000-0005-0000-0000-0000DC2D0000}"/>
    <cellStyle name="Normal 3 11 9 4" xfId="13051" xr:uid="{00000000-0005-0000-0000-0000DD2D0000}"/>
    <cellStyle name="Normal 3 11 9 5" xfId="13052" xr:uid="{00000000-0005-0000-0000-0000DE2D0000}"/>
    <cellStyle name="Normal 3 11 9 6" xfId="13053" xr:uid="{00000000-0005-0000-0000-0000DF2D0000}"/>
    <cellStyle name="Normal 3 110" xfId="13054" xr:uid="{00000000-0005-0000-0000-0000E02D0000}"/>
    <cellStyle name="Normal 3 110 2" xfId="13055" xr:uid="{00000000-0005-0000-0000-0000E12D0000}"/>
    <cellStyle name="Normal 3 110 3" xfId="13056" xr:uid="{00000000-0005-0000-0000-0000E22D0000}"/>
    <cellStyle name="Normal 3 110 4" xfId="13057" xr:uid="{00000000-0005-0000-0000-0000E32D0000}"/>
    <cellStyle name="Normal 3 110 5" xfId="13058" xr:uid="{00000000-0005-0000-0000-0000E42D0000}"/>
    <cellStyle name="Normal 3 110 6" xfId="13059" xr:uid="{00000000-0005-0000-0000-0000E52D0000}"/>
    <cellStyle name="Normal 3 111" xfId="13060" xr:uid="{00000000-0005-0000-0000-0000E62D0000}"/>
    <cellStyle name="Normal 3 111 2" xfId="13061" xr:uid="{00000000-0005-0000-0000-0000E72D0000}"/>
    <cellStyle name="Normal 3 111 3" xfId="13062" xr:uid="{00000000-0005-0000-0000-0000E82D0000}"/>
    <cellStyle name="Normal 3 111 4" xfId="13063" xr:uid="{00000000-0005-0000-0000-0000E92D0000}"/>
    <cellStyle name="Normal 3 111 5" xfId="13064" xr:uid="{00000000-0005-0000-0000-0000EA2D0000}"/>
    <cellStyle name="Normal 3 111 6" xfId="13065" xr:uid="{00000000-0005-0000-0000-0000EB2D0000}"/>
    <cellStyle name="Normal 3 112" xfId="13066" xr:uid="{00000000-0005-0000-0000-0000EC2D0000}"/>
    <cellStyle name="Normal 3 112 2" xfId="13067" xr:uid="{00000000-0005-0000-0000-0000ED2D0000}"/>
    <cellStyle name="Normal 3 112 3" xfId="13068" xr:uid="{00000000-0005-0000-0000-0000EE2D0000}"/>
    <cellStyle name="Normal 3 112 4" xfId="13069" xr:uid="{00000000-0005-0000-0000-0000EF2D0000}"/>
    <cellStyle name="Normal 3 112 5" xfId="13070" xr:uid="{00000000-0005-0000-0000-0000F02D0000}"/>
    <cellStyle name="Normal 3 112 6" xfId="13071" xr:uid="{00000000-0005-0000-0000-0000F12D0000}"/>
    <cellStyle name="Normal 3 113" xfId="13072" xr:uid="{00000000-0005-0000-0000-0000F22D0000}"/>
    <cellStyle name="Normal 3 113 2" xfId="13073" xr:uid="{00000000-0005-0000-0000-0000F32D0000}"/>
    <cellStyle name="Normal 3 113 3" xfId="13074" xr:uid="{00000000-0005-0000-0000-0000F42D0000}"/>
    <cellStyle name="Normal 3 113 4" xfId="13075" xr:uid="{00000000-0005-0000-0000-0000F52D0000}"/>
    <cellStyle name="Normal 3 113 5" xfId="13076" xr:uid="{00000000-0005-0000-0000-0000F62D0000}"/>
    <cellStyle name="Normal 3 113 6" xfId="13077" xr:uid="{00000000-0005-0000-0000-0000F72D0000}"/>
    <cellStyle name="Normal 3 114" xfId="13078" xr:uid="{00000000-0005-0000-0000-0000F82D0000}"/>
    <cellStyle name="Normal 3 114 2" xfId="13079" xr:uid="{00000000-0005-0000-0000-0000F92D0000}"/>
    <cellStyle name="Normal 3 114 3" xfId="13080" xr:uid="{00000000-0005-0000-0000-0000FA2D0000}"/>
    <cellStyle name="Normal 3 114 4" xfId="13081" xr:uid="{00000000-0005-0000-0000-0000FB2D0000}"/>
    <cellStyle name="Normal 3 114 5" xfId="13082" xr:uid="{00000000-0005-0000-0000-0000FC2D0000}"/>
    <cellStyle name="Normal 3 114 6" xfId="13083" xr:uid="{00000000-0005-0000-0000-0000FD2D0000}"/>
    <cellStyle name="Normal 3 115" xfId="13084" xr:uid="{00000000-0005-0000-0000-0000FE2D0000}"/>
    <cellStyle name="Normal 3 115 2" xfId="13085" xr:uid="{00000000-0005-0000-0000-0000FF2D0000}"/>
    <cellStyle name="Normal 3 115 3" xfId="13086" xr:uid="{00000000-0005-0000-0000-0000002E0000}"/>
    <cellStyle name="Normal 3 115 4" xfId="13087" xr:uid="{00000000-0005-0000-0000-0000012E0000}"/>
    <cellStyle name="Normal 3 115 5" xfId="13088" xr:uid="{00000000-0005-0000-0000-0000022E0000}"/>
    <cellStyle name="Normal 3 115 6" xfId="13089" xr:uid="{00000000-0005-0000-0000-0000032E0000}"/>
    <cellStyle name="Normal 3 116" xfId="13090" xr:uid="{00000000-0005-0000-0000-0000042E0000}"/>
    <cellStyle name="Normal 3 116 2" xfId="13091" xr:uid="{00000000-0005-0000-0000-0000052E0000}"/>
    <cellStyle name="Normal 3 116 3" xfId="13092" xr:uid="{00000000-0005-0000-0000-0000062E0000}"/>
    <cellStyle name="Normal 3 116 4" xfId="13093" xr:uid="{00000000-0005-0000-0000-0000072E0000}"/>
    <cellStyle name="Normal 3 116 5" xfId="13094" xr:uid="{00000000-0005-0000-0000-0000082E0000}"/>
    <cellStyle name="Normal 3 116 6" xfId="13095" xr:uid="{00000000-0005-0000-0000-0000092E0000}"/>
    <cellStyle name="Normal 3 117" xfId="13096" xr:uid="{00000000-0005-0000-0000-00000A2E0000}"/>
    <cellStyle name="Normal 3 118" xfId="13097" xr:uid="{00000000-0005-0000-0000-00000B2E0000}"/>
    <cellStyle name="Normal 3 119" xfId="13098" xr:uid="{00000000-0005-0000-0000-00000C2E0000}"/>
    <cellStyle name="Normal 3 12" xfId="1256" xr:uid="{00000000-0005-0000-0000-00000D2E0000}"/>
    <cellStyle name="Normal 3 12 10" xfId="13100" xr:uid="{00000000-0005-0000-0000-00000E2E0000}"/>
    <cellStyle name="Normal 3 12 10 2" xfId="13101" xr:uid="{00000000-0005-0000-0000-00000F2E0000}"/>
    <cellStyle name="Normal 3 12 10 3" xfId="13102" xr:uid="{00000000-0005-0000-0000-0000102E0000}"/>
    <cellStyle name="Normal 3 12 10 4" xfId="13103" xr:uid="{00000000-0005-0000-0000-0000112E0000}"/>
    <cellStyle name="Normal 3 12 10 5" xfId="13104" xr:uid="{00000000-0005-0000-0000-0000122E0000}"/>
    <cellStyle name="Normal 3 12 10 6" xfId="13105" xr:uid="{00000000-0005-0000-0000-0000132E0000}"/>
    <cellStyle name="Normal 3 12 11" xfId="13106" xr:uid="{00000000-0005-0000-0000-0000142E0000}"/>
    <cellStyle name="Normal 3 12 11 2" xfId="13107" xr:uid="{00000000-0005-0000-0000-0000152E0000}"/>
    <cellStyle name="Normal 3 12 11 3" xfId="13108" xr:uid="{00000000-0005-0000-0000-0000162E0000}"/>
    <cellStyle name="Normal 3 12 11 4" xfId="13109" xr:uid="{00000000-0005-0000-0000-0000172E0000}"/>
    <cellStyle name="Normal 3 12 11 5" xfId="13110" xr:uid="{00000000-0005-0000-0000-0000182E0000}"/>
    <cellStyle name="Normal 3 12 11 6" xfId="13111" xr:uid="{00000000-0005-0000-0000-0000192E0000}"/>
    <cellStyle name="Normal 3 12 12" xfId="13112" xr:uid="{00000000-0005-0000-0000-00001A2E0000}"/>
    <cellStyle name="Normal 3 12 12 2" xfId="13113" xr:uid="{00000000-0005-0000-0000-00001B2E0000}"/>
    <cellStyle name="Normal 3 12 12 3" xfId="13114" xr:uid="{00000000-0005-0000-0000-00001C2E0000}"/>
    <cellStyle name="Normal 3 12 12 4" xfId="13115" xr:uid="{00000000-0005-0000-0000-00001D2E0000}"/>
    <cellStyle name="Normal 3 12 12 5" xfId="13116" xr:uid="{00000000-0005-0000-0000-00001E2E0000}"/>
    <cellStyle name="Normal 3 12 12 6" xfId="13117" xr:uid="{00000000-0005-0000-0000-00001F2E0000}"/>
    <cellStyle name="Normal 3 12 13" xfId="13118" xr:uid="{00000000-0005-0000-0000-0000202E0000}"/>
    <cellStyle name="Normal 3 12 13 2" xfId="13119" xr:uid="{00000000-0005-0000-0000-0000212E0000}"/>
    <cellStyle name="Normal 3 12 13 3" xfId="13120" xr:uid="{00000000-0005-0000-0000-0000222E0000}"/>
    <cellStyle name="Normal 3 12 13 4" xfId="13121" xr:uid="{00000000-0005-0000-0000-0000232E0000}"/>
    <cellStyle name="Normal 3 12 13 5" xfId="13122" xr:uid="{00000000-0005-0000-0000-0000242E0000}"/>
    <cellStyle name="Normal 3 12 13 6" xfId="13123" xr:uid="{00000000-0005-0000-0000-0000252E0000}"/>
    <cellStyle name="Normal 3 12 14" xfId="13124" xr:uid="{00000000-0005-0000-0000-0000262E0000}"/>
    <cellStyle name="Normal 3 12 14 2" xfId="13125" xr:uid="{00000000-0005-0000-0000-0000272E0000}"/>
    <cellStyle name="Normal 3 12 14 3" xfId="13126" xr:uid="{00000000-0005-0000-0000-0000282E0000}"/>
    <cellStyle name="Normal 3 12 14 4" xfId="13127" xr:uid="{00000000-0005-0000-0000-0000292E0000}"/>
    <cellStyle name="Normal 3 12 14 5" xfId="13128" xr:uid="{00000000-0005-0000-0000-00002A2E0000}"/>
    <cellStyle name="Normal 3 12 14 6" xfId="13129" xr:uid="{00000000-0005-0000-0000-00002B2E0000}"/>
    <cellStyle name="Normal 3 12 15" xfId="13130" xr:uid="{00000000-0005-0000-0000-00002C2E0000}"/>
    <cellStyle name="Normal 3 12 15 2" xfId="13131" xr:uid="{00000000-0005-0000-0000-00002D2E0000}"/>
    <cellStyle name="Normal 3 12 15 3" xfId="13132" xr:uid="{00000000-0005-0000-0000-00002E2E0000}"/>
    <cellStyle name="Normal 3 12 15 4" xfId="13133" xr:uid="{00000000-0005-0000-0000-00002F2E0000}"/>
    <cellStyle name="Normal 3 12 15 5" xfId="13134" xr:uid="{00000000-0005-0000-0000-0000302E0000}"/>
    <cellStyle name="Normal 3 12 15 6" xfId="13135" xr:uid="{00000000-0005-0000-0000-0000312E0000}"/>
    <cellStyle name="Normal 3 12 16" xfId="13136" xr:uid="{00000000-0005-0000-0000-0000322E0000}"/>
    <cellStyle name="Normal 3 12 16 2" xfId="13137" xr:uid="{00000000-0005-0000-0000-0000332E0000}"/>
    <cellStyle name="Normal 3 12 16 3" xfId="13138" xr:uid="{00000000-0005-0000-0000-0000342E0000}"/>
    <cellStyle name="Normal 3 12 16 4" xfId="13139" xr:uid="{00000000-0005-0000-0000-0000352E0000}"/>
    <cellStyle name="Normal 3 12 16 5" xfId="13140" xr:uid="{00000000-0005-0000-0000-0000362E0000}"/>
    <cellStyle name="Normal 3 12 16 6" xfId="13141" xr:uid="{00000000-0005-0000-0000-0000372E0000}"/>
    <cellStyle name="Normal 3 12 17" xfId="13142" xr:uid="{00000000-0005-0000-0000-0000382E0000}"/>
    <cellStyle name="Normal 3 12 17 2" xfId="13143" xr:uid="{00000000-0005-0000-0000-0000392E0000}"/>
    <cellStyle name="Normal 3 12 17 3" xfId="13144" xr:uid="{00000000-0005-0000-0000-00003A2E0000}"/>
    <cellStyle name="Normal 3 12 17 4" xfId="13145" xr:uid="{00000000-0005-0000-0000-00003B2E0000}"/>
    <cellStyle name="Normal 3 12 17 5" xfId="13146" xr:uid="{00000000-0005-0000-0000-00003C2E0000}"/>
    <cellStyle name="Normal 3 12 17 6" xfId="13147" xr:uid="{00000000-0005-0000-0000-00003D2E0000}"/>
    <cellStyle name="Normal 3 12 18" xfId="13148" xr:uid="{00000000-0005-0000-0000-00003E2E0000}"/>
    <cellStyle name="Normal 3 12 18 2" xfId="13149" xr:uid="{00000000-0005-0000-0000-00003F2E0000}"/>
    <cellStyle name="Normal 3 12 18 3" xfId="13150" xr:uid="{00000000-0005-0000-0000-0000402E0000}"/>
    <cellStyle name="Normal 3 12 18 4" xfId="13151" xr:uid="{00000000-0005-0000-0000-0000412E0000}"/>
    <cellStyle name="Normal 3 12 18 5" xfId="13152" xr:uid="{00000000-0005-0000-0000-0000422E0000}"/>
    <cellStyle name="Normal 3 12 18 6" xfId="13153" xr:uid="{00000000-0005-0000-0000-0000432E0000}"/>
    <cellStyle name="Normal 3 12 19" xfId="13154" xr:uid="{00000000-0005-0000-0000-0000442E0000}"/>
    <cellStyle name="Normal 3 12 19 2" xfId="13155" xr:uid="{00000000-0005-0000-0000-0000452E0000}"/>
    <cellStyle name="Normal 3 12 19 3" xfId="13156" xr:uid="{00000000-0005-0000-0000-0000462E0000}"/>
    <cellStyle name="Normal 3 12 19 4" xfId="13157" xr:uid="{00000000-0005-0000-0000-0000472E0000}"/>
    <cellStyle name="Normal 3 12 19 5" xfId="13158" xr:uid="{00000000-0005-0000-0000-0000482E0000}"/>
    <cellStyle name="Normal 3 12 19 6" xfId="13159" xr:uid="{00000000-0005-0000-0000-0000492E0000}"/>
    <cellStyle name="Normal 3 12 2" xfId="13160" xr:uid="{00000000-0005-0000-0000-00004A2E0000}"/>
    <cellStyle name="Normal 3 12 2 2" xfId="13161" xr:uid="{00000000-0005-0000-0000-00004B2E0000}"/>
    <cellStyle name="Normal 3 12 2 3" xfId="13162" xr:uid="{00000000-0005-0000-0000-00004C2E0000}"/>
    <cellStyle name="Normal 3 12 2 4" xfId="13163" xr:uid="{00000000-0005-0000-0000-00004D2E0000}"/>
    <cellStyle name="Normal 3 12 2 5" xfId="13164" xr:uid="{00000000-0005-0000-0000-00004E2E0000}"/>
    <cellStyle name="Normal 3 12 2 6" xfId="13165" xr:uid="{00000000-0005-0000-0000-00004F2E0000}"/>
    <cellStyle name="Normal 3 12 20" xfId="13166" xr:uid="{00000000-0005-0000-0000-0000502E0000}"/>
    <cellStyle name="Normal 3 12 20 2" xfId="13167" xr:uid="{00000000-0005-0000-0000-0000512E0000}"/>
    <cellStyle name="Normal 3 12 20 3" xfId="13168" xr:uid="{00000000-0005-0000-0000-0000522E0000}"/>
    <cellStyle name="Normal 3 12 20 4" xfId="13169" xr:uid="{00000000-0005-0000-0000-0000532E0000}"/>
    <cellStyle name="Normal 3 12 20 5" xfId="13170" xr:uid="{00000000-0005-0000-0000-0000542E0000}"/>
    <cellStyle name="Normal 3 12 20 6" xfId="13171" xr:uid="{00000000-0005-0000-0000-0000552E0000}"/>
    <cellStyle name="Normal 3 12 21" xfId="13172" xr:uid="{00000000-0005-0000-0000-0000562E0000}"/>
    <cellStyle name="Normal 3 12 21 2" xfId="13173" xr:uid="{00000000-0005-0000-0000-0000572E0000}"/>
    <cellStyle name="Normal 3 12 21 3" xfId="13174" xr:uid="{00000000-0005-0000-0000-0000582E0000}"/>
    <cellStyle name="Normal 3 12 21 4" xfId="13175" xr:uid="{00000000-0005-0000-0000-0000592E0000}"/>
    <cellStyle name="Normal 3 12 21 5" xfId="13176" xr:uid="{00000000-0005-0000-0000-00005A2E0000}"/>
    <cellStyle name="Normal 3 12 21 6" xfId="13177" xr:uid="{00000000-0005-0000-0000-00005B2E0000}"/>
    <cellStyle name="Normal 3 12 22" xfId="13178" xr:uid="{00000000-0005-0000-0000-00005C2E0000}"/>
    <cellStyle name="Normal 3 12 22 2" xfId="13179" xr:uid="{00000000-0005-0000-0000-00005D2E0000}"/>
    <cellStyle name="Normal 3 12 22 3" xfId="13180" xr:uid="{00000000-0005-0000-0000-00005E2E0000}"/>
    <cellStyle name="Normal 3 12 22 4" xfId="13181" xr:uid="{00000000-0005-0000-0000-00005F2E0000}"/>
    <cellStyle name="Normal 3 12 22 5" xfId="13182" xr:uid="{00000000-0005-0000-0000-0000602E0000}"/>
    <cellStyle name="Normal 3 12 22 6" xfId="13183" xr:uid="{00000000-0005-0000-0000-0000612E0000}"/>
    <cellStyle name="Normal 3 12 23" xfId="13184" xr:uid="{00000000-0005-0000-0000-0000622E0000}"/>
    <cellStyle name="Normal 3 12 24" xfId="13185" xr:uid="{00000000-0005-0000-0000-0000632E0000}"/>
    <cellStyle name="Normal 3 12 25" xfId="13186" xr:uid="{00000000-0005-0000-0000-0000642E0000}"/>
    <cellStyle name="Normal 3 12 26" xfId="13187" xr:uid="{00000000-0005-0000-0000-0000652E0000}"/>
    <cellStyle name="Normal 3 12 27" xfId="13188" xr:uid="{00000000-0005-0000-0000-0000662E0000}"/>
    <cellStyle name="Normal 3 12 28" xfId="13189" xr:uid="{00000000-0005-0000-0000-0000672E0000}"/>
    <cellStyle name="Normal 3 12 29" xfId="13099" xr:uid="{00000000-0005-0000-0000-0000682E0000}"/>
    <cellStyle name="Normal 3 12 3" xfId="13190" xr:uid="{00000000-0005-0000-0000-0000692E0000}"/>
    <cellStyle name="Normal 3 12 3 2" xfId="13191" xr:uid="{00000000-0005-0000-0000-00006A2E0000}"/>
    <cellStyle name="Normal 3 12 3 3" xfId="13192" xr:uid="{00000000-0005-0000-0000-00006B2E0000}"/>
    <cellStyle name="Normal 3 12 3 4" xfId="13193" xr:uid="{00000000-0005-0000-0000-00006C2E0000}"/>
    <cellStyle name="Normal 3 12 3 5" xfId="13194" xr:uid="{00000000-0005-0000-0000-00006D2E0000}"/>
    <cellStyle name="Normal 3 12 3 6" xfId="13195" xr:uid="{00000000-0005-0000-0000-00006E2E0000}"/>
    <cellStyle name="Normal 3 12 4" xfId="13196" xr:uid="{00000000-0005-0000-0000-00006F2E0000}"/>
    <cellStyle name="Normal 3 12 4 2" xfId="13197" xr:uid="{00000000-0005-0000-0000-0000702E0000}"/>
    <cellStyle name="Normal 3 12 4 3" xfId="13198" xr:uid="{00000000-0005-0000-0000-0000712E0000}"/>
    <cellStyle name="Normal 3 12 4 4" xfId="13199" xr:uid="{00000000-0005-0000-0000-0000722E0000}"/>
    <cellStyle name="Normal 3 12 4 5" xfId="13200" xr:uid="{00000000-0005-0000-0000-0000732E0000}"/>
    <cellStyle name="Normal 3 12 4 6" xfId="13201" xr:uid="{00000000-0005-0000-0000-0000742E0000}"/>
    <cellStyle name="Normal 3 12 5" xfId="13202" xr:uid="{00000000-0005-0000-0000-0000752E0000}"/>
    <cellStyle name="Normal 3 12 5 2" xfId="13203" xr:uid="{00000000-0005-0000-0000-0000762E0000}"/>
    <cellStyle name="Normal 3 12 5 3" xfId="13204" xr:uid="{00000000-0005-0000-0000-0000772E0000}"/>
    <cellStyle name="Normal 3 12 5 4" xfId="13205" xr:uid="{00000000-0005-0000-0000-0000782E0000}"/>
    <cellStyle name="Normal 3 12 5 5" xfId="13206" xr:uid="{00000000-0005-0000-0000-0000792E0000}"/>
    <cellStyle name="Normal 3 12 5 6" xfId="13207" xr:uid="{00000000-0005-0000-0000-00007A2E0000}"/>
    <cellStyle name="Normal 3 12 6" xfId="13208" xr:uid="{00000000-0005-0000-0000-00007B2E0000}"/>
    <cellStyle name="Normal 3 12 6 2" xfId="13209" xr:uid="{00000000-0005-0000-0000-00007C2E0000}"/>
    <cellStyle name="Normal 3 12 6 3" xfId="13210" xr:uid="{00000000-0005-0000-0000-00007D2E0000}"/>
    <cellStyle name="Normal 3 12 6 4" xfId="13211" xr:uid="{00000000-0005-0000-0000-00007E2E0000}"/>
    <cellStyle name="Normal 3 12 6 5" xfId="13212" xr:uid="{00000000-0005-0000-0000-00007F2E0000}"/>
    <cellStyle name="Normal 3 12 6 6" xfId="13213" xr:uid="{00000000-0005-0000-0000-0000802E0000}"/>
    <cellStyle name="Normal 3 12 7" xfId="13214" xr:uid="{00000000-0005-0000-0000-0000812E0000}"/>
    <cellStyle name="Normal 3 12 7 2" xfId="13215" xr:uid="{00000000-0005-0000-0000-0000822E0000}"/>
    <cellStyle name="Normal 3 12 7 3" xfId="13216" xr:uid="{00000000-0005-0000-0000-0000832E0000}"/>
    <cellStyle name="Normal 3 12 7 4" xfId="13217" xr:uid="{00000000-0005-0000-0000-0000842E0000}"/>
    <cellStyle name="Normal 3 12 7 5" xfId="13218" xr:uid="{00000000-0005-0000-0000-0000852E0000}"/>
    <cellStyle name="Normal 3 12 7 6" xfId="13219" xr:uid="{00000000-0005-0000-0000-0000862E0000}"/>
    <cellStyle name="Normal 3 12 8" xfId="13220" xr:uid="{00000000-0005-0000-0000-0000872E0000}"/>
    <cellStyle name="Normal 3 12 8 2" xfId="13221" xr:uid="{00000000-0005-0000-0000-0000882E0000}"/>
    <cellStyle name="Normal 3 12 8 3" xfId="13222" xr:uid="{00000000-0005-0000-0000-0000892E0000}"/>
    <cellStyle name="Normal 3 12 8 4" xfId="13223" xr:uid="{00000000-0005-0000-0000-00008A2E0000}"/>
    <cellStyle name="Normal 3 12 8 5" xfId="13224" xr:uid="{00000000-0005-0000-0000-00008B2E0000}"/>
    <cellStyle name="Normal 3 12 8 6" xfId="13225" xr:uid="{00000000-0005-0000-0000-00008C2E0000}"/>
    <cellStyle name="Normal 3 12 9" xfId="13226" xr:uid="{00000000-0005-0000-0000-00008D2E0000}"/>
    <cellStyle name="Normal 3 12 9 2" xfId="13227" xr:uid="{00000000-0005-0000-0000-00008E2E0000}"/>
    <cellStyle name="Normal 3 12 9 3" xfId="13228" xr:uid="{00000000-0005-0000-0000-00008F2E0000}"/>
    <cellStyle name="Normal 3 12 9 4" xfId="13229" xr:uid="{00000000-0005-0000-0000-0000902E0000}"/>
    <cellStyle name="Normal 3 12 9 5" xfId="13230" xr:uid="{00000000-0005-0000-0000-0000912E0000}"/>
    <cellStyle name="Normal 3 12 9 6" xfId="13231" xr:uid="{00000000-0005-0000-0000-0000922E0000}"/>
    <cellStyle name="Normal 3 120" xfId="13232" xr:uid="{00000000-0005-0000-0000-0000932E0000}"/>
    <cellStyle name="Normal 3 121" xfId="13233" xr:uid="{00000000-0005-0000-0000-0000942E0000}"/>
    <cellStyle name="Normal 3 122" xfId="13234" xr:uid="{00000000-0005-0000-0000-0000952E0000}"/>
    <cellStyle name="Normal 3 123" xfId="13235" xr:uid="{00000000-0005-0000-0000-0000962E0000}"/>
    <cellStyle name="Normal 3 124" xfId="13236" xr:uid="{00000000-0005-0000-0000-0000972E0000}"/>
    <cellStyle name="Normal 3 125" xfId="13237" xr:uid="{00000000-0005-0000-0000-0000982E0000}"/>
    <cellStyle name="Normal 3 126" xfId="13238" xr:uid="{00000000-0005-0000-0000-0000992E0000}"/>
    <cellStyle name="Normal 3 127" xfId="13239" xr:uid="{00000000-0005-0000-0000-00009A2E0000}"/>
    <cellStyle name="Normal 3 128" xfId="13240" xr:uid="{00000000-0005-0000-0000-00009B2E0000}"/>
    <cellStyle name="Normal 3 129" xfId="13241" xr:uid="{00000000-0005-0000-0000-00009C2E0000}"/>
    <cellStyle name="Normal 3 13" xfId="1257" xr:uid="{00000000-0005-0000-0000-00009D2E0000}"/>
    <cellStyle name="Normal 3 13 10" xfId="13242" xr:uid="{00000000-0005-0000-0000-00009E2E0000}"/>
    <cellStyle name="Normal 3 13 10 2" xfId="13243" xr:uid="{00000000-0005-0000-0000-00009F2E0000}"/>
    <cellStyle name="Normal 3 13 10 3" xfId="13244" xr:uid="{00000000-0005-0000-0000-0000A02E0000}"/>
    <cellStyle name="Normal 3 13 10 4" xfId="13245" xr:uid="{00000000-0005-0000-0000-0000A12E0000}"/>
    <cellStyle name="Normal 3 13 10 5" xfId="13246" xr:uid="{00000000-0005-0000-0000-0000A22E0000}"/>
    <cellStyle name="Normal 3 13 10 6" xfId="13247" xr:uid="{00000000-0005-0000-0000-0000A32E0000}"/>
    <cellStyle name="Normal 3 13 11" xfId="13248" xr:uid="{00000000-0005-0000-0000-0000A42E0000}"/>
    <cellStyle name="Normal 3 13 11 2" xfId="13249" xr:uid="{00000000-0005-0000-0000-0000A52E0000}"/>
    <cellStyle name="Normal 3 13 11 3" xfId="13250" xr:uid="{00000000-0005-0000-0000-0000A62E0000}"/>
    <cellStyle name="Normal 3 13 11 4" xfId="13251" xr:uid="{00000000-0005-0000-0000-0000A72E0000}"/>
    <cellStyle name="Normal 3 13 11 5" xfId="13252" xr:uid="{00000000-0005-0000-0000-0000A82E0000}"/>
    <cellStyle name="Normal 3 13 11 6" xfId="13253" xr:uid="{00000000-0005-0000-0000-0000A92E0000}"/>
    <cellStyle name="Normal 3 13 12" xfId="13254" xr:uid="{00000000-0005-0000-0000-0000AA2E0000}"/>
    <cellStyle name="Normal 3 13 12 2" xfId="13255" xr:uid="{00000000-0005-0000-0000-0000AB2E0000}"/>
    <cellStyle name="Normal 3 13 12 3" xfId="13256" xr:uid="{00000000-0005-0000-0000-0000AC2E0000}"/>
    <cellStyle name="Normal 3 13 12 4" xfId="13257" xr:uid="{00000000-0005-0000-0000-0000AD2E0000}"/>
    <cellStyle name="Normal 3 13 12 5" xfId="13258" xr:uid="{00000000-0005-0000-0000-0000AE2E0000}"/>
    <cellStyle name="Normal 3 13 12 6" xfId="13259" xr:uid="{00000000-0005-0000-0000-0000AF2E0000}"/>
    <cellStyle name="Normal 3 13 13" xfId="13260" xr:uid="{00000000-0005-0000-0000-0000B02E0000}"/>
    <cellStyle name="Normal 3 13 13 2" xfId="13261" xr:uid="{00000000-0005-0000-0000-0000B12E0000}"/>
    <cellStyle name="Normal 3 13 13 3" xfId="13262" xr:uid="{00000000-0005-0000-0000-0000B22E0000}"/>
    <cellStyle name="Normal 3 13 13 4" xfId="13263" xr:uid="{00000000-0005-0000-0000-0000B32E0000}"/>
    <cellStyle name="Normal 3 13 13 5" xfId="13264" xr:uid="{00000000-0005-0000-0000-0000B42E0000}"/>
    <cellStyle name="Normal 3 13 13 6" xfId="13265" xr:uid="{00000000-0005-0000-0000-0000B52E0000}"/>
    <cellStyle name="Normal 3 13 14" xfId="13266" xr:uid="{00000000-0005-0000-0000-0000B62E0000}"/>
    <cellStyle name="Normal 3 13 14 2" xfId="13267" xr:uid="{00000000-0005-0000-0000-0000B72E0000}"/>
    <cellStyle name="Normal 3 13 14 3" xfId="13268" xr:uid="{00000000-0005-0000-0000-0000B82E0000}"/>
    <cellStyle name="Normal 3 13 14 4" xfId="13269" xr:uid="{00000000-0005-0000-0000-0000B92E0000}"/>
    <cellStyle name="Normal 3 13 14 5" xfId="13270" xr:uid="{00000000-0005-0000-0000-0000BA2E0000}"/>
    <cellStyle name="Normal 3 13 14 6" xfId="13271" xr:uid="{00000000-0005-0000-0000-0000BB2E0000}"/>
    <cellStyle name="Normal 3 13 15" xfId="13272" xr:uid="{00000000-0005-0000-0000-0000BC2E0000}"/>
    <cellStyle name="Normal 3 13 15 2" xfId="13273" xr:uid="{00000000-0005-0000-0000-0000BD2E0000}"/>
    <cellStyle name="Normal 3 13 15 3" xfId="13274" xr:uid="{00000000-0005-0000-0000-0000BE2E0000}"/>
    <cellStyle name="Normal 3 13 15 4" xfId="13275" xr:uid="{00000000-0005-0000-0000-0000BF2E0000}"/>
    <cellStyle name="Normal 3 13 15 5" xfId="13276" xr:uid="{00000000-0005-0000-0000-0000C02E0000}"/>
    <cellStyle name="Normal 3 13 15 6" xfId="13277" xr:uid="{00000000-0005-0000-0000-0000C12E0000}"/>
    <cellStyle name="Normal 3 13 16" xfId="13278" xr:uid="{00000000-0005-0000-0000-0000C22E0000}"/>
    <cellStyle name="Normal 3 13 16 2" xfId="13279" xr:uid="{00000000-0005-0000-0000-0000C32E0000}"/>
    <cellStyle name="Normal 3 13 16 3" xfId="13280" xr:uid="{00000000-0005-0000-0000-0000C42E0000}"/>
    <cellStyle name="Normal 3 13 16 4" xfId="13281" xr:uid="{00000000-0005-0000-0000-0000C52E0000}"/>
    <cellStyle name="Normal 3 13 16 5" xfId="13282" xr:uid="{00000000-0005-0000-0000-0000C62E0000}"/>
    <cellStyle name="Normal 3 13 16 6" xfId="13283" xr:uid="{00000000-0005-0000-0000-0000C72E0000}"/>
    <cellStyle name="Normal 3 13 17" xfId="13284" xr:uid="{00000000-0005-0000-0000-0000C82E0000}"/>
    <cellStyle name="Normal 3 13 17 2" xfId="13285" xr:uid="{00000000-0005-0000-0000-0000C92E0000}"/>
    <cellStyle name="Normal 3 13 17 3" xfId="13286" xr:uid="{00000000-0005-0000-0000-0000CA2E0000}"/>
    <cellStyle name="Normal 3 13 17 4" xfId="13287" xr:uid="{00000000-0005-0000-0000-0000CB2E0000}"/>
    <cellStyle name="Normal 3 13 17 5" xfId="13288" xr:uid="{00000000-0005-0000-0000-0000CC2E0000}"/>
    <cellStyle name="Normal 3 13 17 6" xfId="13289" xr:uid="{00000000-0005-0000-0000-0000CD2E0000}"/>
    <cellStyle name="Normal 3 13 18" xfId="13290" xr:uid="{00000000-0005-0000-0000-0000CE2E0000}"/>
    <cellStyle name="Normal 3 13 18 2" xfId="13291" xr:uid="{00000000-0005-0000-0000-0000CF2E0000}"/>
    <cellStyle name="Normal 3 13 18 3" xfId="13292" xr:uid="{00000000-0005-0000-0000-0000D02E0000}"/>
    <cellStyle name="Normal 3 13 18 4" xfId="13293" xr:uid="{00000000-0005-0000-0000-0000D12E0000}"/>
    <cellStyle name="Normal 3 13 18 5" xfId="13294" xr:uid="{00000000-0005-0000-0000-0000D22E0000}"/>
    <cellStyle name="Normal 3 13 18 6" xfId="13295" xr:uid="{00000000-0005-0000-0000-0000D32E0000}"/>
    <cellStyle name="Normal 3 13 19" xfId="13296" xr:uid="{00000000-0005-0000-0000-0000D42E0000}"/>
    <cellStyle name="Normal 3 13 19 2" xfId="13297" xr:uid="{00000000-0005-0000-0000-0000D52E0000}"/>
    <cellStyle name="Normal 3 13 19 3" xfId="13298" xr:uid="{00000000-0005-0000-0000-0000D62E0000}"/>
    <cellStyle name="Normal 3 13 19 4" xfId="13299" xr:uid="{00000000-0005-0000-0000-0000D72E0000}"/>
    <cellStyle name="Normal 3 13 19 5" xfId="13300" xr:uid="{00000000-0005-0000-0000-0000D82E0000}"/>
    <cellStyle name="Normal 3 13 19 6" xfId="13301" xr:uid="{00000000-0005-0000-0000-0000D92E0000}"/>
    <cellStyle name="Normal 3 13 2" xfId="13302" xr:uid="{00000000-0005-0000-0000-0000DA2E0000}"/>
    <cellStyle name="Normal 3 13 2 2" xfId="13303" xr:uid="{00000000-0005-0000-0000-0000DB2E0000}"/>
    <cellStyle name="Normal 3 13 2 3" xfId="13304" xr:uid="{00000000-0005-0000-0000-0000DC2E0000}"/>
    <cellStyle name="Normal 3 13 2 4" xfId="13305" xr:uid="{00000000-0005-0000-0000-0000DD2E0000}"/>
    <cellStyle name="Normal 3 13 2 5" xfId="13306" xr:uid="{00000000-0005-0000-0000-0000DE2E0000}"/>
    <cellStyle name="Normal 3 13 2 6" xfId="13307" xr:uid="{00000000-0005-0000-0000-0000DF2E0000}"/>
    <cellStyle name="Normal 3 13 20" xfId="13308" xr:uid="{00000000-0005-0000-0000-0000E02E0000}"/>
    <cellStyle name="Normal 3 13 20 2" xfId="13309" xr:uid="{00000000-0005-0000-0000-0000E12E0000}"/>
    <cellStyle name="Normal 3 13 20 3" xfId="13310" xr:uid="{00000000-0005-0000-0000-0000E22E0000}"/>
    <cellStyle name="Normal 3 13 20 4" xfId="13311" xr:uid="{00000000-0005-0000-0000-0000E32E0000}"/>
    <cellStyle name="Normal 3 13 20 5" xfId="13312" xr:uid="{00000000-0005-0000-0000-0000E42E0000}"/>
    <cellStyle name="Normal 3 13 20 6" xfId="13313" xr:uid="{00000000-0005-0000-0000-0000E52E0000}"/>
    <cellStyle name="Normal 3 13 21" xfId="13314" xr:uid="{00000000-0005-0000-0000-0000E62E0000}"/>
    <cellStyle name="Normal 3 13 21 2" xfId="13315" xr:uid="{00000000-0005-0000-0000-0000E72E0000}"/>
    <cellStyle name="Normal 3 13 21 3" xfId="13316" xr:uid="{00000000-0005-0000-0000-0000E82E0000}"/>
    <cellStyle name="Normal 3 13 21 4" xfId="13317" xr:uid="{00000000-0005-0000-0000-0000E92E0000}"/>
    <cellStyle name="Normal 3 13 21 5" xfId="13318" xr:uid="{00000000-0005-0000-0000-0000EA2E0000}"/>
    <cellStyle name="Normal 3 13 21 6" xfId="13319" xr:uid="{00000000-0005-0000-0000-0000EB2E0000}"/>
    <cellStyle name="Normal 3 13 22" xfId="13320" xr:uid="{00000000-0005-0000-0000-0000EC2E0000}"/>
    <cellStyle name="Normal 3 13 22 2" xfId="13321" xr:uid="{00000000-0005-0000-0000-0000ED2E0000}"/>
    <cellStyle name="Normal 3 13 22 3" xfId="13322" xr:uid="{00000000-0005-0000-0000-0000EE2E0000}"/>
    <cellStyle name="Normal 3 13 22 4" xfId="13323" xr:uid="{00000000-0005-0000-0000-0000EF2E0000}"/>
    <cellStyle name="Normal 3 13 22 5" xfId="13324" xr:uid="{00000000-0005-0000-0000-0000F02E0000}"/>
    <cellStyle name="Normal 3 13 22 6" xfId="13325" xr:uid="{00000000-0005-0000-0000-0000F12E0000}"/>
    <cellStyle name="Normal 3 13 23" xfId="13326" xr:uid="{00000000-0005-0000-0000-0000F22E0000}"/>
    <cellStyle name="Normal 3 13 24" xfId="13327" xr:uid="{00000000-0005-0000-0000-0000F32E0000}"/>
    <cellStyle name="Normal 3 13 25" xfId="13328" xr:uid="{00000000-0005-0000-0000-0000F42E0000}"/>
    <cellStyle name="Normal 3 13 26" xfId="13329" xr:uid="{00000000-0005-0000-0000-0000F52E0000}"/>
    <cellStyle name="Normal 3 13 27" xfId="13330" xr:uid="{00000000-0005-0000-0000-0000F62E0000}"/>
    <cellStyle name="Normal 3 13 28" xfId="13331" xr:uid="{00000000-0005-0000-0000-0000F72E0000}"/>
    <cellStyle name="Normal 3 13 3" xfId="13332" xr:uid="{00000000-0005-0000-0000-0000F82E0000}"/>
    <cellStyle name="Normal 3 13 3 2" xfId="13333" xr:uid="{00000000-0005-0000-0000-0000F92E0000}"/>
    <cellStyle name="Normal 3 13 3 3" xfId="13334" xr:uid="{00000000-0005-0000-0000-0000FA2E0000}"/>
    <cellStyle name="Normal 3 13 3 4" xfId="13335" xr:uid="{00000000-0005-0000-0000-0000FB2E0000}"/>
    <cellStyle name="Normal 3 13 3 5" xfId="13336" xr:uid="{00000000-0005-0000-0000-0000FC2E0000}"/>
    <cellStyle name="Normal 3 13 3 6" xfId="13337" xr:uid="{00000000-0005-0000-0000-0000FD2E0000}"/>
    <cellStyle name="Normal 3 13 4" xfId="13338" xr:uid="{00000000-0005-0000-0000-0000FE2E0000}"/>
    <cellStyle name="Normal 3 13 4 2" xfId="13339" xr:uid="{00000000-0005-0000-0000-0000FF2E0000}"/>
    <cellStyle name="Normal 3 13 4 3" xfId="13340" xr:uid="{00000000-0005-0000-0000-0000002F0000}"/>
    <cellStyle name="Normal 3 13 4 4" xfId="13341" xr:uid="{00000000-0005-0000-0000-0000012F0000}"/>
    <cellStyle name="Normal 3 13 4 5" xfId="13342" xr:uid="{00000000-0005-0000-0000-0000022F0000}"/>
    <cellStyle name="Normal 3 13 4 6" xfId="13343" xr:uid="{00000000-0005-0000-0000-0000032F0000}"/>
    <cellStyle name="Normal 3 13 5" xfId="13344" xr:uid="{00000000-0005-0000-0000-0000042F0000}"/>
    <cellStyle name="Normal 3 13 5 2" xfId="13345" xr:uid="{00000000-0005-0000-0000-0000052F0000}"/>
    <cellStyle name="Normal 3 13 5 3" xfId="13346" xr:uid="{00000000-0005-0000-0000-0000062F0000}"/>
    <cellStyle name="Normal 3 13 5 4" xfId="13347" xr:uid="{00000000-0005-0000-0000-0000072F0000}"/>
    <cellStyle name="Normal 3 13 5 5" xfId="13348" xr:uid="{00000000-0005-0000-0000-0000082F0000}"/>
    <cellStyle name="Normal 3 13 5 6" xfId="13349" xr:uid="{00000000-0005-0000-0000-0000092F0000}"/>
    <cellStyle name="Normal 3 13 6" xfId="13350" xr:uid="{00000000-0005-0000-0000-00000A2F0000}"/>
    <cellStyle name="Normal 3 13 6 2" xfId="13351" xr:uid="{00000000-0005-0000-0000-00000B2F0000}"/>
    <cellStyle name="Normal 3 13 6 3" xfId="13352" xr:uid="{00000000-0005-0000-0000-00000C2F0000}"/>
    <cellStyle name="Normal 3 13 6 4" xfId="13353" xr:uid="{00000000-0005-0000-0000-00000D2F0000}"/>
    <cellStyle name="Normal 3 13 6 5" xfId="13354" xr:uid="{00000000-0005-0000-0000-00000E2F0000}"/>
    <cellStyle name="Normal 3 13 6 6" xfId="13355" xr:uid="{00000000-0005-0000-0000-00000F2F0000}"/>
    <cellStyle name="Normal 3 13 7" xfId="13356" xr:uid="{00000000-0005-0000-0000-0000102F0000}"/>
    <cellStyle name="Normal 3 13 7 2" xfId="13357" xr:uid="{00000000-0005-0000-0000-0000112F0000}"/>
    <cellStyle name="Normal 3 13 7 3" xfId="13358" xr:uid="{00000000-0005-0000-0000-0000122F0000}"/>
    <cellStyle name="Normal 3 13 7 4" xfId="13359" xr:uid="{00000000-0005-0000-0000-0000132F0000}"/>
    <cellStyle name="Normal 3 13 7 5" xfId="13360" xr:uid="{00000000-0005-0000-0000-0000142F0000}"/>
    <cellStyle name="Normal 3 13 7 6" xfId="13361" xr:uid="{00000000-0005-0000-0000-0000152F0000}"/>
    <cellStyle name="Normal 3 13 8" xfId="13362" xr:uid="{00000000-0005-0000-0000-0000162F0000}"/>
    <cellStyle name="Normal 3 13 8 2" xfId="13363" xr:uid="{00000000-0005-0000-0000-0000172F0000}"/>
    <cellStyle name="Normal 3 13 8 3" xfId="13364" xr:uid="{00000000-0005-0000-0000-0000182F0000}"/>
    <cellStyle name="Normal 3 13 8 4" xfId="13365" xr:uid="{00000000-0005-0000-0000-0000192F0000}"/>
    <cellStyle name="Normal 3 13 8 5" xfId="13366" xr:uid="{00000000-0005-0000-0000-00001A2F0000}"/>
    <cellStyle name="Normal 3 13 8 6" xfId="13367" xr:uid="{00000000-0005-0000-0000-00001B2F0000}"/>
    <cellStyle name="Normal 3 13 9" xfId="13368" xr:uid="{00000000-0005-0000-0000-00001C2F0000}"/>
    <cellStyle name="Normal 3 13 9 2" xfId="13369" xr:uid="{00000000-0005-0000-0000-00001D2F0000}"/>
    <cellStyle name="Normal 3 13 9 3" xfId="13370" xr:uid="{00000000-0005-0000-0000-00001E2F0000}"/>
    <cellStyle name="Normal 3 13 9 4" xfId="13371" xr:uid="{00000000-0005-0000-0000-00001F2F0000}"/>
    <cellStyle name="Normal 3 13 9 5" xfId="13372" xr:uid="{00000000-0005-0000-0000-0000202F0000}"/>
    <cellStyle name="Normal 3 13 9 6" xfId="13373" xr:uid="{00000000-0005-0000-0000-0000212F0000}"/>
    <cellStyle name="Normal 3 130" xfId="13374" xr:uid="{00000000-0005-0000-0000-0000222F0000}"/>
    <cellStyle name="Normal 3 131" xfId="13375" xr:uid="{00000000-0005-0000-0000-0000232F0000}"/>
    <cellStyle name="Normal 3 132" xfId="13376" xr:uid="{00000000-0005-0000-0000-0000242F0000}"/>
    <cellStyle name="Normal 3 133" xfId="13377" xr:uid="{00000000-0005-0000-0000-0000252F0000}"/>
    <cellStyle name="Normal 3 134" xfId="13378" xr:uid="{00000000-0005-0000-0000-0000262F0000}"/>
    <cellStyle name="Normal 3 135" xfId="13379" xr:uid="{00000000-0005-0000-0000-0000272F0000}"/>
    <cellStyle name="Normal 3 136" xfId="13380" xr:uid="{00000000-0005-0000-0000-0000282F0000}"/>
    <cellStyle name="Normal 3 14" xfId="13381" xr:uid="{00000000-0005-0000-0000-0000292F0000}"/>
    <cellStyle name="Normal 3 14 10" xfId="13382" xr:uid="{00000000-0005-0000-0000-00002A2F0000}"/>
    <cellStyle name="Normal 3 14 10 2" xfId="13383" xr:uid="{00000000-0005-0000-0000-00002B2F0000}"/>
    <cellStyle name="Normal 3 14 10 3" xfId="13384" xr:uid="{00000000-0005-0000-0000-00002C2F0000}"/>
    <cellStyle name="Normal 3 14 10 4" xfId="13385" xr:uid="{00000000-0005-0000-0000-00002D2F0000}"/>
    <cellStyle name="Normal 3 14 10 5" xfId="13386" xr:uid="{00000000-0005-0000-0000-00002E2F0000}"/>
    <cellStyle name="Normal 3 14 10 6" xfId="13387" xr:uid="{00000000-0005-0000-0000-00002F2F0000}"/>
    <cellStyle name="Normal 3 14 11" xfId="13388" xr:uid="{00000000-0005-0000-0000-0000302F0000}"/>
    <cellStyle name="Normal 3 14 11 2" xfId="13389" xr:uid="{00000000-0005-0000-0000-0000312F0000}"/>
    <cellStyle name="Normal 3 14 11 3" xfId="13390" xr:uid="{00000000-0005-0000-0000-0000322F0000}"/>
    <cellStyle name="Normal 3 14 11 4" xfId="13391" xr:uid="{00000000-0005-0000-0000-0000332F0000}"/>
    <cellStyle name="Normal 3 14 11 5" xfId="13392" xr:uid="{00000000-0005-0000-0000-0000342F0000}"/>
    <cellStyle name="Normal 3 14 11 6" xfId="13393" xr:uid="{00000000-0005-0000-0000-0000352F0000}"/>
    <cellStyle name="Normal 3 14 12" xfId="13394" xr:uid="{00000000-0005-0000-0000-0000362F0000}"/>
    <cellStyle name="Normal 3 14 12 2" xfId="13395" xr:uid="{00000000-0005-0000-0000-0000372F0000}"/>
    <cellStyle name="Normal 3 14 12 3" xfId="13396" xr:uid="{00000000-0005-0000-0000-0000382F0000}"/>
    <cellStyle name="Normal 3 14 12 4" xfId="13397" xr:uid="{00000000-0005-0000-0000-0000392F0000}"/>
    <cellStyle name="Normal 3 14 12 5" xfId="13398" xr:uid="{00000000-0005-0000-0000-00003A2F0000}"/>
    <cellStyle name="Normal 3 14 12 6" xfId="13399" xr:uid="{00000000-0005-0000-0000-00003B2F0000}"/>
    <cellStyle name="Normal 3 14 13" xfId="13400" xr:uid="{00000000-0005-0000-0000-00003C2F0000}"/>
    <cellStyle name="Normal 3 14 13 2" xfId="13401" xr:uid="{00000000-0005-0000-0000-00003D2F0000}"/>
    <cellStyle name="Normal 3 14 13 3" xfId="13402" xr:uid="{00000000-0005-0000-0000-00003E2F0000}"/>
    <cellStyle name="Normal 3 14 13 4" xfId="13403" xr:uid="{00000000-0005-0000-0000-00003F2F0000}"/>
    <cellStyle name="Normal 3 14 13 5" xfId="13404" xr:uid="{00000000-0005-0000-0000-0000402F0000}"/>
    <cellStyle name="Normal 3 14 13 6" xfId="13405" xr:uid="{00000000-0005-0000-0000-0000412F0000}"/>
    <cellStyle name="Normal 3 14 14" xfId="13406" xr:uid="{00000000-0005-0000-0000-0000422F0000}"/>
    <cellStyle name="Normal 3 14 14 2" xfId="13407" xr:uid="{00000000-0005-0000-0000-0000432F0000}"/>
    <cellStyle name="Normal 3 14 14 3" xfId="13408" xr:uid="{00000000-0005-0000-0000-0000442F0000}"/>
    <cellStyle name="Normal 3 14 14 4" xfId="13409" xr:uid="{00000000-0005-0000-0000-0000452F0000}"/>
    <cellStyle name="Normal 3 14 14 5" xfId="13410" xr:uid="{00000000-0005-0000-0000-0000462F0000}"/>
    <cellStyle name="Normal 3 14 14 6" xfId="13411" xr:uid="{00000000-0005-0000-0000-0000472F0000}"/>
    <cellStyle name="Normal 3 14 15" xfId="13412" xr:uid="{00000000-0005-0000-0000-0000482F0000}"/>
    <cellStyle name="Normal 3 14 15 2" xfId="13413" xr:uid="{00000000-0005-0000-0000-0000492F0000}"/>
    <cellStyle name="Normal 3 14 15 3" xfId="13414" xr:uid="{00000000-0005-0000-0000-00004A2F0000}"/>
    <cellStyle name="Normal 3 14 15 4" xfId="13415" xr:uid="{00000000-0005-0000-0000-00004B2F0000}"/>
    <cellStyle name="Normal 3 14 15 5" xfId="13416" xr:uid="{00000000-0005-0000-0000-00004C2F0000}"/>
    <cellStyle name="Normal 3 14 15 6" xfId="13417" xr:uid="{00000000-0005-0000-0000-00004D2F0000}"/>
    <cellStyle name="Normal 3 14 16" xfId="13418" xr:uid="{00000000-0005-0000-0000-00004E2F0000}"/>
    <cellStyle name="Normal 3 14 16 2" xfId="13419" xr:uid="{00000000-0005-0000-0000-00004F2F0000}"/>
    <cellStyle name="Normal 3 14 16 3" xfId="13420" xr:uid="{00000000-0005-0000-0000-0000502F0000}"/>
    <cellStyle name="Normal 3 14 16 4" xfId="13421" xr:uid="{00000000-0005-0000-0000-0000512F0000}"/>
    <cellStyle name="Normal 3 14 16 5" xfId="13422" xr:uid="{00000000-0005-0000-0000-0000522F0000}"/>
    <cellStyle name="Normal 3 14 16 6" xfId="13423" xr:uid="{00000000-0005-0000-0000-0000532F0000}"/>
    <cellStyle name="Normal 3 14 17" xfId="13424" xr:uid="{00000000-0005-0000-0000-0000542F0000}"/>
    <cellStyle name="Normal 3 14 17 2" xfId="13425" xr:uid="{00000000-0005-0000-0000-0000552F0000}"/>
    <cellStyle name="Normal 3 14 17 3" xfId="13426" xr:uid="{00000000-0005-0000-0000-0000562F0000}"/>
    <cellStyle name="Normal 3 14 17 4" xfId="13427" xr:uid="{00000000-0005-0000-0000-0000572F0000}"/>
    <cellStyle name="Normal 3 14 17 5" xfId="13428" xr:uid="{00000000-0005-0000-0000-0000582F0000}"/>
    <cellStyle name="Normal 3 14 17 6" xfId="13429" xr:uid="{00000000-0005-0000-0000-0000592F0000}"/>
    <cellStyle name="Normal 3 14 18" xfId="13430" xr:uid="{00000000-0005-0000-0000-00005A2F0000}"/>
    <cellStyle name="Normal 3 14 18 2" xfId="13431" xr:uid="{00000000-0005-0000-0000-00005B2F0000}"/>
    <cellStyle name="Normal 3 14 18 3" xfId="13432" xr:uid="{00000000-0005-0000-0000-00005C2F0000}"/>
    <cellStyle name="Normal 3 14 18 4" xfId="13433" xr:uid="{00000000-0005-0000-0000-00005D2F0000}"/>
    <cellStyle name="Normal 3 14 18 5" xfId="13434" xr:uid="{00000000-0005-0000-0000-00005E2F0000}"/>
    <cellStyle name="Normal 3 14 18 6" xfId="13435" xr:uid="{00000000-0005-0000-0000-00005F2F0000}"/>
    <cellStyle name="Normal 3 14 19" xfId="13436" xr:uid="{00000000-0005-0000-0000-0000602F0000}"/>
    <cellStyle name="Normal 3 14 19 2" xfId="13437" xr:uid="{00000000-0005-0000-0000-0000612F0000}"/>
    <cellStyle name="Normal 3 14 19 3" xfId="13438" xr:uid="{00000000-0005-0000-0000-0000622F0000}"/>
    <cellStyle name="Normal 3 14 19 4" xfId="13439" xr:uid="{00000000-0005-0000-0000-0000632F0000}"/>
    <cellStyle name="Normal 3 14 19 5" xfId="13440" xr:uid="{00000000-0005-0000-0000-0000642F0000}"/>
    <cellStyle name="Normal 3 14 19 6" xfId="13441" xr:uid="{00000000-0005-0000-0000-0000652F0000}"/>
    <cellStyle name="Normal 3 14 2" xfId="13442" xr:uid="{00000000-0005-0000-0000-0000662F0000}"/>
    <cellStyle name="Normal 3 14 2 2" xfId="13443" xr:uid="{00000000-0005-0000-0000-0000672F0000}"/>
    <cellStyle name="Normal 3 14 2 3" xfId="13444" xr:uid="{00000000-0005-0000-0000-0000682F0000}"/>
    <cellStyle name="Normal 3 14 2 4" xfId="13445" xr:uid="{00000000-0005-0000-0000-0000692F0000}"/>
    <cellStyle name="Normal 3 14 2 5" xfId="13446" xr:uid="{00000000-0005-0000-0000-00006A2F0000}"/>
    <cellStyle name="Normal 3 14 2 6" xfId="13447" xr:uid="{00000000-0005-0000-0000-00006B2F0000}"/>
    <cellStyle name="Normal 3 14 20" xfId="13448" xr:uid="{00000000-0005-0000-0000-00006C2F0000}"/>
    <cellStyle name="Normal 3 14 20 2" xfId="13449" xr:uid="{00000000-0005-0000-0000-00006D2F0000}"/>
    <cellStyle name="Normal 3 14 20 3" xfId="13450" xr:uid="{00000000-0005-0000-0000-00006E2F0000}"/>
    <cellStyle name="Normal 3 14 20 4" xfId="13451" xr:uid="{00000000-0005-0000-0000-00006F2F0000}"/>
    <cellStyle name="Normal 3 14 20 5" xfId="13452" xr:uid="{00000000-0005-0000-0000-0000702F0000}"/>
    <cellStyle name="Normal 3 14 20 6" xfId="13453" xr:uid="{00000000-0005-0000-0000-0000712F0000}"/>
    <cellStyle name="Normal 3 14 21" xfId="13454" xr:uid="{00000000-0005-0000-0000-0000722F0000}"/>
    <cellStyle name="Normal 3 14 21 2" xfId="13455" xr:uid="{00000000-0005-0000-0000-0000732F0000}"/>
    <cellStyle name="Normal 3 14 21 3" xfId="13456" xr:uid="{00000000-0005-0000-0000-0000742F0000}"/>
    <cellStyle name="Normal 3 14 21 4" xfId="13457" xr:uid="{00000000-0005-0000-0000-0000752F0000}"/>
    <cellStyle name="Normal 3 14 21 5" xfId="13458" xr:uid="{00000000-0005-0000-0000-0000762F0000}"/>
    <cellStyle name="Normal 3 14 21 6" xfId="13459" xr:uid="{00000000-0005-0000-0000-0000772F0000}"/>
    <cellStyle name="Normal 3 14 22" xfId="13460" xr:uid="{00000000-0005-0000-0000-0000782F0000}"/>
    <cellStyle name="Normal 3 14 22 2" xfId="13461" xr:uid="{00000000-0005-0000-0000-0000792F0000}"/>
    <cellStyle name="Normal 3 14 22 3" xfId="13462" xr:uid="{00000000-0005-0000-0000-00007A2F0000}"/>
    <cellStyle name="Normal 3 14 22 4" xfId="13463" xr:uid="{00000000-0005-0000-0000-00007B2F0000}"/>
    <cellStyle name="Normal 3 14 22 5" xfId="13464" xr:uid="{00000000-0005-0000-0000-00007C2F0000}"/>
    <cellStyle name="Normal 3 14 22 6" xfId="13465" xr:uid="{00000000-0005-0000-0000-00007D2F0000}"/>
    <cellStyle name="Normal 3 14 23" xfId="13466" xr:uid="{00000000-0005-0000-0000-00007E2F0000}"/>
    <cellStyle name="Normal 3 14 24" xfId="13467" xr:uid="{00000000-0005-0000-0000-00007F2F0000}"/>
    <cellStyle name="Normal 3 14 25" xfId="13468" xr:uid="{00000000-0005-0000-0000-0000802F0000}"/>
    <cellStyle name="Normal 3 14 26" xfId="13469" xr:uid="{00000000-0005-0000-0000-0000812F0000}"/>
    <cellStyle name="Normal 3 14 27" xfId="13470" xr:uid="{00000000-0005-0000-0000-0000822F0000}"/>
    <cellStyle name="Normal 3 14 28" xfId="13471" xr:uid="{00000000-0005-0000-0000-0000832F0000}"/>
    <cellStyle name="Normal 3 14 3" xfId="13472" xr:uid="{00000000-0005-0000-0000-0000842F0000}"/>
    <cellStyle name="Normal 3 14 3 2" xfId="13473" xr:uid="{00000000-0005-0000-0000-0000852F0000}"/>
    <cellStyle name="Normal 3 14 3 3" xfId="13474" xr:uid="{00000000-0005-0000-0000-0000862F0000}"/>
    <cellStyle name="Normal 3 14 3 4" xfId="13475" xr:uid="{00000000-0005-0000-0000-0000872F0000}"/>
    <cellStyle name="Normal 3 14 3 5" xfId="13476" xr:uid="{00000000-0005-0000-0000-0000882F0000}"/>
    <cellStyle name="Normal 3 14 3 6" xfId="13477" xr:uid="{00000000-0005-0000-0000-0000892F0000}"/>
    <cellStyle name="Normal 3 14 4" xfId="13478" xr:uid="{00000000-0005-0000-0000-00008A2F0000}"/>
    <cellStyle name="Normal 3 14 4 2" xfId="13479" xr:uid="{00000000-0005-0000-0000-00008B2F0000}"/>
    <cellStyle name="Normal 3 14 4 3" xfId="13480" xr:uid="{00000000-0005-0000-0000-00008C2F0000}"/>
    <cellStyle name="Normal 3 14 4 4" xfId="13481" xr:uid="{00000000-0005-0000-0000-00008D2F0000}"/>
    <cellStyle name="Normal 3 14 4 5" xfId="13482" xr:uid="{00000000-0005-0000-0000-00008E2F0000}"/>
    <cellStyle name="Normal 3 14 4 6" xfId="13483" xr:uid="{00000000-0005-0000-0000-00008F2F0000}"/>
    <cellStyle name="Normal 3 14 5" xfId="13484" xr:uid="{00000000-0005-0000-0000-0000902F0000}"/>
    <cellStyle name="Normal 3 14 5 2" xfId="13485" xr:uid="{00000000-0005-0000-0000-0000912F0000}"/>
    <cellStyle name="Normal 3 14 5 3" xfId="13486" xr:uid="{00000000-0005-0000-0000-0000922F0000}"/>
    <cellStyle name="Normal 3 14 5 4" xfId="13487" xr:uid="{00000000-0005-0000-0000-0000932F0000}"/>
    <cellStyle name="Normal 3 14 5 5" xfId="13488" xr:uid="{00000000-0005-0000-0000-0000942F0000}"/>
    <cellStyle name="Normal 3 14 5 6" xfId="13489" xr:uid="{00000000-0005-0000-0000-0000952F0000}"/>
    <cellStyle name="Normal 3 14 6" xfId="13490" xr:uid="{00000000-0005-0000-0000-0000962F0000}"/>
    <cellStyle name="Normal 3 14 6 2" xfId="13491" xr:uid="{00000000-0005-0000-0000-0000972F0000}"/>
    <cellStyle name="Normal 3 14 6 3" xfId="13492" xr:uid="{00000000-0005-0000-0000-0000982F0000}"/>
    <cellStyle name="Normal 3 14 6 4" xfId="13493" xr:uid="{00000000-0005-0000-0000-0000992F0000}"/>
    <cellStyle name="Normal 3 14 6 5" xfId="13494" xr:uid="{00000000-0005-0000-0000-00009A2F0000}"/>
    <cellStyle name="Normal 3 14 6 6" xfId="13495" xr:uid="{00000000-0005-0000-0000-00009B2F0000}"/>
    <cellStyle name="Normal 3 14 7" xfId="13496" xr:uid="{00000000-0005-0000-0000-00009C2F0000}"/>
    <cellStyle name="Normal 3 14 7 2" xfId="13497" xr:uid="{00000000-0005-0000-0000-00009D2F0000}"/>
    <cellStyle name="Normal 3 14 7 3" xfId="13498" xr:uid="{00000000-0005-0000-0000-00009E2F0000}"/>
    <cellStyle name="Normal 3 14 7 4" xfId="13499" xr:uid="{00000000-0005-0000-0000-00009F2F0000}"/>
    <cellStyle name="Normal 3 14 7 5" xfId="13500" xr:uid="{00000000-0005-0000-0000-0000A02F0000}"/>
    <cellStyle name="Normal 3 14 7 6" xfId="13501" xr:uid="{00000000-0005-0000-0000-0000A12F0000}"/>
    <cellStyle name="Normal 3 14 8" xfId="13502" xr:uid="{00000000-0005-0000-0000-0000A22F0000}"/>
    <cellStyle name="Normal 3 14 8 2" xfId="13503" xr:uid="{00000000-0005-0000-0000-0000A32F0000}"/>
    <cellStyle name="Normal 3 14 8 3" xfId="13504" xr:uid="{00000000-0005-0000-0000-0000A42F0000}"/>
    <cellStyle name="Normal 3 14 8 4" xfId="13505" xr:uid="{00000000-0005-0000-0000-0000A52F0000}"/>
    <cellStyle name="Normal 3 14 8 5" xfId="13506" xr:uid="{00000000-0005-0000-0000-0000A62F0000}"/>
    <cellStyle name="Normal 3 14 8 6" xfId="13507" xr:uid="{00000000-0005-0000-0000-0000A72F0000}"/>
    <cellStyle name="Normal 3 14 9" xfId="13508" xr:uid="{00000000-0005-0000-0000-0000A82F0000}"/>
    <cellStyle name="Normal 3 14 9 2" xfId="13509" xr:uid="{00000000-0005-0000-0000-0000A92F0000}"/>
    <cellStyle name="Normal 3 14 9 3" xfId="13510" xr:uid="{00000000-0005-0000-0000-0000AA2F0000}"/>
    <cellStyle name="Normal 3 14 9 4" xfId="13511" xr:uid="{00000000-0005-0000-0000-0000AB2F0000}"/>
    <cellStyle name="Normal 3 14 9 5" xfId="13512" xr:uid="{00000000-0005-0000-0000-0000AC2F0000}"/>
    <cellStyle name="Normal 3 14 9 6" xfId="13513" xr:uid="{00000000-0005-0000-0000-0000AD2F0000}"/>
    <cellStyle name="Normal 3 15" xfId="13514" xr:uid="{00000000-0005-0000-0000-0000AE2F0000}"/>
    <cellStyle name="Normal 3 15 10" xfId="13515" xr:uid="{00000000-0005-0000-0000-0000AF2F0000}"/>
    <cellStyle name="Normal 3 15 10 2" xfId="13516" xr:uid="{00000000-0005-0000-0000-0000B02F0000}"/>
    <cellStyle name="Normal 3 15 10 3" xfId="13517" xr:uid="{00000000-0005-0000-0000-0000B12F0000}"/>
    <cellStyle name="Normal 3 15 10 4" xfId="13518" xr:uid="{00000000-0005-0000-0000-0000B22F0000}"/>
    <cellStyle name="Normal 3 15 10 5" xfId="13519" xr:uid="{00000000-0005-0000-0000-0000B32F0000}"/>
    <cellStyle name="Normal 3 15 10 6" xfId="13520" xr:uid="{00000000-0005-0000-0000-0000B42F0000}"/>
    <cellStyle name="Normal 3 15 11" xfId="13521" xr:uid="{00000000-0005-0000-0000-0000B52F0000}"/>
    <cellStyle name="Normal 3 15 11 2" xfId="13522" xr:uid="{00000000-0005-0000-0000-0000B62F0000}"/>
    <cellStyle name="Normal 3 15 11 3" xfId="13523" xr:uid="{00000000-0005-0000-0000-0000B72F0000}"/>
    <cellStyle name="Normal 3 15 11 4" xfId="13524" xr:uid="{00000000-0005-0000-0000-0000B82F0000}"/>
    <cellStyle name="Normal 3 15 11 5" xfId="13525" xr:uid="{00000000-0005-0000-0000-0000B92F0000}"/>
    <cellStyle name="Normal 3 15 11 6" xfId="13526" xr:uid="{00000000-0005-0000-0000-0000BA2F0000}"/>
    <cellStyle name="Normal 3 15 12" xfId="13527" xr:uid="{00000000-0005-0000-0000-0000BB2F0000}"/>
    <cellStyle name="Normal 3 15 12 2" xfId="13528" xr:uid="{00000000-0005-0000-0000-0000BC2F0000}"/>
    <cellStyle name="Normal 3 15 12 3" xfId="13529" xr:uid="{00000000-0005-0000-0000-0000BD2F0000}"/>
    <cellStyle name="Normal 3 15 12 4" xfId="13530" xr:uid="{00000000-0005-0000-0000-0000BE2F0000}"/>
    <cellStyle name="Normal 3 15 12 5" xfId="13531" xr:uid="{00000000-0005-0000-0000-0000BF2F0000}"/>
    <cellStyle name="Normal 3 15 12 6" xfId="13532" xr:uid="{00000000-0005-0000-0000-0000C02F0000}"/>
    <cellStyle name="Normal 3 15 13" xfId="13533" xr:uid="{00000000-0005-0000-0000-0000C12F0000}"/>
    <cellStyle name="Normal 3 15 13 2" xfId="13534" xr:uid="{00000000-0005-0000-0000-0000C22F0000}"/>
    <cellStyle name="Normal 3 15 13 3" xfId="13535" xr:uid="{00000000-0005-0000-0000-0000C32F0000}"/>
    <cellStyle name="Normal 3 15 13 4" xfId="13536" xr:uid="{00000000-0005-0000-0000-0000C42F0000}"/>
    <cellStyle name="Normal 3 15 13 5" xfId="13537" xr:uid="{00000000-0005-0000-0000-0000C52F0000}"/>
    <cellStyle name="Normal 3 15 13 6" xfId="13538" xr:uid="{00000000-0005-0000-0000-0000C62F0000}"/>
    <cellStyle name="Normal 3 15 14" xfId="13539" xr:uid="{00000000-0005-0000-0000-0000C72F0000}"/>
    <cellStyle name="Normal 3 15 14 2" xfId="13540" xr:uid="{00000000-0005-0000-0000-0000C82F0000}"/>
    <cellStyle name="Normal 3 15 14 3" xfId="13541" xr:uid="{00000000-0005-0000-0000-0000C92F0000}"/>
    <cellStyle name="Normal 3 15 14 4" xfId="13542" xr:uid="{00000000-0005-0000-0000-0000CA2F0000}"/>
    <cellStyle name="Normal 3 15 14 5" xfId="13543" xr:uid="{00000000-0005-0000-0000-0000CB2F0000}"/>
    <cellStyle name="Normal 3 15 14 6" xfId="13544" xr:uid="{00000000-0005-0000-0000-0000CC2F0000}"/>
    <cellStyle name="Normal 3 15 15" xfId="13545" xr:uid="{00000000-0005-0000-0000-0000CD2F0000}"/>
    <cellStyle name="Normal 3 15 15 2" xfId="13546" xr:uid="{00000000-0005-0000-0000-0000CE2F0000}"/>
    <cellStyle name="Normal 3 15 15 3" xfId="13547" xr:uid="{00000000-0005-0000-0000-0000CF2F0000}"/>
    <cellStyle name="Normal 3 15 15 4" xfId="13548" xr:uid="{00000000-0005-0000-0000-0000D02F0000}"/>
    <cellStyle name="Normal 3 15 15 5" xfId="13549" xr:uid="{00000000-0005-0000-0000-0000D12F0000}"/>
    <cellStyle name="Normal 3 15 15 6" xfId="13550" xr:uid="{00000000-0005-0000-0000-0000D22F0000}"/>
    <cellStyle name="Normal 3 15 16" xfId="13551" xr:uid="{00000000-0005-0000-0000-0000D32F0000}"/>
    <cellStyle name="Normal 3 15 16 2" xfId="13552" xr:uid="{00000000-0005-0000-0000-0000D42F0000}"/>
    <cellStyle name="Normal 3 15 16 3" xfId="13553" xr:uid="{00000000-0005-0000-0000-0000D52F0000}"/>
    <cellStyle name="Normal 3 15 16 4" xfId="13554" xr:uid="{00000000-0005-0000-0000-0000D62F0000}"/>
    <cellStyle name="Normal 3 15 16 5" xfId="13555" xr:uid="{00000000-0005-0000-0000-0000D72F0000}"/>
    <cellStyle name="Normal 3 15 16 6" xfId="13556" xr:uid="{00000000-0005-0000-0000-0000D82F0000}"/>
    <cellStyle name="Normal 3 15 17" xfId="13557" xr:uid="{00000000-0005-0000-0000-0000D92F0000}"/>
    <cellStyle name="Normal 3 15 17 2" xfId="13558" xr:uid="{00000000-0005-0000-0000-0000DA2F0000}"/>
    <cellStyle name="Normal 3 15 17 3" xfId="13559" xr:uid="{00000000-0005-0000-0000-0000DB2F0000}"/>
    <cellStyle name="Normal 3 15 17 4" xfId="13560" xr:uid="{00000000-0005-0000-0000-0000DC2F0000}"/>
    <cellStyle name="Normal 3 15 17 5" xfId="13561" xr:uid="{00000000-0005-0000-0000-0000DD2F0000}"/>
    <cellStyle name="Normal 3 15 17 6" xfId="13562" xr:uid="{00000000-0005-0000-0000-0000DE2F0000}"/>
    <cellStyle name="Normal 3 15 18" xfId="13563" xr:uid="{00000000-0005-0000-0000-0000DF2F0000}"/>
    <cellStyle name="Normal 3 15 18 2" xfId="13564" xr:uid="{00000000-0005-0000-0000-0000E02F0000}"/>
    <cellStyle name="Normal 3 15 18 3" xfId="13565" xr:uid="{00000000-0005-0000-0000-0000E12F0000}"/>
    <cellStyle name="Normal 3 15 18 4" xfId="13566" xr:uid="{00000000-0005-0000-0000-0000E22F0000}"/>
    <cellStyle name="Normal 3 15 18 5" xfId="13567" xr:uid="{00000000-0005-0000-0000-0000E32F0000}"/>
    <cellStyle name="Normal 3 15 18 6" xfId="13568" xr:uid="{00000000-0005-0000-0000-0000E42F0000}"/>
    <cellStyle name="Normal 3 15 19" xfId="13569" xr:uid="{00000000-0005-0000-0000-0000E52F0000}"/>
    <cellStyle name="Normal 3 15 19 2" xfId="13570" xr:uid="{00000000-0005-0000-0000-0000E62F0000}"/>
    <cellStyle name="Normal 3 15 19 3" xfId="13571" xr:uid="{00000000-0005-0000-0000-0000E72F0000}"/>
    <cellStyle name="Normal 3 15 19 4" xfId="13572" xr:uid="{00000000-0005-0000-0000-0000E82F0000}"/>
    <cellStyle name="Normal 3 15 19 5" xfId="13573" xr:uid="{00000000-0005-0000-0000-0000E92F0000}"/>
    <cellStyle name="Normal 3 15 19 6" xfId="13574" xr:uid="{00000000-0005-0000-0000-0000EA2F0000}"/>
    <cellStyle name="Normal 3 15 2" xfId="13575" xr:uid="{00000000-0005-0000-0000-0000EB2F0000}"/>
    <cellStyle name="Normal 3 15 2 2" xfId="13576" xr:uid="{00000000-0005-0000-0000-0000EC2F0000}"/>
    <cellStyle name="Normal 3 15 2 3" xfId="13577" xr:uid="{00000000-0005-0000-0000-0000ED2F0000}"/>
    <cellStyle name="Normal 3 15 2 4" xfId="13578" xr:uid="{00000000-0005-0000-0000-0000EE2F0000}"/>
    <cellStyle name="Normal 3 15 2 5" xfId="13579" xr:uid="{00000000-0005-0000-0000-0000EF2F0000}"/>
    <cellStyle name="Normal 3 15 2 6" xfId="13580" xr:uid="{00000000-0005-0000-0000-0000F02F0000}"/>
    <cellStyle name="Normal 3 15 20" xfId="13581" xr:uid="{00000000-0005-0000-0000-0000F12F0000}"/>
    <cellStyle name="Normal 3 15 20 2" xfId="13582" xr:uid="{00000000-0005-0000-0000-0000F22F0000}"/>
    <cellStyle name="Normal 3 15 20 3" xfId="13583" xr:uid="{00000000-0005-0000-0000-0000F32F0000}"/>
    <cellStyle name="Normal 3 15 20 4" xfId="13584" xr:uid="{00000000-0005-0000-0000-0000F42F0000}"/>
    <cellStyle name="Normal 3 15 20 5" xfId="13585" xr:uid="{00000000-0005-0000-0000-0000F52F0000}"/>
    <cellStyle name="Normal 3 15 20 6" xfId="13586" xr:uid="{00000000-0005-0000-0000-0000F62F0000}"/>
    <cellStyle name="Normal 3 15 21" xfId="13587" xr:uid="{00000000-0005-0000-0000-0000F72F0000}"/>
    <cellStyle name="Normal 3 15 21 2" xfId="13588" xr:uid="{00000000-0005-0000-0000-0000F82F0000}"/>
    <cellStyle name="Normal 3 15 21 3" xfId="13589" xr:uid="{00000000-0005-0000-0000-0000F92F0000}"/>
    <cellStyle name="Normal 3 15 21 4" xfId="13590" xr:uid="{00000000-0005-0000-0000-0000FA2F0000}"/>
    <cellStyle name="Normal 3 15 21 5" xfId="13591" xr:uid="{00000000-0005-0000-0000-0000FB2F0000}"/>
    <cellStyle name="Normal 3 15 21 6" xfId="13592" xr:uid="{00000000-0005-0000-0000-0000FC2F0000}"/>
    <cellStyle name="Normal 3 15 22" xfId="13593" xr:uid="{00000000-0005-0000-0000-0000FD2F0000}"/>
    <cellStyle name="Normal 3 15 22 2" xfId="13594" xr:uid="{00000000-0005-0000-0000-0000FE2F0000}"/>
    <cellStyle name="Normal 3 15 22 3" xfId="13595" xr:uid="{00000000-0005-0000-0000-0000FF2F0000}"/>
    <cellStyle name="Normal 3 15 22 4" xfId="13596" xr:uid="{00000000-0005-0000-0000-000000300000}"/>
    <cellStyle name="Normal 3 15 22 5" xfId="13597" xr:uid="{00000000-0005-0000-0000-000001300000}"/>
    <cellStyle name="Normal 3 15 22 6" xfId="13598" xr:uid="{00000000-0005-0000-0000-000002300000}"/>
    <cellStyle name="Normal 3 15 23" xfId="13599" xr:uid="{00000000-0005-0000-0000-000003300000}"/>
    <cellStyle name="Normal 3 15 24" xfId="13600" xr:uid="{00000000-0005-0000-0000-000004300000}"/>
    <cellStyle name="Normal 3 15 25" xfId="13601" xr:uid="{00000000-0005-0000-0000-000005300000}"/>
    <cellStyle name="Normal 3 15 26" xfId="13602" xr:uid="{00000000-0005-0000-0000-000006300000}"/>
    <cellStyle name="Normal 3 15 27" xfId="13603" xr:uid="{00000000-0005-0000-0000-000007300000}"/>
    <cellStyle name="Normal 3 15 28" xfId="13604" xr:uid="{00000000-0005-0000-0000-000008300000}"/>
    <cellStyle name="Normal 3 15 3" xfId="13605" xr:uid="{00000000-0005-0000-0000-000009300000}"/>
    <cellStyle name="Normal 3 15 3 2" xfId="13606" xr:uid="{00000000-0005-0000-0000-00000A300000}"/>
    <cellStyle name="Normal 3 15 3 3" xfId="13607" xr:uid="{00000000-0005-0000-0000-00000B300000}"/>
    <cellStyle name="Normal 3 15 3 4" xfId="13608" xr:uid="{00000000-0005-0000-0000-00000C300000}"/>
    <cellStyle name="Normal 3 15 3 5" xfId="13609" xr:uid="{00000000-0005-0000-0000-00000D300000}"/>
    <cellStyle name="Normal 3 15 3 6" xfId="13610" xr:uid="{00000000-0005-0000-0000-00000E300000}"/>
    <cellStyle name="Normal 3 15 4" xfId="13611" xr:uid="{00000000-0005-0000-0000-00000F300000}"/>
    <cellStyle name="Normal 3 15 4 2" xfId="13612" xr:uid="{00000000-0005-0000-0000-000010300000}"/>
    <cellStyle name="Normal 3 15 4 3" xfId="13613" xr:uid="{00000000-0005-0000-0000-000011300000}"/>
    <cellStyle name="Normal 3 15 4 4" xfId="13614" xr:uid="{00000000-0005-0000-0000-000012300000}"/>
    <cellStyle name="Normal 3 15 4 5" xfId="13615" xr:uid="{00000000-0005-0000-0000-000013300000}"/>
    <cellStyle name="Normal 3 15 4 6" xfId="13616" xr:uid="{00000000-0005-0000-0000-000014300000}"/>
    <cellStyle name="Normal 3 15 5" xfId="13617" xr:uid="{00000000-0005-0000-0000-000015300000}"/>
    <cellStyle name="Normal 3 15 5 2" xfId="13618" xr:uid="{00000000-0005-0000-0000-000016300000}"/>
    <cellStyle name="Normal 3 15 5 3" xfId="13619" xr:uid="{00000000-0005-0000-0000-000017300000}"/>
    <cellStyle name="Normal 3 15 5 4" xfId="13620" xr:uid="{00000000-0005-0000-0000-000018300000}"/>
    <cellStyle name="Normal 3 15 5 5" xfId="13621" xr:uid="{00000000-0005-0000-0000-000019300000}"/>
    <cellStyle name="Normal 3 15 5 6" xfId="13622" xr:uid="{00000000-0005-0000-0000-00001A300000}"/>
    <cellStyle name="Normal 3 15 6" xfId="13623" xr:uid="{00000000-0005-0000-0000-00001B300000}"/>
    <cellStyle name="Normal 3 15 6 2" xfId="13624" xr:uid="{00000000-0005-0000-0000-00001C300000}"/>
    <cellStyle name="Normal 3 15 6 3" xfId="13625" xr:uid="{00000000-0005-0000-0000-00001D300000}"/>
    <cellStyle name="Normal 3 15 6 4" xfId="13626" xr:uid="{00000000-0005-0000-0000-00001E300000}"/>
    <cellStyle name="Normal 3 15 6 5" xfId="13627" xr:uid="{00000000-0005-0000-0000-00001F300000}"/>
    <cellStyle name="Normal 3 15 6 6" xfId="13628" xr:uid="{00000000-0005-0000-0000-000020300000}"/>
    <cellStyle name="Normal 3 15 7" xfId="13629" xr:uid="{00000000-0005-0000-0000-000021300000}"/>
    <cellStyle name="Normal 3 15 7 2" xfId="13630" xr:uid="{00000000-0005-0000-0000-000022300000}"/>
    <cellStyle name="Normal 3 15 7 3" xfId="13631" xr:uid="{00000000-0005-0000-0000-000023300000}"/>
    <cellStyle name="Normal 3 15 7 4" xfId="13632" xr:uid="{00000000-0005-0000-0000-000024300000}"/>
    <cellStyle name="Normal 3 15 7 5" xfId="13633" xr:uid="{00000000-0005-0000-0000-000025300000}"/>
    <cellStyle name="Normal 3 15 7 6" xfId="13634" xr:uid="{00000000-0005-0000-0000-000026300000}"/>
    <cellStyle name="Normal 3 15 8" xfId="13635" xr:uid="{00000000-0005-0000-0000-000027300000}"/>
    <cellStyle name="Normal 3 15 8 2" xfId="13636" xr:uid="{00000000-0005-0000-0000-000028300000}"/>
    <cellStyle name="Normal 3 15 8 3" xfId="13637" xr:uid="{00000000-0005-0000-0000-000029300000}"/>
    <cellStyle name="Normal 3 15 8 4" xfId="13638" xr:uid="{00000000-0005-0000-0000-00002A300000}"/>
    <cellStyle name="Normal 3 15 8 5" xfId="13639" xr:uid="{00000000-0005-0000-0000-00002B300000}"/>
    <cellStyle name="Normal 3 15 8 6" xfId="13640" xr:uid="{00000000-0005-0000-0000-00002C300000}"/>
    <cellStyle name="Normal 3 15 9" xfId="13641" xr:uid="{00000000-0005-0000-0000-00002D300000}"/>
    <cellStyle name="Normal 3 15 9 2" xfId="13642" xr:uid="{00000000-0005-0000-0000-00002E300000}"/>
    <cellStyle name="Normal 3 15 9 3" xfId="13643" xr:uid="{00000000-0005-0000-0000-00002F300000}"/>
    <cellStyle name="Normal 3 15 9 4" xfId="13644" xr:uid="{00000000-0005-0000-0000-000030300000}"/>
    <cellStyle name="Normal 3 15 9 5" xfId="13645" xr:uid="{00000000-0005-0000-0000-000031300000}"/>
    <cellStyle name="Normal 3 15 9 6" xfId="13646" xr:uid="{00000000-0005-0000-0000-000032300000}"/>
    <cellStyle name="Normal 3 16" xfId="13647" xr:uid="{00000000-0005-0000-0000-000033300000}"/>
    <cellStyle name="Normal 3 16 10" xfId="13648" xr:uid="{00000000-0005-0000-0000-000034300000}"/>
    <cellStyle name="Normal 3 16 10 2" xfId="13649" xr:uid="{00000000-0005-0000-0000-000035300000}"/>
    <cellStyle name="Normal 3 16 10 3" xfId="13650" xr:uid="{00000000-0005-0000-0000-000036300000}"/>
    <cellStyle name="Normal 3 16 10 4" xfId="13651" xr:uid="{00000000-0005-0000-0000-000037300000}"/>
    <cellStyle name="Normal 3 16 10 5" xfId="13652" xr:uid="{00000000-0005-0000-0000-000038300000}"/>
    <cellStyle name="Normal 3 16 10 6" xfId="13653" xr:uid="{00000000-0005-0000-0000-000039300000}"/>
    <cellStyle name="Normal 3 16 11" xfId="13654" xr:uid="{00000000-0005-0000-0000-00003A300000}"/>
    <cellStyle name="Normal 3 16 11 2" xfId="13655" xr:uid="{00000000-0005-0000-0000-00003B300000}"/>
    <cellStyle name="Normal 3 16 11 3" xfId="13656" xr:uid="{00000000-0005-0000-0000-00003C300000}"/>
    <cellStyle name="Normal 3 16 11 4" xfId="13657" xr:uid="{00000000-0005-0000-0000-00003D300000}"/>
    <cellStyle name="Normal 3 16 11 5" xfId="13658" xr:uid="{00000000-0005-0000-0000-00003E300000}"/>
    <cellStyle name="Normal 3 16 11 6" xfId="13659" xr:uid="{00000000-0005-0000-0000-00003F300000}"/>
    <cellStyle name="Normal 3 16 12" xfId="13660" xr:uid="{00000000-0005-0000-0000-000040300000}"/>
    <cellStyle name="Normal 3 16 12 2" xfId="13661" xr:uid="{00000000-0005-0000-0000-000041300000}"/>
    <cellStyle name="Normal 3 16 12 3" xfId="13662" xr:uid="{00000000-0005-0000-0000-000042300000}"/>
    <cellStyle name="Normal 3 16 12 4" xfId="13663" xr:uid="{00000000-0005-0000-0000-000043300000}"/>
    <cellStyle name="Normal 3 16 12 5" xfId="13664" xr:uid="{00000000-0005-0000-0000-000044300000}"/>
    <cellStyle name="Normal 3 16 12 6" xfId="13665" xr:uid="{00000000-0005-0000-0000-000045300000}"/>
    <cellStyle name="Normal 3 16 13" xfId="13666" xr:uid="{00000000-0005-0000-0000-000046300000}"/>
    <cellStyle name="Normal 3 16 13 2" xfId="13667" xr:uid="{00000000-0005-0000-0000-000047300000}"/>
    <cellStyle name="Normal 3 16 13 3" xfId="13668" xr:uid="{00000000-0005-0000-0000-000048300000}"/>
    <cellStyle name="Normal 3 16 13 4" xfId="13669" xr:uid="{00000000-0005-0000-0000-000049300000}"/>
    <cellStyle name="Normal 3 16 13 5" xfId="13670" xr:uid="{00000000-0005-0000-0000-00004A300000}"/>
    <cellStyle name="Normal 3 16 13 6" xfId="13671" xr:uid="{00000000-0005-0000-0000-00004B300000}"/>
    <cellStyle name="Normal 3 16 14" xfId="13672" xr:uid="{00000000-0005-0000-0000-00004C300000}"/>
    <cellStyle name="Normal 3 16 14 2" xfId="13673" xr:uid="{00000000-0005-0000-0000-00004D300000}"/>
    <cellStyle name="Normal 3 16 14 3" xfId="13674" xr:uid="{00000000-0005-0000-0000-00004E300000}"/>
    <cellStyle name="Normal 3 16 14 4" xfId="13675" xr:uid="{00000000-0005-0000-0000-00004F300000}"/>
    <cellStyle name="Normal 3 16 14 5" xfId="13676" xr:uid="{00000000-0005-0000-0000-000050300000}"/>
    <cellStyle name="Normal 3 16 14 6" xfId="13677" xr:uid="{00000000-0005-0000-0000-000051300000}"/>
    <cellStyle name="Normal 3 16 15" xfId="13678" xr:uid="{00000000-0005-0000-0000-000052300000}"/>
    <cellStyle name="Normal 3 16 15 2" xfId="13679" xr:uid="{00000000-0005-0000-0000-000053300000}"/>
    <cellStyle name="Normal 3 16 15 3" xfId="13680" xr:uid="{00000000-0005-0000-0000-000054300000}"/>
    <cellStyle name="Normal 3 16 15 4" xfId="13681" xr:uid="{00000000-0005-0000-0000-000055300000}"/>
    <cellStyle name="Normal 3 16 15 5" xfId="13682" xr:uid="{00000000-0005-0000-0000-000056300000}"/>
    <cellStyle name="Normal 3 16 15 6" xfId="13683" xr:uid="{00000000-0005-0000-0000-000057300000}"/>
    <cellStyle name="Normal 3 16 16" xfId="13684" xr:uid="{00000000-0005-0000-0000-000058300000}"/>
    <cellStyle name="Normal 3 16 16 2" xfId="13685" xr:uid="{00000000-0005-0000-0000-000059300000}"/>
    <cellStyle name="Normal 3 16 16 3" xfId="13686" xr:uid="{00000000-0005-0000-0000-00005A300000}"/>
    <cellStyle name="Normal 3 16 16 4" xfId="13687" xr:uid="{00000000-0005-0000-0000-00005B300000}"/>
    <cellStyle name="Normal 3 16 16 5" xfId="13688" xr:uid="{00000000-0005-0000-0000-00005C300000}"/>
    <cellStyle name="Normal 3 16 16 6" xfId="13689" xr:uid="{00000000-0005-0000-0000-00005D300000}"/>
    <cellStyle name="Normal 3 16 17" xfId="13690" xr:uid="{00000000-0005-0000-0000-00005E300000}"/>
    <cellStyle name="Normal 3 16 17 2" xfId="13691" xr:uid="{00000000-0005-0000-0000-00005F300000}"/>
    <cellStyle name="Normal 3 16 17 3" xfId="13692" xr:uid="{00000000-0005-0000-0000-000060300000}"/>
    <cellStyle name="Normal 3 16 17 4" xfId="13693" xr:uid="{00000000-0005-0000-0000-000061300000}"/>
    <cellStyle name="Normal 3 16 17 5" xfId="13694" xr:uid="{00000000-0005-0000-0000-000062300000}"/>
    <cellStyle name="Normal 3 16 17 6" xfId="13695" xr:uid="{00000000-0005-0000-0000-000063300000}"/>
    <cellStyle name="Normal 3 16 18" xfId="13696" xr:uid="{00000000-0005-0000-0000-000064300000}"/>
    <cellStyle name="Normal 3 16 18 2" xfId="13697" xr:uid="{00000000-0005-0000-0000-000065300000}"/>
    <cellStyle name="Normal 3 16 18 3" xfId="13698" xr:uid="{00000000-0005-0000-0000-000066300000}"/>
    <cellStyle name="Normal 3 16 18 4" xfId="13699" xr:uid="{00000000-0005-0000-0000-000067300000}"/>
    <cellStyle name="Normal 3 16 18 5" xfId="13700" xr:uid="{00000000-0005-0000-0000-000068300000}"/>
    <cellStyle name="Normal 3 16 18 6" xfId="13701" xr:uid="{00000000-0005-0000-0000-000069300000}"/>
    <cellStyle name="Normal 3 16 19" xfId="13702" xr:uid="{00000000-0005-0000-0000-00006A300000}"/>
    <cellStyle name="Normal 3 16 19 2" xfId="13703" xr:uid="{00000000-0005-0000-0000-00006B300000}"/>
    <cellStyle name="Normal 3 16 19 3" xfId="13704" xr:uid="{00000000-0005-0000-0000-00006C300000}"/>
    <cellStyle name="Normal 3 16 19 4" xfId="13705" xr:uid="{00000000-0005-0000-0000-00006D300000}"/>
    <cellStyle name="Normal 3 16 19 5" xfId="13706" xr:uid="{00000000-0005-0000-0000-00006E300000}"/>
    <cellStyle name="Normal 3 16 19 6" xfId="13707" xr:uid="{00000000-0005-0000-0000-00006F300000}"/>
    <cellStyle name="Normal 3 16 2" xfId="13708" xr:uid="{00000000-0005-0000-0000-000070300000}"/>
    <cellStyle name="Normal 3 16 2 2" xfId="13709" xr:uid="{00000000-0005-0000-0000-000071300000}"/>
    <cellStyle name="Normal 3 16 2 3" xfId="13710" xr:uid="{00000000-0005-0000-0000-000072300000}"/>
    <cellStyle name="Normal 3 16 2 4" xfId="13711" xr:uid="{00000000-0005-0000-0000-000073300000}"/>
    <cellStyle name="Normal 3 16 2 5" xfId="13712" xr:uid="{00000000-0005-0000-0000-000074300000}"/>
    <cellStyle name="Normal 3 16 2 6" xfId="13713" xr:uid="{00000000-0005-0000-0000-000075300000}"/>
    <cellStyle name="Normal 3 16 20" xfId="13714" xr:uid="{00000000-0005-0000-0000-000076300000}"/>
    <cellStyle name="Normal 3 16 20 2" xfId="13715" xr:uid="{00000000-0005-0000-0000-000077300000}"/>
    <cellStyle name="Normal 3 16 20 3" xfId="13716" xr:uid="{00000000-0005-0000-0000-000078300000}"/>
    <cellStyle name="Normal 3 16 20 4" xfId="13717" xr:uid="{00000000-0005-0000-0000-000079300000}"/>
    <cellStyle name="Normal 3 16 20 5" xfId="13718" xr:uid="{00000000-0005-0000-0000-00007A300000}"/>
    <cellStyle name="Normal 3 16 20 6" xfId="13719" xr:uid="{00000000-0005-0000-0000-00007B300000}"/>
    <cellStyle name="Normal 3 16 21" xfId="13720" xr:uid="{00000000-0005-0000-0000-00007C300000}"/>
    <cellStyle name="Normal 3 16 21 2" xfId="13721" xr:uid="{00000000-0005-0000-0000-00007D300000}"/>
    <cellStyle name="Normal 3 16 21 3" xfId="13722" xr:uid="{00000000-0005-0000-0000-00007E300000}"/>
    <cellStyle name="Normal 3 16 21 4" xfId="13723" xr:uid="{00000000-0005-0000-0000-00007F300000}"/>
    <cellStyle name="Normal 3 16 21 5" xfId="13724" xr:uid="{00000000-0005-0000-0000-000080300000}"/>
    <cellStyle name="Normal 3 16 21 6" xfId="13725" xr:uid="{00000000-0005-0000-0000-000081300000}"/>
    <cellStyle name="Normal 3 16 22" xfId="13726" xr:uid="{00000000-0005-0000-0000-000082300000}"/>
    <cellStyle name="Normal 3 16 22 2" xfId="13727" xr:uid="{00000000-0005-0000-0000-000083300000}"/>
    <cellStyle name="Normal 3 16 22 3" xfId="13728" xr:uid="{00000000-0005-0000-0000-000084300000}"/>
    <cellStyle name="Normal 3 16 22 4" xfId="13729" xr:uid="{00000000-0005-0000-0000-000085300000}"/>
    <cellStyle name="Normal 3 16 22 5" xfId="13730" xr:uid="{00000000-0005-0000-0000-000086300000}"/>
    <cellStyle name="Normal 3 16 22 6" xfId="13731" xr:uid="{00000000-0005-0000-0000-000087300000}"/>
    <cellStyle name="Normal 3 16 23" xfId="13732" xr:uid="{00000000-0005-0000-0000-000088300000}"/>
    <cellStyle name="Normal 3 16 24" xfId="13733" xr:uid="{00000000-0005-0000-0000-000089300000}"/>
    <cellStyle name="Normal 3 16 25" xfId="13734" xr:uid="{00000000-0005-0000-0000-00008A300000}"/>
    <cellStyle name="Normal 3 16 26" xfId="13735" xr:uid="{00000000-0005-0000-0000-00008B300000}"/>
    <cellStyle name="Normal 3 16 27" xfId="13736" xr:uid="{00000000-0005-0000-0000-00008C300000}"/>
    <cellStyle name="Normal 3 16 28" xfId="13737" xr:uid="{00000000-0005-0000-0000-00008D300000}"/>
    <cellStyle name="Normal 3 16 3" xfId="13738" xr:uid="{00000000-0005-0000-0000-00008E300000}"/>
    <cellStyle name="Normal 3 16 3 2" xfId="13739" xr:uid="{00000000-0005-0000-0000-00008F300000}"/>
    <cellStyle name="Normal 3 16 3 3" xfId="13740" xr:uid="{00000000-0005-0000-0000-000090300000}"/>
    <cellStyle name="Normal 3 16 3 4" xfId="13741" xr:uid="{00000000-0005-0000-0000-000091300000}"/>
    <cellStyle name="Normal 3 16 3 5" xfId="13742" xr:uid="{00000000-0005-0000-0000-000092300000}"/>
    <cellStyle name="Normal 3 16 3 6" xfId="13743" xr:uid="{00000000-0005-0000-0000-000093300000}"/>
    <cellStyle name="Normal 3 16 4" xfId="13744" xr:uid="{00000000-0005-0000-0000-000094300000}"/>
    <cellStyle name="Normal 3 16 4 2" xfId="13745" xr:uid="{00000000-0005-0000-0000-000095300000}"/>
    <cellStyle name="Normal 3 16 4 3" xfId="13746" xr:uid="{00000000-0005-0000-0000-000096300000}"/>
    <cellStyle name="Normal 3 16 4 4" xfId="13747" xr:uid="{00000000-0005-0000-0000-000097300000}"/>
    <cellStyle name="Normal 3 16 4 5" xfId="13748" xr:uid="{00000000-0005-0000-0000-000098300000}"/>
    <cellStyle name="Normal 3 16 4 6" xfId="13749" xr:uid="{00000000-0005-0000-0000-000099300000}"/>
    <cellStyle name="Normal 3 16 5" xfId="13750" xr:uid="{00000000-0005-0000-0000-00009A300000}"/>
    <cellStyle name="Normal 3 16 5 2" xfId="13751" xr:uid="{00000000-0005-0000-0000-00009B300000}"/>
    <cellStyle name="Normal 3 16 5 3" xfId="13752" xr:uid="{00000000-0005-0000-0000-00009C300000}"/>
    <cellStyle name="Normal 3 16 5 4" xfId="13753" xr:uid="{00000000-0005-0000-0000-00009D300000}"/>
    <cellStyle name="Normal 3 16 5 5" xfId="13754" xr:uid="{00000000-0005-0000-0000-00009E300000}"/>
    <cellStyle name="Normal 3 16 5 6" xfId="13755" xr:uid="{00000000-0005-0000-0000-00009F300000}"/>
    <cellStyle name="Normal 3 16 6" xfId="13756" xr:uid="{00000000-0005-0000-0000-0000A0300000}"/>
    <cellStyle name="Normal 3 16 6 2" xfId="13757" xr:uid="{00000000-0005-0000-0000-0000A1300000}"/>
    <cellStyle name="Normal 3 16 6 3" xfId="13758" xr:uid="{00000000-0005-0000-0000-0000A2300000}"/>
    <cellStyle name="Normal 3 16 6 4" xfId="13759" xr:uid="{00000000-0005-0000-0000-0000A3300000}"/>
    <cellStyle name="Normal 3 16 6 5" xfId="13760" xr:uid="{00000000-0005-0000-0000-0000A4300000}"/>
    <cellStyle name="Normal 3 16 6 6" xfId="13761" xr:uid="{00000000-0005-0000-0000-0000A5300000}"/>
    <cellStyle name="Normal 3 16 7" xfId="13762" xr:uid="{00000000-0005-0000-0000-0000A6300000}"/>
    <cellStyle name="Normal 3 16 7 2" xfId="13763" xr:uid="{00000000-0005-0000-0000-0000A7300000}"/>
    <cellStyle name="Normal 3 16 7 3" xfId="13764" xr:uid="{00000000-0005-0000-0000-0000A8300000}"/>
    <cellStyle name="Normal 3 16 7 4" xfId="13765" xr:uid="{00000000-0005-0000-0000-0000A9300000}"/>
    <cellStyle name="Normal 3 16 7 5" xfId="13766" xr:uid="{00000000-0005-0000-0000-0000AA300000}"/>
    <cellStyle name="Normal 3 16 7 6" xfId="13767" xr:uid="{00000000-0005-0000-0000-0000AB300000}"/>
    <cellStyle name="Normal 3 16 8" xfId="13768" xr:uid="{00000000-0005-0000-0000-0000AC300000}"/>
    <cellStyle name="Normal 3 16 8 2" xfId="13769" xr:uid="{00000000-0005-0000-0000-0000AD300000}"/>
    <cellStyle name="Normal 3 16 8 3" xfId="13770" xr:uid="{00000000-0005-0000-0000-0000AE300000}"/>
    <cellStyle name="Normal 3 16 8 4" xfId="13771" xr:uid="{00000000-0005-0000-0000-0000AF300000}"/>
    <cellStyle name="Normal 3 16 8 5" xfId="13772" xr:uid="{00000000-0005-0000-0000-0000B0300000}"/>
    <cellStyle name="Normal 3 16 8 6" xfId="13773" xr:uid="{00000000-0005-0000-0000-0000B1300000}"/>
    <cellStyle name="Normal 3 16 9" xfId="13774" xr:uid="{00000000-0005-0000-0000-0000B2300000}"/>
    <cellStyle name="Normal 3 16 9 2" xfId="13775" xr:uid="{00000000-0005-0000-0000-0000B3300000}"/>
    <cellStyle name="Normal 3 16 9 3" xfId="13776" xr:uid="{00000000-0005-0000-0000-0000B4300000}"/>
    <cellStyle name="Normal 3 16 9 4" xfId="13777" xr:uid="{00000000-0005-0000-0000-0000B5300000}"/>
    <cellStyle name="Normal 3 16 9 5" xfId="13778" xr:uid="{00000000-0005-0000-0000-0000B6300000}"/>
    <cellStyle name="Normal 3 16 9 6" xfId="13779" xr:uid="{00000000-0005-0000-0000-0000B7300000}"/>
    <cellStyle name="Normal 3 17" xfId="13780" xr:uid="{00000000-0005-0000-0000-0000B8300000}"/>
    <cellStyle name="Normal 3 17 10" xfId="13781" xr:uid="{00000000-0005-0000-0000-0000B9300000}"/>
    <cellStyle name="Normal 3 17 10 2" xfId="13782" xr:uid="{00000000-0005-0000-0000-0000BA300000}"/>
    <cellStyle name="Normal 3 17 10 3" xfId="13783" xr:uid="{00000000-0005-0000-0000-0000BB300000}"/>
    <cellStyle name="Normal 3 17 10 4" xfId="13784" xr:uid="{00000000-0005-0000-0000-0000BC300000}"/>
    <cellStyle name="Normal 3 17 10 5" xfId="13785" xr:uid="{00000000-0005-0000-0000-0000BD300000}"/>
    <cellStyle name="Normal 3 17 10 6" xfId="13786" xr:uid="{00000000-0005-0000-0000-0000BE300000}"/>
    <cellStyle name="Normal 3 17 11" xfId="13787" xr:uid="{00000000-0005-0000-0000-0000BF300000}"/>
    <cellStyle name="Normal 3 17 11 2" xfId="13788" xr:uid="{00000000-0005-0000-0000-0000C0300000}"/>
    <cellStyle name="Normal 3 17 11 3" xfId="13789" xr:uid="{00000000-0005-0000-0000-0000C1300000}"/>
    <cellStyle name="Normal 3 17 11 4" xfId="13790" xr:uid="{00000000-0005-0000-0000-0000C2300000}"/>
    <cellStyle name="Normal 3 17 11 5" xfId="13791" xr:uid="{00000000-0005-0000-0000-0000C3300000}"/>
    <cellStyle name="Normal 3 17 11 6" xfId="13792" xr:uid="{00000000-0005-0000-0000-0000C4300000}"/>
    <cellStyle name="Normal 3 17 12" xfId="13793" xr:uid="{00000000-0005-0000-0000-0000C5300000}"/>
    <cellStyle name="Normal 3 17 12 2" xfId="13794" xr:uid="{00000000-0005-0000-0000-0000C6300000}"/>
    <cellStyle name="Normal 3 17 12 3" xfId="13795" xr:uid="{00000000-0005-0000-0000-0000C7300000}"/>
    <cellStyle name="Normal 3 17 12 4" xfId="13796" xr:uid="{00000000-0005-0000-0000-0000C8300000}"/>
    <cellStyle name="Normal 3 17 12 5" xfId="13797" xr:uid="{00000000-0005-0000-0000-0000C9300000}"/>
    <cellStyle name="Normal 3 17 12 6" xfId="13798" xr:uid="{00000000-0005-0000-0000-0000CA300000}"/>
    <cellStyle name="Normal 3 17 13" xfId="13799" xr:uid="{00000000-0005-0000-0000-0000CB300000}"/>
    <cellStyle name="Normal 3 17 13 2" xfId="13800" xr:uid="{00000000-0005-0000-0000-0000CC300000}"/>
    <cellStyle name="Normal 3 17 13 3" xfId="13801" xr:uid="{00000000-0005-0000-0000-0000CD300000}"/>
    <cellStyle name="Normal 3 17 13 4" xfId="13802" xr:uid="{00000000-0005-0000-0000-0000CE300000}"/>
    <cellStyle name="Normal 3 17 13 5" xfId="13803" xr:uid="{00000000-0005-0000-0000-0000CF300000}"/>
    <cellStyle name="Normal 3 17 13 6" xfId="13804" xr:uid="{00000000-0005-0000-0000-0000D0300000}"/>
    <cellStyle name="Normal 3 17 14" xfId="13805" xr:uid="{00000000-0005-0000-0000-0000D1300000}"/>
    <cellStyle name="Normal 3 17 14 2" xfId="13806" xr:uid="{00000000-0005-0000-0000-0000D2300000}"/>
    <cellStyle name="Normal 3 17 14 3" xfId="13807" xr:uid="{00000000-0005-0000-0000-0000D3300000}"/>
    <cellStyle name="Normal 3 17 14 4" xfId="13808" xr:uid="{00000000-0005-0000-0000-0000D4300000}"/>
    <cellStyle name="Normal 3 17 14 5" xfId="13809" xr:uid="{00000000-0005-0000-0000-0000D5300000}"/>
    <cellStyle name="Normal 3 17 14 6" xfId="13810" xr:uid="{00000000-0005-0000-0000-0000D6300000}"/>
    <cellStyle name="Normal 3 17 15" xfId="13811" xr:uid="{00000000-0005-0000-0000-0000D7300000}"/>
    <cellStyle name="Normal 3 17 15 2" xfId="13812" xr:uid="{00000000-0005-0000-0000-0000D8300000}"/>
    <cellStyle name="Normal 3 17 15 3" xfId="13813" xr:uid="{00000000-0005-0000-0000-0000D9300000}"/>
    <cellStyle name="Normal 3 17 15 4" xfId="13814" xr:uid="{00000000-0005-0000-0000-0000DA300000}"/>
    <cellStyle name="Normal 3 17 15 5" xfId="13815" xr:uid="{00000000-0005-0000-0000-0000DB300000}"/>
    <cellStyle name="Normal 3 17 15 6" xfId="13816" xr:uid="{00000000-0005-0000-0000-0000DC300000}"/>
    <cellStyle name="Normal 3 17 16" xfId="13817" xr:uid="{00000000-0005-0000-0000-0000DD300000}"/>
    <cellStyle name="Normal 3 17 16 2" xfId="13818" xr:uid="{00000000-0005-0000-0000-0000DE300000}"/>
    <cellStyle name="Normal 3 17 16 3" xfId="13819" xr:uid="{00000000-0005-0000-0000-0000DF300000}"/>
    <cellStyle name="Normal 3 17 16 4" xfId="13820" xr:uid="{00000000-0005-0000-0000-0000E0300000}"/>
    <cellStyle name="Normal 3 17 16 5" xfId="13821" xr:uid="{00000000-0005-0000-0000-0000E1300000}"/>
    <cellStyle name="Normal 3 17 16 6" xfId="13822" xr:uid="{00000000-0005-0000-0000-0000E2300000}"/>
    <cellStyle name="Normal 3 17 17" xfId="13823" xr:uid="{00000000-0005-0000-0000-0000E3300000}"/>
    <cellStyle name="Normal 3 17 17 2" xfId="13824" xr:uid="{00000000-0005-0000-0000-0000E4300000}"/>
    <cellStyle name="Normal 3 17 17 3" xfId="13825" xr:uid="{00000000-0005-0000-0000-0000E5300000}"/>
    <cellStyle name="Normal 3 17 17 4" xfId="13826" xr:uid="{00000000-0005-0000-0000-0000E6300000}"/>
    <cellStyle name="Normal 3 17 17 5" xfId="13827" xr:uid="{00000000-0005-0000-0000-0000E7300000}"/>
    <cellStyle name="Normal 3 17 17 6" xfId="13828" xr:uid="{00000000-0005-0000-0000-0000E8300000}"/>
    <cellStyle name="Normal 3 17 18" xfId="13829" xr:uid="{00000000-0005-0000-0000-0000E9300000}"/>
    <cellStyle name="Normal 3 17 18 2" xfId="13830" xr:uid="{00000000-0005-0000-0000-0000EA300000}"/>
    <cellStyle name="Normal 3 17 18 3" xfId="13831" xr:uid="{00000000-0005-0000-0000-0000EB300000}"/>
    <cellStyle name="Normal 3 17 18 4" xfId="13832" xr:uid="{00000000-0005-0000-0000-0000EC300000}"/>
    <cellStyle name="Normal 3 17 18 5" xfId="13833" xr:uid="{00000000-0005-0000-0000-0000ED300000}"/>
    <cellStyle name="Normal 3 17 18 6" xfId="13834" xr:uid="{00000000-0005-0000-0000-0000EE300000}"/>
    <cellStyle name="Normal 3 17 19" xfId="13835" xr:uid="{00000000-0005-0000-0000-0000EF300000}"/>
    <cellStyle name="Normal 3 17 19 2" xfId="13836" xr:uid="{00000000-0005-0000-0000-0000F0300000}"/>
    <cellStyle name="Normal 3 17 19 3" xfId="13837" xr:uid="{00000000-0005-0000-0000-0000F1300000}"/>
    <cellStyle name="Normal 3 17 19 4" xfId="13838" xr:uid="{00000000-0005-0000-0000-0000F2300000}"/>
    <cellStyle name="Normal 3 17 19 5" xfId="13839" xr:uid="{00000000-0005-0000-0000-0000F3300000}"/>
    <cellStyle name="Normal 3 17 19 6" xfId="13840" xr:uid="{00000000-0005-0000-0000-0000F4300000}"/>
    <cellStyle name="Normal 3 17 2" xfId="13841" xr:uid="{00000000-0005-0000-0000-0000F5300000}"/>
    <cellStyle name="Normal 3 17 2 2" xfId="13842" xr:uid="{00000000-0005-0000-0000-0000F6300000}"/>
    <cellStyle name="Normal 3 17 2 3" xfId="13843" xr:uid="{00000000-0005-0000-0000-0000F7300000}"/>
    <cellStyle name="Normal 3 17 2 4" xfId="13844" xr:uid="{00000000-0005-0000-0000-0000F8300000}"/>
    <cellStyle name="Normal 3 17 2 5" xfId="13845" xr:uid="{00000000-0005-0000-0000-0000F9300000}"/>
    <cellStyle name="Normal 3 17 2 6" xfId="13846" xr:uid="{00000000-0005-0000-0000-0000FA300000}"/>
    <cellStyle name="Normal 3 17 20" xfId="13847" xr:uid="{00000000-0005-0000-0000-0000FB300000}"/>
    <cellStyle name="Normal 3 17 20 2" xfId="13848" xr:uid="{00000000-0005-0000-0000-0000FC300000}"/>
    <cellStyle name="Normal 3 17 20 3" xfId="13849" xr:uid="{00000000-0005-0000-0000-0000FD300000}"/>
    <cellStyle name="Normal 3 17 20 4" xfId="13850" xr:uid="{00000000-0005-0000-0000-0000FE300000}"/>
    <cellStyle name="Normal 3 17 20 5" xfId="13851" xr:uid="{00000000-0005-0000-0000-0000FF300000}"/>
    <cellStyle name="Normal 3 17 20 6" xfId="13852" xr:uid="{00000000-0005-0000-0000-000000310000}"/>
    <cellStyle name="Normal 3 17 21" xfId="13853" xr:uid="{00000000-0005-0000-0000-000001310000}"/>
    <cellStyle name="Normal 3 17 21 2" xfId="13854" xr:uid="{00000000-0005-0000-0000-000002310000}"/>
    <cellStyle name="Normal 3 17 21 3" xfId="13855" xr:uid="{00000000-0005-0000-0000-000003310000}"/>
    <cellStyle name="Normal 3 17 21 4" xfId="13856" xr:uid="{00000000-0005-0000-0000-000004310000}"/>
    <cellStyle name="Normal 3 17 21 5" xfId="13857" xr:uid="{00000000-0005-0000-0000-000005310000}"/>
    <cellStyle name="Normal 3 17 21 6" xfId="13858" xr:uid="{00000000-0005-0000-0000-000006310000}"/>
    <cellStyle name="Normal 3 17 22" xfId="13859" xr:uid="{00000000-0005-0000-0000-000007310000}"/>
    <cellStyle name="Normal 3 17 22 2" xfId="13860" xr:uid="{00000000-0005-0000-0000-000008310000}"/>
    <cellStyle name="Normal 3 17 22 3" xfId="13861" xr:uid="{00000000-0005-0000-0000-000009310000}"/>
    <cellStyle name="Normal 3 17 22 4" xfId="13862" xr:uid="{00000000-0005-0000-0000-00000A310000}"/>
    <cellStyle name="Normal 3 17 22 5" xfId="13863" xr:uid="{00000000-0005-0000-0000-00000B310000}"/>
    <cellStyle name="Normal 3 17 22 6" xfId="13864" xr:uid="{00000000-0005-0000-0000-00000C310000}"/>
    <cellStyle name="Normal 3 17 23" xfId="13865" xr:uid="{00000000-0005-0000-0000-00000D310000}"/>
    <cellStyle name="Normal 3 17 24" xfId="13866" xr:uid="{00000000-0005-0000-0000-00000E310000}"/>
    <cellStyle name="Normal 3 17 25" xfId="13867" xr:uid="{00000000-0005-0000-0000-00000F310000}"/>
    <cellStyle name="Normal 3 17 26" xfId="13868" xr:uid="{00000000-0005-0000-0000-000010310000}"/>
    <cellStyle name="Normal 3 17 27" xfId="13869" xr:uid="{00000000-0005-0000-0000-000011310000}"/>
    <cellStyle name="Normal 3 17 28" xfId="13870" xr:uid="{00000000-0005-0000-0000-000012310000}"/>
    <cellStyle name="Normal 3 17 3" xfId="13871" xr:uid="{00000000-0005-0000-0000-000013310000}"/>
    <cellStyle name="Normal 3 17 3 2" xfId="13872" xr:uid="{00000000-0005-0000-0000-000014310000}"/>
    <cellStyle name="Normal 3 17 3 3" xfId="13873" xr:uid="{00000000-0005-0000-0000-000015310000}"/>
    <cellStyle name="Normal 3 17 3 4" xfId="13874" xr:uid="{00000000-0005-0000-0000-000016310000}"/>
    <cellStyle name="Normal 3 17 3 5" xfId="13875" xr:uid="{00000000-0005-0000-0000-000017310000}"/>
    <cellStyle name="Normal 3 17 3 6" xfId="13876" xr:uid="{00000000-0005-0000-0000-000018310000}"/>
    <cellStyle name="Normal 3 17 4" xfId="13877" xr:uid="{00000000-0005-0000-0000-000019310000}"/>
    <cellStyle name="Normal 3 17 4 2" xfId="13878" xr:uid="{00000000-0005-0000-0000-00001A310000}"/>
    <cellStyle name="Normal 3 17 4 3" xfId="13879" xr:uid="{00000000-0005-0000-0000-00001B310000}"/>
    <cellStyle name="Normal 3 17 4 4" xfId="13880" xr:uid="{00000000-0005-0000-0000-00001C310000}"/>
    <cellStyle name="Normal 3 17 4 5" xfId="13881" xr:uid="{00000000-0005-0000-0000-00001D310000}"/>
    <cellStyle name="Normal 3 17 4 6" xfId="13882" xr:uid="{00000000-0005-0000-0000-00001E310000}"/>
    <cellStyle name="Normal 3 17 5" xfId="13883" xr:uid="{00000000-0005-0000-0000-00001F310000}"/>
    <cellStyle name="Normal 3 17 5 2" xfId="13884" xr:uid="{00000000-0005-0000-0000-000020310000}"/>
    <cellStyle name="Normal 3 17 5 3" xfId="13885" xr:uid="{00000000-0005-0000-0000-000021310000}"/>
    <cellStyle name="Normal 3 17 5 4" xfId="13886" xr:uid="{00000000-0005-0000-0000-000022310000}"/>
    <cellStyle name="Normal 3 17 5 5" xfId="13887" xr:uid="{00000000-0005-0000-0000-000023310000}"/>
    <cellStyle name="Normal 3 17 5 6" xfId="13888" xr:uid="{00000000-0005-0000-0000-000024310000}"/>
    <cellStyle name="Normal 3 17 6" xfId="13889" xr:uid="{00000000-0005-0000-0000-000025310000}"/>
    <cellStyle name="Normal 3 17 6 2" xfId="13890" xr:uid="{00000000-0005-0000-0000-000026310000}"/>
    <cellStyle name="Normal 3 17 6 3" xfId="13891" xr:uid="{00000000-0005-0000-0000-000027310000}"/>
    <cellStyle name="Normal 3 17 6 4" xfId="13892" xr:uid="{00000000-0005-0000-0000-000028310000}"/>
    <cellStyle name="Normal 3 17 6 5" xfId="13893" xr:uid="{00000000-0005-0000-0000-000029310000}"/>
    <cellStyle name="Normal 3 17 6 6" xfId="13894" xr:uid="{00000000-0005-0000-0000-00002A310000}"/>
    <cellStyle name="Normal 3 17 7" xfId="13895" xr:uid="{00000000-0005-0000-0000-00002B310000}"/>
    <cellStyle name="Normal 3 17 7 2" xfId="13896" xr:uid="{00000000-0005-0000-0000-00002C310000}"/>
    <cellStyle name="Normal 3 17 7 3" xfId="13897" xr:uid="{00000000-0005-0000-0000-00002D310000}"/>
    <cellStyle name="Normal 3 17 7 4" xfId="13898" xr:uid="{00000000-0005-0000-0000-00002E310000}"/>
    <cellStyle name="Normal 3 17 7 5" xfId="13899" xr:uid="{00000000-0005-0000-0000-00002F310000}"/>
    <cellStyle name="Normal 3 17 7 6" xfId="13900" xr:uid="{00000000-0005-0000-0000-000030310000}"/>
    <cellStyle name="Normal 3 17 8" xfId="13901" xr:uid="{00000000-0005-0000-0000-000031310000}"/>
    <cellStyle name="Normal 3 17 8 2" xfId="13902" xr:uid="{00000000-0005-0000-0000-000032310000}"/>
    <cellStyle name="Normal 3 17 8 3" xfId="13903" xr:uid="{00000000-0005-0000-0000-000033310000}"/>
    <cellStyle name="Normal 3 17 8 4" xfId="13904" xr:uid="{00000000-0005-0000-0000-000034310000}"/>
    <cellStyle name="Normal 3 17 8 5" xfId="13905" xr:uid="{00000000-0005-0000-0000-000035310000}"/>
    <cellStyle name="Normal 3 17 8 6" xfId="13906" xr:uid="{00000000-0005-0000-0000-000036310000}"/>
    <cellStyle name="Normal 3 17 9" xfId="13907" xr:uid="{00000000-0005-0000-0000-000037310000}"/>
    <cellStyle name="Normal 3 17 9 2" xfId="13908" xr:uid="{00000000-0005-0000-0000-000038310000}"/>
    <cellStyle name="Normal 3 17 9 3" xfId="13909" xr:uid="{00000000-0005-0000-0000-000039310000}"/>
    <cellStyle name="Normal 3 17 9 4" xfId="13910" xr:uid="{00000000-0005-0000-0000-00003A310000}"/>
    <cellStyle name="Normal 3 17 9 5" xfId="13911" xr:uid="{00000000-0005-0000-0000-00003B310000}"/>
    <cellStyle name="Normal 3 17 9 6" xfId="13912" xr:uid="{00000000-0005-0000-0000-00003C310000}"/>
    <cellStyle name="Normal 3 18" xfId="13913" xr:uid="{00000000-0005-0000-0000-00003D310000}"/>
    <cellStyle name="Normal 3 18 10" xfId="13914" xr:uid="{00000000-0005-0000-0000-00003E310000}"/>
    <cellStyle name="Normal 3 18 10 2" xfId="13915" xr:uid="{00000000-0005-0000-0000-00003F310000}"/>
    <cellStyle name="Normal 3 18 10 3" xfId="13916" xr:uid="{00000000-0005-0000-0000-000040310000}"/>
    <cellStyle name="Normal 3 18 10 4" xfId="13917" xr:uid="{00000000-0005-0000-0000-000041310000}"/>
    <cellStyle name="Normal 3 18 10 5" xfId="13918" xr:uid="{00000000-0005-0000-0000-000042310000}"/>
    <cellStyle name="Normal 3 18 10 6" xfId="13919" xr:uid="{00000000-0005-0000-0000-000043310000}"/>
    <cellStyle name="Normal 3 18 11" xfId="13920" xr:uid="{00000000-0005-0000-0000-000044310000}"/>
    <cellStyle name="Normal 3 18 11 2" xfId="13921" xr:uid="{00000000-0005-0000-0000-000045310000}"/>
    <cellStyle name="Normal 3 18 11 3" xfId="13922" xr:uid="{00000000-0005-0000-0000-000046310000}"/>
    <cellStyle name="Normal 3 18 11 4" xfId="13923" xr:uid="{00000000-0005-0000-0000-000047310000}"/>
    <cellStyle name="Normal 3 18 11 5" xfId="13924" xr:uid="{00000000-0005-0000-0000-000048310000}"/>
    <cellStyle name="Normal 3 18 11 6" xfId="13925" xr:uid="{00000000-0005-0000-0000-000049310000}"/>
    <cellStyle name="Normal 3 18 12" xfId="13926" xr:uid="{00000000-0005-0000-0000-00004A310000}"/>
    <cellStyle name="Normal 3 18 12 2" xfId="13927" xr:uid="{00000000-0005-0000-0000-00004B310000}"/>
    <cellStyle name="Normal 3 18 12 3" xfId="13928" xr:uid="{00000000-0005-0000-0000-00004C310000}"/>
    <cellStyle name="Normal 3 18 12 4" xfId="13929" xr:uid="{00000000-0005-0000-0000-00004D310000}"/>
    <cellStyle name="Normal 3 18 12 5" xfId="13930" xr:uid="{00000000-0005-0000-0000-00004E310000}"/>
    <cellStyle name="Normal 3 18 12 6" xfId="13931" xr:uid="{00000000-0005-0000-0000-00004F310000}"/>
    <cellStyle name="Normal 3 18 13" xfId="13932" xr:uid="{00000000-0005-0000-0000-000050310000}"/>
    <cellStyle name="Normal 3 18 13 2" xfId="13933" xr:uid="{00000000-0005-0000-0000-000051310000}"/>
    <cellStyle name="Normal 3 18 13 3" xfId="13934" xr:uid="{00000000-0005-0000-0000-000052310000}"/>
    <cellStyle name="Normal 3 18 13 4" xfId="13935" xr:uid="{00000000-0005-0000-0000-000053310000}"/>
    <cellStyle name="Normal 3 18 13 5" xfId="13936" xr:uid="{00000000-0005-0000-0000-000054310000}"/>
    <cellStyle name="Normal 3 18 13 6" xfId="13937" xr:uid="{00000000-0005-0000-0000-000055310000}"/>
    <cellStyle name="Normal 3 18 14" xfId="13938" xr:uid="{00000000-0005-0000-0000-000056310000}"/>
    <cellStyle name="Normal 3 18 14 2" xfId="13939" xr:uid="{00000000-0005-0000-0000-000057310000}"/>
    <cellStyle name="Normal 3 18 14 3" xfId="13940" xr:uid="{00000000-0005-0000-0000-000058310000}"/>
    <cellStyle name="Normal 3 18 14 4" xfId="13941" xr:uid="{00000000-0005-0000-0000-000059310000}"/>
    <cellStyle name="Normal 3 18 14 5" xfId="13942" xr:uid="{00000000-0005-0000-0000-00005A310000}"/>
    <cellStyle name="Normal 3 18 14 6" xfId="13943" xr:uid="{00000000-0005-0000-0000-00005B310000}"/>
    <cellStyle name="Normal 3 18 15" xfId="13944" xr:uid="{00000000-0005-0000-0000-00005C310000}"/>
    <cellStyle name="Normal 3 18 15 2" xfId="13945" xr:uid="{00000000-0005-0000-0000-00005D310000}"/>
    <cellStyle name="Normal 3 18 15 3" xfId="13946" xr:uid="{00000000-0005-0000-0000-00005E310000}"/>
    <cellStyle name="Normal 3 18 15 4" xfId="13947" xr:uid="{00000000-0005-0000-0000-00005F310000}"/>
    <cellStyle name="Normal 3 18 15 5" xfId="13948" xr:uid="{00000000-0005-0000-0000-000060310000}"/>
    <cellStyle name="Normal 3 18 15 6" xfId="13949" xr:uid="{00000000-0005-0000-0000-000061310000}"/>
    <cellStyle name="Normal 3 18 16" xfId="13950" xr:uid="{00000000-0005-0000-0000-000062310000}"/>
    <cellStyle name="Normal 3 18 16 2" xfId="13951" xr:uid="{00000000-0005-0000-0000-000063310000}"/>
    <cellStyle name="Normal 3 18 16 3" xfId="13952" xr:uid="{00000000-0005-0000-0000-000064310000}"/>
    <cellStyle name="Normal 3 18 16 4" xfId="13953" xr:uid="{00000000-0005-0000-0000-000065310000}"/>
    <cellStyle name="Normal 3 18 16 5" xfId="13954" xr:uid="{00000000-0005-0000-0000-000066310000}"/>
    <cellStyle name="Normal 3 18 16 6" xfId="13955" xr:uid="{00000000-0005-0000-0000-000067310000}"/>
    <cellStyle name="Normal 3 18 17" xfId="13956" xr:uid="{00000000-0005-0000-0000-000068310000}"/>
    <cellStyle name="Normal 3 18 17 2" xfId="13957" xr:uid="{00000000-0005-0000-0000-000069310000}"/>
    <cellStyle name="Normal 3 18 17 3" xfId="13958" xr:uid="{00000000-0005-0000-0000-00006A310000}"/>
    <cellStyle name="Normal 3 18 17 4" xfId="13959" xr:uid="{00000000-0005-0000-0000-00006B310000}"/>
    <cellStyle name="Normal 3 18 17 5" xfId="13960" xr:uid="{00000000-0005-0000-0000-00006C310000}"/>
    <cellStyle name="Normal 3 18 17 6" xfId="13961" xr:uid="{00000000-0005-0000-0000-00006D310000}"/>
    <cellStyle name="Normal 3 18 18" xfId="13962" xr:uid="{00000000-0005-0000-0000-00006E310000}"/>
    <cellStyle name="Normal 3 18 18 2" xfId="13963" xr:uid="{00000000-0005-0000-0000-00006F310000}"/>
    <cellStyle name="Normal 3 18 18 3" xfId="13964" xr:uid="{00000000-0005-0000-0000-000070310000}"/>
    <cellStyle name="Normal 3 18 18 4" xfId="13965" xr:uid="{00000000-0005-0000-0000-000071310000}"/>
    <cellStyle name="Normal 3 18 18 5" xfId="13966" xr:uid="{00000000-0005-0000-0000-000072310000}"/>
    <cellStyle name="Normal 3 18 18 6" xfId="13967" xr:uid="{00000000-0005-0000-0000-000073310000}"/>
    <cellStyle name="Normal 3 18 19" xfId="13968" xr:uid="{00000000-0005-0000-0000-000074310000}"/>
    <cellStyle name="Normal 3 18 19 2" xfId="13969" xr:uid="{00000000-0005-0000-0000-000075310000}"/>
    <cellStyle name="Normal 3 18 19 3" xfId="13970" xr:uid="{00000000-0005-0000-0000-000076310000}"/>
    <cellStyle name="Normal 3 18 19 4" xfId="13971" xr:uid="{00000000-0005-0000-0000-000077310000}"/>
    <cellStyle name="Normal 3 18 19 5" xfId="13972" xr:uid="{00000000-0005-0000-0000-000078310000}"/>
    <cellStyle name="Normal 3 18 19 6" xfId="13973" xr:uid="{00000000-0005-0000-0000-000079310000}"/>
    <cellStyle name="Normal 3 18 2" xfId="13974" xr:uid="{00000000-0005-0000-0000-00007A310000}"/>
    <cellStyle name="Normal 3 18 2 2" xfId="13975" xr:uid="{00000000-0005-0000-0000-00007B310000}"/>
    <cellStyle name="Normal 3 18 2 3" xfId="13976" xr:uid="{00000000-0005-0000-0000-00007C310000}"/>
    <cellStyle name="Normal 3 18 2 4" xfId="13977" xr:uid="{00000000-0005-0000-0000-00007D310000}"/>
    <cellStyle name="Normal 3 18 2 5" xfId="13978" xr:uid="{00000000-0005-0000-0000-00007E310000}"/>
    <cellStyle name="Normal 3 18 2 6" xfId="13979" xr:uid="{00000000-0005-0000-0000-00007F310000}"/>
    <cellStyle name="Normal 3 18 20" xfId="13980" xr:uid="{00000000-0005-0000-0000-000080310000}"/>
    <cellStyle name="Normal 3 18 20 2" xfId="13981" xr:uid="{00000000-0005-0000-0000-000081310000}"/>
    <cellStyle name="Normal 3 18 20 3" xfId="13982" xr:uid="{00000000-0005-0000-0000-000082310000}"/>
    <cellStyle name="Normal 3 18 20 4" xfId="13983" xr:uid="{00000000-0005-0000-0000-000083310000}"/>
    <cellStyle name="Normal 3 18 20 5" xfId="13984" xr:uid="{00000000-0005-0000-0000-000084310000}"/>
    <cellStyle name="Normal 3 18 20 6" xfId="13985" xr:uid="{00000000-0005-0000-0000-000085310000}"/>
    <cellStyle name="Normal 3 18 21" xfId="13986" xr:uid="{00000000-0005-0000-0000-000086310000}"/>
    <cellStyle name="Normal 3 18 21 2" xfId="13987" xr:uid="{00000000-0005-0000-0000-000087310000}"/>
    <cellStyle name="Normal 3 18 21 3" xfId="13988" xr:uid="{00000000-0005-0000-0000-000088310000}"/>
    <cellStyle name="Normal 3 18 21 4" xfId="13989" xr:uid="{00000000-0005-0000-0000-000089310000}"/>
    <cellStyle name="Normal 3 18 21 5" xfId="13990" xr:uid="{00000000-0005-0000-0000-00008A310000}"/>
    <cellStyle name="Normal 3 18 21 6" xfId="13991" xr:uid="{00000000-0005-0000-0000-00008B310000}"/>
    <cellStyle name="Normal 3 18 22" xfId="13992" xr:uid="{00000000-0005-0000-0000-00008C310000}"/>
    <cellStyle name="Normal 3 18 22 2" xfId="13993" xr:uid="{00000000-0005-0000-0000-00008D310000}"/>
    <cellStyle name="Normal 3 18 22 3" xfId="13994" xr:uid="{00000000-0005-0000-0000-00008E310000}"/>
    <cellStyle name="Normal 3 18 22 4" xfId="13995" xr:uid="{00000000-0005-0000-0000-00008F310000}"/>
    <cellStyle name="Normal 3 18 22 5" xfId="13996" xr:uid="{00000000-0005-0000-0000-000090310000}"/>
    <cellStyle name="Normal 3 18 22 6" xfId="13997" xr:uid="{00000000-0005-0000-0000-000091310000}"/>
    <cellStyle name="Normal 3 18 23" xfId="13998" xr:uid="{00000000-0005-0000-0000-000092310000}"/>
    <cellStyle name="Normal 3 18 24" xfId="13999" xr:uid="{00000000-0005-0000-0000-000093310000}"/>
    <cellStyle name="Normal 3 18 25" xfId="14000" xr:uid="{00000000-0005-0000-0000-000094310000}"/>
    <cellStyle name="Normal 3 18 26" xfId="14001" xr:uid="{00000000-0005-0000-0000-000095310000}"/>
    <cellStyle name="Normal 3 18 27" xfId="14002" xr:uid="{00000000-0005-0000-0000-000096310000}"/>
    <cellStyle name="Normal 3 18 28" xfId="14003" xr:uid="{00000000-0005-0000-0000-000097310000}"/>
    <cellStyle name="Normal 3 18 3" xfId="14004" xr:uid="{00000000-0005-0000-0000-000098310000}"/>
    <cellStyle name="Normal 3 18 3 2" xfId="14005" xr:uid="{00000000-0005-0000-0000-000099310000}"/>
    <cellStyle name="Normal 3 18 3 3" xfId="14006" xr:uid="{00000000-0005-0000-0000-00009A310000}"/>
    <cellStyle name="Normal 3 18 3 4" xfId="14007" xr:uid="{00000000-0005-0000-0000-00009B310000}"/>
    <cellStyle name="Normal 3 18 3 5" xfId="14008" xr:uid="{00000000-0005-0000-0000-00009C310000}"/>
    <cellStyle name="Normal 3 18 3 6" xfId="14009" xr:uid="{00000000-0005-0000-0000-00009D310000}"/>
    <cellStyle name="Normal 3 18 4" xfId="14010" xr:uid="{00000000-0005-0000-0000-00009E310000}"/>
    <cellStyle name="Normal 3 18 4 2" xfId="14011" xr:uid="{00000000-0005-0000-0000-00009F310000}"/>
    <cellStyle name="Normal 3 18 4 3" xfId="14012" xr:uid="{00000000-0005-0000-0000-0000A0310000}"/>
    <cellStyle name="Normal 3 18 4 4" xfId="14013" xr:uid="{00000000-0005-0000-0000-0000A1310000}"/>
    <cellStyle name="Normal 3 18 4 5" xfId="14014" xr:uid="{00000000-0005-0000-0000-0000A2310000}"/>
    <cellStyle name="Normal 3 18 4 6" xfId="14015" xr:uid="{00000000-0005-0000-0000-0000A3310000}"/>
    <cellStyle name="Normal 3 18 5" xfId="14016" xr:uid="{00000000-0005-0000-0000-0000A4310000}"/>
    <cellStyle name="Normal 3 18 5 2" xfId="14017" xr:uid="{00000000-0005-0000-0000-0000A5310000}"/>
    <cellStyle name="Normal 3 18 5 3" xfId="14018" xr:uid="{00000000-0005-0000-0000-0000A6310000}"/>
    <cellStyle name="Normal 3 18 5 4" xfId="14019" xr:uid="{00000000-0005-0000-0000-0000A7310000}"/>
    <cellStyle name="Normal 3 18 5 5" xfId="14020" xr:uid="{00000000-0005-0000-0000-0000A8310000}"/>
    <cellStyle name="Normal 3 18 5 6" xfId="14021" xr:uid="{00000000-0005-0000-0000-0000A9310000}"/>
    <cellStyle name="Normal 3 18 6" xfId="14022" xr:uid="{00000000-0005-0000-0000-0000AA310000}"/>
    <cellStyle name="Normal 3 18 6 2" xfId="14023" xr:uid="{00000000-0005-0000-0000-0000AB310000}"/>
    <cellStyle name="Normal 3 18 6 3" xfId="14024" xr:uid="{00000000-0005-0000-0000-0000AC310000}"/>
    <cellStyle name="Normal 3 18 6 4" xfId="14025" xr:uid="{00000000-0005-0000-0000-0000AD310000}"/>
    <cellStyle name="Normal 3 18 6 5" xfId="14026" xr:uid="{00000000-0005-0000-0000-0000AE310000}"/>
    <cellStyle name="Normal 3 18 6 6" xfId="14027" xr:uid="{00000000-0005-0000-0000-0000AF310000}"/>
    <cellStyle name="Normal 3 18 7" xfId="14028" xr:uid="{00000000-0005-0000-0000-0000B0310000}"/>
    <cellStyle name="Normal 3 18 7 2" xfId="14029" xr:uid="{00000000-0005-0000-0000-0000B1310000}"/>
    <cellStyle name="Normal 3 18 7 3" xfId="14030" xr:uid="{00000000-0005-0000-0000-0000B2310000}"/>
    <cellStyle name="Normal 3 18 7 4" xfId="14031" xr:uid="{00000000-0005-0000-0000-0000B3310000}"/>
    <cellStyle name="Normal 3 18 7 5" xfId="14032" xr:uid="{00000000-0005-0000-0000-0000B4310000}"/>
    <cellStyle name="Normal 3 18 7 6" xfId="14033" xr:uid="{00000000-0005-0000-0000-0000B5310000}"/>
    <cellStyle name="Normal 3 18 8" xfId="14034" xr:uid="{00000000-0005-0000-0000-0000B6310000}"/>
    <cellStyle name="Normal 3 18 8 2" xfId="14035" xr:uid="{00000000-0005-0000-0000-0000B7310000}"/>
    <cellStyle name="Normal 3 18 8 3" xfId="14036" xr:uid="{00000000-0005-0000-0000-0000B8310000}"/>
    <cellStyle name="Normal 3 18 8 4" xfId="14037" xr:uid="{00000000-0005-0000-0000-0000B9310000}"/>
    <cellStyle name="Normal 3 18 8 5" xfId="14038" xr:uid="{00000000-0005-0000-0000-0000BA310000}"/>
    <cellStyle name="Normal 3 18 8 6" xfId="14039" xr:uid="{00000000-0005-0000-0000-0000BB310000}"/>
    <cellStyle name="Normal 3 18 9" xfId="14040" xr:uid="{00000000-0005-0000-0000-0000BC310000}"/>
    <cellStyle name="Normal 3 18 9 2" xfId="14041" xr:uid="{00000000-0005-0000-0000-0000BD310000}"/>
    <cellStyle name="Normal 3 18 9 3" xfId="14042" xr:uid="{00000000-0005-0000-0000-0000BE310000}"/>
    <cellStyle name="Normal 3 18 9 4" xfId="14043" xr:uid="{00000000-0005-0000-0000-0000BF310000}"/>
    <cellStyle name="Normal 3 18 9 5" xfId="14044" xr:uid="{00000000-0005-0000-0000-0000C0310000}"/>
    <cellStyle name="Normal 3 18 9 6" xfId="14045" xr:uid="{00000000-0005-0000-0000-0000C1310000}"/>
    <cellStyle name="Normal 3 19" xfId="14046" xr:uid="{00000000-0005-0000-0000-0000C2310000}"/>
    <cellStyle name="Normal 3 19 10" xfId="14047" xr:uid="{00000000-0005-0000-0000-0000C3310000}"/>
    <cellStyle name="Normal 3 19 10 2" xfId="14048" xr:uid="{00000000-0005-0000-0000-0000C4310000}"/>
    <cellStyle name="Normal 3 19 10 3" xfId="14049" xr:uid="{00000000-0005-0000-0000-0000C5310000}"/>
    <cellStyle name="Normal 3 19 10 4" xfId="14050" xr:uid="{00000000-0005-0000-0000-0000C6310000}"/>
    <cellStyle name="Normal 3 19 10 5" xfId="14051" xr:uid="{00000000-0005-0000-0000-0000C7310000}"/>
    <cellStyle name="Normal 3 19 10 6" xfId="14052" xr:uid="{00000000-0005-0000-0000-0000C8310000}"/>
    <cellStyle name="Normal 3 19 11" xfId="14053" xr:uid="{00000000-0005-0000-0000-0000C9310000}"/>
    <cellStyle name="Normal 3 19 11 2" xfId="14054" xr:uid="{00000000-0005-0000-0000-0000CA310000}"/>
    <cellStyle name="Normal 3 19 11 3" xfId="14055" xr:uid="{00000000-0005-0000-0000-0000CB310000}"/>
    <cellStyle name="Normal 3 19 11 4" xfId="14056" xr:uid="{00000000-0005-0000-0000-0000CC310000}"/>
    <cellStyle name="Normal 3 19 11 5" xfId="14057" xr:uid="{00000000-0005-0000-0000-0000CD310000}"/>
    <cellStyle name="Normal 3 19 11 6" xfId="14058" xr:uid="{00000000-0005-0000-0000-0000CE310000}"/>
    <cellStyle name="Normal 3 19 12" xfId="14059" xr:uid="{00000000-0005-0000-0000-0000CF310000}"/>
    <cellStyle name="Normal 3 19 12 2" xfId="14060" xr:uid="{00000000-0005-0000-0000-0000D0310000}"/>
    <cellStyle name="Normal 3 19 12 3" xfId="14061" xr:uid="{00000000-0005-0000-0000-0000D1310000}"/>
    <cellStyle name="Normal 3 19 12 4" xfId="14062" xr:uid="{00000000-0005-0000-0000-0000D2310000}"/>
    <cellStyle name="Normal 3 19 12 5" xfId="14063" xr:uid="{00000000-0005-0000-0000-0000D3310000}"/>
    <cellStyle name="Normal 3 19 12 6" xfId="14064" xr:uid="{00000000-0005-0000-0000-0000D4310000}"/>
    <cellStyle name="Normal 3 19 13" xfId="14065" xr:uid="{00000000-0005-0000-0000-0000D5310000}"/>
    <cellStyle name="Normal 3 19 13 2" xfId="14066" xr:uid="{00000000-0005-0000-0000-0000D6310000}"/>
    <cellStyle name="Normal 3 19 13 3" xfId="14067" xr:uid="{00000000-0005-0000-0000-0000D7310000}"/>
    <cellStyle name="Normal 3 19 13 4" xfId="14068" xr:uid="{00000000-0005-0000-0000-0000D8310000}"/>
    <cellStyle name="Normal 3 19 13 5" xfId="14069" xr:uid="{00000000-0005-0000-0000-0000D9310000}"/>
    <cellStyle name="Normal 3 19 13 6" xfId="14070" xr:uid="{00000000-0005-0000-0000-0000DA310000}"/>
    <cellStyle name="Normal 3 19 14" xfId="14071" xr:uid="{00000000-0005-0000-0000-0000DB310000}"/>
    <cellStyle name="Normal 3 19 14 2" xfId="14072" xr:uid="{00000000-0005-0000-0000-0000DC310000}"/>
    <cellStyle name="Normal 3 19 14 3" xfId="14073" xr:uid="{00000000-0005-0000-0000-0000DD310000}"/>
    <cellStyle name="Normal 3 19 14 4" xfId="14074" xr:uid="{00000000-0005-0000-0000-0000DE310000}"/>
    <cellStyle name="Normal 3 19 14 5" xfId="14075" xr:uid="{00000000-0005-0000-0000-0000DF310000}"/>
    <cellStyle name="Normal 3 19 14 6" xfId="14076" xr:uid="{00000000-0005-0000-0000-0000E0310000}"/>
    <cellStyle name="Normal 3 19 15" xfId="14077" xr:uid="{00000000-0005-0000-0000-0000E1310000}"/>
    <cellStyle name="Normal 3 19 15 2" xfId="14078" xr:uid="{00000000-0005-0000-0000-0000E2310000}"/>
    <cellStyle name="Normal 3 19 15 3" xfId="14079" xr:uid="{00000000-0005-0000-0000-0000E3310000}"/>
    <cellStyle name="Normal 3 19 15 4" xfId="14080" xr:uid="{00000000-0005-0000-0000-0000E4310000}"/>
    <cellStyle name="Normal 3 19 15 5" xfId="14081" xr:uid="{00000000-0005-0000-0000-0000E5310000}"/>
    <cellStyle name="Normal 3 19 15 6" xfId="14082" xr:uid="{00000000-0005-0000-0000-0000E6310000}"/>
    <cellStyle name="Normal 3 19 16" xfId="14083" xr:uid="{00000000-0005-0000-0000-0000E7310000}"/>
    <cellStyle name="Normal 3 19 16 2" xfId="14084" xr:uid="{00000000-0005-0000-0000-0000E8310000}"/>
    <cellStyle name="Normal 3 19 16 3" xfId="14085" xr:uid="{00000000-0005-0000-0000-0000E9310000}"/>
    <cellStyle name="Normal 3 19 16 4" xfId="14086" xr:uid="{00000000-0005-0000-0000-0000EA310000}"/>
    <cellStyle name="Normal 3 19 16 5" xfId="14087" xr:uid="{00000000-0005-0000-0000-0000EB310000}"/>
    <cellStyle name="Normal 3 19 16 6" xfId="14088" xr:uid="{00000000-0005-0000-0000-0000EC310000}"/>
    <cellStyle name="Normal 3 19 17" xfId="14089" xr:uid="{00000000-0005-0000-0000-0000ED310000}"/>
    <cellStyle name="Normal 3 19 17 2" xfId="14090" xr:uid="{00000000-0005-0000-0000-0000EE310000}"/>
    <cellStyle name="Normal 3 19 17 3" xfId="14091" xr:uid="{00000000-0005-0000-0000-0000EF310000}"/>
    <cellStyle name="Normal 3 19 17 4" xfId="14092" xr:uid="{00000000-0005-0000-0000-0000F0310000}"/>
    <cellStyle name="Normal 3 19 17 5" xfId="14093" xr:uid="{00000000-0005-0000-0000-0000F1310000}"/>
    <cellStyle name="Normal 3 19 17 6" xfId="14094" xr:uid="{00000000-0005-0000-0000-0000F2310000}"/>
    <cellStyle name="Normal 3 19 18" xfId="14095" xr:uid="{00000000-0005-0000-0000-0000F3310000}"/>
    <cellStyle name="Normal 3 19 18 2" xfId="14096" xr:uid="{00000000-0005-0000-0000-0000F4310000}"/>
    <cellStyle name="Normal 3 19 18 3" xfId="14097" xr:uid="{00000000-0005-0000-0000-0000F5310000}"/>
    <cellStyle name="Normal 3 19 18 4" xfId="14098" xr:uid="{00000000-0005-0000-0000-0000F6310000}"/>
    <cellStyle name="Normal 3 19 18 5" xfId="14099" xr:uid="{00000000-0005-0000-0000-0000F7310000}"/>
    <cellStyle name="Normal 3 19 18 6" xfId="14100" xr:uid="{00000000-0005-0000-0000-0000F8310000}"/>
    <cellStyle name="Normal 3 19 19" xfId="14101" xr:uid="{00000000-0005-0000-0000-0000F9310000}"/>
    <cellStyle name="Normal 3 19 19 2" xfId="14102" xr:uid="{00000000-0005-0000-0000-0000FA310000}"/>
    <cellStyle name="Normal 3 19 19 3" xfId="14103" xr:uid="{00000000-0005-0000-0000-0000FB310000}"/>
    <cellStyle name="Normal 3 19 19 4" xfId="14104" xr:uid="{00000000-0005-0000-0000-0000FC310000}"/>
    <cellStyle name="Normal 3 19 19 5" xfId="14105" xr:uid="{00000000-0005-0000-0000-0000FD310000}"/>
    <cellStyle name="Normal 3 19 19 6" xfId="14106" xr:uid="{00000000-0005-0000-0000-0000FE310000}"/>
    <cellStyle name="Normal 3 19 2" xfId="14107" xr:uid="{00000000-0005-0000-0000-0000FF310000}"/>
    <cellStyle name="Normal 3 19 2 2" xfId="14108" xr:uid="{00000000-0005-0000-0000-000000320000}"/>
    <cellStyle name="Normal 3 19 2 3" xfId="14109" xr:uid="{00000000-0005-0000-0000-000001320000}"/>
    <cellStyle name="Normal 3 19 2 4" xfId="14110" xr:uid="{00000000-0005-0000-0000-000002320000}"/>
    <cellStyle name="Normal 3 19 2 5" xfId="14111" xr:uid="{00000000-0005-0000-0000-000003320000}"/>
    <cellStyle name="Normal 3 19 2 6" xfId="14112" xr:uid="{00000000-0005-0000-0000-000004320000}"/>
    <cellStyle name="Normal 3 19 20" xfId="14113" xr:uid="{00000000-0005-0000-0000-000005320000}"/>
    <cellStyle name="Normal 3 19 20 2" xfId="14114" xr:uid="{00000000-0005-0000-0000-000006320000}"/>
    <cellStyle name="Normal 3 19 20 3" xfId="14115" xr:uid="{00000000-0005-0000-0000-000007320000}"/>
    <cellStyle name="Normal 3 19 20 4" xfId="14116" xr:uid="{00000000-0005-0000-0000-000008320000}"/>
    <cellStyle name="Normal 3 19 20 5" xfId="14117" xr:uid="{00000000-0005-0000-0000-000009320000}"/>
    <cellStyle name="Normal 3 19 20 6" xfId="14118" xr:uid="{00000000-0005-0000-0000-00000A320000}"/>
    <cellStyle name="Normal 3 19 21" xfId="14119" xr:uid="{00000000-0005-0000-0000-00000B320000}"/>
    <cellStyle name="Normal 3 19 21 2" xfId="14120" xr:uid="{00000000-0005-0000-0000-00000C320000}"/>
    <cellStyle name="Normal 3 19 21 3" xfId="14121" xr:uid="{00000000-0005-0000-0000-00000D320000}"/>
    <cellStyle name="Normal 3 19 21 4" xfId="14122" xr:uid="{00000000-0005-0000-0000-00000E320000}"/>
    <cellStyle name="Normal 3 19 21 5" xfId="14123" xr:uid="{00000000-0005-0000-0000-00000F320000}"/>
    <cellStyle name="Normal 3 19 21 6" xfId="14124" xr:uid="{00000000-0005-0000-0000-000010320000}"/>
    <cellStyle name="Normal 3 19 22" xfId="14125" xr:uid="{00000000-0005-0000-0000-000011320000}"/>
    <cellStyle name="Normal 3 19 22 2" xfId="14126" xr:uid="{00000000-0005-0000-0000-000012320000}"/>
    <cellStyle name="Normal 3 19 22 3" xfId="14127" xr:uid="{00000000-0005-0000-0000-000013320000}"/>
    <cellStyle name="Normal 3 19 22 4" xfId="14128" xr:uid="{00000000-0005-0000-0000-000014320000}"/>
    <cellStyle name="Normal 3 19 22 5" xfId="14129" xr:uid="{00000000-0005-0000-0000-000015320000}"/>
    <cellStyle name="Normal 3 19 22 6" xfId="14130" xr:uid="{00000000-0005-0000-0000-000016320000}"/>
    <cellStyle name="Normal 3 19 23" xfId="14131" xr:uid="{00000000-0005-0000-0000-000017320000}"/>
    <cellStyle name="Normal 3 19 24" xfId="14132" xr:uid="{00000000-0005-0000-0000-000018320000}"/>
    <cellStyle name="Normal 3 19 25" xfId="14133" xr:uid="{00000000-0005-0000-0000-000019320000}"/>
    <cellStyle name="Normal 3 19 26" xfId="14134" xr:uid="{00000000-0005-0000-0000-00001A320000}"/>
    <cellStyle name="Normal 3 19 27" xfId="14135" xr:uid="{00000000-0005-0000-0000-00001B320000}"/>
    <cellStyle name="Normal 3 19 28" xfId="14136" xr:uid="{00000000-0005-0000-0000-00001C320000}"/>
    <cellStyle name="Normal 3 19 3" xfId="14137" xr:uid="{00000000-0005-0000-0000-00001D320000}"/>
    <cellStyle name="Normal 3 19 3 2" xfId="14138" xr:uid="{00000000-0005-0000-0000-00001E320000}"/>
    <cellStyle name="Normal 3 19 3 3" xfId="14139" xr:uid="{00000000-0005-0000-0000-00001F320000}"/>
    <cellStyle name="Normal 3 19 3 4" xfId="14140" xr:uid="{00000000-0005-0000-0000-000020320000}"/>
    <cellStyle name="Normal 3 19 3 5" xfId="14141" xr:uid="{00000000-0005-0000-0000-000021320000}"/>
    <cellStyle name="Normal 3 19 3 6" xfId="14142" xr:uid="{00000000-0005-0000-0000-000022320000}"/>
    <cellStyle name="Normal 3 19 4" xfId="14143" xr:uid="{00000000-0005-0000-0000-000023320000}"/>
    <cellStyle name="Normal 3 19 4 2" xfId="14144" xr:uid="{00000000-0005-0000-0000-000024320000}"/>
    <cellStyle name="Normal 3 19 4 3" xfId="14145" xr:uid="{00000000-0005-0000-0000-000025320000}"/>
    <cellStyle name="Normal 3 19 4 4" xfId="14146" xr:uid="{00000000-0005-0000-0000-000026320000}"/>
    <cellStyle name="Normal 3 19 4 5" xfId="14147" xr:uid="{00000000-0005-0000-0000-000027320000}"/>
    <cellStyle name="Normal 3 19 4 6" xfId="14148" xr:uid="{00000000-0005-0000-0000-000028320000}"/>
    <cellStyle name="Normal 3 19 5" xfId="14149" xr:uid="{00000000-0005-0000-0000-000029320000}"/>
    <cellStyle name="Normal 3 19 5 2" xfId="14150" xr:uid="{00000000-0005-0000-0000-00002A320000}"/>
    <cellStyle name="Normal 3 19 5 3" xfId="14151" xr:uid="{00000000-0005-0000-0000-00002B320000}"/>
    <cellStyle name="Normal 3 19 5 4" xfId="14152" xr:uid="{00000000-0005-0000-0000-00002C320000}"/>
    <cellStyle name="Normal 3 19 5 5" xfId="14153" xr:uid="{00000000-0005-0000-0000-00002D320000}"/>
    <cellStyle name="Normal 3 19 5 6" xfId="14154" xr:uid="{00000000-0005-0000-0000-00002E320000}"/>
    <cellStyle name="Normal 3 19 6" xfId="14155" xr:uid="{00000000-0005-0000-0000-00002F320000}"/>
    <cellStyle name="Normal 3 19 6 2" xfId="14156" xr:uid="{00000000-0005-0000-0000-000030320000}"/>
    <cellStyle name="Normal 3 19 6 3" xfId="14157" xr:uid="{00000000-0005-0000-0000-000031320000}"/>
    <cellStyle name="Normal 3 19 6 4" xfId="14158" xr:uid="{00000000-0005-0000-0000-000032320000}"/>
    <cellStyle name="Normal 3 19 6 5" xfId="14159" xr:uid="{00000000-0005-0000-0000-000033320000}"/>
    <cellStyle name="Normal 3 19 6 6" xfId="14160" xr:uid="{00000000-0005-0000-0000-000034320000}"/>
    <cellStyle name="Normal 3 19 7" xfId="14161" xr:uid="{00000000-0005-0000-0000-000035320000}"/>
    <cellStyle name="Normal 3 19 7 2" xfId="14162" xr:uid="{00000000-0005-0000-0000-000036320000}"/>
    <cellStyle name="Normal 3 19 7 3" xfId="14163" xr:uid="{00000000-0005-0000-0000-000037320000}"/>
    <cellStyle name="Normal 3 19 7 4" xfId="14164" xr:uid="{00000000-0005-0000-0000-000038320000}"/>
    <cellStyle name="Normal 3 19 7 5" xfId="14165" xr:uid="{00000000-0005-0000-0000-000039320000}"/>
    <cellStyle name="Normal 3 19 7 6" xfId="14166" xr:uid="{00000000-0005-0000-0000-00003A320000}"/>
    <cellStyle name="Normal 3 19 8" xfId="14167" xr:uid="{00000000-0005-0000-0000-00003B320000}"/>
    <cellStyle name="Normal 3 19 8 2" xfId="14168" xr:uid="{00000000-0005-0000-0000-00003C320000}"/>
    <cellStyle name="Normal 3 19 8 3" xfId="14169" xr:uid="{00000000-0005-0000-0000-00003D320000}"/>
    <cellStyle name="Normal 3 19 8 4" xfId="14170" xr:uid="{00000000-0005-0000-0000-00003E320000}"/>
    <cellStyle name="Normal 3 19 8 5" xfId="14171" xr:uid="{00000000-0005-0000-0000-00003F320000}"/>
    <cellStyle name="Normal 3 19 8 6" xfId="14172" xr:uid="{00000000-0005-0000-0000-000040320000}"/>
    <cellStyle name="Normal 3 19 9" xfId="14173" xr:uid="{00000000-0005-0000-0000-000041320000}"/>
    <cellStyle name="Normal 3 19 9 2" xfId="14174" xr:uid="{00000000-0005-0000-0000-000042320000}"/>
    <cellStyle name="Normal 3 19 9 3" xfId="14175" xr:uid="{00000000-0005-0000-0000-000043320000}"/>
    <cellStyle name="Normal 3 19 9 4" xfId="14176" xr:uid="{00000000-0005-0000-0000-000044320000}"/>
    <cellStyle name="Normal 3 19 9 5" xfId="14177" xr:uid="{00000000-0005-0000-0000-000045320000}"/>
    <cellStyle name="Normal 3 19 9 6" xfId="14178" xr:uid="{00000000-0005-0000-0000-000046320000}"/>
    <cellStyle name="Normal 3 2" xfId="1258" xr:uid="{00000000-0005-0000-0000-000047320000}"/>
    <cellStyle name="Normal 3 2 10" xfId="1259" xr:uid="{00000000-0005-0000-0000-000048320000}"/>
    <cellStyle name="Normal 3 2 10 2" xfId="14179" xr:uid="{00000000-0005-0000-0000-000049320000}"/>
    <cellStyle name="Normal 3 2 10 3" xfId="14180" xr:uid="{00000000-0005-0000-0000-00004A320000}"/>
    <cellStyle name="Normal 3 2 10 4" xfId="14181" xr:uid="{00000000-0005-0000-0000-00004B320000}"/>
    <cellStyle name="Normal 3 2 10 5" xfId="14182" xr:uid="{00000000-0005-0000-0000-00004C320000}"/>
    <cellStyle name="Normal 3 2 10 6" xfId="14183" xr:uid="{00000000-0005-0000-0000-00004D320000}"/>
    <cellStyle name="Normal 3 2 11" xfId="1260" xr:uid="{00000000-0005-0000-0000-00004E320000}"/>
    <cellStyle name="Normal 3 2 11 2" xfId="14184" xr:uid="{00000000-0005-0000-0000-00004F320000}"/>
    <cellStyle name="Normal 3 2 11 3" xfId="14185" xr:uid="{00000000-0005-0000-0000-000050320000}"/>
    <cellStyle name="Normal 3 2 11 4" xfId="14186" xr:uid="{00000000-0005-0000-0000-000051320000}"/>
    <cellStyle name="Normal 3 2 11 5" xfId="14187" xr:uid="{00000000-0005-0000-0000-000052320000}"/>
    <cellStyle name="Normal 3 2 11 6" xfId="14188" xr:uid="{00000000-0005-0000-0000-000053320000}"/>
    <cellStyle name="Normal 3 2 12" xfId="1261" xr:uid="{00000000-0005-0000-0000-000054320000}"/>
    <cellStyle name="Normal 3 2 12 2" xfId="14189" xr:uid="{00000000-0005-0000-0000-000055320000}"/>
    <cellStyle name="Normal 3 2 12 3" xfId="14190" xr:uid="{00000000-0005-0000-0000-000056320000}"/>
    <cellStyle name="Normal 3 2 12 4" xfId="14191" xr:uid="{00000000-0005-0000-0000-000057320000}"/>
    <cellStyle name="Normal 3 2 12 5" xfId="14192" xr:uid="{00000000-0005-0000-0000-000058320000}"/>
    <cellStyle name="Normal 3 2 12 6" xfId="14193" xr:uid="{00000000-0005-0000-0000-000059320000}"/>
    <cellStyle name="Normal 3 2 13" xfId="1262" xr:uid="{00000000-0005-0000-0000-00005A320000}"/>
    <cellStyle name="Normal 3 2 13 2" xfId="14194" xr:uid="{00000000-0005-0000-0000-00005B320000}"/>
    <cellStyle name="Normal 3 2 13 3" xfId="14195" xr:uid="{00000000-0005-0000-0000-00005C320000}"/>
    <cellStyle name="Normal 3 2 13 4" xfId="14196" xr:uid="{00000000-0005-0000-0000-00005D320000}"/>
    <cellStyle name="Normal 3 2 13 5" xfId="14197" xr:uid="{00000000-0005-0000-0000-00005E320000}"/>
    <cellStyle name="Normal 3 2 13 6" xfId="14198" xr:uid="{00000000-0005-0000-0000-00005F320000}"/>
    <cellStyle name="Normal 3 2 14" xfId="1263" xr:uid="{00000000-0005-0000-0000-000060320000}"/>
    <cellStyle name="Normal 3 2 14 2" xfId="14199" xr:uid="{00000000-0005-0000-0000-000061320000}"/>
    <cellStyle name="Normal 3 2 14 3" xfId="14200" xr:uid="{00000000-0005-0000-0000-000062320000}"/>
    <cellStyle name="Normal 3 2 14 4" xfId="14201" xr:uid="{00000000-0005-0000-0000-000063320000}"/>
    <cellStyle name="Normal 3 2 14 5" xfId="14202" xr:uid="{00000000-0005-0000-0000-000064320000}"/>
    <cellStyle name="Normal 3 2 14 6" xfId="14203" xr:uid="{00000000-0005-0000-0000-000065320000}"/>
    <cellStyle name="Normal 3 2 15" xfId="1264" xr:uid="{00000000-0005-0000-0000-000066320000}"/>
    <cellStyle name="Normal 3 2 15 2" xfId="14204" xr:uid="{00000000-0005-0000-0000-000067320000}"/>
    <cellStyle name="Normal 3 2 15 3" xfId="14205" xr:uid="{00000000-0005-0000-0000-000068320000}"/>
    <cellStyle name="Normal 3 2 15 4" xfId="14206" xr:uid="{00000000-0005-0000-0000-000069320000}"/>
    <cellStyle name="Normal 3 2 15 5" xfId="14207" xr:uid="{00000000-0005-0000-0000-00006A320000}"/>
    <cellStyle name="Normal 3 2 15 6" xfId="14208" xr:uid="{00000000-0005-0000-0000-00006B320000}"/>
    <cellStyle name="Normal 3 2 16" xfId="1265" xr:uid="{00000000-0005-0000-0000-00006C320000}"/>
    <cellStyle name="Normal 3 2 16 2" xfId="14209" xr:uid="{00000000-0005-0000-0000-00006D320000}"/>
    <cellStyle name="Normal 3 2 16 3" xfId="14210" xr:uid="{00000000-0005-0000-0000-00006E320000}"/>
    <cellStyle name="Normal 3 2 16 4" xfId="14211" xr:uid="{00000000-0005-0000-0000-00006F320000}"/>
    <cellStyle name="Normal 3 2 16 5" xfId="14212" xr:uid="{00000000-0005-0000-0000-000070320000}"/>
    <cellStyle name="Normal 3 2 16 6" xfId="14213" xr:uid="{00000000-0005-0000-0000-000071320000}"/>
    <cellStyle name="Normal 3 2 17" xfId="1266" xr:uid="{00000000-0005-0000-0000-000072320000}"/>
    <cellStyle name="Normal 3 2 17 2" xfId="14214" xr:uid="{00000000-0005-0000-0000-000073320000}"/>
    <cellStyle name="Normal 3 2 17 3" xfId="14215" xr:uid="{00000000-0005-0000-0000-000074320000}"/>
    <cellStyle name="Normal 3 2 17 4" xfId="14216" xr:uid="{00000000-0005-0000-0000-000075320000}"/>
    <cellStyle name="Normal 3 2 17 5" xfId="14217" xr:uid="{00000000-0005-0000-0000-000076320000}"/>
    <cellStyle name="Normal 3 2 17 6" xfId="14218" xr:uid="{00000000-0005-0000-0000-000077320000}"/>
    <cellStyle name="Normal 3 2 18" xfId="1267" xr:uid="{00000000-0005-0000-0000-000078320000}"/>
    <cellStyle name="Normal 3 2 18 2" xfId="14219" xr:uid="{00000000-0005-0000-0000-000079320000}"/>
    <cellStyle name="Normal 3 2 18 3" xfId="14220" xr:uid="{00000000-0005-0000-0000-00007A320000}"/>
    <cellStyle name="Normal 3 2 18 4" xfId="14221" xr:uid="{00000000-0005-0000-0000-00007B320000}"/>
    <cellStyle name="Normal 3 2 18 5" xfId="14222" xr:uid="{00000000-0005-0000-0000-00007C320000}"/>
    <cellStyle name="Normal 3 2 18 6" xfId="14223" xr:uid="{00000000-0005-0000-0000-00007D320000}"/>
    <cellStyle name="Normal 3 2 19" xfId="1268" xr:uid="{00000000-0005-0000-0000-00007E320000}"/>
    <cellStyle name="Normal 3 2 19 2" xfId="14224" xr:uid="{00000000-0005-0000-0000-00007F320000}"/>
    <cellStyle name="Normal 3 2 19 3" xfId="14225" xr:uid="{00000000-0005-0000-0000-000080320000}"/>
    <cellStyle name="Normal 3 2 19 4" xfId="14226" xr:uid="{00000000-0005-0000-0000-000081320000}"/>
    <cellStyle name="Normal 3 2 19 5" xfId="14227" xr:uid="{00000000-0005-0000-0000-000082320000}"/>
    <cellStyle name="Normal 3 2 19 6" xfId="14228" xr:uid="{00000000-0005-0000-0000-000083320000}"/>
    <cellStyle name="Normal 3 2 2" xfId="1269" xr:uid="{00000000-0005-0000-0000-000084320000}"/>
    <cellStyle name="Normal 3 2 2 10" xfId="14229" xr:uid="{00000000-0005-0000-0000-000085320000}"/>
    <cellStyle name="Normal 3 2 2 11" xfId="14230" xr:uid="{00000000-0005-0000-0000-000086320000}"/>
    <cellStyle name="Normal 3 2 2 12" xfId="14231" xr:uid="{00000000-0005-0000-0000-000087320000}"/>
    <cellStyle name="Normal 3 2 2 13" xfId="14232" xr:uid="{00000000-0005-0000-0000-000088320000}"/>
    <cellStyle name="Normal 3 2 2 14" xfId="14233" xr:uid="{00000000-0005-0000-0000-000089320000}"/>
    <cellStyle name="Normal 3 2 2 15" xfId="14234" xr:uid="{00000000-0005-0000-0000-00008A320000}"/>
    <cellStyle name="Normal 3 2 2 16" xfId="14235" xr:uid="{00000000-0005-0000-0000-00008B320000}"/>
    <cellStyle name="Normal 3 2 2 17" xfId="14236" xr:uid="{00000000-0005-0000-0000-00008C320000}"/>
    <cellStyle name="Normal 3 2 2 18" xfId="14237" xr:uid="{00000000-0005-0000-0000-00008D320000}"/>
    <cellStyle name="Normal 3 2 2 19" xfId="14238" xr:uid="{00000000-0005-0000-0000-00008E320000}"/>
    <cellStyle name="Normal 3 2 2 2" xfId="14239" xr:uid="{00000000-0005-0000-0000-00008F320000}"/>
    <cellStyle name="Normal 3 2 2 2 10" xfId="14240" xr:uid="{00000000-0005-0000-0000-000090320000}"/>
    <cellStyle name="Normal 3 2 2 2 11" xfId="14241" xr:uid="{00000000-0005-0000-0000-000091320000}"/>
    <cellStyle name="Normal 3 2 2 2 12" xfId="14242" xr:uid="{00000000-0005-0000-0000-000092320000}"/>
    <cellStyle name="Normal 3 2 2 2 13" xfId="14243" xr:uid="{00000000-0005-0000-0000-000093320000}"/>
    <cellStyle name="Normal 3 2 2 2 14" xfId="14244" xr:uid="{00000000-0005-0000-0000-000094320000}"/>
    <cellStyle name="Normal 3 2 2 2 15" xfId="14245" xr:uid="{00000000-0005-0000-0000-000095320000}"/>
    <cellStyle name="Normal 3 2 2 2 16" xfId="14246" xr:uid="{00000000-0005-0000-0000-000096320000}"/>
    <cellStyle name="Normal 3 2 2 2 17" xfId="14247" xr:uid="{00000000-0005-0000-0000-000097320000}"/>
    <cellStyle name="Normal 3 2 2 2 18" xfId="14248" xr:uid="{00000000-0005-0000-0000-000098320000}"/>
    <cellStyle name="Normal 3 2 2 2 19" xfId="14249" xr:uid="{00000000-0005-0000-0000-000099320000}"/>
    <cellStyle name="Normal 3 2 2 2 2" xfId="14250" xr:uid="{00000000-0005-0000-0000-00009A320000}"/>
    <cellStyle name="Normal 3 2 2 2 2 10" xfId="14251" xr:uid="{00000000-0005-0000-0000-00009B320000}"/>
    <cellStyle name="Normal 3 2 2 2 2 11" xfId="14252" xr:uid="{00000000-0005-0000-0000-00009C320000}"/>
    <cellStyle name="Normal 3 2 2 2 2 12" xfId="14253" xr:uid="{00000000-0005-0000-0000-00009D320000}"/>
    <cellStyle name="Normal 3 2 2 2 2 13" xfId="14254" xr:uid="{00000000-0005-0000-0000-00009E320000}"/>
    <cellStyle name="Normal 3 2 2 2 2 14" xfId="14255" xr:uid="{00000000-0005-0000-0000-00009F320000}"/>
    <cellStyle name="Normal 3 2 2 2 2 15" xfId="14256" xr:uid="{00000000-0005-0000-0000-0000A0320000}"/>
    <cellStyle name="Normal 3 2 2 2 2 16" xfId="14257" xr:uid="{00000000-0005-0000-0000-0000A1320000}"/>
    <cellStyle name="Normal 3 2 2 2 2 17" xfId="14258" xr:uid="{00000000-0005-0000-0000-0000A2320000}"/>
    <cellStyle name="Normal 3 2 2 2 2 18" xfId="14259" xr:uid="{00000000-0005-0000-0000-0000A3320000}"/>
    <cellStyle name="Normal 3 2 2 2 2 2" xfId="14260" xr:uid="{00000000-0005-0000-0000-0000A4320000}"/>
    <cellStyle name="Normal 3 2 2 2 2 2 2" xfId="14261" xr:uid="{00000000-0005-0000-0000-0000A5320000}"/>
    <cellStyle name="Normal 3 2 2 2 2 3" xfId="14262" xr:uid="{00000000-0005-0000-0000-0000A6320000}"/>
    <cellStyle name="Normal 3 2 2 2 2 4" xfId="14263" xr:uid="{00000000-0005-0000-0000-0000A7320000}"/>
    <cellStyle name="Normal 3 2 2 2 2 5" xfId="14264" xr:uid="{00000000-0005-0000-0000-0000A8320000}"/>
    <cellStyle name="Normal 3 2 2 2 2 6" xfId="14265" xr:uid="{00000000-0005-0000-0000-0000A9320000}"/>
    <cellStyle name="Normal 3 2 2 2 2 7" xfId="14266" xr:uid="{00000000-0005-0000-0000-0000AA320000}"/>
    <cellStyle name="Normal 3 2 2 2 2 8" xfId="14267" xr:uid="{00000000-0005-0000-0000-0000AB320000}"/>
    <cellStyle name="Normal 3 2 2 2 2 9" xfId="14268" xr:uid="{00000000-0005-0000-0000-0000AC320000}"/>
    <cellStyle name="Normal 3 2 2 2 20" xfId="14269" xr:uid="{00000000-0005-0000-0000-0000AD320000}"/>
    <cellStyle name="Normal 3 2 2 2 3" xfId="14270" xr:uid="{00000000-0005-0000-0000-0000AE320000}"/>
    <cellStyle name="Normal 3 2 2 2 3 2" xfId="14271" xr:uid="{00000000-0005-0000-0000-0000AF320000}"/>
    <cellStyle name="Normal 3 2 2 2 4" xfId="14272" xr:uid="{00000000-0005-0000-0000-0000B0320000}"/>
    <cellStyle name="Normal 3 2 2 2 5" xfId="14273" xr:uid="{00000000-0005-0000-0000-0000B1320000}"/>
    <cellStyle name="Normal 3 2 2 2 6" xfId="14274" xr:uid="{00000000-0005-0000-0000-0000B2320000}"/>
    <cellStyle name="Normal 3 2 2 2 7" xfId="14275" xr:uid="{00000000-0005-0000-0000-0000B3320000}"/>
    <cellStyle name="Normal 3 2 2 2 8" xfId="14276" xr:uid="{00000000-0005-0000-0000-0000B4320000}"/>
    <cellStyle name="Normal 3 2 2 2 9" xfId="14277" xr:uid="{00000000-0005-0000-0000-0000B5320000}"/>
    <cellStyle name="Normal 3 2 2 20" xfId="14278" xr:uid="{00000000-0005-0000-0000-0000B6320000}"/>
    <cellStyle name="Normal 3 2 2 3" xfId="14279" xr:uid="{00000000-0005-0000-0000-0000B7320000}"/>
    <cellStyle name="Normal 3 2 2 3 2" xfId="14280" xr:uid="{00000000-0005-0000-0000-0000B8320000}"/>
    <cellStyle name="Normal 3 2 2 3 3" xfId="14281" xr:uid="{00000000-0005-0000-0000-0000B9320000}"/>
    <cellStyle name="Normal 3 2 2 4" xfId="14282" xr:uid="{00000000-0005-0000-0000-0000BA320000}"/>
    <cellStyle name="Normal 3 2 2 4 2" xfId="14283" xr:uid="{00000000-0005-0000-0000-0000BB320000}"/>
    <cellStyle name="Normal 3 2 2 5" xfId="14284" xr:uid="{00000000-0005-0000-0000-0000BC320000}"/>
    <cellStyle name="Normal 3 2 2 5 2" xfId="14285" xr:uid="{00000000-0005-0000-0000-0000BD320000}"/>
    <cellStyle name="Normal 3 2 2 6" xfId="14286" xr:uid="{00000000-0005-0000-0000-0000BE320000}"/>
    <cellStyle name="Normal 3 2 2 6 2" xfId="14287" xr:uid="{00000000-0005-0000-0000-0000BF320000}"/>
    <cellStyle name="Normal 3 2 2 7" xfId="14288" xr:uid="{00000000-0005-0000-0000-0000C0320000}"/>
    <cellStyle name="Normal 3 2 2 8" xfId="14289" xr:uid="{00000000-0005-0000-0000-0000C1320000}"/>
    <cellStyle name="Normal 3 2 2 9" xfId="14290" xr:uid="{00000000-0005-0000-0000-0000C2320000}"/>
    <cellStyle name="Normal 3 2 20" xfId="1270" xr:uid="{00000000-0005-0000-0000-0000C3320000}"/>
    <cellStyle name="Normal 3 2 20 2" xfId="14291" xr:uid="{00000000-0005-0000-0000-0000C4320000}"/>
    <cellStyle name="Normal 3 2 20 3" xfId="14292" xr:uid="{00000000-0005-0000-0000-0000C5320000}"/>
    <cellStyle name="Normal 3 2 20 4" xfId="14293" xr:uid="{00000000-0005-0000-0000-0000C6320000}"/>
    <cellStyle name="Normal 3 2 20 5" xfId="14294" xr:uid="{00000000-0005-0000-0000-0000C7320000}"/>
    <cellStyle name="Normal 3 2 20 6" xfId="14295" xr:uid="{00000000-0005-0000-0000-0000C8320000}"/>
    <cellStyle name="Normal 3 2 21" xfId="1271" xr:uid="{00000000-0005-0000-0000-0000C9320000}"/>
    <cellStyle name="Normal 3 2 21 2" xfId="14296" xr:uid="{00000000-0005-0000-0000-0000CA320000}"/>
    <cellStyle name="Normal 3 2 21 3" xfId="14297" xr:uid="{00000000-0005-0000-0000-0000CB320000}"/>
    <cellStyle name="Normal 3 2 21 4" xfId="14298" xr:uid="{00000000-0005-0000-0000-0000CC320000}"/>
    <cellStyle name="Normal 3 2 21 5" xfId="14299" xr:uid="{00000000-0005-0000-0000-0000CD320000}"/>
    <cellStyle name="Normal 3 2 21 6" xfId="14300" xr:uid="{00000000-0005-0000-0000-0000CE320000}"/>
    <cellStyle name="Normal 3 2 22" xfId="1272" xr:uid="{00000000-0005-0000-0000-0000CF320000}"/>
    <cellStyle name="Normal 3 2 22 2" xfId="14301" xr:uid="{00000000-0005-0000-0000-0000D0320000}"/>
    <cellStyle name="Normal 3 2 22 3" xfId="14302" xr:uid="{00000000-0005-0000-0000-0000D1320000}"/>
    <cellStyle name="Normal 3 2 22 4" xfId="14303" xr:uid="{00000000-0005-0000-0000-0000D2320000}"/>
    <cellStyle name="Normal 3 2 22 5" xfId="14304" xr:uid="{00000000-0005-0000-0000-0000D3320000}"/>
    <cellStyle name="Normal 3 2 22 6" xfId="14305" xr:uid="{00000000-0005-0000-0000-0000D4320000}"/>
    <cellStyle name="Normal 3 2 23" xfId="1273" xr:uid="{00000000-0005-0000-0000-0000D5320000}"/>
    <cellStyle name="Normal 3 2 23 2" xfId="14306" xr:uid="{00000000-0005-0000-0000-0000D6320000}"/>
    <cellStyle name="Normal 3 2 23 3" xfId="14307" xr:uid="{00000000-0005-0000-0000-0000D7320000}"/>
    <cellStyle name="Normal 3 2 23 4" xfId="14308" xr:uid="{00000000-0005-0000-0000-0000D8320000}"/>
    <cellStyle name="Normal 3 2 23 5" xfId="14309" xr:uid="{00000000-0005-0000-0000-0000D9320000}"/>
    <cellStyle name="Normal 3 2 23 6" xfId="14310" xr:uid="{00000000-0005-0000-0000-0000DA320000}"/>
    <cellStyle name="Normal 3 2 24" xfId="1274" xr:uid="{00000000-0005-0000-0000-0000DB320000}"/>
    <cellStyle name="Normal 3 2 24 2" xfId="14312" xr:uid="{00000000-0005-0000-0000-0000DC320000}"/>
    <cellStyle name="Normal 3 2 24 3" xfId="14313" xr:uid="{00000000-0005-0000-0000-0000DD320000}"/>
    <cellStyle name="Normal 3 2 24 4" xfId="14314" xr:uid="{00000000-0005-0000-0000-0000DE320000}"/>
    <cellStyle name="Normal 3 2 24 5" xfId="14315" xr:uid="{00000000-0005-0000-0000-0000DF320000}"/>
    <cellStyle name="Normal 3 2 24 6" xfId="14316" xr:uid="{00000000-0005-0000-0000-0000E0320000}"/>
    <cellStyle name="Normal 3 2 24 7" xfId="14311" xr:uid="{00000000-0005-0000-0000-0000E1320000}"/>
    <cellStyle name="Normal 3 2 25" xfId="14317" xr:uid="{00000000-0005-0000-0000-0000E2320000}"/>
    <cellStyle name="Normal 3 2 25 2" xfId="14318" xr:uid="{00000000-0005-0000-0000-0000E3320000}"/>
    <cellStyle name="Normal 3 2 25 3" xfId="14319" xr:uid="{00000000-0005-0000-0000-0000E4320000}"/>
    <cellStyle name="Normal 3 2 25 4" xfId="14320" xr:uid="{00000000-0005-0000-0000-0000E5320000}"/>
    <cellStyle name="Normal 3 2 25 5" xfId="14321" xr:uid="{00000000-0005-0000-0000-0000E6320000}"/>
    <cellStyle name="Normal 3 2 25 6" xfId="14322" xr:uid="{00000000-0005-0000-0000-0000E7320000}"/>
    <cellStyle name="Normal 3 2 26" xfId="14323" xr:uid="{00000000-0005-0000-0000-0000E8320000}"/>
    <cellStyle name="Normal 3 2 27" xfId="14324" xr:uid="{00000000-0005-0000-0000-0000E9320000}"/>
    <cellStyle name="Normal 3 2 28" xfId="14325" xr:uid="{00000000-0005-0000-0000-0000EA320000}"/>
    <cellStyle name="Normal 3 2 29" xfId="14326" xr:uid="{00000000-0005-0000-0000-0000EB320000}"/>
    <cellStyle name="Normal 3 2 3" xfId="1275" xr:uid="{00000000-0005-0000-0000-0000EC320000}"/>
    <cellStyle name="Normal 3 2 3 2" xfId="14327" xr:uid="{00000000-0005-0000-0000-0000ED320000}"/>
    <cellStyle name="Normal 3 2 3 3" xfId="14328" xr:uid="{00000000-0005-0000-0000-0000EE320000}"/>
    <cellStyle name="Normal 3 2 3 4" xfId="14329" xr:uid="{00000000-0005-0000-0000-0000EF320000}"/>
    <cellStyle name="Normal 3 2 3 5" xfId="14330" xr:uid="{00000000-0005-0000-0000-0000F0320000}"/>
    <cellStyle name="Normal 3 2 3 6" xfId="14331" xr:uid="{00000000-0005-0000-0000-0000F1320000}"/>
    <cellStyle name="Normal 3 2 30" xfId="14332" xr:uid="{00000000-0005-0000-0000-0000F2320000}"/>
    <cellStyle name="Normal 3 2 31" xfId="14333" xr:uid="{00000000-0005-0000-0000-0000F3320000}"/>
    <cellStyle name="Normal 3 2 4" xfId="1276" xr:uid="{00000000-0005-0000-0000-0000F4320000}"/>
    <cellStyle name="Normal 3 2 4 2" xfId="14334" xr:uid="{00000000-0005-0000-0000-0000F5320000}"/>
    <cellStyle name="Normal 3 2 4 3" xfId="14335" xr:uid="{00000000-0005-0000-0000-0000F6320000}"/>
    <cellStyle name="Normal 3 2 4 4" xfId="14336" xr:uid="{00000000-0005-0000-0000-0000F7320000}"/>
    <cellStyle name="Normal 3 2 4 5" xfId="14337" xr:uid="{00000000-0005-0000-0000-0000F8320000}"/>
    <cellStyle name="Normal 3 2 4 6" xfId="14338" xr:uid="{00000000-0005-0000-0000-0000F9320000}"/>
    <cellStyle name="Normal 3 2 5" xfId="1277" xr:uid="{00000000-0005-0000-0000-0000FA320000}"/>
    <cellStyle name="Normal 3 2 5 2" xfId="14339" xr:uid="{00000000-0005-0000-0000-0000FB320000}"/>
    <cellStyle name="Normal 3 2 5 3" xfId="14340" xr:uid="{00000000-0005-0000-0000-0000FC320000}"/>
    <cellStyle name="Normal 3 2 5 4" xfId="14341" xr:uid="{00000000-0005-0000-0000-0000FD320000}"/>
    <cellStyle name="Normal 3 2 5 5" xfId="14342" xr:uid="{00000000-0005-0000-0000-0000FE320000}"/>
    <cellStyle name="Normal 3 2 5 6" xfId="14343" xr:uid="{00000000-0005-0000-0000-0000FF320000}"/>
    <cellStyle name="Normal 3 2 6" xfId="1278" xr:uid="{00000000-0005-0000-0000-000000330000}"/>
    <cellStyle name="Normal 3 2 6 2" xfId="14344" xr:uid="{00000000-0005-0000-0000-000001330000}"/>
    <cellStyle name="Normal 3 2 6 3" xfId="14345" xr:uid="{00000000-0005-0000-0000-000002330000}"/>
    <cellStyle name="Normal 3 2 6 4" xfId="14346" xr:uid="{00000000-0005-0000-0000-000003330000}"/>
    <cellStyle name="Normal 3 2 6 5" xfId="14347" xr:uid="{00000000-0005-0000-0000-000004330000}"/>
    <cellStyle name="Normal 3 2 6 6" xfId="14348" xr:uid="{00000000-0005-0000-0000-000005330000}"/>
    <cellStyle name="Normal 3 2 7" xfId="1279" xr:uid="{00000000-0005-0000-0000-000006330000}"/>
    <cellStyle name="Normal 3 2 7 2" xfId="14349" xr:uid="{00000000-0005-0000-0000-000007330000}"/>
    <cellStyle name="Normal 3 2 7 3" xfId="14350" xr:uid="{00000000-0005-0000-0000-000008330000}"/>
    <cellStyle name="Normal 3 2 7 4" xfId="14351" xr:uid="{00000000-0005-0000-0000-000009330000}"/>
    <cellStyle name="Normal 3 2 7 5" xfId="14352" xr:uid="{00000000-0005-0000-0000-00000A330000}"/>
    <cellStyle name="Normal 3 2 7 6" xfId="14353" xr:uid="{00000000-0005-0000-0000-00000B330000}"/>
    <cellStyle name="Normal 3 2 8" xfId="1280" xr:uid="{00000000-0005-0000-0000-00000C330000}"/>
    <cellStyle name="Normal 3 2 8 2" xfId="14354" xr:uid="{00000000-0005-0000-0000-00000D330000}"/>
    <cellStyle name="Normal 3 2 8 3" xfId="14355" xr:uid="{00000000-0005-0000-0000-00000E330000}"/>
    <cellStyle name="Normal 3 2 8 4" xfId="14356" xr:uid="{00000000-0005-0000-0000-00000F330000}"/>
    <cellStyle name="Normal 3 2 8 5" xfId="14357" xr:uid="{00000000-0005-0000-0000-000010330000}"/>
    <cellStyle name="Normal 3 2 8 6" xfId="14358" xr:uid="{00000000-0005-0000-0000-000011330000}"/>
    <cellStyle name="Normal 3 2 9" xfId="1281" xr:uid="{00000000-0005-0000-0000-000012330000}"/>
    <cellStyle name="Normal 3 2 9 2" xfId="14359" xr:uid="{00000000-0005-0000-0000-000013330000}"/>
    <cellStyle name="Normal 3 2 9 3" xfId="14360" xr:uid="{00000000-0005-0000-0000-000014330000}"/>
    <cellStyle name="Normal 3 2 9 4" xfId="14361" xr:uid="{00000000-0005-0000-0000-000015330000}"/>
    <cellStyle name="Normal 3 2 9 5" xfId="14362" xr:uid="{00000000-0005-0000-0000-000016330000}"/>
    <cellStyle name="Normal 3 2 9 6" xfId="14363" xr:uid="{00000000-0005-0000-0000-000017330000}"/>
    <cellStyle name="Normal 3 2_ENE Database Template_2012" xfId="14364" xr:uid="{00000000-0005-0000-0000-000018330000}"/>
    <cellStyle name="Normal 3 20" xfId="14365" xr:uid="{00000000-0005-0000-0000-000019330000}"/>
    <cellStyle name="Normal 3 20 10" xfId="14366" xr:uid="{00000000-0005-0000-0000-00001A330000}"/>
    <cellStyle name="Normal 3 20 10 2" xfId="14367" xr:uid="{00000000-0005-0000-0000-00001B330000}"/>
    <cellStyle name="Normal 3 20 10 3" xfId="14368" xr:uid="{00000000-0005-0000-0000-00001C330000}"/>
    <cellStyle name="Normal 3 20 10 4" xfId="14369" xr:uid="{00000000-0005-0000-0000-00001D330000}"/>
    <cellStyle name="Normal 3 20 10 5" xfId="14370" xr:uid="{00000000-0005-0000-0000-00001E330000}"/>
    <cellStyle name="Normal 3 20 10 6" xfId="14371" xr:uid="{00000000-0005-0000-0000-00001F330000}"/>
    <cellStyle name="Normal 3 20 11" xfId="14372" xr:uid="{00000000-0005-0000-0000-000020330000}"/>
    <cellStyle name="Normal 3 20 11 2" xfId="14373" xr:uid="{00000000-0005-0000-0000-000021330000}"/>
    <cellStyle name="Normal 3 20 11 3" xfId="14374" xr:uid="{00000000-0005-0000-0000-000022330000}"/>
    <cellStyle name="Normal 3 20 11 4" xfId="14375" xr:uid="{00000000-0005-0000-0000-000023330000}"/>
    <cellStyle name="Normal 3 20 11 5" xfId="14376" xr:uid="{00000000-0005-0000-0000-000024330000}"/>
    <cellStyle name="Normal 3 20 11 6" xfId="14377" xr:uid="{00000000-0005-0000-0000-000025330000}"/>
    <cellStyle name="Normal 3 20 12" xfId="14378" xr:uid="{00000000-0005-0000-0000-000026330000}"/>
    <cellStyle name="Normal 3 20 12 2" xfId="14379" xr:uid="{00000000-0005-0000-0000-000027330000}"/>
    <cellStyle name="Normal 3 20 12 3" xfId="14380" xr:uid="{00000000-0005-0000-0000-000028330000}"/>
    <cellStyle name="Normal 3 20 12 4" xfId="14381" xr:uid="{00000000-0005-0000-0000-000029330000}"/>
    <cellStyle name="Normal 3 20 12 5" xfId="14382" xr:uid="{00000000-0005-0000-0000-00002A330000}"/>
    <cellStyle name="Normal 3 20 12 6" xfId="14383" xr:uid="{00000000-0005-0000-0000-00002B330000}"/>
    <cellStyle name="Normal 3 20 13" xfId="14384" xr:uid="{00000000-0005-0000-0000-00002C330000}"/>
    <cellStyle name="Normal 3 20 13 2" xfId="14385" xr:uid="{00000000-0005-0000-0000-00002D330000}"/>
    <cellStyle name="Normal 3 20 13 3" xfId="14386" xr:uid="{00000000-0005-0000-0000-00002E330000}"/>
    <cellStyle name="Normal 3 20 13 4" xfId="14387" xr:uid="{00000000-0005-0000-0000-00002F330000}"/>
    <cellStyle name="Normal 3 20 13 5" xfId="14388" xr:uid="{00000000-0005-0000-0000-000030330000}"/>
    <cellStyle name="Normal 3 20 13 6" xfId="14389" xr:uid="{00000000-0005-0000-0000-000031330000}"/>
    <cellStyle name="Normal 3 20 14" xfId="14390" xr:uid="{00000000-0005-0000-0000-000032330000}"/>
    <cellStyle name="Normal 3 20 14 2" xfId="14391" xr:uid="{00000000-0005-0000-0000-000033330000}"/>
    <cellStyle name="Normal 3 20 14 3" xfId="14392" xr:uid="{00000000-0005-0000-0000-000034330000}"/>
    <cellStyle name="Normal 3 20 14 4" xfId="14393" xr:uid="{00000000-0005-0000-0000-000035330000}"/>
    <cellStyle name="Normal 3 20 14 5" xfId="14394" xr:uid="{00000000-0005-0000-0000-000036330000}"/>
    <cellStyle name="Normal 3 20 14 6" xfId="14395" xr:uid="{00000000-0005-0000-0000-000037330000}"/>
    <cellStyle name="Normal 3 20 15" xfId="14396" xr:uid="{00000000-0005-0000-0000-000038330000}"/>
    <cellStyle name="Normal 3 20 15 2" xfId="14397" xr:uid="{00000000-0005-0000-0000-000039330000}"/>
    <cellStyle name="Normal 3 20 15 3" xfId="14398" xr:uid="{00000000-0005-0000-0000-00003A330000}"/>
    <cellStyle name="Normal 3 20 15 4" xfId="14399" xr:uid="{00000000-0005-0000-0000-00003B330000}"/>
    <cellStyle name="Normal 3 20 15 5" xfId="14400" xr:uid="{00000000-0005-0000-0000-00003C330000}"/>
    <cellStyle name="Normal 3 20 15 6" xfId="14401" xr:uid="{00000000-0005-0000-0000-00003D330000}"/>
    <cellStyle name="Normal 3 20 16" xfId="14402" xr:uid="{00000000-0005-0000-0000-00003E330000}"/>
    <cellStyle name="Normal 3 20 16 2" xfId="14403" xr:uid="{00000000-0005-0000-0000-00003F330000}"/>
    <cellStyle name="Normal 3 20 16 3" xfId="14404" xr:uid="{00000000-0005-0000-0000-000040330000}"/>
    <cellStyle name="Normal 3 20 16 4" xfId="14405" xr:uid="{00000000-0005-0000-0000-000041330000}"/>
    <cellStyle name="Normal 3 20 16 5" xfId="14406" xr:uid="{00000000-0005-0000-0000-000042330000}"/>
    <cellStyle name="Normal 3 20 16 6" xfId="14407" xr:uid="{00000000-0005-0000-0000-000043330000}"/>
    <cellStyle name="Normal 3 20 17" xfId="14408" xr:uid="{00000000-0005-0000-0000-000044330000}"/>
    <cellStyle name="Normal 3 20 17 2" xfId="14409" xr:uid="{00000000-0005-0000-0000-000045330000}"/>
    <cellStyle name="Normal 3 20 17 3" xfId="14410" xr:uid="{00000000-0005-0000-0000-000046330000}"/>
    <cellStyle name="Normal 3 20 17 4" xfId="14411" xr:uid="{00000000-0005-0000-0000-000047330000}"/>
    <cellStyle name="Normal 3 20 17 5" xfId="14412" xr:uid="{00000000-0005-0000-0000-000048330000}"/>
    <cellStyle name="Normal 3 20 17 6" xfId="14413" xr:uid="{00000000-0005-0000-0000-000049330000}"/>
    <cellStyle name="Normal 3 20 18" xfId="14414" xr:uid="{00000000-0005-0000-0000-00004A330000}"/>
    <cellStyle name="Normal 3 20 18 2" xfId="14415" xr:uid="{00000000-0005-0000-0000-00004B330000}"/>
    <cellStyle name="Normal 3 20 18 3" xfId="14416" xr:uid="{00000000-0005-0000-0000-00004C330000}"/>
    <cellStyle name="Normal 3 20 18 4" xfId="14417" xr:uid="{00000000-0005-0000-0000-00004D330000}"/>
    <cellStyle name="Normal 3 20 18 5" xfId="14418" xr:uid="{00000000-0005-0000-0000-00004E330000}"/>
    <cellStyle name="Normal 3 20 18 6" xfId="14419" xr:uid="{00000000-0005-0000-0000-00004F330000}"/>
    <cellStyle name="Normal 3 20 19" xfId="14420" xr:uid="{00000000-0005-0000-0000-000050330000}"/>
    <cellStyle name="Normal 3 20 19 2" xfId="14421" xr:uid="{00000000-0005-0000-0000-000051330000}"/>
    <cellStyle name="Normal 3 20 19 3" xfId="14422" xr:uid="{00000000-0005-0000-0000-000052330000}"/>
    <cellStyle name="Normal 3 20 19 4" xfId="14423" xr:uid="{00000000-0005-0000-0000-000053330000}"/>
    <cellStyle name="Normal 3 20 19 5" xfId="14424" xr:uid="{00000000-0005-0000-0000-000054330000}"/>
    <cellStyle name="Normal 3 20 19 6" xfId="14425" xr:uid="{00000000-0005-0000-0000-000055330000}"/>
    <cellStyle name="Normal 3 20 2" xfId="14426" xr:uid="{00000000-0005-0000-0000-000056330000}"/>
    <cellStyle name="Normal 3 20 2 2" xfId="14427" xr:uid="{00000000-0005-0000-0000-000057330000}"/>
    <cellStyle name="Normal 3 20 2 3" xfId="14428" xr:uid="{00000000-0005-0000-0000-000058330000}"/>
    <cellStyle name="Normal 3 20 2 4" xfId="14429" xr:uid="{00000000-0005-0000-0000-000059330000}"/>
    <cellStyle name="Normal 3 20 2 5" xfId="14430" xr:uid="{00000000-0005-0000-0000-00005A330000}"/>
    <cellStyle name="Normal 3 20 2 6" xfId="14431" xr:uid="{00000000-0005-0000-0000-00005B330000}"/>
    <cellStyle name="Normal 3 20 20" xfId="14432" xr:uid="{00000000-0005-0000-0000-00005C330000}"/>
    <cellStyle name="Normal 3 20 20 2" xfId="14433" xr:uid="{00000000-0005-0000-0000-00005D330000}"/>
    <cellStyle name="Normal 3 20 20 3" xfId="14434" xr:uid="{00000000-0005-0000-0000-00005E330000}"/>
    <cellStyle name="Normal 3 20 20 4" xfId="14435" xr:uid="{00000000-0005-0000-0000-00005F330000}"/>
    <cellStyle name="Normal 3 20 20 5" xfId="14436" xr:uid="{00000000-0005-0000-0000-000060330000}"/>
    <cellStyle name="Normal 3 20 20 6" xfId="14437" xr:uid="{00000000-0005-0000-0000-000061330000}"/>
    <cellStyle name="Normal 3 20 21" xfId="14438" xr:uid="{00000000-0005-0000-0000-000062330000}"/>
    <cellStyle name="Normal 3 20 21 2" xfId="14439" xr:uid="{00000000-0005-0000-0000-000063330000}"/>
    <cellStyle name="Normal 3 20 21 3" xfId="14440" xr:uid="{00000000-0005-0000-0000-000064330000}"/>
    <cellStyle name="Normal 3 20 21 4" xfId="14441" xr:uid="{00000000-0005-0000-0000-000065330000}"/>
    <cellStyle name="Normal 3 20 21 5" xfId="14442" xr:uid="{00000000-0005-0000-0000-000066330000}"/>
    <cellStyle name="Normal 3 20 21 6" xfId="14443" xr:uid="{00000000-0005-0000-0000-000067330000}"/>
    <cellStyle name="Normal 3 20 22" xfId="14444" xr:uid="{00000000-0005-0000-0000-000068330000}"/>
    <cellStyle name="Normal 3 20 22 2" xfId="14445" xr:uid="{00000000-0005-0000-0000-000069330000}"/>
    <cellStyle name="Normal 3 20 22 3" xfId="14446" xr:uid="{00000000-0005-0000-0000-00006A330000}"/>
    <cellStyle name="Normal 3 20 22 4" xfId="14447" xr:uid="{00000000-0005-0000-0000-00006B330000}"/>
    <cellStyle name="Normal 3 20 22 5" xfId="14448" xr:uid="{00000000-0005-0000-0000-00006C330000}"/>
    <cellStyle name="Normal 3 20 22 6" xfId="14449" xr:uid="{00000000-0005-0000-0000-00006D330000}"/>
    <cellStyle name="Normal 3 20 23" xfId="14450" xr:uid="{00000000-0005-0000-0000-00006E330000}"/>
    <cellStyle name="Normal 3 20 24" xfId="14451" xr:uid="{00000000-0005-0000-0000-00006F330000}"/>
    <cellStyle name="Normal 3 20 25" xfId="14452" xr:uid="{00000000-0005-0000-0000-000070330000}"/>
    <cellStyle name="Normal 3 20 26" xfId="14453" xr:uid="{00000000-0005-0000-0000-000071330000}"/>
    <cellStyle name="Normal 3 20 27" xfId="14454" xr:uid="{00000000-0005-0000-0000-000072330000}"/>
    <cellStyle name="Normal 3 20 28" xfId="14455" xr:uid="{00000000-0005-0000-0000-000073330000}"/>
    <cellStyle name="Normal 3 20 3" xfId="14456" xr:uid="{00000000-0005-0000-0000-000074330000}"/>
    <cellStyle name="Normal 3 20 3 2" xfId="14457" xr:uid="{00000000-0005-0000-0000-000075330000}"/>
    <cellStyle name="Normal 3 20 3 3" xfId="14458" xr:uid="{00000000-0005-0000-0000-000076330000}"/>
    <cellStyle name="Normal 3 20 3 4" xfId="14459" xr:uid="{00000000-0005-0000-0000-000077330000}"/>
    <cellStyle name="Normal 3 20 3 5" xfId="14460" xr:uid="{00000000-0005-0000-0000-000078330000}"/>
    <cellStyle name="Normal 3 20 3 6" xfId="14461" xr:uid="{00000000-0005-0000-0000-000079330000}"/>
    <cellStyle name="Normal 3 20 4" xfId="14462" xr:uid="{00000000-0005-0000-0000-00007A330000}"/>
    <cellStyle name="Normal 3 20 4 2" xfId="14463" xr:uid="{00000000-0005-0000-0000-00007B330000}"/>
    <cellStyle name="Normal 3 20 4 3" xfId="14464" xr:uid="{00000000-0005-0000-0000-00007C330000}"/>
    <cellStyle name="Normal 3 20 4 4" xfId="14465" xr:uid="{00000000-0005-0000-0000-00007D330000}"/>
    <cellStyle name="Normal 3 20 4 5" xfId="14466" xr:uid="{00000000-0005-0000-0000-00007E330000}"/>
    <cellStyle name="Normal 3 20 4 6" xfId="14467" xr:uid="{00000000-0005-0000-0000-00007F330000}"/>
    <cellStyle name="Normal 3 20 5" xfId="14468" xr:uid="{00000000-0005-0000-0000-000080330000}"/>
    <cellStyle name="Normal 3 20 5 2" xfId="14469" xr:uid="{00000000-0005-0000-0000-000081330000}"/>
    <cellStyle name="Normal 3 20 5 3" xfId="14470" xr:uid="{00000000-0005-0000-0000-000082330000}"/>
    <cellStyle name="Normal 3 20 5 4" xfId="14471" xr:uid="{00000000-0005-0000-0000-000083330000}"/>
    <cellStyle name="Normal 3 20 5 5" xfId="14472" xr:uid="{00000000-0005-0000-0000-000084330000}"/>
    <cellStyle name="Normal 3 20 5 6" xfId="14473" xr:uid="{00000000-0005-0000-0000-000085330000}"/>
    <cellStyle name="Normal 3 20 6" xfId="14474" xr:uid="{00000000-0005-0000-0000-000086330000}"/>
    <cellStyle name="Normal 3 20 6 2" xfId="14475" xr:uid="{00000000-0005-0000-0000-000087330000}"/>
    <cellStyle name="Normal 3 20 6 3" xfId="14476" xr:uid="{00000000-0005-0000-0000-000088330000}"/>
    <cellStyle name="Normal 3 20 6 4" xfId="14477" xr:uid="{00000000-0005-0000-0000-000089330000}"/>
    <cellStyle name="Normal 3 20 6 5" xfId="14478" xr:uid="{00000000-0005-0000-0000-00008A330000}"/>
    <cellStyle name="Normal 3 20 6 6" xfId="14479" xr:uid="{00000000-0005-0000-0000-00008B330000}"/>
    <cellStyle name="Normal 3 20 7" xfId="14480" xr:uid="{00000000-0005-0000-0000-00008C330000}"/>
    <cellStyle name="Normal 3 20 7 2" xfId="14481" xr:uid="{00000000-0005-0000-0000-00008D330000}"/>
    <cellStyle name="Normal 3 20 7 3" xfId="14482" xr:uid="{00000000-0005-0000-0000-00008E330000}"/>
    <cellStyle name="Normal 3 20 7 4" xfId="14483" xr:uid="{00000000-0005-0000-0000-00008F330000}"/>
    <cellStyle name="Normal 3 20 7 5" xfId="14484" xr:uid="{00000000-0005-0000-0000-000090330000}"/>
    <cellStyle name="Normal 3 20 7 6" xfId="14485" xr:uid="{00000000-0005-0000-0000-000091330000}"/>
    <cellStyle name="Normal 3 20 8" xfId="14486" xr:uid="{00000000-0005-0000-0000-000092330000}"/>
    <cellStyle name="Normal 3 20 8 2" xfId="14487" xr:uid="{00000000-0005-0000-0000-000093330000}"/>
    <cellStyle name="Normal 3 20 8 3" xfId="14488" xr:uid="{00000000-0005-0000-0000-000094330000}"/>
    <cellStyle name="Normal 3 20 8 4" xfId="14489" xr:uid="{00000000-0005-0000-0000-000095330000}"/>
    <cellStyle name="Normal 3 20 8 5" xfId="14490" xr:uid="{00000000-0005-0000-0000-000096330000}"/>
    <cellStyle name="Normal 3 20 8 6" xfId="14491" xr:uid="{00000000-0005-0000-0000-000097330000}"/>
    <cellStyle name="Normal 3 20 9" xfId="14492" xr:uid="{00000000-0005-0000-0000-000098330000}"/>
    <cellStyle name="Normal 3 20 9 2" xfId="14493" xr:uid="{00000000-0005-0000-0000-000099330000}"/>
    <cellStyle name="Normal 3 20 9 3" xfId="14494" xr:uid="{00000000-0005-0000-0000-00009A330000}"/>
    <cellStyle name="Normal 3 20 9 4" xfId="14495" xr:uid="{00000000-0005-0000-0000-00009B330000}"/>
    <cellStyle name="Normal 3 20 9 5" xfId="14496" xr:uid="{00000000-0005-0000-0000-00009C330000}"/>
    <cellStyle name="Normal 3 20 9 6" xfId="14497" xr:uid="{00000000-0005-0000-0000-00009D330000}"/>
    <cellStyle name="Normal 3 21" xfId="14498" xr:uid="{00000000-0005-0000-0000-00009E330000}"/>
    <cellStyle name="Normal 3 21 10" xfId="14499" xr:uid="{00000000-0005-0000-0000-00009F330000}"/>
    <cellStyle name="Normal 3 21 10 2" xfId="14500" xr:uid="{00000000-0005-0000-0000-0000A0330000}"/>
    <cellStyle name="Normal 3 21 10 3" xfId="14501" xr:uid="{00000000-0005-0000-0000-0000A1330000}"/>
    <cellStyle name="Normal 3 21 10 4" xfId="14502" xr:uid="{00000000-0005-0000-0000-0000A2330000}"/>
    <cellStyle name="Normal 3 21 10 5" xfId="14503" xr:uid="{00000000-0005-0000-0000-0000A3330000}"/>
    <cellStyle name="Normal 3 21 10 6" xfId="14504" xr:uid="{00000000-0005-0000-0000-0000A4330000}"/>
    <cellStyle name="Normal 3 21 11" xfId="14505" xr:uid="{00000000-0005-0000-0000-0000A5330000}"/>
    <cellStyle name="Normal 3 21 11 2" xfId="14506" xr:uid="{00000000-0005-0000-0000-0000A6330000}"/>
    <cellStyle name="Normal 3 21 11 3" xfId="14507" xr:uid="{00000000-0005-0000-0000-0000A7330000}"/>
    <cellStyle name="Normal 3 21 11 4" xfId="14508" xr:uid="{00000000-0005-0000-0000-0000A8330000}"/>
    <cellStyle name="Normal 3 21 11 5" xfId="14509" xr:uid="{00000000-0005-0000-0000-0000A9330000}"/>
    <cellStyle name="Normal 3 21 11 6" xfId="14510" xr:uid="{00000000-0005-0000-0000-0000AA330000}"/>
    <cellStyle name="Normal 3 21 12" xfId="14511" xr:uid="{00000000-0005-0000-0000-0000AB330000}"/>
    <cellStyle name="Normal 3 21 12 2" xfId="14512" xr:uid="{00000000-0005-0000-0000-0000AC330000}"/>
    <cellStyle name="Normal 3 21 12 3" xfId="14513" xr:uid="{00000000-0005-0000-0000-0000AD330000}"/>
    <cellStyle name="Normal 3 21 12 4" xfId="14514" xr:uid="{00000000-0005-0000-0000-0000AE330000}"/>
    <cellStyle name="Normal 3 21 12 5" xfId="14515" xr:uid="{00000000-0005-0000-0000-0000AF330000}"/>
    <cellStyle name="Normal 3 21 12 6" xfId="14516" xr:uid="{00000000-0005-0000-0000-0000B0330000}"/>
    <cellStyle name="Normal 3 21 13" xfId="14517" xr:uid="{00000000-0005-0000-0000-0000B1330000}"/>
    <cellStyle name="Normal 3 21 13 2" xfId="14518" xr:uid="{00000000-0005-0000-0000-0000B2330000}"/>
    <cellStyle name="Normal 3 21 13 3" xfId="14519" xr:uid="{00000000-0005-0000-0000-0000B3330000}"/>
    <cellStyle name="Normal 3 21 13 4" xfId="14520" xr:uid="{00000000-0005-0000-0000-0000B4330000}"/>
    <cellStyle name="Normal 3 21 13 5" xfId="14521" xr:uid="{00000000-0005-0000-0000-0000B5330000}"/>
    <cellStyle name="Normal 3 21 13 6" xfId="14522" xr:uid="{00000000-0005-0000-0000-0000B6330000}"/>
    <cellStyle name="Normal 3 21 14" xfId="14523" xr:uid="{00000000-0005-0000-0000-0000B7330000}"/>
    <cellStyle name="Normal 3 21 14 2" xfId="14524" xr:uid="{00000000-0005-0000-0000-0000B8330000}"/>
    <cellStyle name="Normal 3 21 14 3" xfId="14525" xr:uid="{00000000-0005-0000-0000-0000B9330000}"/>
    <cellStyle name="Normal 3 21 14 4" xfId="14526" xr:uid="{00000000-0005-0000-0000-0000BA330000}"/>
    <cellStyle name="Normal 3 21 14 5" xfId="14527" xr:uid="{00000000-0005-0000-0000-0000BB330000}"/>
    <cellStyle name="Normal 3 21 14 6" xfId="14528" xr:uid="{00000000-0005-0000-0000-0000BC330000}"/>
    <cellStyle name="Normal 3 21 15" xfId="14529" xr:uid="{00000000-0005-0000-0000-0000BD330000}"/>
    <cellStyle name="Normal 3 21 15 2" xfId="14530" xr:uid="{00000000-0005-0000-0000-0000BE330000}"/>
    <cellStyle name="Normal 3 21 15 3" xfId="14531" xr:uid="{00000000-0005-0000-0000-0000BF330000}"/>
    <cellStyle name="Normal 3 21 15 4" xfId="14532" xr:uid="{00000000-0005-0000-0000-0000C0330000}"/>
    <cellStyle name="Normal 3 21 15 5" xfId="14533" xr:uid="{00000000-0005-0000-0000-0000C1330000}"/>
    <cellStyle name="Normal 3 21 15 6" xfId="14534" xr:uid="{00000000-0005-0000-0000-0000C2330000}"/>
    <cellStyle name="Normal 3 21 16" xfId="14535" xr:uid="{00000000-0005-0000-0000-0000C3330000}"/>
    <cellStyle name="Normal 3 21 16 2" xfId="14536" xr:uid="{00000000-0005-0000-0000-0000C4330000}"/>
    <cellStyle name="Normal 3 21 16 3" xfId="14537" xr:uid="{00000000-0005-0000-0000-0000C5330000}"/>
    <cellStyle name="Normal 3 21 16 4" xfId="14538" xr:uid="{00000000-0005-0000-0000-0000C6330000}"/>
    <cellStyle name="Normal 3 21 16 5" xfId="14539" xr:uid="{00000000-0005-0000-0000-0000C7330000}"/>
    <cellStyle name="Normal 3 21 16 6" xfId="14540" xr:uid="{00000000-0005-0000-0000-0000C8330000}"/>
    <cellStyle name="Normal 3 21 17" xfId="14541" xr:uid="{00000000-0005-0000-0000-0000C9330000}"/>
    <cellStyle name="Normal 3 21 17 2" xfId="14542" xr:uid="{00000000-0005-0000-0000-0000CA330000}"/>
    <cellStyle name="Normal 3 21 17 3" xfId="14543" xr:uid="{00000000-0005-0000-0000-0000CB330000}"/>
    <cellStyle name="Normal 3 21 17 4" xfId="14544" xr:uid="{00000000-0005-0000-0000-0000CC330000}"/>
    <cellStyle name="Normal 3 21 17 5" xfId="14545" xr:uid="{00000000-0005-0000-0000-0000CD330000}"/>
    <cellStyle name="Normal 3 21 17 6" xfId="14546" xr:uid="{00000000-0005-0000-0000-0000CE330000}"/>
    <cellStyle name="Normal 3 21 18" xfId="14547" xr:uid="{00000000-0005-0000-0000-0000CF330000}"/>
    <cellStyle name="Normal 3 21 18 2" xfId="14548" xr:uid="{00000000-0005-0000-0000-0000D0330000}"/>
    <cellStyle name="Normal 3 21 18 3" xfId="14549" xr:uid="{00000000-0005-0000-0000-0000D1330000}"/>
    <cellStyle name="Normal 3 21 18 4" xfId="14550" xr:uid="{00000000-0005-0000-0000-0000D2330000}"/>
    <cellStyle name="Normal 3 21 18 5" xfId="14551" xr:uid="{00000000-0005-0000-0000-0000D3330000}"/>
    <cellStyle name="Normal 3 21 18 6" xfId="14552" xr:uid="{00000000-0005-0000-0000-0000D4330000}"/>
    <cellStyle name="Normal 3 21 19" xfId="14553" xr:uid="{00000000-0005-0000-0000-0000D5330000}"/>
    <cellStyle name="Normal 3 21 19 2" xfId="14554" xr:uid="{00000000-0005-0000-0000-0000D6330000}"/>
    <cellStyle name="Normal 3 21 19 3" xfId="14555" xr:uid="{00000000-0005-0000-0000-0000D7330000}"/>
    <cellStyle name="Normal 3 21 19 4" xfId="14556" xr:uid="{00000000-0005-0000-0000-0000D8330000}"/>
    <cellStyle name="Normal 3 21 19 5" xfId="14557" xr:uid="{00000000-0005-0000-0000-0000D9330000}"/>
    <cellStyle name="Normal 3 21 19 6" xfId="14558" xr:uid="{00000000-0005-0000-0000-0000DA330000}"/>
    <cellStyle name="Normal 3 21 2" xfId="14559" xr:uid="{00000000-0005-0000-0000-0000DB330000}"/>
    <cellStyle name="Normal 3 21 2 2" xfId="14560" xr:uid="{00000000-0005-0000-0000-0000DC330000}"/>
    <cellStyle name="Normal 3 21 2 3" xfId="14561" xr:uid="{00000000-0005-0000-0000-0000DD330000}"/>
    <cellStyle name="Normal 3 21 2 4" xfId="14562" xr:uid="{00000000-0005-0000-0000-0000DE330000}"/>
    <cellStyle name="Normal 3 21 2 5" xfId="14563" xr:uid="{00000000-0005-0000-0000-0000DF330000}"/>
    <cellStyle name="Normal 3 21 2 6" xfId="14564" xr:uid="{00000000-0005-0000-0000-0000E0330000}"/>
    <cellStyle name="Normal 3 21 20" xfId="14565" xr:uid="{00000000-0005-0000-0000-0000E1330000}"/>
    <cellStyle name="Normal 3 21 20 2" xfId="14566" xr:uid="{00000000-0005-0000-0000-0000E2330000}"/>
    <cellStyle name="Normal 3 21 20 3" xfId="14567" xr:uid="{00000000-0005-0000-0000-0000E3330000}"/>
    <cellStyle name="Normal 3 21 20 4" xfId="14568" xr:uid="{00000000-0005-0000-0000-0000E4330000}"/>
    <cellStyle name="Normal 3 21 20 5" xfId="14569" xr:uid="{00000000-0005-0000-0000-0000E5330000}"/>
    <cellStyle name="Normal 3 21 20 6" xfId="14570" xr:uid="{00000000-0005-0000-0000-0000E6330000}"/>
    <cellStyle name="Normal 3 21 21" xfId="14571" xr:uid="{00000000-0005-0000-0000-0000E7330000}"/>
    <cellStyle name="Normal 3 21 21 2" xfId="14572" xr:uid="{00000000-0005-0000-0000-0000E8330000}"/>
    <cellStyle name="Normal 3 21 21 3" xfId="14573" xr:uid="{00000000-0005-0000-0000-0000E9330000}"/>
    <cellStyle name="Normal 3 21 21 4" xfId="14574" xr:uid="{00000000-0005-0000-0000-0000EA330000}"/>
    <cellStyle name="Normal 3 21 21 5" xfId="14575" xr:uid="{00000000-0005-0000-0000-0000EB330000}"/>
    <cellStyle name="Normal 3 21 21 6" xfId="14576" xr:uid="{00000000-0005-0000-0000-0000EC330000}"/>
    <cellStyle name="Normal 3 21 22" xfId="14577" xr:uid="{00000000-0005-0000-0000-0000ED330000}"/>
    <cellStyle name="Normal 3 21 22 2" xfId="14578" xr:uid="{00000000-0005-0000-0000-0000EE330000}"/>
    <cellStyle name="Normal 3 21 22 3" xfId="14579" xr:uid="{00000000-0005-0000-0000-0000EF330000}"/>
    <cellStyle name="Normal 3 21 22 4" xfId="14580" xr:uid="{00000000-0005-0000-0000-0000F0330000}"/>
    <cellStyle name="Normal 3 21 22 5" xfId="14581" xr:uid="{00000000-0005-0000-0000-0000F1330000}"/>
    <cellStyle name="Normal 3 21 22 6" xfId="14582" xr:uid="{00000000-0005-0000-0000-0000F2330000}"/>
    <cellStyle name="Normal 3 21 23" xfId="14583" xr:uid="{00000000-0005-0000-0000-0000F3330000}"/>
    <cellStyle name="Normal 3 21 24" xfId="14584" xr:uid="{00000000-0005-0000-0000-0000F4330000}"/>
    <cellStyle name="Normal 3 21 25" xfId="14585" xr:uid="{00000000-0005-0000-0000-0000F5330000}"/>
    <cellStyle name="Normal 3 21 26" xfId="14586" xr:uid="{00000000-0005-0000-0000-0000F6330000}"/>
    <cellStyle name="Normal 3 21 27" xfId="14587" xr:uid="{00000000-0005-0000-0000-0000F7330000}"/>
    <cellStyle name="Normal 3 21 28" xfId="14588" xr:uid="{00000000-0005-0000-0000-0000F8330000}"/>
    <cellStyle name="Normal 3 21 3" xfId="14589" xr:uid="{00000000-0005-0000-0000-0000F9330000}"/>
    <cellStyle name="Normal 3 21 3 2" xfId="14590" xr:uid="{00000000-0005-0000-0000-0000FA330000}"/>
    <cellStyle name="Normal 3 21 3 3" xfId="14591" xr:uid="{00000000-0005-0000-0000-0000FB330000}"/>
    <cellStyle name="Normal 3 21 3 4" xfId="14592" xr:uid="{00000000-0005-0000-0000-0000FC330000}"/>
    <cellStyle name="Normal 3 21 3 5" xfId="14593" xr:uid="{00000000-0005-0000-0000-0000FD330000}"/>
    <cellStyle name="Normal 3 21 3 6" xfId="14594" xr:uid="{00000000-0005-0000-0000-0000FE330000}"/>
    <cellStyle name="Normal 3 21 4" xfId="14595" xr:uid="{00000000-0005-0000-0000-0000FF330000}"/>
    <cellStyle name="Normal 3 21 4 2" xfId="14596" xr:uid="{00000000-0005-0000-0000-000000340000}"/>
    <cellStyle name="Normal 3 21 4 3" xfId="14597" xr:uid="{00000000-0005-0000-0000-000001340000}"/>
    <cellStyle name="Normal 3 21 4 4" xfId="14598" xr:uid="{00000000-0005-0000-0000-000002340000}"/>
    <cellStyle name="Normal 3 21 4 5" xfId="14599" xr:uid="{00000000-0005-0000-0000-000003340000}"/>
    <cellStyle name="Normal 3 21 4 6" xfId="14600" xr:uid="{00000000-0005-0000-0000-000004340000}"/>
    <cellStyle name="Normal 3 21 5" xfId="14601" xr:uid="{00000000-0005-0000-0000-000005340000}"/>
    <cellStyle name="Normal 3 21 5 2" xfId="14602" xr:uid="{00000000-0005-0000-0000-000006340000}"/>
    <cellStyle name="Normal 3 21 5 3" xfId="14603" xr:uid="{00000000-0005-0000-0000-000007340000}"/>
    <cellStyle name="Normal 3 21 5 4" xfId="14604" xr:uid="{00000000-0005-0000-0000-000008340000}"/>
    <cellStyle name="Normal 3 21 5 5" xfId="14605" xr:uid="{00000000-0005-0000-0000-000009340000}"/>
    <cellStyle name="Normal 3 21 5 6" xfId="14606" xr:uid="{00000000-0005-0000-0000-00000A340000}"/>
    <cellStyle name="Normal 3 21 6" xfId="14607" xr:uid="{00000000-0005-0000-0000-00000B340000}"/>
    <cellStyle name="Normal 3 21 6 2" xfId="14608" xr:uid="{00000000-0005-0000-0000-00000C340000}"/>
    <cellStyle name="Normal 3 21 6 3" xfId="14609" xr:uid="{00000000-0005-0000-0000-00000D340000}"/>
    <cellStyle name="Normal 3 21 6 4" xfId="14610" xr:uid="{00000000-0005-0000-0000-00000E340000}"/>
    <cellStyle name="Normal 3 21 6 5" xfId="14611" xr:uid="{00000000-0005-0000-0000-00000F340000}"/>
    <cellStyle name="Normal 3 21 6 6" xfId="14612" xr:uid="{00000000-0005-0000-0000-000010340000}"/>
    <cellStyle name="Normal 3 21 7" xfId="14613" xr:uid="{00000000-0005-0000-0000-000011340000}"/>
    <cellStyle name="Normal 3 21 7 2" xfId="14614" xr:uid="{00000000-0005-0000-0000-000012340000}"/>
    <cellStyle name="Normal 3 21 7 3" xfId="14615" xr:uid="{00000000-0005-0000-0000-000013340000}"/>
    <cellStyle name="Normal 3 21 7 4" xfId="14616" xr:uid="{00000000-0005-0000-0000-000014340000}"/>
    <cellStyle name="Normal 3 21 7 5" xfId="14617" xr:uid="{00000000-0005-0000-0000-000015340000}"/>
    <cellStyle name="Normal 3 21 7 6" xfId="14618" xr:uid="{00000000-0005-0000-0000-000016340000}"/>
    <cellStyle name="Normal 3 21 8" xfId="14619" xr:uid="{00000000-0005-0000-0000-000017340000}"/>
    <cellStyle name="Normal 3 21 8 2" xfId="14620" xr:uid="{00000000-0005-0000-0000-000018340000}"/>
    <cellStyle name="Normal 3 21 8 3" xfId="14621" xr:uid="{00000000-0005-0000-0000-000019340000}"/>
    <cellStyle name="Normal 3 21 8 4" xfId="14622" xr:uid="{00000000-0005-0000-0000-00001A340000}"/>
    <cellStyle name="Normal 3 21 8 5" xfId="14623" xr:uid="{00000000-0005-0000-0000-00001B340000}"/>
    <cellStyle name="Normal 3 21 8 6" xfId="14624" xr:uid="{00000000-0005-0000-0000-00001C340000}"/>
    <cellStyle name="Normal 3 21 9" xfId="14625" xr:uid="{00000000-0005-0000-0000-00001D340000}"/>
    <cellStyle name="Normal 3 21 9 2" xfId="14626" xr:uid="{00000000-0005-0000-0000-00001E340000}"/>
    <cellStyle name="Normal 3 21 9 3" xfId="14627" xr:uid="{00000000-0005-0000-0000-00001F340000}"/>
    <cellStyle name="Normal 3 21 9 4" xfId="14628" xr:uid="{00000000-0005-0000-0000-000020340000}"/>
    <cellStyle name="Normal 3 21 9 5" xfId="14629" xr:uid="{00000000-0005-0000-0000-000021340000}"/>
    <cellStyle name="Normal 3 21 9 6" xfId="14630" xr:uid="{00000000-0005-0000-0000-000022340000}"/>
    <cellStyle name="Normal 3 22" xfId="14631" xr:uid="{00000000-0005-0000-0000-000023340000}"/>
    <cellStyle name="Normal 3 22 10" xfId="14632" xr:uid="{00000000-0005-0000-0000-000024340000}"/>
    <cellStyle name="Normal 3 22 10 2" xfId="14633" xr:uid="{00000000-0005-0000-0000-000025340000}"/>
    <cellStyle name="Normal 3 22 10 3" xfId="14634" xr:uid="{00000000-0005-0000-0000-000026340000}"/>
    <cellStyle name="Normal 3 22 10 4" xfId="14635" xr:uid="{00000000-0005-0000-0000-000027340000}"/>
    <cellStyle name="Normal 3 22 10 5" xfId="14636" xr:uid="{00000000-0005-0000-0000-000028340000}"/>
    <cellStyle name="Normal 3 22 10 6" xfId="14637" xr:uid="{00000000-0005-0000-0000-000029340000}"/>
    <cellStyle name="Normal 3 22 11" xfId="14638" xr:uid="{00000000-0005-0000-0000-00002A340000}"/>
    <cellStyle name="Normal 3 22 11 2" xfId="14639" xr:uid="{00000000-0005-0000-0000-00002B340000}"/>
    <cellStyle name="Normal 3 22 11 3" xfId="14640" xr:uid="{00000000-0005-0000-0000-00002C340000}"/>
    <cellStyle name="Normal 3 22 11 4" xfId="14641" xr:uid="{00000000-0005-0000-0000-00002D340000}"/>
    <cellStyle name="Normal 3 22 11 5" xfId="14642" xr:uid="{00000000-0005-0000-0000-00002E340000}"/>
    <cellStyle name="Normal 3 22 11 6" xfId="14643" xr:uid="{00000000-0005-0000-0000-00002F340000}"/>
    <cellStyle name="Normal 3 22 12" xfId="14644" xr:uid="{00000000-0005-0000-0000-000030340000}"/>
    <cellStyle name="Normal 3 22 12 2" xfId="14645" xr:uid="{00000000-0005-0000-0000-000031340000}"/>
    <cellStyle name="Normal 3 22 12 3" xfId="14646" xr:uid="{00000000-0005-0000-0000-000032340000}"/>
    <cellStyle name="Normal 3 22 12 4" xfId="14647" xr:uid="{00000000-0005-0000-0000-000033340000}"/>
    <cellStyle name="Normal 3 22 12 5" xfId="14648" xr:uid="{00000000-0005-0000-0000-000034340000}"/>
    <cellStyle name="Normal 3 22 12 6" xfId="14649" xr:uid="{00000000-0005-0000-0000-000035340000}"/>
    <cellStyle name="Normal 3 22 13" xfId="14650" xr:uid="{00000000-0005-0000-0000-000036340000}"/>
    <cellStyle name="Normal 3 22 13 2" xfId="14651" xr:uid="{00000000-0005-0000-0000-000037340000}"/>
    <cellStyle name="Normal 3 22 13 3" xfId="14652" xr:uid="{00000000-0005-0000-0000-000038340000}"/>
    <cellStyle name="Normal 3 22 13 4" xfId="14653" xr:uid="{00000000-0005-0000-0000-000039340000}"/>
    <cellStyle name="Normal 3 22 13 5" xfId="14654" xr:uid="{00000000-0005-0000-0000-00003A340000}"/>
    <cellStyle name="Normal 3 22 13 6" xfId="14655" xr:uid="{00000000-0005-0000-0000-00003B340000}"/>
    <cellStyle name="Normal 3 22 14" xfId="14656" xr:uid="{00000000-0005-0000-0000-00003C340000}"/>
    <cellStyle name="Normal 3 22 14 2" xfId="14657" xr:uid="{00000000-0005-0000-0000-00003D340000}"/>
    <cellStyle name="Normal 3 22 14 3" xfId="14658" xr:uid="{00000000-0005-0000-0000-00003E340000}"/>
    <cellStyle name="Normal 3 22 14 4" xfId="14659" xr:uid="{00000000-0005-0000-0000-00003F340000}"/>
    <cellStyle name="Normal 3 22 14 5" xfId="14660" xr:uid="{00000000-0005-0000-0000-000040340000}"/>
    <cellStyle name="Normal 3 22 14 6" xfId="14661" xr:uid="{00000000-0005-0000-0000-000041340000}"/>
    <cellStyle name="Normal 3 22 15" xfId="14662" xr:uid="{00000000-0005-0000-0000-000042340000}"/>
    <cellStyle name="Normal 3 22 15 2" xfId="14663" xr:uid="{00000000-0005-0000-0000-000043340000}"/>
    <cellStyle name="Normal 3 22 15 3" xfId="14664" xr:uid="{00000000-0005-0000-0000-000044340000}"/>
    <cellStyle name="Normal 3 22 15 4" xfId="14665" xr:uid="{00000000-0005-0000-0000-000045340000}"/>
    <cellStyle name="Normal 3 22 15 5" xfId="14666" xr:uid="{00000000-0005-0000-0000-000046340000}"/>
    <cellStyle name="Normal 3 22 15 6" xfId="14667" xr:uid="{00000000-0005-0000-0000-000047340000}"/>
    <cellStyle name="Normal 3 22 16" xfId="14668" xr:uid="{00000000-0005-0000-0000-000048340000}"/>
    <cellStyle name="Normal 3 22 16 2" xfId="14669" xr:uid="{00000000-0005-0000-0000-000049340000}"/>
    <cellStyle name="Normal 3 22 16 3" xfId="14670" xr:uid="{00000000-0005-0000-0000-00004A340000}"/>
    <cellStyle name="Normal 3 22 16 4" xfId="14671" xr:uid="{00000000-0005-0000-0000-00004B340000}"/>
    <cellStyle name="Normal 3 22 16 5" xfId="14672" xr:uid="{00000000-0005-0000-0000-00004C340000}"/>
    <cellStyle name="Normal 3 22 16 6" xfId="14673" xr:uid="{00000000-0005-0000-0000-00004D340000}"/>
    <cellStyle name="Normal 3 22 17" xfId="14674" xr:uid="{00000000-0005-0000-0000-00004E340000}"/>
    <cellStyle name="Normal 3 22 17 2" xfId="14675" xr:uid="{00000000-0005-0000-0000-00004F340000}"/>
    <cellStyle name="Normal 3 22 17 3" xfId="14676" xr:uid="{00000000-0005-0000-0000-000050340000}"/>
    <cellStyle name="Normal 3 22 17 4" xfId="14677" xr:uid="{00000000-0005-0000-0000-000051340000}"/>
    <cellStyle name="Normal 3 22 17 5" xfId="14678" xr:uid="{00000000-0005-0000-0000-000052340000}"/>
    <cellStyle name="Normal 3 22 17 6" xfId="14679" xr:uid="{00000000-0005-0000-0000-000053340000}"/>
    <cellStyle name="Normal 3 22 18" xfId="14680" xr:uid="{00000000-0005-0000-0000-000054340000}"/>
    <cellStyle name="Normal 3 22 18 2" xfId="14681" xr:uid="{00000000-0005-0000-0000-000055340000}"/>
    <cellStyle name="Normal 3 22 18 3" xfId="14682" xr:uid="{00000000-0005-0000-0000-000056340000}"/>
    <cellStyle name="Normal 3 22 18 4" xfId="14683" xr:uid="{00000000-0005-0000-0000-000057340000}"/>
    <cellStyle name="Normal 3 22 18 5" xfId="14684" xr:uid="{00000000-0005-0000-0000-000058340000}"/>
    <cellStyle name="Normal 3 22 18 6" xfId="14685" xr:uid="{00000000-0005-0000-0000-000059340000}"/>
    <cellStyle name="Normal 3 22 19" xfId="14686" xr:uid="{00000000-0005-0000-0000-00005A340000}"/>
    <cellStyle name="Normal 3 22 19 2" xfId="14687" xr:uid="{00000000-0005-0000-0000-00005B340000}"/>
    <cellStyle name="Normal 3 22 19 3" xfId="14688" xr:uid="{00000000-0005-0000-0000-00005C340000}"/>
    <cellStyle name="Normal 3 22 19 4" xfId="14689" xr:uid="{00000000-0005-0000-0000-00005D340000}"/>
    <cellStyle name="Normal 3 22 19 5" xfId="14690" xr:uid="{00000000-0005-0000-0000-00005E340000}"/>
    <cellStyle name="Normal 3 22 19 6" xfId="14691" xr:uid="{00000000-0005-0000-0000-00005F340000}"/>
    <cellStyle name="Normal 3 22 2" xfId="14692" xr:uid="{00000000-0005-0000-0000-000060340000}"/>
    <cellStyle name="Normal 3 22 2 2" xfId="14693" xr:uid="{00000000-0005-0000-0000-000061340000}"/>
    <cellStyle name="Normal 3 22 2 3" xfId="14694" xr:uid="{00000000-0005-0000-0000-000062340000}"/>
    <cellStyle name="Normal 3 22 2 4" xfId="14695" xr:uid="{00000000-0005-0000-0000-000063340000}"/>
    <cellStyle name="Normal 3 22 2 5" xfId="14696" xr:uid="{00000000-0005-0000-0000-000064340000}"/>
    <cellStyle name="Normal 3 22 2 6" xfId="14697" xr:uid="{00000000-0005-0000-0000-000065340000}"/>
    <cellStyle name="Normal 3 22 20" xfId="14698" xr:uid="{00000000-0005-0000-0000-000066340000}"/>
    <cellStyle name="Normal 3 22 20 2" xfId="14699" xr:uid="{00000000-0005-0000-0000-000067340000}"/>
    <cellStyle name="Normal 3 22 20 3" xfId="14700" xr:uid="{00000000-0005-0000-0000-000068340000}"/>
    <cellStyle name="Normal 3 22 20 4" xfId="14701" xr:uid="{00000000-0005-0000-0000-000069340000}"/>
    <cellStyle name="Normal 3 22 20 5" xfId="14702" xr:uid="{00000000-0005-0000-0000-00006A340000}"/>
    <cellStyle name="Normal 3 22 20 6" xfId="14703" xr:uid="{00000000-0005-0000-0000-00006B340000}"/>
    <cellStyle name="Normal 3 22 21" xfId="14704" xr:uid="{00000000-0005-0000-0000-00006C340000}"/>
    <cellStyle name="Normal 3 22 21 2" xfId="14705" xr:uid="{00000000-0005-0000-0000-00006D340000}"/>
    <cellStyle name="Normal 3 22 21 3" xfId="14706" xr:uid="{00000000-0005-0000-0000-00006E340000}"/>
    <cellStyle name="Normal 3 22 21 4" xfId="14707" xr:uid="{00000000-0005-0000-0000-00006F340000}"/>
    <cellStyle name="Normal 3 22 21 5" xfId="14708" xr:uid="{00000000-0005-0000-0000-000070340000}"/>
    <cellStyle name="Normal 3 22 21 6" xfId="14709" xr:uid="{00000000-0005-0000-0000-000071340000}"/>
    <cellStyle name="Normal 3 22 22" xfId="14710" xr:uid="{00000000-0005-0000-0000-000072340000}"/>
    <cellStyle name="Normal 3 22 22 2" xfId="14711" xr:uid="{00000000-0005-0000-0000-000073340000}"/>
    <cellStyle name="Normal 3 22 22 3" xfId="14712" xr:uid="{00000000-0005-0000-0000-000074340000}"/>
    <cellStyle name="Normal 3 22 22 4" xfId="14713" xr:uid="{00000000-0005-0000-0000-000075340000}"/>
    <cellStyle name="Normal 3 22 22 5" xfId="14714" xr:uid="{00000000-0005-0000-0000-000076340000}"/>
    <cellStyle name="Normal 3 22 22 6" xfId="14715" xr:uid="{00000000-0005-0000-0000-000077340000}"/>
    <cellStyle name="Normal 3 22 23" xfId="14716" xr:uid="{00000000-0005-0000-0000-000078340000}"/>
    <cellStyle name="Normal 3 22 24" xfId="14717" xr:uid="{00000000-0005-0000-0000-000079340000}"/>
    <cellStyle name="Normal 3 22 25" xfId="14718" xr:uid="{00000000-0005-0000-0000-00007A340000}"/>
    <cellStyle name="Normal 3 22 26" xfId="14719" xr:uid="{00000000-0005-0000-0000-00007B340000}"/>
    <cellStyle name="Normal 3 22 27" xfId="14720" xr:uid="{00000000-0005-0000-0000-00007C340000}"/>
    <cellStyle name="Normal 3 22 3" xfId="14721" xr:uid="{00000000-0005-0000-0000-00007D340000}"/>
    <cellStyle name="Normal 3 22 3 2" xfId="14722" xr:uid="{00000000-0005-0000-0000-00007E340000}"/>
    <cellStyle name="Normal 3 22 3 3" xfId="14723" xr:uid="{00000000-0005-0000-0000-00007F340000}"/>
    <cellStyle name="Normal 3 22 3 4" xfId="14724" xr:uid="{00000000-0005-0000-0000-000080340000}"/>
    <cellStyle name="Normal 3 22 3 5" xfId="14725" xr:uid="{00000000-0005-0000-0000-000081340000}"/>
    <cellStyle name="Normal 3 22 3 6" xfId="14726" xr:uid="{00000000-0005-0000-0000-000082340000}"/>
    <cellStyle name="Normal 3 22 4" xfId="14727" xr:uid="{00000000-0005-0000-0000-000083340000}"/>
    <cellStyle name="Normal 3 22 4 2" xfId="14728" xr:uid="{00000000-0005-0000-0000-000084340000}"/>
    <cellStyle name="Normal 3 22 4 3" xfId="14729" xr:uid="{00000000-0005-0000-0000-000085340000}"/>
    <cellStyle name="Normal 3 22 4 4" xfId="14730" xr:uid="{00000000-0005-0000-0000-000086340000}"/>
    <cellStyle name="Normal 3 22 4 5" xfId="14731" xr:uid="{00000000-0005-0000-0000-000087340000}"/>
    <cellStyle name="Normal 3 22 4 6" xfId="14732" xr:uid="{00000000-0005-0000-0000-000088340000}"/>
    <cellStyle name="Normal 3 22 5" xfId="14733" xr:uid="{00000000-0005-0000-0000-000089340000}"/>
    <cellStyle name="Normal 3 22 5 2" xfId="14734" xr:uid="{00000000-0005-0000-0000-00008A340000}"/>
    <cellStyle name="Normal 3 22 5 3" xfId="14735" xr:uid="{00000000-0005-0000-0000-00008B340000}"/>
    <cellStyle name="Normal 3 22 5 4" xfId="14736" xr:uid="{00000000-0005-0000-0000-00008C340000}"/>
    <cellStyle name="Normal 3 22 5 5" xfId="14737" xr:uid="{00000000-0005-0000-0000-00008D340000}"/>
    <cellStyle name="Normal 3 22 5 6" xfId="14738" xr:uid="{00000000-0005-0000-0000-00008E340000}"/>
    <cellStyle name="Normal 3 22 6" xfId="14739" xr:uid="{00000000-0005-0000-0000-00008F340000}"/>
    <cellStyle name="Normal 3 22 6 2" xfId="14740" xr:uid="{00000000-0005-0000-0000-000090340000}"/>
    <cellStyle name="Normal 3 22 6 3" xfId="14741" xr:uid="{00000000-0005-0000-0000-000091340000}"/>
    <cellStyle name="Normal 3 22 6 4" xfId="14742" xr:uid="{00000000-0005-0000-0000-000092340000}"/>
    <cellStyle name="Normal 3 22 6 5" xfId="14743" xr:uid="{00000000-0005-0000-0000-000093340000}"/>
    <cellStyle name="Normal 3 22 6 6" xfId="14744" xr:uid="{00000000-0005-0000-0000-000094340000}"/>
    <cellStyle name="Normal 3 22 7" xfId="14745" xr:uid="{00000000-0005-0000-0000-000095340000}"/>
    <cellStyle name="Normal 3 22 7 2" xfId="14746" xr:uid="{00000000-0005-0000-0000-000096340000}"/>
    <cellStyle name="Normal 3 22 7 3" xfId="14747" xr:uid="{00000000-0005-0000-0000-000097340000}"/>
    <cellStyle name="Normal 3 22 7 4" xfId="14748" xr:uid="{00000000-0005-0000-0000-000098340000}"/>
    <cellStyle name="Normal 3 22 7 5" xfId="14749" xr:uid="{00000000-0005-0000-0000-000099340000}"/>
    <cellStyle name="Normal 3 22 7 6" xfId="14750" xr:uid="{00000000-0005-0000-0000-00009A340000}"/>
    <cellStyle name="Normal 3 22 8" xfId="14751" xr:uid="{00000000-0005-0000-0000-00009B340000}"/>
    <cellStyle name="Normal 3 22 8 2" xfId="14752" xr:uid="{00000000-0005-0000-0000-00009C340000}"/>
    <cellStyle name="Normal 3 22 8 3" xfId="14753" xr:uid="{00000000-0005-0000-0000-00009D340000}"/>
    <cellStyle name="Normal 3 22 8 4" xfId="14754" xr:uid="{00000000-0005-0000-0000-00009E340000}"/>
    <cellStyle name="Normal 3 22 8 5" xfId="14755" xr:uid="{00000000-0005-0000-0000-00009F340000}"/>
    <cellStyle name="Normal 3 22 8 6" xfId="14756" xr:uid="{00000000-0005-0000-0000-0000A0340000}"/>
    <cellStyle name="Normal 3 22 9" xfId="14757" xr:uid="{00000000-0005-0000-0000-0000A1340000}"/>
    <cellStyle name="Normal 3 22 9 2" xfId="14758" xr:uid="{00000000-0005-0000-0000-0000A2340000}"/>
    <cellStyle name="Normal 3 22 9 3" xfId="14759" xr:uid="{00000000-0005-0000-0000-0000A3340000}"/>
    <cellStyle name="Normal 3 22 9 4" xfId="14760" xr:uid="{00000000-0005-0000-0000-0000A4340000}"/>
    <cellStyle name="Normal 3 22 9 5" xfId="14761" xr:uid="{00000000-0005-0000-0000-0000A5340000}"/>
    <cellStyle name="Normal 3 22 9 6" xfId="14762" xr:uid="{00000000-0005-0000-0000-0000A6340000}"/>
    <cellStyle name="Normal 3 23" xfId="14763" xr:uid="{00000000-0005-0000-0000-0000A7340000}"/>
    <cellStyle name="Normal 3 23 10" xfId="14764" xr:uid="{00000000-0005-0000-0000-0000A8340000}"/>
    <cellStyle name="Normal 3 23 10 2" xfId="14765" xr:uid="{00000000-0005-0000-0000-0000A9340000}"/>
    <cellStyle name="Normal 3 23 10 3" xfId="14766" xr:uid="{00000000-0005-0000-0000-0000AA340000}"/>
    <cellStyle name="Normal 3 23 10 4" xfId="14767" xr:uid="{00000000-0005-0000-0000-0000AB340000}"/>
    <cellStyle name="Normal 3 23 10 5" xfId="14768" xr:uid="{00000000-0005-0000-0000-0000AC340000}"/>
    <cellStyle name="Normal 3 23 10 6" xfId="14769" xr:uid="{00000000-0005-0000-0000-0000AD340000}"/>
    <cellStyle name="Normal 3 23 11" xfId="14770" xr:uid="{00000000-0005-0000-0000-0000AE340000}"/>
    <cellStyle name="Normal 3 23 11 2" xfId="14771" xr:uid="{00000000-0005-0000-0000-0000AF340000}"/>
    <cellStyle name="Normal 3 23 11 3" xfId="14772" xr:uid="{00000000-0005-0000-0000-0000B0340000}"/>
    <cellStyle name="Normal 3 23 11 4" xfId="14773" xr:uid="{00000000-0005-0000-0000-0000B1340000}"/>
    <cellStyle name="Normal 3 23 11 5" xfId="14774" xr:uid="{00000000-0005-0000-0000-0000B2340000}"/>
    <cellStyle name="Normal 3 23 11 6" xfId="14775" xr:uid="{00000000-0005-0000-0000-0000B3340000}"/>
    <cellStyle name="Normal 3 23 12" xfId="14776" xr:uid="{00000000-0005-0000-0000-0000B4340000}"/>
    <cellStyle name="Normal 3 23 12 2" xfId="14777" xr:uid="{00000000-0005-0000-0000-0000B5340000}"/>
    <cellStyle name="Normal 3 23 12 3" xfId="14778" xr:uid="{00000000-0005-0000-0000-0000B6340000}"/>
    <cellStyle name="Normal 3 23 12 4" xfId="14779" xr:uid="{00000000-0005-0000-0000-0000B7340000}"/>
    <cellStyle name="Normal 3 23 12 5" xfId="14780" xr:uid="{00000000-0005-0000-0000-0000B8340000}"/>
    <cellStyle name="Normal 3 23 12 6" xfId="14781" xr:uid="{00000000-0005-0000-0000-0000B9340000}"/>
    <cellStyle name="Normal 3 23 13" xfId="14782" xr:uid="{00000000-0005-0000-0000-0000BA340000}"/>
    <cellStyle name="Normal 3 23 13 2" xfId="14783" xr:uid="{00000000-0005-0000-0000-0000BB340000}"/>
    <cellStyle name="Normal 3 23 13 3" xfId="14784" xr:uid="{00000000-0005-0000-0000-0000BC340000}"/>
    <cellStyle name="Normal 3 23 13 4" xfId="14785" xr:uid="{00000000-0005-0000-0000-0000BD340000}"/>
    <cellStyle name="Normal 3 23 13 5" xfId="14786" xr:uid="{00000000-0005-0000-0000-0000BE340000}"/>
    <cellStyle name="Normal 3 23 13 6" xfId="14787" xr:uid="{00000000-0005-0000-0000-0000BF340000}"/>
    <cellStyle name="Normal 3 23 14" xfId="14788" xr:uid="{00000000-0005-0000-0000-0000C0340000}"/>
    <cellStyle name="Normal 3 23 14 2" xfId="14789" xr:uid="{00000000-0005-0000-0000-0000C1340000}"/>
    <cellStyle name="Normal 3 23 14 3" xfId="14790" xr:uid="{00000000-0005-0000-0000-0000C2340000}"/>
    <cellStyle name="Normal 3 23 14 4" xfId="14791" xr:uid="{00000000-0005-0000-0000-0000C3340000}"/>
    <cellStyle name="Normal 3 23 14 5" xfId="14792" xr:uid="{00000000-0005-0000-0000-0000C4340000}"/>
    <cellStyle name="Normal 3 23 14 6" xfId="14793" xr:uid="{00000000-0005-0000-0000-0000C5340000}"/>
    <cellStyle name="Normal 3 23 15" xfId="14794" xr:uid="{00000000-0005-0000-0000-0000C6340000}"/>
    <cellStyle name="Normal 3 23 15 2" xfId="14795" xr:uid="{00000000-0005-0000-0000-0000C7340000}"/>
    <cellStyle name="Normal 3 23 15 3" xfId="14796" xr:uid="{00000000-0005-0000-0000-0000C8340000}"/>
    <cellStyle name="Normal 3 23 15 4" xfId="14797" xr:uid="{00000000-0005-0000-0000-0000C9340000}"/>
    <cellStyle name="Normal 3 23 15 5" xfId="14798" xr:uid="{00000000-0005-0000-0000-0000CA340000}"/>
    <cellStyle name="Normal 3 23 15 6" xfId="14799" xr:uid="{00000000-0005-0000-0000-0000CB340000}"/>
    <cellStyle name="Normal 3 23 16" xfId="14800" xr:uid="{00000000-0005-0000-0000-0000CC340000}"/>
    <cellStyle name="Normal 3 23 16 2" xfId="14801" xr:uid="{00000000-0005-0000-0000-0000CD340000}"/>
    <cellStyle name="Normal 3 23 16 3" xfId="14802" xr:uid="{00000000-0005-0000-0000-0000CE340000}"/>
    <cellStyle name="Normal 3 23 16 4" xfId="14803" xr:uid="{00000000-0005-0000-0000-0000CF340000}"/>
    <cellStyle name="Normal 3 23 16 5" xfId="14804" xr:uid="{00000000-0005-0000-0000-0000D0340000}"/>
    <cellStyle name="Normal 3 23 16 6" xfId="14805" xr:uid="{00000000-0005-0000-0000-0000D1340000}"/>
    <cellStyle name="Normal 3 23 17" xfId="14806" xr:uid="{00000000-0005-0000-0000-0000D2340000}"/>
    <cellStyle name="Normal 3 23 17 2" xfId="14807" xr:uid="{00000000-0005-0000-0000-0000D3340000}"/>
    <cellStyle name="Normal 3 23 17 3" xfId="14808" xr:uid="{00000000-0005-0000-0000-0000D4340000}"/>
    <cellStyle name="Normal 3 23 17 4" xfId="14809" xr:uid="{00000000-0005-0000-0000-0000D5340000}"/>
    <cellStyle name="Normal 3 23 17 5" xfId="14810" xr:uid="{00000000-0005-0000-0000-0000D6340000}"/>
    <cellStyle name="Normal 3 23 17 6" xfId="14811" xr:uid="{00000000-0005-0000-0000-0000D7340000}"/>
    <cellStyle name="Normal 3 23 18" xfId="14812" xr:uid="{00000000-0005-0000-0000-0000D8340000}"/>
    <cellStyle name="Normal 3 23 18 2" xfId="14813" xr:uid="{00000000-0005-0000-0000-0000D9340000}"/>
    <cellStyle name="Normal 3 23 18 3" xfId="14814" xr:uid="{00000000-0005-0000-0000-0000DA340000}"/>
    <cellStyle name="Normal 3 23 18 4" xfId="14815" xr:uid="{00000000-0005-0000-0000-0000DB340000}"/>
    <cellStyle name="Normal 3 23 18 5" xfId="14816" xr:uid="{00000000-0005-0000-0000-0000DC340000}"/>
    <cellStyle name="Normal 3 23 18 6" xfId="14817" xr:uid="{00000000-0005-0000-0000-0000DD340000}"/>
    <cellStyle name="Normal 3 23 19" xfId="14818" xr:uid="{00000000-0005-0000-0000-0000DE340000}"/>
    <cellStyle name="Normal 3 23 19 2" xfId="14819" xr:uid="{00000000-0005-0000-0000-0000DF340000}"/>
    <cellStyle name="Normal 3 23 19 3" xfId="14820" xr:uid="{00000000-0005-0000-0000-0000E0340000}"/>
    <cellStyle name="Normal 3 23 19 4" xfId="14821" xr:uid="{00000000-0005-0000-0000-0000E1340000}"/>
    <cellStyle name="Normal 3 23 19 5" xfId="14822" xr:uid="{00000000-0005-0000-0000-0000E2340000}"/>
    <cellStyle name="Normal 3 23 19 6" xfId="14823" xr:uid="{00000000-0005-0000-0000-0000E3340000}"/>
    <cellStyle name="Normal 3 23 2" xfId="14824" xr:uid="{00000000-0005-0000-0000-0000E4340000}"/>
    <cellStyle name="Normal 3 23 2 2" xfId="14825" xr:uid="{00000000-0005-0000-0000-0000E5340000}"/>
    <cellStyle name="Normal 3 23 2 3" xfId="14826" xr:uid="{00000000-0005-0000-0000-0000E6340000}"/>
    <cellStyle name="Normal 3 23 2 4" xfId="14827" xr:uid="{00000000-0005-0000-0000-0000E7340000}"/>
    <cellStyle name="Normal 3 23 2 5" xfId="14828" xr:uid="{00000000-0005-0000-0000-0000E8340000}"/>
    <cellStyle name="Normal 3 23 2 6" xfId="14829" xr:uid="{00000000-0005-0000-0000-0000E9340000}"/>
    <cellStyle name="Normal 3 23 20" xfId="14830" xr:uid="{00000000-0005-0000-0000-0000EA340000}"/>
    <cellStyle name="Normal 3 23 20 2" xfId="14831" xr:uid="{00000000-0005-0000-0000-0000EB340000}"/>
    <cellStyle name="Normal 3 23 20 3" xfId="14832" xr:uid="{00000000-0005-0000-0000-0000EC340000}"/>
    <cellStyle name="Normal 3 23 20 4" xfId="14833" xr:uid="{00000000-0005-0000-0000-0000ED340000}"/>
    <cellStyle name="Normal 3 23 20 5" xfId="14834" xr:uid="{00000000-0005-0000-0000-0000EE340000}"/>
    <cellStyle name="Normal 3 23 20 6" xfId="14835" xr:uid="{00000000-0005-0000-0000-0000EF340000}"/>
    <cellStyle name="Normal 3 23 21" xfId="14836" xr:uid="{00000000-0005-0000-0000-0000F0340000}"/>
    <cellStyle name="Normal 3 23 21 2" xfId="14837" xr:uid="{00000000-0005-0000-0000-0000F1340000}"/>
    <cellStyle name="Normal 3 23 21 3" xfId="14838" xr:uid="{00000000-0005-0000-0000-0000F2340000}"/>
    <cellStyle name="Normal 3 23 21 4" xfId="14839" xr:uid="{00000000-0005-0000-0000-0000F3340000}"/>
    <cellStyle name="Normal 3 23 21 5" xfId="14840" xr:uid="{00000000-0005-0000-0000-0000F4340000}"/>
    <cellStyle name="Normal 3 23 21 6" xfId="14841" xr:uid="{00000000-0005-0000-0000-0000F5340000}"/>
    <cellStyle name="Normal 3 23 22" xfId="14842" xr:uid="{00000000-0005-0000-0000-0000F6340000}"/>
    <cellStyle name="Normal 3 23 22 2" xfId="14843" xr:uid="{00000000-0005-0000-0000-0000F7340000}"/>
    <cellStyle name="Normal 3 23 22 3" xfId="14844" xr:uid="{00000000-0005-0000-0000-0000F8340000}"/>
    <cellStyle name="Normal 3 23 22 4" xfId="14845" xr:uid="{00000000-0005-0000-0000-0000F9340000}"/>
    <cellStyle name="Normal 3 23 22 5" xfId="14846" xr:uid="{00000000-0005-0000-0000-0000FA340000}"/>
    <cellStyle name="Normal 3 23 22 6" xfId="14847" xr:uid="{00000000-0005-0000-0000-0000FB340000}"/>
    <cellStyle name="Normal 3 23 23" xfId="14848" xr:uid="{00000000-0005-0000-0000-0000FC340000}"/>
    <cellStyle name="Normal 3 23 24" xfId="14849" xr:uid="{00000000-0005-0000-0000-0000FD340000}"/>
    <cellStyle name="Normal 3 23 25" xfId="14850" xr:uid="{00000000-0005-0000-0000-0000FE340000}"/>
    <cellStyle name="Normal 3 23 26" xfId="14851" xr:uid="{00000000-0005-0000-0000-0000FF340000}"/>
    <cellStyle name="Normal 3 23 27" xfId="14852" xr:uid="{00000000-0005-0000-0000-000000350000}"/>
    <cellStyle name="Normal 3 23 3" xfId="14853" xr:uid="{00000000-0005-0000-0000-000001350000}"/>
    <cellStyle name="Normal 3 23 3 2" xfId="14854" xr:uid="{00000000-0005-0000-0000-000002350000}"/>
    <cellStyle name="Normal 3 23 3 3" xfId="14855" xr:uid="{00000000-0005-0000-0000-000003350000}"/>
    <cellStyle name="Normal 3 23 3 4" xfId="14856" xr:uid="{00000000-0005-0000-0000-000004350000}"/>
    <cellStyle name="Normal 3 23 3 5" xfId="14857" xr:uid="{00000000-0005-0000-0000-000005350000}"/>
    <cellStyle name="Normal 3 23 3 6" xfId="14858" xr:uid="{00000000-0005-0000-0000-000006350000}"/>
    <cellStyle name="Normal 3 23 4" xfId="14859" xr:uid="{00000000-0005-0000-0000-000007350000}"/>
    <cellStyle name="Normal 3 23 4 2" xfId="14860" xr:uid="{00000000-0005-0000-0000-000008350000}"/>
    <cellStyle name="Normal 3 23 4 3" xfId="14861" xr:uid="{00000000-0005-0000-0000-000009350000}"/>
    <cellStyle name="Normal 3 23 4 4" xfId="14862" xr:uid="{00000000-0005-0000-0000-00000A350000}"/>
    <cellStyle name="Normal 3 23 4 5" xfId="14863" xr:uid="{00000000-0005-0000-0000-00000B350000}"/>
    <cellStyle name="Normal 3 23 4 6" xfId="14864" xr:uid="{00000000-0005-0000-0000-00000C350000}"/>
    <cellStyle name="Normal 3 23 5" xfId="14865" xr:uid="{00000000-0005-0000-0000-00000D350000}"/>
    <cellStyle name="Normal 3 23 5 2" xfId="14866" xr:uid="{00000000-0005-0000-0000-00000E350000}"/>
    <cellStyle name="Normal 3 23 5 3" xfId="14867" xr:uid="{00000000-0005-0000-0000-00000F350000}"/>
    <cellStyle name="Normal 3 23 5 4" xfId="14868" xr:uid="{00000000-0005-0000-0000-000010350000}"/>
    <cellStyle name="Normal 3 23 5 5" xfId="14869" xr:uid="{00000000-0005-0000-0000-000011350000}"/>
    <cellStyle name="Normal 3 23 5 6" xfId="14870" xr:uid="{00000000-0005-0000-0000-000012350000}"/>
    <cellStyle name="Normal 3 23 6" xfId="14871" xr:uid="{00000000-0005-0000-0000-000013350000}"/>
    <cellStyle name="Normal 3 23 6 2" xfId="14872" xr:uid="{00000000-0005-0000-0000-000014350000}"/>
    <cellStyle name="Normal 3 23 6 3" xfId="14873" xr:uid="{00000000-0005-0000-0000-000015350000}"/>
    <cellStyle name="Normal 3 23 6 4" xfId="14874" xr:uid="{00000000-0005-0000-0000-000016350000}"/>
    <cellStyle name="Normal 3 23 6 5" xfId="14875" xr:uid="{00000000-0005-0000-0000-000017350000}"/>
    <cellStyle name="Normal 3 23 6 6" xfId="14876" xr:uid="{00000000-0005-0000-0000-000018350000}"/>
    <cellStyle name="Normal 3 23 7" xfId="14877" xr:uid="{00000000-0005-0000-0000-000019350000}"/>
    <cellStyle name="Normal 3 23 7 2" xfId="14878" xr:uid="{00000000-0005-0000-0000-00001A350000}"/>
    <cellStyle name="Normal 3 23 7 3" xfId="14879" xr:uid="{00000000-0005-0000-0000-00001B350000}"/>
    <cellStyle name="Normal 3 23 7 4" xfId="14880" xr:uid="{00000000-0005-0000-0000-00001C350000}"/>
    <cellStyle name="Normal 3 23 7 5" xfId="14881" xr:uid="{00000000-0005-0000-0000-00001D350000}"/>
    <cellStyle name="Normal 3 23 7 6" xfId="14882" xr:uid="{00000000-0005-0000-0000-00001E350000}"/>
    <cellStyle name="Normal 3 23 8" xfId="14883" xr:uid="{00000000-0005-0000-0000-00001F350000}"/>
    <cellStyle name="Normal 3 23 8 2" xfId="14884" xr:uid="{00000000-0005-0000-0000-000020350000}"/>
    <cellStyle name="Normal 3 23 8 3" xfId="14885" xr:uid="{00000000-0005-0000-0000-000021350000}"/>
    <cellStyle name="Normal 3 23 8 4" xfId="14886" xr:uid="{00000000-0005-0000-0000-000022350000}"/>
    <cellStyle name="Normal 3 23 8 5" xfId="14887" xr:uid="{00000000-0005-0000-0000-000023350000}"/>
    <cellStyle name="Normal 3 23 8 6" xfId="14888" xr:uid="{00000000-0005-0000-0000-000024350000}"/>
    <cellStyle name="Normal 3 23 9" xfId="14889" xr:uid="{00000000-0005-0000-0000-000025350000}"/>
    <cellStyle name="Normal 3 23 9 2" xfId="14890" xr:uid="{00000000-0005-0000-0000-000026350000}"/>
    <cellStyle name="Normal 3 23 9 3" xfId="14891" xr:uid="{00000000-0005-0000-0000-000027350000}"/>
    <cellStyle name="Normal 3 23 9 4" xfId="14892" xr:uid="{00000000-0005-0000-0000-000028350000}"/>
    <cellStyle name="Normal 3 23 9 5" xfId="14893" xr:uid="{00000000-0005-0000-0000-000029350000}"/>
    <cellStyle name="Normal 3 23 9 6" xfId="14894" xr:uid="{00000000-0005-0000-0000-00002A350000}"/>
    <cellStyle name="Normal 3 24" xfId="14895" xr:uid="{00000000-0005-0000-0000-00002B350000}"/>
    <cellStyle name="Normal 3 24 10" xfId="14896" xr:uid="{00000000-0005-0000-0000-00002C350000}"/>
    <cellStyle name="Normal 3 24 10 2" xfId="14897" xr:uid="{00000000-0005-0000-0000-00002D350000}"/>
    <cellStyle name="Normal 3 24 10 3" xfId="14898" xr:uid="{00000000-0005-0000-0000-00002E350000}"/>
    <cellStyle name="Normal 3 24 10 4" xfId="14899" xr:uid="{00000000-0005-0000-0000-00002F350000}"/>
    <cellStyle name="Normal 3 24 10 5" xfId="14900" xr:uid="{00000000-0005-0000-0000-000030350000}"/>
    <cellStyle name="Normal 3 24 10 6" xfId="14901" xr:uid="{00000000-0005-0000-0000-000031350000}"/>
    <cellStyle name="Normal 3 24 11" xfId="14902" xr:uid="{00000000-0005-0000-0000-000032350000}"/>
    <cellStyle name="Normal 3 24 11 2" xfId="14903" xr:uid="{00000000-0005-0000-0000-000033350000}"/>
    <cellStyle name="Normal 3 24 11 3" xfId="14904" xr:uid="{00000000-0005-0000-0000-000034350000}"/>
    <cellStyle name="Normal 3 24 11 4" xfId="14905" xr:uid="{00000000-0005-0000-0000-000035350000}"/>
    <cellStyle name="Normal 3 24 11 5" xfId="14906" xr:uid="{00000000-0005-0000-0000-000036350000}"/>
    <cellStyle name="Normal 3 24 11 6" xfId="14907" xr:uid="{00000000-0005-0000-0000-000037350000}"/>
    <cellStyle name="Normal 3 24 12" xfId="14908" xr:uid="{00000000-0005-0000-0000-000038350000}"/>
    <cellStyle name="Normal 3 24 12 2" xfId="14909" xr:uid="{00000000-0005-0000-0000-000039350000}"/>
    <cellStyle name="Normal 3 24 12 3" xfId="14910" xr:uid="{00000000-0005-0000-0000-00003A350000}"/>
    <cellStyle name="Normal 3 24 12 4" xfId="14911" xr:uid="{00000000-0005-0000-0000-00003B350000}"/>
    <cellStyle name="Normal 3 24 12 5" xfId="14912" xr:uid="{00000000-0005-0000-0000-00003C350000}"/>
    <cellStyle name="Normal 3 24 12 6" xfId="14913" xr:uid="{00000000-0005-0000-0000-00003D350000}"/>
    <cellStyle name="Normal 3 24 13" xfId="14914" xr:uid="{00000000-0005-0000-0000-00003E350000}"/>
    <cellStyle name="Normal 3 24 13 2" xfId="14915" xr:uid="{00000000-0005-0000-0000-00003F350000}"/>
    <cellStyle name="Normal 3 24 13 3" xfId="14916" xr:uid="{00000000-0005-0000-0000-000040350000}"/>
    <cellStyle name="Normal 3 24 13 4" xfId="14917" xr:uid="{00000000-0005-0000-0000-000041350000}"/>
    <cellStyle name="Normal 3 24 13 5" xfId="14918" xr:uid="{00000000-0005-0000-0000-000042350000}"/>
    <cellStyle name="Normal 3 24 13 6" xfId="14919" xr:uid="{00000000-0005-0000-0000-000043350000}"/>
    <cellStyle name="Normal 3 24 14" xfId="14920" xr:uid="{00000000-0005-0000-0000-000044350000}"/>
    <cellStyle name="Normal 3 24 14 2" xfId="14921" xr:uid="{00000000-0005-0000-0000-000045350000}"/>
    <cellStyle name="Normal 3 24 14 3" xfId="14922" xr:uid="{00000000-0005-0000-0000-000046350000}"/>
    <cellStyle name="Normal 3 24 14 4" xfId="14923" xr:uid="{00000000-0005-0000-0000-000047350000}"/>
    <cellStyle name="Normal 3 24 14 5" xfId="14924" xr:uid="{00000000-0005-0000-0000-000048350000}"/>
    <cellStyle name="Normal 3 24 14 6" xfId="14925" xr:uid="{00000000-0005-0000-0000-000049350000}"/>
    <cellStyle name="Normal 3 24 15" xfId="14926" xr:uid="{00000000-0005-0000-0000-00004A350000}"/>
    <cellStyle name="Normal 3 24 15 2" xfId="14927" xr:uid="{00000000-0005-0000-0000-00004B350000}"/>
    <cellStyle name="Normal 3 24 15 3" xfId="14928" xr:uid="{00000000-0005-0000-0000-00004C350000}"/>
    <cellStyle name="Normal 3 24 15 4" xfId="14929" xr:uid="{00000000-0005-0000-0000-00004D350000}"/>
    <cellStyle name="Normal 3 24 15 5" xfId="14930" xr:uid="{00000000-0005-0000-0000-00004E350000}"/>
    <cellStyle name="Normal 3 24 15 6" xfId="14931" xr:uid="{00000000-0005-0000-0000-00004F350000}"/>
    <cellStyle name="Normal 3 24 16" xfId="14932" xr:uid="{00000000-0005-0000-0000-000050350000}"/>
    <cellStyle name="Normal 3 24 16 2" xfId="14933" xr:uid="{00000000-0005-0000-0000-000051350000}"/>
    <cellStyle name="Normal 3 24 16 3" xfId="14934" xr:uid="{00000000-0005-0000-0000-000052350000}"/>
    <cellStyle name="Normal 3 24 16 4" xfId="14935" xr:uid="{00000000-0005-0000-0000-000053350000}"/>
    <cellStyle name="Normal 3 24 16 5" xfId="14936" xr:uid="{00000000-0005-0000-0000-000054350000}"/>
    <cellStyle name="Normal 3 24 16 6" xfId="14937" xr:uid="{00000000-0005-0000-0000-000055350000}"/>
    <cellStyle name="Normal 3 24 17" xfId="14938" xr:uid="{00000000-0005-0000-0000-000056350000}"/>
    <cellStyle name="Normal 3 24 17 2" xfId="14939" xr:uid="{00000000-0005-0000-0000-000057350000}"/>
    <cellStyle name="Normal 3 24 17 3" xfId="14940" xr:uid="{00000000-0005-0000-0000-000058350000}"/>
    <cellStyle name="Normal 3 24 17 4" xfId="14941" xr:uid="{00000000-0005-0000-0000-000059350000}"/>
    <cellStyle name="Normal 3 24 17 5" xfId="14942" xr:uid="{00000000-0005-0000-0000-00005A350000}"/>
    <cellStyle name="Normal 3 24 17 6" xfId="14943" xr:uid="{00000000-0005-0000-0000-00005B350000}"/>
    <cellStyle name="Normal 3 24 18" xfId="14944" xr:uid="{00000000-0005-0000-0000-00005C350000}"/>
    <cellStyle name="Normal 3 24 18 2" xfId="14945" xr:uid="{00000000-0005-0000-0000-00005D350000}"/>
    <cellStyle name="Normal 3 24 18 3" xfId="14946" xr:uid="{00000000-0005-0000-0000-00005E350000}"/>
    <cellStyle name="Normal 3 24 18 4" xfId="14947" xr:uid="{00000000-0005-0000-0000-00005F350000}"/>
    <cellStyle name="Normal 3 24 18 5" xfId="14948" xr:uid="{00000000-0005-0000-0000-000060350000}"/>
    <cellStyle name="Normal 3 24 18 6" xfId="14949" xr:uid="{00000000-0005-0000-0000-000061350000}"/>
    <cellStyle name="Normal 3 24 19" xfId="14950" xr:uid="{00000000-0005-0000-0000-000062350000}"/>
    <cellStyle name="Normal 3 24 19 2" xfId="14951" xr:uid="{00000000-0005-0000-0000-000063350000}"/>
    <cellStyle name="Normal 3 24 19 3" xfId="14952" xr:uid="{00000000-0005-0000-0000-000064350000}"/>
    <cellStyle name="Normal 3 24 19 4" xfId="14953" xr:uid="{00000000-0005-0000-0000-000065350000}"/>
    <cellStyle name="Normal 3 24 19 5" xfId="14954" xr:uid="{00000000-0005-0000-0000-000066350000}"/>
    <cellStyle name="Normal 3 24 19 6" xfId="14955" xr:uid="{00000000-0005-0000-0000-000067350000}"/>
    <cellStyle name="Normal 3 24 2" xfId="14956" xr:uid="{00000000-0005-0000-0000-000068350000}"/>
    <cellStyle name="Normal 3 24 2 2" xfId="14957" xr:uid="{00000000-0005-0000-0000-000069350000}"/>
    <cellStyle name="Normal 3 24 2 3" xfId="14958" xr:uid="{00000000-0005-0000-0000-00006A350000}"/>
    <cellStyle name="Normal 3 24 2 4" xfId="14959" xr:uid="{00000000-0005-0000-0000-00006B350000}"/>
    <cellStyle name="Normal 3 24 2 5" xfId="14960" xr:uid="{00000000-0005-0000-0000-00006C350000}"/>
    <cellStyle name="Normal 3 24 2 6" xfId="14961" xr:uid="{00000000-0005-0000-0000-00006D350000}"/>
    <cellStyle name="Normal 3 24 20" xfId="14962" xr:uid="{00000000-0005-0000-0000-00006E350000}"/>
    <cellStyle name="Normal 3 24 20 2" xfId="14963" xr:uid="{00000000-0005-0000-0000-00006F350000}"/>
    <cellStyle name="Normal 3 24 20 3" xfId="14964" xr:uid="{00000000-0005-0000-0000-000070350000}"/>
    <cellStyle name="Normal 3 24 20 4" xfId="14965" xr:uid="{00000000-0005-0000-0000-000071350000}"/>
    <cellStyle name="Normal 3 24 20 5" xfId="14966" xr:uid="{00000000-0005-0000-0000-000072350000}"/>
    <cellStyle name="Normal 3 24 20 6" xfId="14967" xr:uid="{00000000-0005-0000-0000-000073350000}"/>
    <cellStyle name="Normal 3 24 21" xfId="14968" xr:uid="{00000000-0005-0000-0000-000074350000}"/>
    <cellStyle name="Normal 3 24 21 2" xfId="14969" xr:uid="{00000000-0005-0000-0000-000075350000}"/>
    <cellStyle name="Normal 3 24 21 3" xfId="14970" xr:uid="{00000000-0005-0000-0000-000076350000}"/>
    <cellStyle name="Normal 3 24 21 4" xfId="14971" xr:uid="{00000000-0005-0000-0000-000077350000}"/>
    <cellStyle name="Normal 3 24 21 5" xfId="14972" xr:uid="{00000000-0005-0000-0000-000078350000}"/>
    <cellStyle name="Normal 3 24 21 6" xfId="14973" xr:uid="{00000000-0005-0000-0000-000079350000}"/>
    <cellStyle name="Normal 3 24 22" xfId="14974" xr:uid="{00000000-0005-0000-0000-00007A350000}"/>
    <cellStyle name="Normal 3 24 22 2" xfId="14975" xr:uid="{00000000-0005-0000-0000-00007B350000}"/>
    <cellStyle name="Normal 3 24 22 3" xfId="14976" xr:uid="{00000000-0005-0000-0000-00007C350000}"/>
    <cellStyle name="Normal 3 24 22 4" xfId="14977" xr:uid="{00000000-0005-0000-0000-00007D350000}"/>
    <cellStyle name="Normal 3 24 22 5" xfId="14978" xr:uid="{00000000-0005-0000-0000-00007E350000}"/>
    <cellStyle name="Normal 3 24 22 6" xfId="14979" xr:uid="{00000000-0005-0000-0000-00007F350000}"/>
    <cellStyle name="Normal 3 24 23" xfId="14980" xr:uid="{00000000-0005-0000-0000-000080350000}"/>
    <cellStyle name="Normal 3 24 24" xfId="14981" xr:uid="{00000000-0005-0000-0000-000081350000}"/>
    <cellStyle name="Normal 3 24 25" xfId="14982" xr:uid="{00000000-0005-0000-0000-000082350000}"/>
    <cellStyle name="Normal 3 24 26" xfId="14983" xr:uid="{00000000-0005-0000-0000-000083350000}"/>
    <cellStyle name="Normal 3 24 27" xfId="14984" xr:uid="{00000000-0005-0000-0000-000084350000}"/>
    <cellStyle name="Normal 3 24 3" xfId="14985" xr:uid="{00000000-0005-0000-0000-000085350000}"/>
    <cellStyle name="Normal 3 24 3 2" xfId="14986" xr:uid="{00000000-0005-0000-0000-000086350000}"/>
    <cellStyle name="Normal 3 24 3 3" xfId="14987" xr:uid="{00000000-0005-0000-0000-000087350000}"/>
    <cellStyle name="Normal 3 24 3 4" xfId="14988" xr:uid="{00000000-0005-0000-0000-000088350000}"/>
    <cellStyle name="Normal 3 24 3 5" xfId="14989" xr:uid="{00000000-0005-0000-0000-000089350000}"/>
    <cellStyle name="Normal 3 24 3 6" xfId="14990" xr:uid="{00000000-0005-0000-0000-00008A350000}"/>
    <cellStyle name="Normal 3 24 4" xfId="14991" xr:uid="{00000000-0005-0000-0000-00008B350000}"/>
    <cellStyle name="Normal 3 24 4 2" xfId="14992" xr:uid="{00000000-0005-0000-0000-00008C350000}"/>
    <cellStyle name="Normal 3 24 4 3" xfId="14993" xr:uid="{00000000-0005-0000-0000-00008D350000}"/>
    <cellStyle name="Normal 3 24 4 4" xfId="14994" xr:uid="{00000000-0005-0000-0000-00008E350000}"/>
    <cellStyle name="Normal 3 24 4 5" xfId="14995" xr:uid="{00000000-0005-0000-0000-00008F350000}"/>
    <cellStyle name="Normal 3 24 4 6" xfId="14996" xr:uid="{00000000-0005-0000-0000-000090350000}"/>
    <cellStyle name="Normal 3 24 5" xfId="14997" xr:uid="{00000000-0005-0000-0000-000091350000}"/>
    <cellStyle name="Normal 3 24 5 2" xfId="14998" xr:uid="{00000000-0005-0000-0000-000092350000}"/>
    <cellStyle name="Normal 3 24 5 3" xfId="14999" xr:uid="{00000000-0005-0000-0000-000093350000}"/>
    <cellStyle name="Normal 3 24 5 4" xfId="15000" xr:uid="{00000000-0005-0000-0000-000094350000}"/>
    <cellStyle name="Normal 3 24 5 5" xfId="15001" xr:uid="{00000000-0005-0000-0000-000095350000}"/>
    <cellStyle name="Normal 3 24 5 6" xfId="15002" xr:uid="{00000000-0005-0000-0000-000096350000}"/>
    <cellStyle name="Normal 3 24 6" xfId="15003" xr:uid="{00000000-0005-0000-0000-000097350000}"/>
    <cellStyle name="Normal 3 24 6 2" xfId="15004" xr:uid="{00000000-0005-0000-0000-000098350000}"/>
    <cellStyle name="Normal 3 24 6 3" xfId="15005" xr:uid="{00000000-0005-0000-0000-000099350000}"/>
    <cellStyle name="Normal 3 24 6 4" xfId="15006" xr:uid="{00000000-0005-0000-0000-00009A350000}"/>
    <cellStyle name="Normal 3 24 6 5" xfId="15007" xr:uid="{00000000-0005-0000-0000-00009B350000}"/>
    <cellStyle name="Normal 3 24 6 6" xfId="15008" xr:uid="{00000000-0005-0000-0000-00009C350000}"/>
    <cellStyle name="Normal 3 24 7" xfId="15009" xr:uid="{00000000-0005-0000-0000-00009D350000}"/>
    <cellStyle name="Normal 3 24 7 2" xfId="15010" xr:uid="{00000000-0005-0000-0000-00009E350000}"/>
    <cellStyle name="Normal 3 24 7 3" xfId="15011" xr:uid="{00000000-0005-0000-0000-00009F350000}"/>
    <cellStyle name="Normal 3 24 7 4" xfId="15012" xr:uid="{00000000-0005-0000-0000-0000A0350000}"/>
    <cellStyle name="Normal 3 24 7 5" xfId="15013" xr:uid="{00000000-0005-0000-0000-0000A1350000}"/>
    <cellStyle name="Normal 3 24 7 6" xfId="15014" xr:uid="{00000000-0005-0000-0000-0000A2350000}"/>
    <cellStyle name="Normal 3 24 8" xfId="15015" xr:uid="{00000000-0005-0000-0000-0000A3350000}"/>
    <cellStyle name="Normal 3 24 8 2" xfId="15016" xr:uid="{00000000-0005-0000-0000-0000A4350000}"/>
    <cellStyle name="Normal 3 24 8 3" xfId="15017" xr:uid="{00000000-0005-0000-0000-0000A5350000}"/>
    <cellStyle name="Normal 3 24 8 4" xfId="15018" xr:uid="{00000000-0005-0000-0000-0000A6350000}"/>
    <cellStyle name="Normal 3 24 8 5" xfId="15019" xr:uid="{00000000-0005-0000-0000-0000A7350000}"/>
    <cellStyle name="Normal 3 24 8 6" xfId="15020" xr:uid="{00000000-0005-0000-0000-0000A8350000}"/>
    <cellStyle name="Normal 3 24 9" xfId="15021" xr:uid="{00000000-0005-0000-0000-0000A9350000}"/>
    <cellStyle name="Normal 3 24 9 2" xfId="15022" xr:uid="{00000000-0005-0000-0000-0000AA350000}"/>
    <cellStyle name="Normal 3 24 9 3" xfId="15023" xr:uid="{00000000-0005-0000-0000-0000AB350000}"/>
    <cellStyle name="Normal 3 24 9 4" xfId="15024" xr:uid="{00000000-0005-0000-0000-0000AC350000}"/>
    <cellStyle name="Normal 3 24 9 5" xfId="15025" xr:uid="{00000000-0005-0000-0000-0000AD350000}"/>
    <cellStyle name="Normal 3 24 9 6" xfId="15026" xr:uid="{00000000-0005-0000-0000-0000AE350000}"/>
    <cellStyle name="Normal 3 25" xfId="15027" xr:uid="{00000000-0005-0000-0000-0000AF350000}"/>
    <cellStyle name="Normal 3 25 10" xfId="15028" xr:uid="{00000000-0005-0000-0000-0000B0350000}"/>
    <cellStyle name="Normal 3 25 10 2" xfId="15029" xr:uid="{00000000-0005-0000-0000-0000B1350000}"/>
    <cellStyle name="Normal 3 25 10 3" xfId="15030" xr:uid="{00000000-0005-0000-0000-0000B2350000}"/>
    <cellStyle name="Normal 3 25 10 4" xfId="15031" xr:uid="{00000000-0005-0000-0000-0000B3350000}"/>
    <cellStyle name="Normal 3 25 10 5" xfId="15032" xr:uid="{00000000-0005-0000-0000-0000B4350000}"/>
    <cellStyle name="Normal 3 25 10 6" xfId="15033" xr:uid="{00000000-0005-0000-0000-0000B5350000}"/>
    <cellStyle name="Normal 3 25 11" xfId="15034" xr:uid="{00000000-0005-0000-0000-0000B6350000}"/>
    <cellStyle name="Normal 3 25 11 2" xfId="15035" xr:uid="{00000000-0005-0000-0000-0000B7350000}"/>
    <cellStyle name="Normal 3 25 11 3" xfId="15036" xr:uid="{00000000-0005-0000-0000-0000B8350000}"/>
    <cellStyle name="Normal 3 25 11 4" xfId="15037" xr:uid="{00000000-0005-0000-0000-0000B9350000}"/>
    <cellStyle name="Normal 3 25 11 5" xfId="15038" xr:uid="{00000000-0005-0000-0000-0000BA350000}"/>
    <cellStyle name="Normal 3 25 11 6" xfId="15039" xr:uid="{00000000-0005-0000-0000-0000BB350000}"/>
    <cellStyle name="Normal 3 25 12" xfId="15040" xr:uid="{00000000-0005-0000-0000-0000BC350000}"/>
    <cellStyle name="Normal 3 25 12 2" xfId="15041" xr:uid="{00000000-0005-0000-0000-0000BD350000}"/>
    <cellStyle name="Normal 3 25 12 3" xfId="15042" xr:uid="{00000000-0005-0000-0000-0000BE350000}"/>
    <cellStyle name="Normal 3 25 12 4" xfId="15043" xr:uid="{00000000-0005-0000-0000-0000BF350000}"/>
    <cellStyle name="Normal 3 25 12 5" xfId="15044" xr:uid="{00000000-0005-0000-0000-0000C0350000}"/>
    <cellStyle name="Normal 3 25 12 6" xfId="15045" xr:uid="{00000000-0005-0000-0000-0000C1350000}"/>
    <cellStyle name="Normal 3 25 13" xfId="15046" xr:uid="{00000000-0005-0000-0000-0000C2350000}"/>
    <cellStyle name="Normal 3 25 13 2" xfId="15047" xr:uid="{00000000-0005-0000-0000-0000C3350000}"/>
    <cellStyle name="Normal 3 25 13 3" xfId="15048" xr:uid="{00000000-0005-0000-0000-0000C4350000}"/>
    <cellStyle name="Normal 3 25 13 4" xfId="15049" xr:uid="{00000000-0005-0000-0000-0000C5350000}"/>
    <cellStyle name="Normal 3 25 13 5" xfId="15050" xr:uid="{00000000-0005-0000-0000-0000C6350000}"/>
    <cellStyle name="Normal 3 25 13 6" xfId="15051" xr:uid="{00000000-0005-0000-0000-0000C7350000}"/>
    <cellStyle name="Normal 3 25 14" xfId="15052" xr:uid="{00000000-0005-0000-0000-0000C8350000}"/>
    <cellStyle name="Normal 3 25 14 2" xfId="15053" xr:uid="{00000000-0005-0000-0000-0000C9350000}"/>
    <cellStyle name="Normal 3 25 14 3" xfId="15054" xr:uid="{00000000-0005-0000-0000-0000CA350000}"/>
    <cellStyle name="Normal 3 25 14 4" xfId="15055" xr:uid="{00000000-0005-0000-0000-0000CB350000}"/>
    <cellStyle name="Normal 3 25 14 5" xfId="15056" xr:uid="{00000000-0005-0000-0000-0000CC350000}"/>
    <cellStyle name="Normal 3 25 14 6" xfId="15057" xr:uid="{00000000-0005-0000-0000-0000CD350000}"/>
    <cellStyle name="Normal 3 25 15" xfId="15058" xr:uid="{00000000-0005-0000-0000-0000CE350000}"/>
    <cellStyle name="Normal 3 25 15 2" xfId="15059" xr:uid="{00000000-0005-0000-0000-0000CF350000}"/>
    <cellStyle name="Normal 3 25 15 3" xfId="15060" xr:uid="{00000000-0005-0000-0000-0000D0350000}"/>
    <cellStyle name="Normal 3 25 15 4" xfId="15061" xr:uid="{00000000-0005-0000-0000-0000D1350000}"/>
    <cellStyle name="Normal 3 25 15 5" xfId="15062" xr:uid="{00000000-0005-0000-0000-0000D2350000}"/>
    <cellStyle name="Normal 3 25 15 6" xfId="15063" xr:uid="{00000000-0005-0000-0000-0000D3350000}"/>
    <cellStyle name="Normal 3 25 16" xfId="15064" xr:uid="{00000000-0005-0000-0000-0000D4350000}"/>
    <cellStyle name="Normal 3 25 16 2" xfId="15065" xr:uid="{00000000-0005-0000-0000-0000D5350000}"/>
    <cellStyle name="Normal 3 25 16 3" xfId="15066" xr:uid="{00000000-0005-0000-0000-0000D6350000}"/>
    <cellStyle name="Normal 3 25 16 4" xfId="15067" xr:uid="{00000000-0005-0000-0000-0000D7350000}"/>
    <cellStyle name="Normal 3 25 16 5" xfId="15068" xr:uid="{00000000-0005-0000-0000-0000D8350000}"/>
    <cellStyle name="Normal 3 25 16 6" xfId="15069" xr:uid="{00000000-0005-0000-0000-0000D9350000}"/>
    <cellStyle name="Normal 3 25 17" xfId="15070" xr:uid="{00000000-0005-0000-0000-0000DA350000}"/>
    <cellStyle name="Normal 3 25 17 2" xfId="15071" xr:uid="{00000000-0005-0000-0000-0000DB350000}"/>
    <cellStyle name="Normal 3 25 17 3" xfId="15072" xr:uid="{00000000-0005-0000-0000-0000DC350000}"/>
    <cellStyle name="Normal 3 25 17 4" xfId="15073" xr:uid="{00000000-0005-0000-0000-0000DD350000}"/>
    <cellStyle name="Normal 3 25 17 5" xfId="15074" xr:uid="{00000000-0005-0000-0000-0000DE350000}"/>
    <cellStyle name="Normal 3 25 17 6" xfId="15075" xr:uid="{00000000-0005-0000-0000-0000DF350000}"/>
    <cellStyle name="Normal 3 25 18" xfId="15076" xr:uid="{00000000-0005-0000-0000-0000E0350000}"/>
    <cellStyle name="Normal 3 25 18 2" xfId="15077" xr:uid="{00000000-0005-0000-0000-0000E1350000}"/>
    <cellStyle name="Normal 3 25 18 3" xfId="15078" xr:uid="{00000000-0005-0000-0000-0000E2350000}"/>
    <cellStyle name="Normal 3 25 18 4" xfId="15079" xr:uid="{00000000-0005-0000-0000-0000E3350000}"/>
    <cellStyle name="Normal 3 25 18 5" xfId="15080" xr:uid="{00000000-0005-0000-0000-0000E4350000}"/>
    <cellStyle name="Normal 3 25 18 6" xfId="15081" xr:uid="{00000000-0005-0000-0000-0000E5350000}"/>
    <cellStyle name="Normal 3 25 19" xfId="15082" xr:uid="{00000000-0005-0000-0000-0000E6350000}"/>
    <cellStyle name="Normal 3 25 19 2" xfId="15083" xr:uid="{00000000-0005-0000-0000-0000E7350000}"/>
    <cellStyle name="Normal 3 25 19 3" xfId="15084" xr:uid="{00000000-0005-0000-0000-0000E8350000}"/>
    <cellStyle name="Normal 3 25 19 4" xfId="15085" xr:uid="{00000000-0005-0000-0000-0000E9350000}"/>
    <cellStyle name="Normal 3 25 19 5" xfId="15086" xr:uid="{00000000-0005-0000-0000-0000EA350000}"/>
    <cellStyle name="Normal 3 25 19 6" xfId="15087" xr:uid="{00000000-0005-0000-0000-0000EB350000}"/>
    <cellStyle name="Normal 3 25 2" xfId="15088" xr:uid="{00000000-0005-0000-0000-0000EC350000}"/>
    <cellStyle name="Normal 3 25 2 2" xfId="15089" xr:uid="{00000000-0005-0000-0000-0000ED350000}"/>
    <cellStyle name="Normal 3 25 2 3" xfId="15090" xr:uid="{00000000-0005-0000-0000-0000EE350000}"/>
    <cellStyle name="Normal 3 25 2 4" xfId="15091" xr:uid="{00000000-0005-0000-0000-0000EF350000}"/>
    <cellStyle name="Normal 3 25 2 5" xfId="15092" xr:uid="{00000000-0005-0000-0000-0000F0350000}"/>
    <cellStyle name="Normal 3 25 2 6" xfId="15093" xr:uid="{00000000-0005-0000-0000-0000F1350000}"/>
    <cellStyle name="Normal 3 25 20" xfId="15094" xr:uid="{00000000-0005-0000-0000-0000F2350000}"/>
    <cellStyle name="Normal 3 25 20 2" xfId="15095" xr:uid="{00000000-0005-0000-0000-0000F3350000}"/>
    <cellStyle name="Normal 3 25 20 3" xfId="15096" xr:uid="{00000000-0005-0000-0000-0000F4350000}"/>
    <cellStyle name="Normal 3 25 20 4" xfId="15097" xr:uid="{00000000-0005-0000-0000-0000F5350000}"/>
    <cellStyle name="Normal 3 25 20 5" xfId="15098" xr:uid="{00000000-0005-0000-0000-0000F6350000}"/>
    <cellStyle name="Normal 3 25 20 6" xfId="15099" xr:uid="{00000000-0005-0000-0000-0000F7350000}"/>
    <cellStyle name="Normal 3 25 21" xfId="15100" xr:uid="{00000000-0005-0000-0000-0000F8350000}"/>
    <cellStyle name="Normal 3 25 21 2" xfId="15101" xr:uid="{00000000-0005-0000-0000-0000F9350000}"/>
    <cellStyle name="Normal 3 25 21 3" xfId="15102" xr:uid="{00000000-0005-0000-0000-0000FA350000}"/>
    <cellStyle name="Normal 3 25 21 4" xfId="15103" xr:uid="{00000000-0005-0000-0000-0000FB350000}"/>
    <cellStyle name="Normal 3 25 21 5" xfId="15104" xr:uid="{00000000-0005-0000-0000-0000FC350000}"/>
    <cellStyle name="Normal 3 25 21 6" xfId="15105" xr:uid="{00000000-0005-0000-0000-0000FD350000}"/>
    <cellStyle name="Normal 3 25 22" xfId="15106" xr:uid="{00000000-0005-0000-0000-0000FE350000}"/>
    <cellStyle name="Normal 3 25 22 2" xfId="15107" xr:uid="{00000000-0005-0000-0000-0000FF350000}"/>
    <cellStyle name="Normal 3 25 22 3" xfId="15108" xr:uid="{00000000-0005-0000-0000-000000360000}"/>
    <cellStyle name="Normal 3 25 22 4" xfId="15109" xr:uid="{00000000-0005-0000-0000-000001360000}"/>
    <cellStyle name="Normal 3 25 22 5" xfId="15110" xr:uid="{00000000-0005-0000-0000-000002360000}"/>
    <cellStyle name="Normal 3 25 22 6" xfId="15111" xr:uid="{00000000-0005-0000-0000-000003360000}"/>
    <cellStyle name="Normal 3 25 23" xfId="15112" xr:uid="{00000000-0005-0000-0000-000004360000}"/>
    <cellStyle name="Normal 3 25 24" xfId="15113" xr:uid="{00000000-0005-0000-0000-000005360000}"/>
    <cellStyle name="Normal 3 25 25" xfId="15114" xr:uid="{00000000-0005-0000-0000-000006360000}"/>
    <cellStyle name="Normal 3 25 26" xfId="15115" xr:uid="{00000000-0005-0000-0000-000007360000}"/>
    <cellStyle name="Normal 3 25 27" xfId="15116" xr:uid="{00000000-0005-0000-0000-000008360000}"/>
    <cellStyle name="Normal 3 25 3" xfId="15117" xr:uid="{00000000-0005-0000-0000-000009360000}"/>
    <cellStyle name="Normal 3 25 3 2" xfId="15118" xr:uid="{00000000-0005-0000-0000-00000A360000}"/>
    <cellStyle name="Normal 3 25 3 3" xfId="15119" xr:uid="{00000000-0005-0000-0000-00000B360000}"/>
    <cellStyle name="Normal 3 25 3 4" xfId="15120" xr:uid="{00000000-0005-0000-0000-00000C360000}"/>
    <cellStyle name="Normal 3 25 3 5" xfId="15121" xr:uid="{00000000-0005-0000-0000-00000D360000}"/>
    <cellStyle name="Normal 3 25 3 6" xfId="15122" xr:uid="{00000000-0005-0000-0000-00000E360000}"/>
    <cellStyle name="Normal 3 25 4" xfId="15123" xr:uid="{00000000-0005-0000-0000-00000F360000}"/>
    <cellStyle name="Normal 3 25 4 2" xfId="15124" xr:uid="{00000000-0005-0000-0000-000010360000}"/>
    <cellStyle name="Normal 3 25 4 3" xfId="15125" xr:uid="{00000000-0005-0000-0000-000011360000}"/>
    <cellStyle name="Normal 3 25 4 4" xfId="15126" xr:uid="{00000000-0005-0000-0000-000012360000}"/>
    <cellStyle name="Normal 3 25 4 5" xfId="15127" xr:uid="{00000000-0005-0000-0000-000013360000}"/>
    <cellStyle name="Normal 3 25 4 6" xfId="15128" xr:uid="{00000000-0005-0000-0000-000014360000}"/>
    <cellStyle name="Normal 3 25 5" xfId="15129" xr:uid="{00000000-0005-0000-0000-000015360000}"/>
    <cellStyle name="Normal 3 25 5 2" xfId="15130" xr:uid="{00000000-0005-0000-0000-000016360000}"/>
    <cellStyle name="Normal 3 25 5 3" xfId="15131" xr:uid="{00000000-0005-0000-0000-000017360000}"/>
    <cellStyle name="Normal 3 25 5 4" xfId="15132" xr:uid="{00000000-0005-0000-0000-000018360000}"/>
    <cellStyle name="Normal 3 25 5 5" xfId="15133" xr:uid="{00000000-0005-0000-0000-000019360000}"/>
    <cellStyle name="Normal 3 25 5 6" xfId="15134" xr:uid="{00000000-0005-0000-0000-00001A360000}"/>
    <cellStyle name="Normal 3 25 6" xfId="15135" xr:uid="{00000000-0005-0000-0000-00001B360000}"/>
    <cellStyle name="Normal 3 25 6 2" xfId="15136" xr:uid="{00000000-0005-0000-0000-00001C360000}"/>
    <cellStyle name="Normal 3 25 6 3" xfId="15137" xr:uid="{00000000-0005-0000-0000-00001D360000}"/>
    <cellStyle name="Normal 3 25 6 4" xfId="15138" xr:uid="{00000000-0005-0000-0000-00001E360000}"/>
    <cellStyle name="Normal 3 25 6 5" xfId="15139" xr:uid="{00000000-0005-0000-0000-00001F360000}"/>
    <cellStyle name="Normal 3 25 6 6" xfId="15140" xr:uid="{00000000-0005-0000-0000-000020360000}"/>
    <cellStyle name="Normal 3 25 7" xfId="15141" xr:uid="{00000000-0005-0000-0000-000021360000}"/>
    <cellStyle name="Normal 3 25 7 2" xfId="15142" xr:uid="{00000000-0005-0000-0000-000022360000}"/>
    <cellStyle name="Normal 3 25 7 3" xfId="15143" xr:uid="{00000000-0005-0000-0000-000023360000}"/>
    <cellStyle name="Normal 3 25 7 4" xfId="15144" xr:uid="{00000000-0005-0000-0000-000024360000}"/>
    <cellStyle name="Normal 3 25 7 5" xfId="15145" xr:uid="{00000000-0005-0000-0000-000025360000}"/>
    <cellStyle name="Normal 3 25 7 6" xfId="15146" xr:uid="{00000000-0005-0000-0000-000026360000}"/>
    <cellStyle name="Normal 3 25 8" xfId="15147" xr:uid="{00000000-0005-0000-0000-000027360000}"/>
    <cellStyle name="Normal 3 25 8 2" xfId="15148" xr:uid="{00000000-0005-0000-0000-000028360000}"/>
    <cellStyle name="Normal 3 25 8 3" xfId="15149" xr:uid="{00000000-0005-0000-0000-000029360000}"/>
    <cellStyle name="Normal 3 25 8 4" xfId="15150" xr:uid="{00000000-0005-0000-0000-00002A360000}"/>
    <cellStyle name="Normal 3 25 8 5" xfId="15151" xr:uid="{00000000-0005-0000-0000-00002B360000}"/>
    <cellStyle name="Normal 3 25 8 6" xfId="15152" xr:uid="{00000000-0005-0000-0000-00002C360000}"/>
    <cellStyle name="Normal 3 25 9" xfId="15153" xr:uid="{00000000-0005-0000-0000-00002D360000}"/>
    <cellStyle name="Normal 3 25 9 2" xfId="15154" xr:uid="{00000000-0005-0000-0000-00002E360000}"/>
    <cellStyle name="Normal 3 25 9 3" xfId="15155" xr:uid="{00000000-0005-0000-0000-00002F360000}"/>
    <cellStyle name="Normal 3 25 9 4" xfId="15156" xr:uid="{00000000-0005-0000-0000-000030360000}"/>
    <cellStyle name="Normal 3 25 9 5" xfId="15157" xr:uid="{00000000-0005-0000-0000-000031360000}"/>
    <cellStyle name="Normal 3 25 9 6" xfId="15158" xr:uid="{00000000-0005-0000-0000-000032360000}"/>
    <cellStyle name="Normal 3 26" xfId="15159" xr:uid="{00000000-0005-0000-0000-000033360000}"/>
    <cellStyle name="Normal 3 26 10" xfId="15160" xr:uid="{00000000-0005-0000-0000-000034360000}"/>
    <cellStyle name="Normal 3 26 10 2" xfId="15161" xr:uid="{00000000-0005-0000-0000-000035360000}"/>
    <cellStyle name="Normal 3 26 10 3" xfId="15162" xr:uid="{00000000-0005-0000-0000-000036360000}"/>
    <cellStyle name="Normal 3 26 10 4" xfId="15163" xr:uid="{00000000-0005-0000-0000-000037360000}"/>
    <cellStyle name="Normal 3 26 10 5" xfId="15164" xr:uid="{00000000-0005-0000-0000-000038360000}"/>
    <cellStyle name="Normal 3 26 10 6" xfId="15165" xr:uid="{00000000-0005-0000-0000-000039360000}"/>
    <cellStyle name="Normal 3 26 11" xfId="15166" xr:uid="{00000000-0005-0000-0000-00003A360000}"/>
    <cellStyle name="Normal 3 26 11 2" xfId="15167" xr:uid="{00000000-0005-0000-0000-00003B360000}"/>
    <cellStyle name="Normal 3 26 11 3" xfId="15168" xr:uid="{00000000-0005-0000-0000-00003C360000}"/>
    <cellStyle name="Normal 3 26 11 4" xfId="15169" xr:uid="{00000000-0005-0000-0000-00003D360000}"/>
    <cellStyle name="Normal 3 26 11 5" xfId="15170" xr:uid="{00000000-0005-0000-0000-00003E360000}"/>
    <cellStyle name="Normal 3 26 11 6" xfId="15171" xr:uid="{00000000-0005-0000-0000-00003F360000}"/>
    <cellStyle name="Normal 3 26 12" xfId="15172" xr:uid="{00000000-0005-0000-0000-000040360000}"/>
    <cellStyle name="Normal 3 26 12 2" xfId="15173" xr:uid="{00000000-0005-0000-0000-000041360000}"/>
    <cellStyle name="Normal 3 26 12 3" xfId="15174" xr:uid="{00000000-0005-0000-0000-000042360000}"/>
    <cellStyle name="Normal 3 26 12 4" xfId="15175" xr:uid="{00000000-0005-0000-0000-000043360000}"/>
    <cellStyle name="Normal 3 26 12 5" xfId="15176" xr:uid="{00000000-0005-0000-0000-000044360000}"/>
    <cellStyle name="Normal 3 26 12 6" xfId="15177" xr:uid="{00000000-0005-0000-0000-000045360000}"/>
    <cellStyle name="Normal 3 26 13" xfId="15178" xr:uid="{00000000-0005-0000-0000-000046360000}"/>
    <cellStyle name="Normal 3 26 13 2" xfId="15179" xr:uid="{00000000-0005-0000-0000-000047360000}"/>
    <cellStyle name="Normal 3 26 13 3" xfId="15180" xr:uid="{00000000-0005-0000-0000-000048360000}"/>
    <cellStyle name="Normal 3 26 13 4" xfId="15181" xr:uid="{00000000-0005-0000-0000-000049360000}"/>
    <cellStyle name="Normal 3 26 13 5" xfId="15182" xr:uid="{00000000-0005-0000-0000-00004A360000}"/>
    <cellStyle name="Normal 3 26 13 6" xfId="15183" xr:uid="{00000000-0005-0000-0000-00004B360000}"/>
    <cellStyle name="Normal 3 26 14" xfId="15184" xr:uid="{00000000-0005-0000-0000-00004C360000}"/>
    <cellStyle name="Normal 3 26 14 2" xfId="15185" xr:uid="{00000000-0005-0000-0000-00004D360000}"/>
    <cellStyle name="Normal 3 26 14 3" xfId="15186" xr:uid="{00000000-0005-0000-0000-00004E360000}"/>
    <cellStyle name="Normal 3 26 14 4" xfId="15187" xr:uid="{00000000-0005-0000-0000-00004F360000}"/>
    <cellStyle name="Normal 3 26 14 5" xfId="15188" xr:uid="{00000000-0005-0000-0000-000050360000}"/>
    <cellStyle name="Normal 3 26 14 6" xfId="15189" xr:uid="{00000000-0005-0000-0000-000051360000}"/>
    <cellStyle name="Normal 3 26 15" xfId="15190" xr:uid="{00000000-0005-0000-0000-000052360000}"/>
    <cellStyle name="Normal 3 26 15 2" xfId="15191" xr:uid="{00000000-0005-0000-0000-000053360000}"/>
    <cellStyle name="Normal 3 26 15 3" xfId="15192" xr:uid="{00000000-0005-0000-0000-000054360000}"/>
    <cellStyle name="Normal 3 26 15 4" xfId="15193" xr:uid="{00000000-0005-0000-0000-000055360000}"/>
    <cellStyle name="Normal 3 26 15 5" xfId="15194" xr:uid="{00000000-0005-0000-0000-000056360000}"/>
    <cellStyle name="Normal 3 26 15 6" xfId="15195" xr:uid="{00000000-0005-0000-0000-000057360000}"/>
    <cellStyle name="Normal 3 26 16" xfId="15196" xr:uid="{00000000-0005-0000-0000-000058360000}"/>
    <cellStyle name="Normal 3 26 16 2" xfId="15197" xr:uid="{00000000-0005-0000-0000-000059360000}"/>
    <cellStyle name="Normal 3 26 16 3" xfId="15198" xr:uid="{00000000-0005-0000-0000-00005A360000}"/>
    <cellStyle name="Normal 3 26 16 4" xfId="15199" xr:uid="{00000000-0005-0000-0000-00005B360000}"/>
    <cellStyle name="Normal 3 26 16 5" xfId="15200" xr:uid="{00000000-0005-0000-0000-00005C360000}"/>
    <cellStyle name="Normal 3 26 16 6" xfId="15201" xr:uid="{00000000-0005-0000-0000-00005D360000}"/>
    <cellStyle name="Normal 3 26 17" xfId="15202" xr:uid="{00000000-0005-0000-0000-00005E360000}"/>
    <cellStyle name="Normal 3 26 17 2" xfId="15203" xr:uid="{00000000-0005-0000-0000-00005F360000}"/>
    <cellStyle name="Normal 3 26 17 3" xfId="15204" xr:uid="{00000000-0005-0000-0000-000060360000}"/>
    <cellStyle name="Normal 3 26 17 4" xfId="15205" xr:uid="{00000000-0005-0000-0000-000061360000}"/>
    <cellStyle name="Normal 3 26 17 5" xfId="15206" xr:uid="{00000000-0005-0000-0000-000062360000}"/>
    <cellStyle name="Normal 3 26 17 6" xfId="15207" xr:uid="{00000000-0005-0000-0000-000063360000}"/>
    <cellStyle name="Normal 3 26 18" xfId="15208" xr:uid="{00000000-0005-0000-0000-000064360000}"/>
    <cellStyle name="Normal 3 26 18 2" xfId="15209" xr:uid="{00000000-0005-0000-0000-000065360000}"/>
    <cellStyle name="Normal 3 26 18 3" xfId="15210" xr:uid="{00000000-0005-0000-0000-000066360000}"/>
    <cellStyle name="Normal 3 26 18 4" xfId="15211" xr:uid="{00000000-0005-0000-0000-000067360000}"/>
    <cellStyle name="Normal 3 26 18 5" xfId="15212" xr:uid="{00000000-0005-0000-0000-000068360000}"/>
    <cellStyle name="Normal 3 26 18 6" xfId="15213" xr:uid="{00000000-0005-0000-0000-000069360000}"/>
    <cellStyle name="Normal 3 26 19" xfId="15214" xr:uid="{00000000-0005-0000-0000-00006A360000}"/>
    <cellStyle name="Normal 3 26 19 2" xfId="15215" xr:uid="{00000000-0005-0000-0000-00006B360000}"/>
    <cellStyle name="Normal 3 26 19 3" xfId="15216" xr:uid="{00000000-0005-0000-0000-00006C360000}"/>
    <cellStyle name="Normal 3 26 19 4" xfId="15217" xr:uid="{00000000-0005-0000-0000-00006D360000}"/>
    <cellStyle name="Normal 3 26 19 5" xfId="15218" xr:uid="{00000000-0005-0000-0000-00006E360000}"/>
    <cellStyle name="Normal 3 26 19 6" xfId="15219" xr:uid="{00000000-0005-0000-0000-00006F360000}"/>
    <cellStyle name="Normal 3 26 2" xfId="15220" xr:uid="{00000000-0005-0000-0000-000070360000}"/>
    <cellStyle name="Normal 3 26 2 2" xfId="15221" xr:uid="{00000000-0005-0000-0000-000071360000}"/>
    <cellStyle name="Normal 3 26 2 3" xfId="15222" xr:uid="{00000000-0005-0000-0000-000072360000}"/>
    <cellStyle name="Normal 3 26 2 4" xfId="15223" xr:uid="{00000000-0005-0000-0000-000073360000}"/>
    <cellStyle name="Normal 3 26 2 5" xfId="15224" xr:uid="{00000000-0005-0000-0000-000074360000}"/>
    <cellStyle name="Normal 3 26 2 6" xfId="15225" xr:uid="{00000000-0005-0000-0000-000075360000}"/>
    <cellStyle name="Normal 3 26 20" xfId="15226" xr:uid="{00000000-0005-0000-0000-000076360000}"/>
    <cellStyle name="Normal 3 26 20 2" xfId="15227" xr:uid="{00000000-0005-0000-0000-000077360000}"/>
    <cellStyle name="Normal 3 26 20 3" xfId="15228" xr:uid="{00000000-0005-0000-0000-000078360000}"/>
    <cellStyle name="Normal 3 26 20 4" xfId="15229" xr:uid="{00000000-0005-0000-0000-000079360000}"/>
    <cellStyle name="Normal 3 26 20 5" xfId="15230" xr:uid="{00000000-0005-0000-0000-00007A360000}"/>
    <cellStyle name="Normal 3 26 20 6" xfId="15231" xr:uid="{00000000-0005-0000-0000-00007B360000}"/>
    <cellStyle name="Normal 3 26 21" xfId="15232" xr:uid="{00000000-0005-0000-0000-00007C360000}"/>
    <cellStyle name="Normal 3 26 21 2" xfId="15233" xr:uid="{00000000-0005-0000-0000-00007D360000}"/>
    <cellStyle name="Normal 3 26 21 3" xfId="15234" xr:uid="{00000000-0005-0000-0000-00007E360000}"/>
    <cellStyle name="Normal 3 26 21 4" xfId="15235" xr:uid="{00000000-0005-0000-0000-00007F360000}"/>
    <cellStyle name="Normal 3 26 21 5" xfId="15236" xr:uid="{00000000-0005-0000-0000-000080360000}"/>
    <cellStyle name="Normal 3 26 21 6" xfId="15237" xr:uid="{00000000-0005-0000-0000-000081360000}"/>
    <cellStyle name="Normal 3 26 22" xfId="15238" xr:uid="{00000000-0005-0000-0000-000082360000}"/>
    <cellStyle name="Normal 3 26 22 2" xfId="15239" xr:uid="{00000000-0005-0000-0000-000083360000}"/>
    <cellStyle name="Normal 3 26 22 3" xfId="15240" xr:uid="{00000000-0005-0000-0000-000084360000}"/>
    <cellStyle name="Normal 3 26 22 4" xfId="15241" xr:uid="{00000000-0005-0000-0000-000085360000}"/>
    <cellStyle name="Normal 3 26 22 5" xfId="15242" xr:uid="{00000000-0005-0000-0000-000086360000}"/>
    <cellStyle name="Normal 3 26 22 6" xfId="15243" xr:uid="{00000000-0005-0000-0000-000087360000}"/>
    <cellStyle name="Normal 3 26 23" xfId="15244" xr:uid="{00000000-0005-0000-0000-000088360000}"/>
    <cellStyle name="Normal 3 26 24" xfId="15245" xr:uid="{00000000-0005-0000-0000-000089360000}"/>
    <cellStyle name="Normal 3 26 25" xfId="15246" xr:uid="{00000000-0005-0000-0000-00008A360000}"/>
    <cellStyle name="Normal 3 26 26" xfId="15247" xr:uid="{00000000-0005-0000-0000-00008B360000}"/>
    <cellStyle name="Normal 3 26 27" xfId="15248" xr:uid="{00000000-0005-0000-0000-00008C360000}"/>
    <cellStyle name="Normal 3 26 3" xfId="15249" xr:uid="{00000000-0005-0000-0000-00008D360000}"/>
    <cellStyle name="Normal 3 26 3 2" xfId="15250" xr:uid="{00000000-0005-0000-0000-00008E360000}"/>
    <cellStyle name="Normal 3 26 3 3" xfId="15251" xr:uid="{00000000-0005-0000-0000-00008F360000}"/>
    <cellStyle name="Normal 3 26 3 4" xfId="15252" xr:uid="{00000000-0005-0000-0000-000090360000}"/>
    <cellStyle name="Normal 3 26 3 5" xfId="15253" xr:uid="{00000000-0005-0000-0000-000091360000}"/>
    <cellStyle name="Normal 3 26 3 6" xfId="15254" xr:uid="{00000000-0005-0000-0000-000092360000}"/>
    <cellStyle name="Normal 3 26 4" xfId="15255" xr:uid="{00000000-0005-0000-0000-000093360000}"/>
    <cellStyle name="Normal 3 26 4 2" xfId="15256" xr:uid="{00000000-0005-0000-0000-000094360000}"/>
    <cellStyle name="Normal 3 26 4 3" xfId="15257" xr:uid="{00000000-0005-0000-0000-000095360000}"/>
    <cellStyle name="Normal 3 26 4 4" xfId="15258" xr:uid="{00000000-0005-0000-0000-000096360000}"/>
    <cellStyle name="Normal 3 26 4 5" xfId="15259" xr:uid="{00000000-0005-0000-0000-000097360000}"/>
    <cellStyle name="Normal 3 26 4 6" xfId="15260" xr:uid="{00000000-0005-0000-0000-000098360000}"/>
    <cellStyle name="Normal 3 26 5" xfId="15261" xr:uid="{00000000-0005-0000-0000-000099360000}"/>
    <cellStyle name="Normal 3 26 5 2" xfId="15262" xr:uid="{00000000-0005-0000-0000-00009A360000}"/>
    <cellStyle name="Normal 3 26 5 3" xfId="15263" xr:uid="{00000000-0005-0000-0000-00009B360000}"/>
    <cellStyle name="Normal 3 26 5 4" xfId="15264" xr:uid="{00000000-0005-0000-0000-00009C360000}"/>
    <cellStyle name="Normal 3 26 5 5" xfId="15265" xr:uid="{00000000-0005-0000-0000-00009D360000}"/>
    <cellStyle name="Normal 3 26 5 6" xfId="15266" xr:uid="{00000000-0005-0000-0000-00009E360000}"/>
    <cellStyle name="Normal 3 26 6" xfId="15267" xr:uid="{00000000-0005-0000-0000-00009F360000}"/>
    <cellStyle name="Normal 3 26 6 2" xfId="15268" xr:uid="{00000000-0005-0000-0000-0000A0360000}"/>
    <cellStyle name="Normal 3 26 6 3" xfId="15269" xr:uid="{00000000-0005-0000-0000-0000A1360000}"/>
    <cellStyle name="Normal 3 26 6 4" xfId="15270" xr:uid="{00000000-0005-0000-0000-0000A2360000}"/>
    <cellStyle name="Normal 3 26 6 5" xfId="15271" xr:uid="{00000000-0005-0000-0000-0000A3360000}"/>
    <cellStyle name="Normal 3 26 6 6" xfId="15272" xr:uid="{00000000-0005-0000-0000-0000A4360000}"/>
    <cellStyle name="Normal 3 26 7" xfId="15273" xr:uid="{00000000-0005-0000-0000-0000A5360000}"/>
    <cellStyle name="Normal 3 26 7 2" xfId="15274" xr:uid="{00000000-0005-0000-0000-0000A6360000}"/>
    <cellStyle name="Normal 3 26 7 3" xfId="15275" xr:uid="{00000000-0005-0000-0000-0000A7360000}"/>
    <cellStyle name="Normal 3 26 7 4" xfId="15276" xr:uid="{00000000-0005-0000-0000-0000A8360000}"/>
    <cellStyle name="Normal 3 26 7 5" xfId="15277" xr:uid="{00000000-0005-0000-0000-0000A9360000}"/>
    <cellStyle name="Normal 3 26 7 6" xfId="15278" xr:uid="{00000000-0005-0000-0000-0000AA360000}"/>
    <cellStyle name="Normal 3 26 8" xfId="15279" xr:uid="{00000000-0005-0000-0000-0000AB360000}"/>
    <cellStyle name="Normal 3 26 8 2" xfId="15280" xr:uid="{00000000-0005-0000-0000-0000AC360000}"/>
    <cellStyle name="Normal 3 26 8 3" xfId="15281" xr:uid="{00000000-0005-0000-0000-0000AD360000}"/>
    <cellStyle name="Normal 3 26 8 4" xfId="15282" xr:uid="{00000000-0005-0000-0000-0000AE360000}"/>
    <cellStyle name="Normal 3 26 8 5" xfId="15283" xr:uid="{00000000-0005-0000-0000-0000AF360000}"/>
    <cellStyle name="Normal 3 26 8 6" xfId="15284" xr:uid="{00000000-0005-0000-0000-0000B0360000}"/>
    <cellStyle name="Normal 3 26 9" xfId="15285" xr:uid="{00000000-0005-0000-0000-0000B1360000}"/>
    <cellStyle name="Normal 3 26 9 2" xfId="15286" xr:uid="{00000000-0005-0000-0000-0000B2360000}"/>
    <cellStyle name="Normal 3 26 9 3" xfId="15287" xr:uid="{00000000-0005-0000-0000-0000B3360000}"/>
    <cellStyle name="Normal 3 26 9 4" xfId="15288" xr:uid="{00000000-0005-0000-0000-0000B4360000}"/>
    <cellStyle name="Normal 3 26 9 5" xfId="15289" xr:uid="{00000000-0005-0000-0000-0000B5360000}"/>
    <cellStyle name="Normal 3 26 9 6" xfId="15290" xr:uid="{00000000-0005-0000-0000-0000B6360000}"/>
    <cellStyle name="Normal 3 27" xfId="15291" xr:uid="{00000000-0005-0000-0000-0000B7360000}"/>
    <cellStyle name="Normal 3 27 10" xfId="15292" xr:uid="{00000000-0005-0000-0000-0000B8360000}"/>
    <cellStyle name="Normal 3 27 10 2" xfId="15293" xr:uid="{00000000-0005-0000-0000-0000B9360000}"/>
    <cellStyle name="Normal 3 27 10 3" xfId="15294" xr:uid="{00000000-0005-0000-0000-0000BA360000}"/>
    <cellStyle name="Normal 3 27 10 4" xfId="15295" xr:uid="{00000000-0005-0000-0000-0000BB360000}"/>
    <cellStyle name="Normal 3 27 10 5" xfId="15296" xr:uid="{00000000-0005-0000-0000-0000BC360000}"/>
    <cellStyle name="Normal 3 27 10 6" xfId="15297" xr:uid="{00000000-0005-0000-0000-0000BD360000}"/>
    <cellStyle name="Normal 3 27 11" xfId="15298" xr:uid="{00000000-0005-0000-0000-0000BE360000}"/>
    <cellStyle name="Normal 3 27 11 2" xfId="15299" xr:uid="{00000000-0005-0000-0000-0000BF360000}"/>
    <cellStyle name="Normal 3 27 11 3" xfId="15300" xr:uid="{00000000-0005-0000-0000-0000C0360000}"/>
    <cellStyle name="Normal 3 27 11 4" xfId="15301" xr:uid="{00000000-0005-0000-0000-0000C1360000}"/>
    <cellStyle name="Normal 3 27 11 5" xfId="15302" xr:uid="{00000000-0005-0000-0000-0000C2360000}"/>
    <cellStyle name="Normal 3 27 11 6" xfId="15303" xr:uid="{00000000-0005-0000-0000-0000C3360000}"/>
    <cellStyle name="Normal 3 27 12" xfId="15304" xr:uid="{00000000-0005-0000-0000-0000C4360000}"/>
    <cellStyle name="Normal 3 27 12 2" xfId="15305" xr:uid="{00000000-0005-0000-0000-0000C5360000}"/>
    <cellStyle name="Normal 3 27 12 3" xfId="15306" xr:uid="{00000000-0005-0000-0000-0000C6360000}"/>
    <cellStyle name="Normal 3 27 12 4" xfId="15307" xr:uid="{00000000-0005-0000-0000-0000C7360000}"/>
    <cellStyle name="Normal 3 27 12 5" xfId="15308" xr:uid="{00000000-0005-0000-0000-0000C8360000}"/>
    <cellStyle name="Normal 3 27 12 6" xfId="15309" xr:uid="{00000000-0005-0000-0000-0000C9360000}"/>
    <cellStyle name="Normal 3 27 13" xfId="15310" xr:uid="{00000000-0005-0000-0000-0000CA360000}"/>
    <cellStyle name="Normal 3 27 13 2" xfId="15311" xr:uid="{00000000-0005-0000-0000-0000CB360000}"/>
    <cellStyle name="Normal 3 27 13 3" xfId="15312" xr:uid="{00000000-0005-0000-0000-0000CC360000}"/>
    <cellStyle name="Normal 3 27 13 4" xfId="15313" xr:uid="{00000000-0005-0000-0000-0000CD360000}"/>
    <cellStyle name="Normal 3 27 13 5" xfId="15314" xr:uid="{00000000-0005-0000-0000-0000CE360000}"/>
    <cellStyle name="Normal 3 27 13 6" xfId="15315" xr:uid="{00000000-0005-0000-0000-0000CF360000}"/>
    <cellStyle name="Normal 3 27 14" xfId="15316" xr:uid="{00000000-0005-0000-0000-0000D0360000}"/>
    <cellStyle name="Normal 3 27 14 2" xfId="15317" xr:uid="{00000000-0005-0000-0000-0000D1360000}"/>
    <cellStyle name="Normal 3 27 14 3" xfId="15318" xr:uid="{00000000-0005-0000-0000-0000D2360000}"/>
    <cellStyle name="Normal 3 27 14 4" xfId="15319" xr:uid="{00000000-0005-0000-0000-0000D3360000}"/>
    <cellStyle name="Normal 3 27 14 5" xfId="15320" xr:uid="{00000000-0005-0000-0000-0000D4360000}"/>
    <cellStyle name="Normal 3 27 14 6" xfId="15321" xr:uid="{00000000-0005-0000-0000-0000D5360000}"/>
    <cellStyle name="Normal 3 27 15" xfId="15322" xr:uid="{00000000-0005-0000-0000-0000D6360000}"/>
    <cellStyle name="Normal 3 27 15 2" xfId="15323" xr:uid="{00000000-0005-0000-0000-0000D7360000}"/>
    <cellStyle name="Normal 3 27 15 3" xfId="15324" xr:uid="{00000000-0005-0000-0000-0000D8360000}"/>
    <cellStyle name="Normal 3 27 15 4" xfId="15325" xr:uid="{00000000-0005-0000-0000-0000D9360000}"/>
    <cellStyle name="Normal 3 27 15 5" xfId="15326" xr:uid="{00000000-0005-0000-0000-0000DA360000}"/>
    <cellStyle name="Normal 3 27 15 6" xfId="15327" xr:uid="{00000000-0005-0000-0000-0000DB360000}"/>
    <cellStyle name="Normal 3 27 16" xfId="15328" xr:uid="{00000000-0005-0000-0000-0000DC360000}"/>
    <cellStyle name="Normal 3 27 16 2" xfId="15329" xr:uid="{00000000-0005-0000-0000-0000DD360000}"/>
    <cellStyle name="Normal 3 27 16 3" xfId="15330" xr:uid="{00000000-0005-0000-0000-0000DE360000}"/>
    <cellStyle name="Normal 3 27 16 4" xfId="15331" xr:uid="{00000000-0005-0000-0000-0000DF360000}"/>
    <cellStyle name="Normal 3 27 16 5" xfId="15332" xr:uid="{00000000-0005-0000-0000-0000E0360000}"/>
    <cellStyle name="Normal 3 27 16 6" xfId="15333" xr:uid="{00000000-0005-0000-0000-0000E1360000}"/>
    <cellStyle name="Normal 3 27 17" xfId="15334" xr:uid="{00000000-0005-0000-0000-0000E2360000}"/>
    <cellStyle name="Normal 3 27 17 2" xfId="15335" xr:uid="{00000000-0005-0000-0000-0000E3360000}"/>
    <cellStyle name="Normal 3 27 17 3" xfId="15336" xr:uid="{00000000-0005-0000-0000-0000E4360000}"/>
    <cellStyle name="Normal 3 27 17 4" xfId="15337" xr:uid="{00000000-0005-0000-0000-0000E5360000}"/>
    <cellStyle name="Normal 3 27 17 5" xfId="15338" xr:uid="{00000000-0005-0000-0000-0000E6360000}"/>
    <cellStyle name="Normal 3 27 17 6" xfId="15339" xr:uid="{00000000-0005-0000-0000-0000E7360000}"/>
    <cellStyle name="Normal 3 27 18" xfId="15340" xr:uid="{00000000-0005-0000-0000-0000E8360000}"/>
    <cellStyle name="Normal 3 27 18 2" xfId="15341" xr:uid="{00000000-0005-0000-0000-0000E9360000}"/>
    <cellStyle name="Normal 3 27 18 3" xfId="15342" xr:uid="{00000000-0005-0000-0000-0000EA360000}"/>
    <cellStyle name="Normal 3 27 18 4" xfId="15343" xr:uid="{00000000-0005-0000-0000-0000EB360000}"/>
    <cellStyle name="Normal 3 27 18 5" xfId="15344" xr:uid="{00000000-0005-0000-0000-0000EC360000}"/>
    <cellStyle name="Normal 3 27 18 6" xfId="15345" xr:uid="{00000000-0005-0000-0000-0000ED360000}"/>
    <cellStyle name="Normal 3 27 19" xfId="15346" xr:uid="{00000000-0005-0000-0000-0000EE360000}"/>
    <cellStyle name="Normal 3 27 19 2" xfId="15347" xr:uid="{00000000-0005-0000-0000-0000EF360000}"/>
    <cellStyle name="Normal 3 27 19 3" xfId="15348" xr:uid="{00000000-0005-0000-0000-0000F0360000}"/>
    <cellStyle name="Normal 3 27 19 4" xfId="15349" xr:uid="{00000000-0005-0000-0000-0000F1360000}"/>
    <cellStyle name="Normal 3 27 19 5" xfId="15350" xr:uid="{00000000-0005-0000-0000-0000F2360000}"/>
    <cellStyle name="Normal 3 27 19 6" xfId="15351" xr:uid="{00000000-0005-0000-0000-0000F3360000}"/>
    <cellStyle name="Normal 3 27 2" xfId="15352" xr:uid="{00000000-0005-0000-0000-0000F4360000}"/>
    <cellStyle name="Normal 3 27 2 2" xfId="15353" xr:uid="{00000000-0005-0000-0000-0000F5360000}"/>
    <cellStyle name="Normal 3 27 2 3" xfId="15354" xr:uid="{00000000-0005-0000-0000-0000F6360000}"/>
    <cellStyle name="Normal 3 27 2 4" xfId="15355" xr:uid="{00000000-0005-0000-0000-0000F7360000}"/>
    <cellStyle name="Normal 3 27 2 5" xfId="15356" xr:uid="{00000000-0005-0000-0000-0000F8360000}"/>
    <cellStyle name="Normal 3 27 2 6" xfId="15357" xr:uid="{00000000-0005-0000-0000-0000F9360000}"/>
    <cellStyle name="Normal 3 27 20" xfId="15358" xr:uid="{00000000-0005-0000-0000-0000FA360000}"/>
    <cellStyle name="Normal 3 27 20 2" xfId="15359" xr:uid="{00000000-0005-0000-0000-0000FB360000}"/>
    <cellStyle name="Normal 3 27 20 3" xfId="15360" xr:uid="{00000000-0005-0000-0000-0000FC360000}"/>
    <cellStyle name="Normal 3 27 20 4" xfId="15361" xr:uid="{00000000-0005-0000-0000-0000FD360000}"/>
    <cellStyle name="Normal 3 27 20 5" xfId="15362" xr:uid="{00000000-0005-0000-0000-0000FE360000}"/>
    <cellStyle name="Normal 3 27 20 6" xfId="15363" xr:uid="{00000000-0005-0000-0000-0000FF360000}"/>
    <cellStyle name="Normal 3 27 21" xfId="15364" xr:uid="{00000000-0005-0000-0000-000000370000}"/>
    <cellStyle name="Normal 3 27 21 2" xfId="15365" xr:uid="{00000000-0005-0000-0000-000001370000}"/>
    <cellStyle name="Normal 3 27 21 3" xfId="15366" xr:uid="{00000000-0005-0000-0000-000002370000}"/>
    <cellStyle name="Normal 3 27 21 4" xfId="15367" xr:uid="{00000000-0005-0000-0000-000003370000}"/>
    <cellStyle name="Normal 3 27 21 5" xfId="15368" xr:uid="{00000000-0005-0000-0000-000004370000}"/>
    <cellStyle name="Normal 3 27 21 6" xfId="15369" xr:uid="{00000000-0005-0000-0000-000005370000}"/>
    <cellStyle name="Normal 3 27 22" xfId="15370" xr:uid="{00000000-0005-0000-0000-000006370000}"/>
    <cellStyle name="Normal 3 27 22 2" xfId="15371" xr:uid="{00000000-0005-0000-0000-000007370000}"/>
    <cellStyle name="Normal 3 27 22 3" xfId="15372" xr:uid="{00000000-0005-0000-0000-000008370000}"/>
    <cellStyle name="Normal 3 27 22 4" xfId="15373" xr:uid="{00000000-0005-0000-0000-000009370000}"/>
    <cellStyle name="Normal 3 27 22 5" xfId="15374" xr:uid="{00000000-0005-0000-0000-00000A370000}"/>
    <cellStyle name="Normal 3 27 22 6" xfId="15375" xr:uid="{00000000-0005-0000-0000-00000B370000}"/>
    <cellStyle name="Normal 3 27 23" xfId="15376" xr:uid="{00000000-0005-0000-0000-00000C370000}"/>
    <cellStyle name="Normal 3 27 24" xfId="15377" xr:uid="{00000000-0005-0000-0000-00000D370000}"/>
    <cellStyle name="Normal 3 27 25" xfId="15378" xr:uid="{00000000-0005-0000-0000-00000E370000}"/>
    <cellStyle name="Normal 3 27 26" xfId="15379" xr:uid="{00000000-0005-0000-0000-00000F370000}"/>
    <cellStyle name="Normal 3 27 27" xfId="15380" xr:uid="{00000000-0005-0000-0000-000010370000}"/>
    <cellStyle name="Normal 3 27 3" xfId="15381" xr:uid="{00000000-0005-0000-0000-000011370000}"/>
    <cellStyle name="Normal 3 27 3 2" xfId="15382" xr:uid="{00000000-0005-0000-0000-000012370000}"/>
    <cellStyle name="Normal 3 27 3 3" xfId="15383" xr:uid="{00000000-0005-0000-0000-000013370000}"/>
    <cellStyle name="Normal 3 27 3 4" xfId="15384" xr:uid="{00000000-0005-0000-0000-000014370000}"/>
    <cellStyle name="Normal 3 27 3 5" xfId="15385" xr:uid="{00000000-0005-0000-0000-000015370000}"/>
    <cellStyle name="Normal 3 27 3 6" xfId="15386" xr:uid="{00000000-0005-0000-0000-000016370000}"/>
    <cellStyle name="Normal 3 27 4" xfId="15387" xr:uid="{00000000-0005-0000-0000-000017370000}"/>
    <cellStyle name="Normal 3 27 4 2" xfId="15388" xr:uid="{00000000-0005-0000-0000-000018370000}"/>
    <cellStyle name="Normal 3 27 4 3" xfId="15389" xr:uid="{00000000-0005-0000-0000-000019370000}"/>
    <cellStyle name="Normal 3 27 4 4" xfId="15390" xr:uid="{00000000-0005-0000-0000-00001A370000}"/>
    <cellStyle name="Normal 3 27 4 5" xfId="15391" xr:uid="{00000000-0005-0000-0000-00001B370000}"/>
    <cellStyle name="Normal 3 27 4 6" xfId="15392" xr:uid="{00000000-0005-0000-0000-00001C370000}"/>
    <cellStyle name="Normal 3 27 5" xfId="15393" xr:uid="{00000000-0005-0000-0000-00001D370000}"/>
    <cellStyle name="Normal 3 27 5 2" xfId="15394" xr:uid="{00000000-0005-0000-0000-00001E370000}"/>
    <cellStyle name="Normal 3 27 5 3" xfId="15395" xr:uid="{00000000-0005-0000-0000-00001F370000}"/>
    <cellStyle name="Normal 3 27 5 4" xfId="15396" xr:uid="{00000000-0005-0000-0000-000020370000}"/>
    <cellStyle name="Normal 3 27 5 5" xfId="15397" xr:uid="{00000000-0005-0000-0000-000021370000}"/>
    <cellStyle name="Normal 3 27 5 6" xfId="15398" xr:uid="{00000000-0005-0000-0000-000022370000}"/>
    <cellStyle name="Normal 3 27 6" xfId="15399" xr:uid="{00000000-0005-0000-0000-000023370000}"/>
    <cellStyle name="Normal 3 27 6 2" xfId="15400" xr:uid="{00000000-0005-0000-0000-000024370000}"/>
    <cellStyle name="Normal 3 27 6 3" xfId="15401" xr:uid="{00000000-0005-0000-0000-000025370000}"/>
    <cellStyle name="Normal 3 27 6 4" xfId="15402" xr:uid="{00000000-0005-0000-0000-000026370000}"/>
    <cellStyle name="Normal 3 27 6 5" xfId="15403" xr:uid="{00000000-0005-0000-0000-000027370000}"/>
    <cellStyle name="Normal 3 27 6 6" xfId="15404" xr:uid="{00000000-0005-0000-0000-000028370000}"/>
    <cellStyle name="Normal 3 27 7" xfId="15405" xr:uid="{00000000-0005-0000-0000-000029370000}"/>
    <cellStyle name="Normal 3 27 7 2" xfId="15406" xr:uid="{00000000-0005-0000-0000-00002A370000}"/>
    <cellStyle name="Normal 3 27 7 3" xfId="15407" xr:uid="{00000000-0005-0000-0000-00002B370000}"/>
    <cellStyle name="Normal 3 27 7 4" xfId="15408" xr:uid="{00000000-0005-0000-0000-00002C370000}"/>
    <cellStyle name="Normal 3 27 7 5" xfId="15409" xr:uid="{00000000-0005-0000-0000-00002D370000}"/>
    <cellStyle name="Normal 3 27 7 6" xfId="15410" xr:uid="{00000000-0005-0000-0000-00002E370000}"/>
    <cellStyle name="Normal 3 27 8" xfId="15411" xr:uid="{00000000-0005-0000-0000-00002F370000}"/>
    <cellStyle name="Normal 3 27 8 2" xfId="15412" xr:uid="{00000000-0005-0000-0000-000030370000}"/>
    <cellStyle name="Normal 3 27 8 3" xfId="15413" xr:uid="{00000000-0005-0000-0000-000031370000}"/>
    <cellStyle name="Normal 3 27 8 4" xfId="15414" xr:uid="{00000000-0005-0000-0000-000032370000}"/>
    <cellStyle name="Normal 3 27 8 5" xfId="15415" xr:uid="{00000000-0005-0000-0000-000033370000}"/>
    <cellStyle name="Normal 3 27 8 6" xfId="15416" xr:uid="{00000000-0005-0000-0000-000034370000}"/>
    <cellStyle name="Normal 3 27 9" xfId="15417" xr:uid="{00000000-0005-0000-0000-000035370000}"/>
    <cellStyle name="Normal 3 27 9 2" xfId="15418" xr:uid="{00000000-0005-0000-0000-000036370000}"/>
    <cellStyle name="Normal 3 27 9 3" xfId="15419" xr:uid="{00000000-0005-0000-0000-000037370000}"/>
    <cellStyle name="Normal 3 27 9 4" xfId="15420" xr:uid="{00000000-0005-0000-0000-000038370000}"/>
    <cellStyle name="Normal 3 27 9 5" xfId="15421" xr:uid="{00000000-0005-0000-0000-000039370000}"/>
    <cellStyle name="Normal 3 27 9 6" xfId="15422" xr:uid="{00000000-0005-0000-0000-00003A370000}"/>
    <cellStyle name="Normal 3 28" xfId="15423" xr:uid="{00000000-0005-0000-0000-00003B370000}"/>
    <cellStyle name="Normal 3 28 10" xfId="15424" xr:uid="{00000000-0005-0000-0000-00003C370000}"/>
    <cellStyle name="Normal 3 28 10 2" xfId="15425" xr:uid="{00000000-0005-0000-0000-00003D370000}"/>
    <cellStyle name="Normal 3 28 10 3" xfId="15426" xr:uid="{00000000-0005-0000-0000-00003E370000}"/>
    <cellStyle name="Normal 3 28 10 4" xfId="15427" xr:uid="{00000000-0005-0000-0000-00003F370000}"/>
    <cellStyle name="Normal 3 28 10 5" xfId="15428" xr:uid="{00000000-0005-0000-0000-000040370000}"/>
    <cellStyle name="Normal 3 28 10 6" xfId="15429" xr:uid="{00000000-0005-0000-0000-000041370000}"/>
    <cellStyle name="Normal 3 28 11" xfId="15430" xr:uid="{00000000-0005-0000-0000-000042370000}"/>
    <cellStyle name="Normal 3 28 11 2" xfId="15431" xr:uid="{00000000-0005-0000-0000-000043370000}"/>
    <cellStyle name="Normal 3 28 11 3" xfId="15432" xr:uid="{00000000-0005-0000-0000-000044370000}"/>
    <cellStyle name="Normal 3 28 11 4" xfId="15433" xr:uid="{00000000-0005-0000-0000-000045370000}"/>
    <cellStyle name="Normal 3 28 11 5" xfId="15434" xr:uid="{00000000-0005-0000-0000-000046370000}"/>
    <cellStyle name="Normal 3 28 11 6" xfId="15435" xr:uid="{00000000-0005-0000-0000-000047370000}"/>
    <cellStyle name="Normal 3 28 12" xfId="15436" xr:uid="{00000000-0005-0000-0000-000048370000}"/>
    <cellStyle name="Normal 3 28 12 2" xfId="15437" xr:uid="{00000000-0005-0000-0000-000049370000}"/>
    <cellStyle name="Normal 3 28 12 3" xfId="15438" xr:uid="{00000000-0005-0000-0000-00004A370000}"/>
    <cellStyle name="Normal 3 28 12 4" xfId="15439" xr:uid="{00000000-0005-0000-0000-00004B370000}"/>
    <cellStyle name="Normal 3 28 12 5" xfId="15440" xr:uid="{00000000-0005-0000-0000-00004C370000}"/>
    <cellStyle name="Normal 3 28 12 6" xfId="15441" xr:uid="{00000000-0005-0000-0000-00004D370000}"/>
    <cellStyle name="Normal 3 28 13" xfId="15442" xr:uid="{00000000-0005-0000-0000-00004E370000}"/>
    <cellStyle name="Normal 3 28 13 2" xfId="15443" xr:uid="{00000000-0005-0000-0000-00004F370000}"/>
    <cellStyle name="Normal 3 28 13 3" xfId="15444" xr:uid="{00000000-0005-0000-0000-000050370000}"/>
    <cellStyle name="Normal 3 28 13 4" xfId="15445" xr:uid="{00000000-0005-0000-0000-000051370000}"/>
    <cellStyle name="Normal 3 28 13 5" xfId="15446" xr:uid="{00000000-0005-0000-0000-000052370000}"/>
    <cellStyle name="Normal 3 28 13 6" xfId="15447" xr:uid="{00000000-0005-0000-0000-000053370000}"/>
    <cellStyle name="Normal 3 28 14" xfId="15448" xr:uid="{00000000-0005-0000-0000-000054370000}"/>
    <cellStyle name="Normal 3 28 14 2" xfId="15449" xr:uid="{00000000-0005-0000-0000-000055370000}"/>
    <cellStyle name="Normal 3 28 14 3" xfId="15450" xr:uid="{00000000-0005-0000-0000-000056370000}"/>
    <cellStyle name="Normal 3 28 14 4" xfId="15451" xr:uid="{00000000-0005-0000-0000-000057370000}"/>
    <cellStyle name="Normal 3 28 14 5" xfId="15452" xr:uid="{00000000-0005-0000-0000-000058370000}"/>
    <cellStyle name="Normal 3 28 14 6" xfId="15453" xr:uid="{00000000-0005-0000-0000-000059370000}"/>
    <cellStyle name="Normal 3 28 15" xfId="15454" xr:uid="{00000000-0005-0000-0000-00005A370000}"/>
    <cellStyle name="Normal 3 28 15 2" xfId="15455" xr:uid="{00000000-0005-0000-0000-00005B370000}"/>
    <cellStyle name="Normal 3 28 15 3" xfId="15456" xr:uid="{00000000-0005-0000-0000-00005C370000}"/>
    <cellStyle name="Normal 3 28 15 4" xfId="15457" xr:uid="{00000000-0005-0000-0000-00005D370000}"/>
    <cellStyle name="Normal 3 28 15 5" xfId="15458" xr:uid="{00000000-0005-0000-0000-00005E370000}"/>
    <cellStyle name="Normal 3 28 15 6" xfId="15459" xr:uid="{00000000-0005-0000-0000-00005F370000}"/>
    <cellStyle name="Normal 3 28 16" xfId="15460" xr:uid="{00000000-0005-0000-0000-000060370000}"/>
    <cellStyle name="Normal 3 28 16 2" xfId="15461" xr:uid="{00000000-0005-0000-0000-000061370000}"/>
    <cellStyle name="Normal 3 28 16 3" xfId="15462" xr:uid="{00000000-0005-0000-0000-000062370000}"/>
    <cellStyle name="Normal 3 28 16 4" xfId="15463" xr:uid="{00000000-0005-0000-0000-000063370000}"/>
    <cellStyle name="Normal 3 28 16 5" xfId="15464" xr:uid="{00000000-0005-0000-0000-000064370000}"/>
    <cellStyle name="Normal 3 28 16 6" xfId="15465" xr:uid="{00000000-0005-0000-0000-000065370000}"/>
    <cellStyle name="Normal 3 28 17" xfId="15466" xr:uid="{00000000-0005-0000-0000-000066370000}"/>
    <cellStyle name="Normal 3 28 17 2" xfId="15467" xr:uid="{00000000-0005-0000-0000-000067370000}"/>
    <cellStyle name="Normal 3 28 17 3" xfId="15468" xr:uid="{00000000-0005-0000-0000-000068370000}"/>
    <cellStyle name="Normal 3 28 17 4" xfId="15469" xr:uid="{00000000-0005-0000-0000-000069370000}"/>
    <cellStyle name="Normal 3 28 17 5" xfId="15470" xr:uid="{00000000-0005-0000-0000-00006A370000}"/>
    <cellStyle name="Normal 3 28 17 6" xfId="15471" xr:uid="{00000000-0005-0000-0000-00006B370000}"/>
    <cellStyle name="Normal 3 28 18" xfId="15472" xr:uid="{00000000-0005-0000-0000-00006C370000}"/>
    <cellStyle name="Normal 3 28 18 2" xfId="15473" xr:uid="{00000000-0005-0000-0000-00006D370000}"/>
    <cellStyle name="Normal 3 28 18 3" xfId="15474" xr:uid="{00000000-0005-0000-0000-00006E370000}"/>
    <cellStyle name="Normal 3 28 18 4" xfId="15475" xr:uid="{00000000-0005-0000-0000-00006F370000}"/>
    <cellStyle name="Normal 3 28 18 5" xfId="15476" xr:uid="{00000000-0005-0000-0000-000070370000}"/>
    <cellStyle name="Normal 3 28 18 6" xfId="15477" xr:uid="{00000000-0005-0000-0000-000071370000}"/>
    <cellStyle name="Normal 3 28 19" xfId="15478" xr:uid="{00000000-0005-0000-0000-000072370000}"/>
    <cellStyle name="Normal 3 28 19 2" xfId="15479" xr:uid="{00000000-0005-0000-0000-000073370000}"/>
    <cellStyle name="Normal 3 28 19 3" xfId="15480" xr:uid="{00000000-0005-0000-0000-000074370000}"/>
    <cellStyle name="Normal 3 28 19 4" xfId="15481" xr:uid="{00000000-0005-0000-0000-000075370000}"/>
    <cellStyle name="Normal 3 28 19 5" xfId="15482" xr:uid="{00000000-0005-0000-0000-000076370000}"/>
    <cellStyle name="Normal 3 28 19 6" xfId="15483" xr:uid="{00000000-0005-0000-0000-000077370000}"/>
    <cellStyle name="Normal 3 28 2" xfId="15484" xr:uid="{00000000-0005-0000-0000-000078370000}"/>
    <cellStyle name="Normal 3 28 2 2" xfId="15485" xr:uid="{00000000-0005-0000-0000-000079370000}"/>
    <cellStyle name="Normal 3 28 2 3" xfId="15486" xr:uid="{00000000-0005-0000-0000-00007A370000}"/>
    <cellStyle name="Normal 3 28 2 4" xfId="15487" xr:uid="{00000000-0005-0000-0000-00007B370000}"/>
    <cellStyle name="Normal 3 28 2 5" xfId="15488" xr:uid="{00000000-0005-0000-0000-00007C370000}"/>
    <cellStyle name="Normal 3 28 2 6" xfId="15489" xr:uid="{00000000-0005-0000-0000-00007D370000}"/>
    <cellStyle name="Normal 3 28 20" xfId="15490" xr:uid="{00000000-0005-0000-0000-00007E370000}"/>
    <cellStyle name="Normal 3 28 20 2" xfId="15491" xr:uid="{00000000-0005-0000-0000-00007F370000}"/>
    <cellStyle name="Normal 3 28 20 3" xfId="15492" xr:uid="{00000000-0005-0000-0000-000080370000}"/>
    <cellStyle name="Normal 3 28 20 4" xfId="15493" xr:uid="{00000000-0005-0000-0000-000081370000}"/>
    <cellStyle name="Normal 3 28 20 5" xfId="15494" xr:uid="{00000000-0005-0000-0000-000082370000}"/>
    <cellStyle name="Normal 3 28 20 6" xfId="15495" xr:uid="{00000000-0005-0000-0000-000083370000}"/>
    <cellStyle name="Normal 3 28 21" xfId="15496" xr:uid="{00000000-0005-0000-0000-000084370000}"/>
    <cellStyle name="Normal 3 28 21 2" xfId="15497" xr:uid="{00000000-0005-0000-0000-000085370000}"/>
    <cellStyle name="Normal 3 28 21 3" xfId="15498" xr:uid="{00000000-0005-0000-0000-000086370000}"/>
    <cellStyle name="Normal 3 28 21 4" xfId="15499" xr:uid="{00000000-0005-0000-0000-000087370000}"/>
    <cellStyle name="Normal 3 28 21 5" xfId="15500" xr:uid="{00000000-0005-0000-0000-000088370000}"/>
    <cellStyle name="Normal 3 28 21 6" xfId="15501" xr:uid="{00000000-0005-0000-0000-000089370000}"/>
    <cellStyle name="Normal 3 28 22" xfId="15502" xr:uid="{00000000-0005-0000-0000-00008A370000}"/>
    <cellStyle name="Normal 3 28 22 2" xfId="15503" xr:uid="{00000000-0005-0000-0000-00008B370000}"/>
    <cellStyle name="Normal 3 28 22 3" xfId="15504" xr:uid="{00000000-0005-0000-0000-00008C370000}"/>
    <cellStyle name="Normal 3 28 22 4" xfId="15505" xr:uid="{00000000-0005-0000-0000-00008D370000}"/>
    <cellStyle name="Normal 3 28 22 5" xfId="15506" xr:uid="{00000000-0005-0000-0000-00008E370000}"/>
    <cellStyle name="Normal 3 28 22 6" xfId="15507" xr:uid="{00000000-0005-0000-0000-00008F370000}"/>
    <cellStyle name="Normal 3 28 23" xfId="15508" xr:uid="{00000000-0005-0000-0000-000090370000}"/>
    <cellStyle name="Normal 3 28 24" xfId="15509" xr:uid="{00000000-0005-0000-0000-000091370000}"/>
    <cellStyle name="Normal 3 28 25" xfId="15510" xr:uid="{00000000-0005-0000-0000-000092370000}"/>
    <cellStyle name="Normal 3 28 26" xfId="15511" xr:uid="{00000000-0005-0000-0000-000093370000}"/>
    <cellStyle name="Normal 3 28 27" xfId="15512" xr:uid="{00000000-0005-0000-0000-000094370000}"/>
    <cellStyle name="Normal 3 28 3" xfId="15513" xr:uid="{00000000-0005-0000-0000-000095370000}"/>
    <cellStyle name="Normal 3 28 3 2" xfId="15514" xr:uid="{00000000-0005-0000-0000-000096370000}"/>
    <cellStyle name="Normal 3 28 3 3" xfId="15515" xr:uid="{00000000-0005-0000-0000-000097370000}"/>
    <cellStyle name="Normal 3 28 3 4" xfId="15516" xr:uid="{00000000-0005-0000-0000-000098370000}"/>
    <cellStyle name="Normal 3 28 3 5" xfId="15517" xr:uid="{00000000-0005-0000-0000-000099370000}"/>
    <cellStyle name="Normal 3 28 3 6" xfId="15518" xr:uid="{00000000-0005-0000-0000-00009A370000}"/>
    <cellStyle name="Normal 3 28 4" xfId="15519" xr:uid="{00000000-0005-0000-0000-00009B370000}"/>
    <cellStyle name="Normal 3 28 4 2" xfId="15520" xr:uid="{00000000-0005-0000-0000-00009C370000}"/>
    <cellStyle name="Normal 3 28 4 3" xfId="15521" xr:uid="{00000000-0005-0000-0000-00009D370000}"/>
    <cellStyle name="Normal 3 28 4 4" xfId="15522" xr:uid="{00000000-0005-0000-0000-00009E370000}"/>
    <cellStyle name="Normal 3 28 4 5" xfId="15523" xr:uid="{00000000-0005-0000-0000-00009F370000}"/>
    <cellStyle name="Normal 3 28 4 6" xfId="15524" xr:uid="{00000000-0005-0000-0000-0000A0370000}"/>
    <cellStyle name="Normal 3 28 5" xfId="15525" xr:uid="{00000000-0005-0000-0000-0000A1370000}"/>
    <cellStyle name="Normal 3 28 5 2" xfId="15526" xr:uid="{00000000-0005-0000-0000-0000A2370000}"/>
    <cellStyle name="Normal 3 28 5 3" xfId="15527" xr:uid="{00000000-0005-0000-0000-0000A3370000}"/>
    <cellStyle name="Normal 3 28 5 4" xfId="15528" xr:uid="{00000000-0005-0000-0000-0000A4370000}"/>
    <cellStyle name="Normal 3 28 5 5" xfId="15529" xr:uid="{00000000-0005-0000-0000-0000A5370000}"/>
    <cellStyle name="Normal 3 28 5 6" xfId="15530" xr:uid="{00000000-0005-0000-0000-0000A6370000}"/>
    <cellStyle name="Normal 3 28 6" xfId="15531" xr:uid="{00000000-0005-0000-0000-0000A7370000}"/>
    <cellStyle name="Normal 3 28 6 2" xfId="15532" xr:uid="{00000000-0005-0000-0000-0000A8370000}"/>
    <cellStyle name="Normal 3 28 6 3" xfId="15533" xr:uid="{00000000-0005-0000-0000-0000A9370000}"/>
    <cellStyle name="Normal 3 28 6 4" xfId="15534" xr:uid="{00000000-0005-0000-0000-0000AA370000}"/>
    <cellStyle name="Normal 3 28 6 5" xfId="15535" xr:uid="{00000000-0005-0000-0000-0000AB370000}"/>
    <cellStyle name="Normal 3 28 6 6" xfId="15536" xr:uid="{00000000-0005-0000-0000-0000AC370000}"/>
    <cellStyle name="Normal 3 28 7" xfId="15537" xr:uid="{00000000-0005-0000-0000-0000AD370000}"/>
    <cellStyle name="Normal 3 28 7 2" xfId="15538" xr:uid="{00000000-0005-0000-0000-0000AE370000}"/>
    <cellStyle name="Normal 3 28 7 3" xfId="15539" xr:uid="{00000000-0005-0000-0000-0000AF370000}"/>
    <cellStyle name="Normal 3 28 7 4" xfId="15540" xr:uid="{00000000-0005-0000-0000-0000B0370000}"/>
    <cellStyle name="Normal 3 28 7 5" xfId="15541" xr:uid="{00000000-0005-0000-0000-0000B1370000}"/>
    <cellStyle name="Normal 3 28 7 6" xfId="15542" xr:uid="{00000000-0005-0000-0000-0000B2370000}"/>
    <cellStyle name="Normal 3 28 8" xfId="15543" xr:uid="{00000000-0005-0000-0000-0000B3370000}"/>
    <cellStyle name="Normal 3 28 8 2" xfId="15544" xr:uid="{00000000-0005-0000-0000-0000B4370000}"/>
    <cellStyle name="Normal 3 28 8 3" xfId="15545" xr:uid="{00000000-0005-0000-0000-0000B5370000}"/>
    <cellStyle name="Normal 3 28 8 4" xfId="15546" xr:uid="{00000000-0005-0000-0000-0000B6370000}"/>
    <cellStyle name="Normal 3 28 8 5" xfId="15547" xr:uid="{00000000-0005-0000-0000-0000B7370000}"/>
    <cellStyle name="Normal 3 28 8 6" xfId="15548" xr:uid="{00000000-0005-0000-0000-0000B8370000}"/>
    <cellStyle name="Normal 3 28 9" xfId="15549" xr:uid="{00000000-0005-0000-0000-0000B9370000}"/>
    <cellStyle name="Normal 3 28 9 2" xfId="15550" xr:uid="{00000000-0005-0000-0000-0000BA370000}"/>
    <cellStyle name="Normal 3 28 9 3" xfId="15551" xr:uid="{00000000-0005-0000-0000-0000BB370000}"/>
    <cellStyle name="Normal 3 28 9 4" xfId="15552" xr:uid="{00000000-0005-0000-0000-0000BC370000}"/>
    <cellStyle name="Normal 3 28 9 5" xfId="15553" xr:uid="{00000000-0005-0000-0000-0000BD370000}"/>
    <cellStyle name="Normal 3 28 9 6" xfId="15554" xr:uid="{00000000-0005-0000-0000-0000BE370000}"/>
    <cellStyle name="Normal 3 29" xfId="15555" xr:uid="{00000000-0005-0000-0000-0000BF370000}"/>
    <cellStyle name="Normal 3 29 10" xfId="15556" xr:uid="{00000000-0005-0000-0000-0000C0370000}"/>
    <cellStyle name="Normal 3 29 10 2" xfId="15557" xr:uid="{00000000-0005-0000-0000-0000C1370000}"/>
    <cellStyle name="Normal 3 29 10 3" xfId="15558" xr:uid="{00000000-0005-0000-0000-0000C2370000}"/>
    <cellStyle name="Normal 3 29 10 4" xfId="15559" xr:uid="{00000000-0005-0000-0000-0000C3370000}"/>
    <cellStyle name="Normal 3 29 10 5" xfId="15560" xr:uid="{00000000-0005-0000-0000-0000C4370000}"/>
    <cellStyle name="Normal 3 29 10 6" xfId="15561" xr:uid="{00000000-0005-0000-0000-0000C5370000}"/>
    <cellStyle name="Normal 3 29 11" xfId="15562" xr:uid="{00000000-0005-0000-0000-0000C6370000}"/>
    <cellStyle name="Normal 3 29 11 2" xfId="15563" xr:uid="{00000000-0005-0000-0000-0000C7370000}"/>
    <cellStyle name="Normal 3 29 11 3" xfId="15564" xr:uid="{00000000-0005-0000-0000-0000C8370000}"/>
    <cellStyle name="Normal 3 29 11 4" xfId="15565" xr:uid="{00000000-0005-0000-0000-0000C9370000}"/>
    <cellStyle name="Normal 3 29 11 5" xfId="15566" xr:uid="{00000000-0005-0000-0000-0000CA370000}"/>
    <cellStyle name="Normal 3 29 11 6" xfId="15567" xr:uid="{00000000-0005-0000-0000-0000CB370000}"/>
    <cellStyle name="Normal 3 29 12" xfId="15568" xr:uid="{00000000-0005-0000-0000-0000CC370000}"/>
    <cellStyle name="Normal 3 29 12 2" xfId="15569" xr:uid="{00000000-0005-0000-0000-0000CD370000}"/>
    <cellStyle name="Normal 3 29 12 3" xfId="15570" xr:uid="{00000000-0005-0000-0000-0000CE370000}"/>
    <cellStyle name="Normal 3 29 12 4" xfId="15571" xr:uid="{00000000-0005-0000-0000-0000CF370000}"/>
    <cellStyle name="Normal 3 29 12 5" xfId="15572" xr:uid="{00000000-0005-0000-0000-0000D0370000}"/>
    <cellStyle name="Normal 3 29 12 6" xfId="15573" xr:uid="{00000000-0005-0000-0000-0000D1370000}"/>
    <cellStyle name="Normal 3 29 13" xfId="15574" xr:uid="{00000000-0005-0000-0000-0000D2370000}"/>
    <cellStyle name="Normal 3 29 13 2" xfId="15575" xr:uid="{00000000-0005-0000-0000-0000D3370000}"/>
    <cellStyle name="Normal 3 29 13 3" xfId="15576" xr:uid="{00000000-0005-0000-0000-0000D4370000}"/>
    <cellStyle name="Normal 3 29 13 4" xfId="15577" xr:uid="{00000000-0005-0000-0000-0000D5370000}"/>
    <cellStyle name="Normal 3 29 13 5" xfId="15578" xr:uid="{00000000-0005-0000-0000-0000D6370000}"/>
    <cellStyle name="Normal 3 29 13 6" xfId="15579" xr:uid="{00000000-0005-0000-0000-0000D7370000}"/>
    <cellStyle name="Normal 3 29 14" xfId="15580" xr:uid="{00000000-0005-0000-0000-0000D8370000}"/>
    <cellStyle name="Normal 3 29 14 2" xfId="15581" xr:uid="{00000000-0005-0000-0000-0000D9370000}"/>
    <cellStyle name="Normal 3 29 14 3" xfId="15582" xr:uid="{00000000-0005-0000-0000-0000DA370000}"/>
    <cellStyle name="Normal 3 29 14 4" xfId="15583" xr:uid="{00000000-0005-0000-0000-0000DB370000}"/>
    <cellStyle name="Normal 3 29 14 5" xfId="15584" xr:uid="{00000000-0005-0000-0000-0000DC370000}"/>
    <cellStyle name="Normal 3 29 14 6" xfId="15585" xr:uid="{00000000-0005-0000-0000-0000DD370000}"/>
    <cellStyle name="Normal 3 29 15" xfId="15586" xr:uid="{00000000-0005-0000-0000-0000DE370000}"/>
    <cellStyle name="Normal 3 29 15 2" xfId="15587" xr:uid="{00000000-0005-0000-0000-0000DF370000}"/>
    <cellStyle name="Normal 3 29 15 3" xfId="15588" xr:uid="{00000000-0005-0000-0000-0000E0370000}"/>
    <cellStyle name="Normal 3 29 15 4" xfId="15589" xr:uid="{00000000-0005-0000-0000-0000E1370000}"/>
    <cellStyle name="Normal 3 29 15 5" xfId="15590" xr:uid="{00000000-0005-0000-0000-0000E2370000}"/>
    <cellStyle name="Normal 3 29 15 6" xfId="15591" xr:uid="{00000000-0005-0000-0000-0000E3370000}"/>
    <cellStyle name="Normal 3 29 16" xfId="15592" xr:uid="{00000000-0005-0000-0000-0000E4370000}"/>
    <cellStyle name="Normal 3 29 16 2" xfId="15593" xr:uid="{00000000-0005-0000-0000-0000E5370000}"/>
    <cellStyle name="Normal 3 29 16 3" xfId="15594" xr:uid="{00000000-0005-0000-0000-0000E6370000}"/>
    <cellStyle name="Normal 3 29 16 4" xfId="15595" xr:uid="{00000000-0005-0000-0000-0000E7370000}"/>
    <cellStyle name="Normal 3 29 16 5" xfId="15596" xr:uid="{00000000-0005-0000-0000-0000E8370000}"/>
    <cellStyle name="Normal 3 29 16 6" xfId="15597" xr:uid="{00000000-0005-0000-0000-0000E9370000}"/>
    <cellStyle name="Normal 3 29 17" xfId="15598" xr:uid="{00000000-0005-0000-0000-0000EA370000}"/>
    <cellStyle name="Normal 3 29 17 2" xfId="15599" xr:uid="{00000000-0005-0000-0000-0000EB370000}"/>
    <cellStyle name="Normal 3 29 17 3" xfId="15600" xr:uid="{00000000-0005-0000-0000-0000EC370000}"/>
    <cellStyle name="Normal 3 29 17 4" xfId="15601" xr:uid="{00000000-0005-0000-0000-0000ED370000}"/>
    <cellStyle name="Normal 3 29 17 5" xfId="15602" xr:uid="{00000000-0005-0000-0000-0000EE370000}"/>
    <cellStyle name="Normal 3 29 17 6" xfId="15603" xr:uid="{00000000-0005-0000-0000-0000EF370000}"/>
    <cellStyle name="Normal 3 29 18" xfId="15604" xr:uid="{00000000-0005-0000-0000-0000F0370000}"/>
    <cellStyle name="Normal 3 29 18 2" xfId="15605" xr:uid="{00000000-0005-0000-0000-0000F1370000}"/>
    <cellStyle name="Normal 3 29 18 3" xfId="15606" xr:uid="{00000000-0005-0000-0000-0000F2370000}"/>
    <cellStyle name="Normal 3 29 18 4" xfId="15607" xr:uid="{00000000-0005-0000-0000-0000F3370000}"/>
    <cellStyle name="Normal 3 29 18 5" xfId="15608" xr:uid="{00000000-0005-0000-0000-0000F4370000}"/>
    <cellStyle name="Normal 3 29 18 6" xfId="15609" xr:uid="{00000000-0005-0000-0000-0000F5370000}"/>
    <cellStyle name="Normal 3 29 19" xfId="15610" xr:uid="{00000000-0005-0000-0000-0000F6370000}"/>
    <cellStyle name="Normal 3 29 19 2" xfId="15611" xr:uid="{00000000-0005-0000-0000-0000F7370000}"/>
    <cellStyle name="Normal 3 29 19 3" xfId="15612" xr:uid="{00000000-0005-0000-0000-0000F8370000}"/>
    <cellStyle name="Normal 3 29 19 4" xfId="15613" xr:uid="{00000000-0005-0000-0000-0000F9370000}"/>
    <cellStyle name="Normal 3 29 19 5" xfId="15614" xr:uid="{00000000-0005-0000-0000-0000FA370000}"/>
    <cellStyle name="Normal 3 29 19 6" xfId="15615" xr:uid="{00000000-0005-0000-0000-0000FB370000}"/>
    <cellStyle name="Normal 3 29 2" xfId="15616" xr:uid="{00000000-0005-0000-0000-0000FC370000}"/>
    <cellStyle name="Normal 3 29 2 2" xfId="15617" xr:uid="{00000000-0005-0000-0000-0000FD370000}"/>
    <cellStyle name="Normal 3 29 2 3" xfId="15618" xr:uid="{00000000-0005-0000-0000-0000FE370000}"/>
    <cellStyle name="Normal 3 29 2 4" xfId="15619" xr:uid="{00000000-0005-0000-0000-0000FF370000}"/>
    <cellStyle name="Normal 3 29 2 5" xfId="15620" xr:uid="{00000000-0005-0000-0000-000000380000}"/>
    <cellStyle name="Normal 3 29 2 6" xfId="15621" xr:uid="{00000000-0005-0000-0000-000001380000}"/>
    <cellStyle name="Normal 3 29 20" xfId="15622" xr:uid="{00000000-0005-0000-0000-000002380000}"/>
    <cellStyle name="Normal 3 29 20 2" xfId="15623" xr:uid="{00000000-0005-0000-0000-000003380000}"/>
    <cellStyle name="Normal 3 29 20 3" xfId="15624" xr:uid="{00000000-0005-0000-0000-000004380000}"/>
    <cellStyle name="Normal 3 29 20 4" xfId="15625" xr:uid="{00000000-0005-0000-0000-000005380000}"/>
    <cellStyle name="Normal 3 29 20 5" xfId="15626" xr:uid="{00000000-0005-0000-0000-000006380000}"/>
    <cellStyle name="Normal 3 29 20 6" xfId="15627" xr:uid="{00000000-0005-0000-0000-000007380000}"/>
    <cellStyle name="Normal 3 29 21" xfId="15628" xr:uid="{00000000-0005-0000-0000-000008380000}"/>
    <cellStyle name="Normal 3 29 21 2" xfId="15629" xr:uid="{00000000-0005-0000-0000-000009380000}"/>
    <cellStyle name="Normal 3 29 21 3" xfId="15630" xr:uid="{00000000-0005-0000-0000-00000A380000}"/>
    <cellStyle name="Normal 3 29 21 4" xfId="15631" xr:uid="{00000000-0005-0000-0000-00000B380000}"/>
    <cellStyle name="Normal 3 29 21 5" xfId="15632" xr:uid="{00000000-0005-0000-0000-00000C380000}"/>
    <cellStyle name="Normal 3 29 21 6" xfId="15633" xr:uid="{00000000-0005-0000-0000-00000D380000}"/>
    <cellStyle name="Normal 3 29 22" xfId="15634" xr:uid="{00000000-0005-0000-0000-00000E380000}"/>
    <cellStyle name="Normal 3 29 22 2" xfId="15635" xr:uid="{00000000-0005-0000-0000-00000F380000}"/>
    <cellStyle name="Normal 3 29 22 3" xfId="15636" xr:uid="{00000000-0005-0000-0000-000010380000}"/>
    <cellStyle name="Normal 3 29 22 4" xfId="15637" xr:uid="{00000000-0005-0000-0000-000011380000}"/>
    <cellStyle name="Normal 3 29 22 5" xfId="15638" xr:uid="{00000000-0005-0000-0000-000012380000}"/>
    <cellStyle name="Normal 3 29 22 6" xfId="15639" xr:uid="{00000000-0005-0000-0000-000013380000}"/>
    <cellStyle name="Normal 3 29 23" xfId="15640" xr:uid="{00000000-0005-0000-0000-000014380000}"/>
    <cellStyle name="Normal 3 29 24" xfId="15641" xr:uid="{00000000-0005-0000-0000-000015380000}"/>
    <cellStyle name="Normal 3 29 25" xfId="15642" xr:uid="{00000000-0005-0000-0000-000016380000}"/>
    <cellStyle name="Normal 3 29 26" xfId="15643" xr:uid="{00000000-0005-0000-0000-000017380000}"/>
    <cellStyle name="Normal 3 29 27" xfId="15644" xr:uid="{00000000-0005-0000-0000-000018380000}"/>
    <cellStyle name="Normal 3 29 3" xfId="15645" xr:uid="{00000000-0005-0000-0000-000019380000}"/>
    <cellStyle name="Normal 3 29 3 2" xfId="15646" xr:uid="{00000000-0005-0000-0000-00001A380000}"/>
    <cellStyle name="Normal 3 29 3 3" xfId="15647" xr:uid="{00000000-0005-0000-0000-00001B380000}"/>
    <cellStyle name="Normal 3 29 3 4" xfId="15648" xr:uid="{00000000-0005-0000-0000-00001C380000}"/>
    <cellStyle name="Normal 3 29 3 5" xfId="15649" xr:uid="{00000000-0005-0000-0000-00001D380000}"/>
    <cellStyle name="Normal 3 29 3 6" xfId="15650" xr:uid="{00000000-0005-0000-0000-00001E380000}"/>
    <cellStyle name="Normal 3 29 4" xfId="15651" xr:uid="{00000000-0005-0000-0000-00001F380000}"/>
    <cellStyle name="Normal 3 29 4 2" xfId="15652" xr:uid="{00000000-0005-0000-0000-000020380000}"/>
    <cellStyle name="Normal 3 29 4 3" xfId="15653" xr:uid="{00000000-0005-0000-0000-000021380000}"/>
    <cellStyle name="Normal 3 29 4 4" xfId="15654" xr:uid="{00000000-0005-0000-0000-000022380000}"/>
    <cellStyle name="Normal 3 29 4 5" xfId="15655" xr:uid="{00000000-0005-0000-0000-000023380000}"/>
    <cellStyle name="Normal 3 29 4 6" xfId="15656" xr:uid="{00000000-0005-0000-0000-000024380000}"/>
    <cellStyle name="Normal 3 29 5" xfId="15657" xr:uid="{00000000-0005-0000-0000-000025380000}"/>
    <cellStyle name="Normal 3 29 5 2" xfId="15658" xr:uid="{00000000-0005-0000-0000-000026380000}"/>
    <cellStyle name="Normal 3 29 5 3" xfId="15659" xr:uid="{00000000-0005-0000-0000-000027380000}"/>
    <cellStyle name="Normal 3 29 5 4" xfId="15660" xr:uid="{00000000-0005-0000-0000-000028380000}"/>
    <cellStyle name="Normal 3 29 5 5" xfId="15661" xr:uid="{00000000-0005-0000-0000-000029380000}"/>
    <cellStyle name="Normal 3 29 5 6" xfId="15662" xr:uid="{00000000-0005-0000-0000-00002A380000}"/>
    <cellStyle name="Normal 3 29 6" xfId="15663" xr:uid="{00000000-0005-0000-0000-00002B380000}"/>
    <cellStyle name="Normal 3 29 6 2" xfId="15664" xr:uid="{00000000-0005-0000-0000-00002C380000}"/>
    <cellStyle name="Normal 3 29 6 3" xfId="15665" xr:uid="{00000000-0005-0000-0000-00002D380000}"/>
    <cellStyle name="Normal 3 29 6 4" xfId="15666" xr:uid="{00000000-0005-0000-0000-00002E380000}"/>
    <cellStyle name="Normal 3 29 6 5" xfId="15667" xr:uid="{00000000-0005-0000-0000-00002F380000}"/>
    <cellStyle name="Normal 3 29 6 6" xfId="15668" xr:uid="{00000000-0005-0000-0000-000030380000}"/>
    <cellStyle name="Normal 3 29 7" xfId="15669" xr:uid="{00000000-0005-0000-0000-000031380000}"/>
    <cellStyle name="Normal 3 29 7 2" xfId="15670" xr:uid="{00000000-0005-0000-0000-000032380000}"/>
    <cellStyle name="Normal 3 29 7 3" xfId="15671" xr:uid="{00000000-0005-0000-0000-000033380000}"/>
    <cellStyle name="Normal 3 29 7 4" xfId="15672" xr:uid="{00000000-0005-0000-0000-000034380000}"/>
    <cellStyle name="Normal 3 29 7 5" xfId="15673" xr:uid="{00000000-0005-0000-0000-000035380000}"/>
    <cellStyle name="Normal 3 29 7 6" xfId="15674" xr:uid="{00000000-0005-0000-0000-000036380000}"/>
    <cellStyle name="Normal 3 29 8" xfId="15675" xr:uid="{00000000-0005-0000-0000-000037380000}"/>
    <cellStyle name="Normal 3 29 8 2" xfId="15676" xr:uid="{00000000-0005-0000-0000-000038380000}"/>
    <cellStyle name="Normal 3 29 8 3" xfId="15677" xr:uid="{00000000-0005-0000-0000-000039380000}"/>
    <cellStyle name="Normal 3 29 8 4" xfId="15678" xr:uid="{00000000-0005-0000-0000-00003A380000}"/>
    <cellStyle name="Normal 3 29 8 5" xfId="15679" xr:uid="{00000000-0005-0000-0000-00003B380000}"/>
    <cellStyle name="Normal 3 29 8 6" xfId="15680" xr:uid="{00000000-0005-0000-0000-00003C380000}"/>
    <cellStyle name="Normal 3 29 9" xfId="15681" xr:uid="{00000000-0005-0000-0000-00003D380000}"/>
    <cellStyle name="Normal 3 29 9 2" xfId="15682" xr:uid="{00000000-0005-0000-0000-00003E380000}"/>
    <cellStyle name="Normal 3 29 9 3" xfId="15683" xr:uid="{00000000-0005-0000-0000-00003F380000}"/>
    <cellStyle name="Normal 3 29 9 4" xfId="15684" xr:uid="{00000000-0005-0000-0000-000040380000}"/>
    <cellStyle name="Normal 3 29 9 5" xfId="15685" xr:uid="{00000000-0005-0000-0000-000041380000}"/>
    <cellStyle name="Normal 3 29 9 6" xfId="15686" xr:uid="{00000000-0005-0000-0000-000042380000}"/>
    <cellStyle name="Normal 3 3" xfId="1282" xr:uid="{00000000-0005-0000-0000-000043380000}"/>
    <cellStyle name="Normal 3 3 10" xfId="1283" xr:uid="{00000000-0005-0000-0000-000044380000}"/>
    <cellStyle name="Normal 3 3 10 2" xfId="15687" xr:uid="{00000000-0005-0000-0000-000045380000}"/>
    <cellStyle name="Normal 3 3 10 3" xfId="15688" xr:uid="{00000000-0005-0000-0000-000046380000}"/>
    <cellStyle name="Normal 3 3 10 4" xfId="15689" xr:uid="{00000000-0005-0000-0000-000047380000}"/>
    <cellStyle name="Normal 3 3 10 5" xfId="15690" xr:uid="{00000000-0005-0000-0000-000048380000}"/>
    <cellStyle name="Normal 3 3 10 6" xfId="15691" xr:uid="{00000000-0005-0000-0000-000049380000}"/>
    <cellStyle name="Normal 3 3 11" xfId="1284" xr:uid="{00000000-0005-0000-0000-00004A380000}"/>
    <cellStyle name="Normal 3 3 11 2" xfId="15692" xr:uid="{00000000-0005-0000-0000-00004B380000}"/>
    <cellStyle name="Normal 3 3 11 3" xfId="15693" xr:uid="{00000000-0005-0000-0000-00004C380000}"/>
    <cellStyle name="Normal 3 3 11 4" xfId="15694" xr:uid="{00000000-0005-0000-0000-00004D380000}"/>
    <cellStyle name="Normal 3 3 11 5" xfId="15695" xr:uid="{00000000-0005-0000-0000-00004E380000}"/>
    <cellStyle name="Normal 3 3 11 6" xfId="15696" xr:uid="{00000000-0005-0000-0000-00004F380000}"/>
    <cellStyle name="Normal 3 3 12" xfId="1285" xr:uid="{00000000-0005-0000-0000-000050380000}"/>
    <cellStyle name="Normal 3 3 12 2" xfId="15697" xr:uid="{00000000-0005-0000-0000-000051380000}"/>
    <cellStyle name="Normal 3 3 12 3" xfId="15698" xr:uid="{00000000-0005-0000-0000-000052380000}"/>
    <cellStyle name="Normal 3 3 12 4" xfId="15699" xr:uid="{00000000-0005-0000-0000-000053380000}"/>
    <cellStyle name="Normal 3 3 12 5" xfId="15700" xr:uid="{00000000-0005-0000-0000-000054380000}"/>
    <cellStyle name="Normal 3 3 12 6" xfId="15701" xr:uid="{00000000-0005-0000-0000-000055380000}"/>
    <cellStyle name="Normal 3 3 13" xfId="1286" xr:uid="{00000000-0005-0000-0000-000056380000}"/>
    <cellStyle name="Normal 3 3 13 2" xfId="15702" xr:uid="{00000000-0005-0000-0000-000057380000}"/>
    <cellStyle name="Normal 3 3 13 3" xfId="15703" xr:uid="{00000000-0005-0000-0000-000058380000}"/>
    <cellStyle name="Normal 3 3 13 4" xfId="15704" xr:uid="{00000000-0005-0000-0000-000059380000}"/>
    <cellStyle name="Normal 3 3 13 5" xfId="15705" xr:uid="{00000000-0005-0000-0000-00005A380000}"/>
    <cellStyle name="Normal 3 3 13 6" xfId="15706" xr:uid="{00000000-0005-0000-0000-00005B380000}"/>
    <cellStyle name="Normal 3 3 14" xfId="1287" xr:uid="{00000000-0005-0000-0000-00005C380000}"/>
    <cellStyle name="Normal 3 3 14 2" xfId="15707" xr:uid="{00000000-0005-0000-0000-00005D380000}"/>
    <cellStyle name="Normal 3 3 14 3" xfId="15708" xr:uid="{00000000-0005-0000-0000-00005E380000}"/>
    <cellStyle name="Normal 3 3 14 4" xfId="15709" xr:uid="{00000000-0005-0000-0000-00005F380000}"/>
    <cellStyle name="Normal 3 3 14 5" xfId="15710" xr:uid="{00000000-0005-0000-0000-000060380000}"/>
    <cellStyle name="Normal 3 3 14 6" xfId="15711" xr:uid="{00000000-0005-0000-0000-000061380000}"/>
    <cellStyle name="Normal 3 3 15" xfId="1288" xr:uid="{00000000-0005-0000-0000-000062380000}"/>
    <cellStyle name="Normal 3 3 15 2" xfId="15712" xr:uid="{00000000-0005-0000-0000-000063380000}"/>
    <cellStyle name="Normal 3 3 15 3" xfId="15713" xr:uid="{00000000-0005-0000-0000-000064380000}"/>
    <cellStyle name="Normal 3 3 15 4" xfId="15714" xr:uid="{00000000-0005-0000-0000-000065380000}"/>
    <cellStyle name="Normal 3 3 15 5" xfId="15715" xr:uid="{00000000-0005-0000-0000-000066380000}"/>
    <cellStyle name="Normal 3 3 15 6" xfId="15716" xr:uid="{00000000-0005-0000-0000-000067380000}"/>
    <cellStyle name="Normal 3 3 16" xfId="1289" xr:uid="{00000000-0005-0000-0000-000068380000}"/>
    <cellStyle name="Normal 3 3 16 2" xfId="15717" xr:uid="{00000000-0005-0000-0000-000069380000}"/>
    <cellStyle name="Normal 3 3 16 3" xfId="15718" xr:uid="{00000000-0005-0000-0000-00006A380000}"/>
    <cellStyle name="Normal 3 3 16 4" xfId="15719" xr:uid="{00000000-0005-0000-0000-00006B380000}"/>
    <cellStyle name="Normal 3 3 16 5" xfId="15720" xr:uid="{00000000-0005-0000-0000-00006C380000}"/>
    <cellStyle name="Normal 3 3 16 6" xfId="15721" xr:uid="{00000000-0005-0000-0000-00006D380000}"/>
    <cellStyle name="Normal 3 3 17" xfId="1290" xr:uid="{00000000-0005-0000-0000-00006E380000}"/>
    <cellStyle name="Normal 3 3 17 2" xfId="15722" xr:uid="{00000000-0005-0000-0000-00006F380000}"/>
    <cellStyle name="Normal 3 3 17 3" xfId="15723" xr:uid="{00000000-0005-0000-0000-000070380000}"/>
    <cellStyle name="Normal 3 3 17 4" xfId="15724" xr:uid="{00000000-0005-0000-0000-000071380000}"/>
    <cellStyle name="Normal 3 3 17 5" xfId="15725" xr:uid="{00000000-0005-0000-0000-000072380000}"/>
    <cellStyle name="Normal 3 3 17 6" xfId="15726" xr:uid="{00000000-0005-0000-0000-000073380000}"/>
    <cellStyle name="Normal 3 3 18" xfId="1291" xr:uid="{00000000-0005-0000-0000-000074380000}"/>
    <cellStyle name="Normal 3 3 18 2" xfId="15727" xr:uid="{00000000-0005-0000-0000-000075380000}"/>
    <cellStyle name="Normal 3 3 18 3" xfId="15728" xr:uid="{00000000-0005-0000-0000-000076380000}"/>
    <cellStyle name="Normal 3 3 18 4" xfId="15729" xr:uid="{00000000-0005-0000-0000-000077380000}"/>
    <cellStyle name="Normal 3 3 18 5" xfId="15730" xr:uid="{00000000-0005-0000-0000-000078380000}"/>
    <cellStyle name="Normal 3 3 18 6" xfId="15731" xr:uid="{00000000-0005-0000-0000-000079380000}"/>
    <cellStyle name="Normal 3 3 19" xfId="1292" xr:uid="{00000000-0005-0000-0000-00007A380000}"/>
    <cellStyle name="Normal 3 3 19 2" xfId="15732" xr:uid="{00000000-0005-0000-0000-00007B380000}"/>
    <cellStyle name="Normal 3 3 19 3" xfId="15733" xr:uid="{00000000-0005-0000-0000-00007C380000}"/>
    <cellStyle name="Normal 3 3 19 4" xfId="15734" xr:uid="{00000000-0005-0000-0000-00007D380000}"/>
    <cellStyle name="Normal 3 3 19 5" xfId="15735" xr:uid="{00000000-0005-0000-0000-00007E380000}"/>
    <cellStyle name="Normal 3 3 19 6" xfId="15736" xr:uid="{00000000-0005-0000-0000-00007F380000}"/>
    <cellStyle name="Normal 3 3 2" xfId="1293" xr:uid="{00000000-0005-0000-0000-000080380000}"/>
    <cellStyle name="Normal 3 3 2 2" xfId="15737" xr:uid="{00000000-0005-0000-0000-000081380000}"/>
    <cellStyle name="Normal 3 3 2 3" xfId="15738" xr:uid="{00000000-0005-0000-0000-000082380000}"/>
    <cellStyle name="Normal 3 3 2 4" xfId="15739" xr:uid="{00000000-0005-0000-0000-000083380000}"/>
    <cellStyle name="Normal 3 3 2 5" xfId="15740" xr:uid="{00000000-0005-0000-0000-000084380000}"/>
    <cellStyle name="Normal 3 3 2 6" xfId="15741" xr:uid="{00000000-0005-0000-0000-000085380000}"/>
    <cellStyle name="Normal 3 3 20" xfId="1294" xr:uid="{00000000-0005-0000-0000-000086380000}"/>
    <cellStyle name="Normal 3 3 20 2" xfId="15742" xr:uid="{00000000-0005-0000-0000-000087380000}"/>
    <cellStyle name="Normal 3 3 20 3" xfId="15743" xr:uid="{00000000-0005-0000-0000-000088380000}"/>
    <cellStyle name="Normal 3 3 20 4" xfId="15744" xr:uid="{00000000-0005-0000-0000-000089380000}"/>
    <cellStyle name="Normal 3 3 20 5" xfId="15745" xr:uid="{00000000-0005-0000-0000-00008A380000}"/>
    <cellStyle name="Normal 3 3 20 6" xfId="15746" xr:uid="{00000000-0005-0000-0000-00008B380000}"/>
    <cellStyle name="Normal 3 3 21" xfId="1295" xr:uid="{00000000-0005-0000-0000-00008C380000}"/>
    <cellStyle name="Normal 3 3 21 2" xfId="15747" xr:uid="{00000000-0005-0000-0000-00008D380000}"/>
    <cellStyle name="Normal 3 3 21 3" xfId="15748" xr:uid="{00000000-0005-0000-0000-00008E380000}"/>
    <cellStyle name="Normal 3 3 21 4" xfId="15749" xr:uid="{00000000-0005-0000-0000-00008F380000}"/>
    <cellStyle name="Normal 3 3 21 5" xfId="15750" xr:uid="{00000000-0005-0000-0000-000090380000}"/>
    <cellStyle name="Normal 3 3 21 6" xfId="15751" xr:uid="{00000000-0005-0000-0000-000091380000}"/>
    <cellStyle name="Normal 3 3 22" xfId="15752" xr:uid="{00000000-0005-0000-0000-000092380000}"/>
    <cellStyle name="Normal 3 3 22 2" xfId="15753" xr:uid="{00000000-0005-0000-0000-000093380000}"/>
    <cellStyle name="Normal 3 3 22 3" xfId="15754" xr:uid="{00000000-0005-0000-0000-000094380000}"/>
    <cellStyle name="Normal 3 3 22 4" xfId="15755" xr:uid="{00000000-0005-0000-0000-000095380000}"/>
    <cellStyle name="Normal 3 3 22 5" xfId="15756" xr:uid="{00000000-0005-0000-0000-000096380000}"/>
    <cellStyle name="Normal 3 3 22 6" xfId="15757" xr:uid="{00000000-0005-0000-0000-000097380000}"/>
    <cellStyle name="Normal 3 3 23" xfId="15758" xr:uid="{00000000-0005-0000-0000-000098380000}"/>
    <cellStyle name="Normal 3 3 23 2" xfId="15759" xr:uid="{00000000-0005-0000-0000-000099380000}"/>
    <cellStyle name="Normal 3 3 23 3" xfId="15760" xr:uid="{00000000-0005-0000-0000-00009A380000}"/>
    <cellStyle name="Normal 3 3 23 4" xfId="15761" xr:uid="{00000000-0005-0000-0000-00009B380000}"/>
    <cellStyle name="Normal 3 3 23 5" xfId="15762" xr:uid="{00000000-0005-0000-0000-00009C380000}"/>
    <cellStyle name="Normal 3 3 23 6" xfId="15763" xr:uid="{00000000-0005-0000-0000-00009D380000}"/>
    <cellStyle name="Normal 3 3 24" xfId="15764" xr:uid="{00000000-0005-0000-0000-00009E380000}"/>
    <cellStyle name="Normal 3 3 25" xfId="15765" xr:uid="{00000000-0005-0000-0000-00009F380000}"/>
    <cellStyle name="Normal 3 3 26" xfId="15766" xr:uid="{00000000-0005-0000-0000-0000A0380000}"/>
    <cellStyle name="Normal 3 3 27" xfId="15767" xr:uid="{00000000-0005-0000-0000-0000A1380000}"/>
    <cellStyle name="Normal 3 3 28" xfId="15768" xr:uid="{00000000-0005-0000-0000-0000A2380000}"/>
    <cellStyle name="Normal 3 3 29" xfId="15769" xr:uid="{00000000-0005-0000-0000-0000A3380000}"/>
    <cellStyle name="Normal 3 3 3" xfId="1296" xr:uid="{00000000-0005-0000-0000-0000A4380000}"/>
    <cellStyle name="Normal 3 3 3 2" xfId="15770" xr:uid="{00000000-0005-0000-0000-0000A5380000}"/>
    <cellStyle name="Normal 3 3 3 3" xfId="15771" xr:uid="{00000000-0005-0000-0000-0000A6380000}"/>
    <cellStyle name="Normal 3 3 3 4" xfId="15772" xr:uid="{00000000-0005-0000-0000-0000A7380000}"/>
    <cellStyle name="Normal 3 3 3 5" xfId="15773" xr:uid="{00000000-0005-0000-0000-0000A8380000}"/>
    <cellStyle name="Normal 3 3 3 6" xfId="15774" xr:uid="{00000000-0005-0000-0000-0000A9380000}"/>
    <cellStyle name="Normal 3 3 4" xfId="1297" xr:uid="{00000000-0005-0000-0000-0000AA380000}"/>
    <cellStyle name="Normal 3 3 4 2" xfId="15775" xr:uid="{00000000-0005-0000-0000-0000AB380000}"/>
    <cellStyle name="Normal 3 3 4 3" xfId="15776" xr:uid="{00000000-0005-0000-0000-0000AC380000}"/>
    <cellStyle name="Normal 3 3 4 4" xfId="15777" xr:uid="{00000000-0005-0000-0000-0000AD380000}"/>
    <cellStyle name="Normal 3 3 4 5" xfId="15778" xr:uid="{00000000-0005-0000-0000-0000AE380000}"/>
    <cellStyle name="Normal 3 3 4 6" xfId="15779" xr:uid="{00000000-0005-0000-0000-0000AF380000}"/>
    <cellStyle name="Normal 3 3 5" xfId="1298" xr:uid="{00000000-0005-0000-0000-0000B0380000}"/>
    <cellStyle name="Normal 3 3 5 2" xfId="15780" xr:uid="{00000000-0005-0000-0000-0000B1380000}"/>
    <cellStyle name="Normal 3 3 5 3" xfId="15781" xr:uid="{00000000-0005-0000-0000-0000B2380000}"/>
    <cellStyle name="Normal 3 3 5 4" xfId="15782" xr:uid="{00000000-0005-0000-0000-0000B3380000}"/>
    <cellStyle name="Normal 3 3 5 5" xfId="15783" xr:uid="{00000000-0005-0000-0000-0000B4380000}"/>
    <cellStyle name="Normal 3 3 5 6" xfId="15784" xr:uid="{00000000-0005-0000-0000-0000B5380000}"/>
    <cellStyle name="Normal 3 3 6" xfId="1299" xr:uid="{00000000-0005-0000-0000-0000B6380000}"/>
    <cellStyle name="Normal 3 3 6 2" xfId="15785" xr:uid="{00000000-0005-0000-0000-0000B7380000}"/>
    <cellStyle name="Normal 3 3 6 3" xfId="15786" xr:uid="{00000000-0005-0000-0000-0000B8380000}"/>
    <cellStyle name="Normal 3 3 6 4" xfId="15787" xr:uid="{00000000-0005-0000-0000-0000B9380000}"/>
    <cellStyle name="Normal 3 3 6 5" xfId="15788" xr:uid="{00000000-0005-0000-0000-0000BA380000}"/>
    <cellStyle name="Normal 3 3 6 6" xfId="15789" xr:uid="{00000000-0005-0000-0000-0000BB380000}"/>
    <cellStyle name="Normal 3 3 7" xfId="1300" xr:uid="{00000000-0005-0000-0000-0000BC380000}"/>
    <cellStyle name="Normal 3 3 7 2" xfId="15790" xr:uid="{00000000-0005-0000-0000-0000BD380000}"/>
    <cellStyle name="Normal 3 3 7 3" xfId="15791" xr:uid="{00000000-0005-0000-0000-0000BE380000}"/>
    <cellStyle name="Normal 3 3 7 4" xfId="15792" xr:uid="{00000000-0005-0000-0000-0000BF380000}"/>
    <cellStyle name="Normal 3 3 7 5" xfId="15793" xr:uid="{00000000-0005-0000-0000-0000C0380000}"/>
    <cellStyle name="Normal 3 3 7 6" xfId="15794" xr:uid="{00000000-0005-0000-0000-0000C1380000}"/>
    <cellStyle name="Normal 3 3 8" xfId="1301" xr:uid="{00000000-0005-0000-0000-0000C2380000}"/>
    <cellStyle name="Normal 3 3 8 2" xfId="15795" xr:uid="{00000000-0005-0000-0000-0000C3380000}"/>
    <cellStyle name="Normal 3 3 8 3" xfId="15796" xr:uid="{00000000-0005-0000-0000-0000C4380000}"/>
    <cellStyle name="Normal 3 3 8 4" xfId="15797" xr:uid="{00000000-0005-0000-0000-0000C5380000}"/>
    <cellStyle name="Normal 3 3 8 5" xfId="15798" xr:uid="{00000000-0005-0000-0000-0000C6380000}"/>
    <cellStyle name="Normal 3 3 8 6" xfId="15799" xr:uid="{00000000-0005-0000-0000-0000C7380000}"/>
    <cellStyle name="Normal 3 3 9" xfId="1302" xr:uid="{00000000-0005-0000-0000-0000C8380000}"/>
    <cellStyle name="Normal 3 3 9 2" xfId="15800" xr:uid="{00000000-0005-0000-0000-0000C9380000}"/>
    <cellStyle name="Normal 3 3 9 3" xfId="15801" xr:uid="{00000000-0005-0000-0000-0000CA380000}"/>
    <cellStyle name="Normal 3 3 9 4" xfId="15802" xr:uid="{00000000-0005-0000-0000-0000CB380000}"/>
    <cellStyle name="Normal 3 3 9 5" xfId="15803" xr:uid="{00000000-0005-0000-0000-0000CC380000}"/>
    <cellStyle name="Normal 3 3 9 6" xfId="15804" xr:uid="{00000000-0005-0000-0000-0000CD380000}"/>
    <cellStyle name="Normal 3 30" xfId="15805" xr:uid="{00000000-0005-0000-0000-0000CE380000}"/>
    <cellStyle name="Normal 3 30 10" xfId="15806" xr:uid="{00000000-0005-0000-0000-0000CF380000}"/>
    <cellStyle name="Normal 3 30 10 2" xfId="15807" xr:uid="{00000000-0005-0000-0000-0000D0380000}"/>
    <cellStyle name="Normal 3 30 10 3" xfId="15808" xr:uid="{00000000-0005-0000-0000-0000D1380000}"/>
    <cellStyle name="Normal 3 30 10 4" xfId="15809" xr:uid="{00000000-0005-0000-0000-0000D2380000}"/>
    <cellStyle name="Normal 3 30 10 5" xfId="15810" xr:uid="{00000000-0005-0000-0000-0000D3380000}"/>
    <cellStyle name="Normal 3 30 10 6" xfId="15811" xr:uid="{00000000-0005-0000-0000-0000D4380000}"/>
    <cellStyle name="Normal 3 30 11" xfId="15812" xr:uid="{00000000-0005-0000-0000-0000D5380000}"/>
    <cellStyle name="Normal 3 30 11 2" xfId="15813" xr:uid="{00000000-0005-0000-0000-0000D6380000}"/>
    <cellStyle name="Normal 3 30 11 3" xfId="15814" xr:uid="{00000000-0005-0000-0000-0000D7380000}"/>
    <cellStyle name="Normal 3 30 11 4" xfId="15815" xr:uid="{00000000-0005-0000-0000-0000D8380000}"/>
    <cellStyle name="Normal 3 30 11 5" xfId="15816" xr:uid="{00000000-0005-0000-0000-0000D9380000}"/>
    <cellStyle name="Normal 3 30 11 6" xfId="15817" xr:uid="{00000000-0005-0000-0000-0000DA380000}"/>
    <cellStyle name="Normal 3 30 12" xfId="15818" xr:uid="{00000000-0005-0000-0000-0000DB380000}"/>
    <cellStyle name="Normal 3 30 12 2" xfId="15819" xr:uid="{00000000-0005-0000-0000-0000DC380000}"/>
    <cellStyle name="Normal 3 30 12 3" xfId="15820" xr:uid="{00000000-0005-0000-0000-0000DD380000}"/>
    <cellStyle name="Normal 3 30 12 4" xfId="15821" xr:uid="{00000000-0005-0000-0000-0000DE380000}"/>
    <cellStyle name="Normal 3 30 12 5" xfId="15822" xr:uid="{00000000-0005-0000-0000-0000DF380000}"/>
    <cellStyle name="Normal 3 30 12 6" xfId="15823" xr:uid="{00000000-0005-0000-0000-0000E0380000}"/>
    <cellStyle name="Normal 3 30 13" xfId="15824" xr:uid="{00000000-0005-0000-0000-0000E1380000}"/>
    <cellStyle name="Normal 3 30 13 2" xfId="15825" xr:uid="{00000000-0005-0000-0000-0000E2380000}"/>
    <cellStyle name="Normal 3 30 13 3" xfId="15826" xr:uid="{00000000-0005-0000-0000-0000E3380000}"/>
    <cellStyle name="Normal 3 30 13 4" xfId="15827" xr:uid="{00000000-0005-0000-0000-0000E4380000}"/>
    <cellStyle name="Normal 3 30 13 5" xfId="15828" xr:uid="{00000000-0005-0000-0000-0000E5380000}"/>
    <cellStyle name="Normal 3 30 13 6" xfId="15829" xr:uid="{00000000-0005-0000-0000-0000E6380000}"/>
    <cellStyle name="Normal 3 30 14" xfId="15830" xr:uid="{00000000-0005-0000-0000-0000E7380000}"/>
    <cellStyle name="Normal 3 30 14 2" xfId="15831" xr:uid="{00000000-0005-0000-0000-0000E8380000}"/>
    <cellStyle name="Normal 3 30 14 3" xfId="15832" xr:uid="{00000000-0005-0000-0000-0000E9380000}"/>
    <cellStyle name="Normal 3 30 14 4" xfId="15833" xr:uid="{00000000-0005-0000-0000-0000EA380000}"/>
    <cellStyle name="Normal 3 30 14 5" xfId="15834" xr:uid="{00000000-0005-0000-0000-0000EB380000}"/>
    <cellStyle name="Normal 3 30 14 6" xfId="15835" xr:uid="{00000000-0005-0000-0000-0000EC380000}"/>
    <cellStyle name="Normal 3 30 15" xfId="15836" xr:uid="{00000000-0005-0000-0000-0000ED380000}"/>
    <cellStyle name="Normal 3 30 15 2" xfId="15837" xr:uid="{00000000-0005-0000-0000-0000EE380000}"/>
    <cellStyle name="Normal 3 30 15 3" xfId="15838" xr:uid="{00000000-0005-0000-0000-0000EF380000}"/>
    <cellStyle name="Normal 3 30 15 4" xfId="15839" xr:uid="{00000000-0005-0000-0000-0000F0380000}"/>
    <cellStyle name="Normal 3 30 15 5" xfId="15840" xr:uid="{00000000-0005-0000-0000-0000F1380000}"/>
    <cellStyle name="Normal 3 30 15 6" xfId="15841" xr:uid="{00000000-0005-0000-0000-0000F2380000}"/>
    <cellStyle name="Normal 3 30 16" xfId="15842" xr:uid="{00000000-0005-0000-0000-0000F3380000}"/>
    <cellStyle name="Normal 3 30 16 2" xfId="15843" xr:uid="{00000000-0005-0000-0000-0000F4380000}"/>
    <cellStyle name="Normal 3 30 16 3" xfId="15844" xr:uid="{00000000-0005-0000-0000-0000F5380000}"/>
    <cellStyle name="Normal 3 30 16 4" xfId="15845" xr:uid="{00000000-0005-0000-0000-0000F6380000}"/>
    <cellStyle name="Normal 3 30 16 5" xfId="15846" xr:uid="{00000000-0005-0000-0000-0000F7380000}"/>
    <cellStyle name="Normal 3 30 16 6" xfId="15847" xr:uid="{00000000-0005-0000-0000-0000F8380000}"/>
    <cellStyle name="Normal 3 30 17" xfId="15848" xr:uid="{00000000-0005-0000-0000-0000F9380000}"/>
    <cellStyle name="Normal 3 30 17 2" xfId="15849" xr:uid="{00000000-0005-0000-0000-0000FA380000}"/>
    <cellStyle name="Normal 3 30 17 3" xfId="15850" xr:uid="{00000000-0005-0000-0000-0000FB380000}"/>
    <cellStyle name="Normal 3 30 17 4" xfId="15851" xr:uid="{00000000-0005-0000-0000-0000FC380000}"/>
    <cellStyle name="Normal 3 30 17 5" xfId="15852" xr:uid="{00000000-0005-0000-0000-0000FD380000}"/>
    <cellStyle name="Normal 3 30 17 6" xfId="15853" xr:uid="{00000000-0005-0000-0000-0000FE380000}"/>
    <cellStyle name="Normal 3 30 18" xfId="15854" xr:uid="{00000000-0005-0000-0000-0000FF380000}"/>
    <cellStyle name="Normal 3 30 18 2" xfId="15855" xr:uid="{00000000-0005-0000-0000-000000390000}"/>
    <cellStyle name="Normal 3 30 18 3" xfId="15856" xr:uid="{00000000-0005-0000-0000-000001390000}"/>
    <cellStyle name="Normal 3 30 18 4" xfId="15857" xr:uid="{00000000-0005-0000-0000-000002390000}"/>
    <cellStyle name="Normal 3 30 18 5" xfId="15858" xr:uid="{00000000-0005-0000-0000-000003390000}"/>
    <cellStyle name="Normal 3 30 18 6" xfId="15859" xr:uid="{00000000-0005-0000-0000-000004390000}"/>
    <cellStyle name="Normal 3 30 19" xfId="15860" xr:uid="{00000000-0005-0000-0000-000005390000}"/>
    <cellStyle name="Normal 3 30 19 2" xfId="15861" xr:uid="{00000000-0005-0000-0000-000006390000}"/>
    <cellStyle name="Normal 3 30 19 3" xfId="15862" xr:uid="{00000000-0005-0000-0000-000007390000}"/>
    <cellStyle name="Normal 3 30 19 4" xfId="15863" xr:uid="{00000000-0005-0000-0000-000008390000}"/>
    <cellStyle name="Normal 3 30 19 5" xfId="15864" xr:uid="{00000000-0005-0000-0000-000009390000}"/>
    <cellStyle name="Normal 3 30 19 6" xfId="15865" xr:uid="{00000000-0005-0000-0000-00000A390000}"/>
    <cellStyle name="Normal 3 30 2" xfId="15866" xr:uid="{00000000-0005-0000-0000-00000B390000}"/>
    <cellStyle name="Normal 3 30 2 2" xfId="15867" xr:uid="{00000000-0005-0000-0000-00000C390000}"/>
    <cellStyle name="Normal 3 30 2 3" xfId="15868" xr:uid="{00000000-0005-0000-0000-00000D390000}"/>
    <cellStyle name="Normal 3 30 2 4" xfId="15869" xr:uid="{00000000-0005-0000-0000-00000E390000}"/>
    <cellStyle name="Normal 3 30 2 5" xfId="15870" xr:uid="{00000000-0005-0000-0000-00000F390000}"/>
    <cellStyle name="Normal 3 30 2 6" xfId="15871" xr:uid="{00000000-0005-0000-0000-000010390000}"/>
    <cellStyle name="Normal 3 30 20" xfId="15872" xr:uid="{00000000-0005-0000-0000-000011390000}"/>
    <cellStyle name="Normal 3 30 20 2" xfId="15873" xr:uid="{00000000-0005-0000-0000-000012390000}"/>
    <cellStyle name="Normal 3 30 20 3" xfId="15874" xr:uid="{00000000-0005-0000-0000-000013390000}"/>
    <cellStyle name="Normal 3 30 20 4" xfId="15875" xr:uid="{00000000-0005-0000-0000-000014390000}"/>
    <cellStyle name="Normal 3 30 20 5" xfId="15876" xr:uid="{00000000-0005-0000-0000-000015390000}"/>
    <cellStyle name="Normal 3 30 20 6" xfId="15877" xr:uid="{00000000-0005-0000-0000-000016390000}"/>
    <cellStyle name="Normal 3 30 21" xfId="15878" xr:uid="{00000000-0005-0000-0000-000017390000}"/>
    <cellStyle name="Normal 3 30 21 2" xfId="15879" xr:uid="{00000000-0005-0000-0000-000018390000}"/>
    <cellStyle name="Normal 3 30 21 3" xfId="15880" xr:uid="{00000000-0005-0000-0000-000019390000}"/>
    <cellStyle name="Normal 3 30 21 4" xfId="15881" xr:uid="{00000000-0005-0000-0000-00001A390000}"/>
    <cellStyle name="Normal 3 30 21 5" xfId="15882" xr:uid="{00000000-0005-0000-0000-00001B390000}"/>
    <cellStyle name="Normal 3 30 21 6" xfId="15883" xr:uid="{00000000-0005-0000-0000-00001C390000}"/>
    <cellStyle name="Normal 3 30 22" xfId="15884" xr:uid="{00000000-0005-0000-0000-00001D390000}"/>
    <cellStyle name="Normal 3 30 22 2" xfId="15885" xr:uid="{00000000-0005-0000-0000-00001E390000}"/>
    <cellStyle name="Normal 3 30 22 3" xfId="15886" xr:uid="{00000000-0005-0000-0000-00001F390000}"/>
    <cellStyle name="Normal 3 30 22 4" xfId="15887" xr:uid="{00000000-0005-0000-0000-000020390000}"/>
    <cellStyle name="Normal 3 30 22 5" xfId="15888" xr:uid="{00000000-0005-0000-0000-000021390000}"/>
    <cellStyle name="Normal 3 30 22 6" xfId="15889" xr:uid="{00000000-0005-0000-0000-000022390000}"/>
    <cellStyle name="Normal 3 30 23" xfId="15890" xr:uid="{00000000-0005-0000-0000-000023390000}"/>
    <cellStyle name="Normal 3 30 24" xfId="15891" xr:uid="{00000000-0005-0000-0000-000024390000}"/>
    <cellStyle name="Normal 3 30 25" xfId="15892" xr:uid="{00000000-0005-0000-0000-000025390000}"/>
    <cellStyle name="Normal 3 30 26" xfId="15893" xr:uid="{00000000-0005-0000-0000-000026390000}"/>
    <cellStyle name="Normal 3 30 27" xfId="15894" xr:uid="{00000000-0005-0000-0000-000027390000}"/>
    <cellStyle name="Normal 3 30 3" xfId="15895" xr:uid="{00000000-0005-0000-0000-000028390000}"/>
    <cellStyle name="Normal 3 30 3 2" xfId="15896" xr:uid="{00000000-0005-0000-0000-000029390000}"/>
    <cellStyle name="Normal 3 30 3 3" xfId="15897" xr:uid="{00000000-0005-0000-0000-00002A390000}"/>
    <cellStyle name="Normal 3 30 3 4" xfId="15898" xr:uid="{00000000-0005-0000-0000-00002B390000}"/>
    <cellStyle name="Normal 3 30 3 5" xfId="15899" xr:uid="{00000000-0005-0000-0000-00002C390000}"/>
    <cellStyle name="Normal 3 30 3 6" xfId="15900" xr:uid="{00000000-0005-0000-0000-00002D390000}"/>
    <cellStyle name="Normal 3 30 4" xfId="15901" xr:uid="{00000000-0005-0000-0000-00002E390000}"/>
    <cellStyle name="Normal 3 30 4 2" xfId="15902" xr:uid="{00000000-0005-0000-0000-00002F390000}"/>
    <cellStyle name="Normal 3 30 4 3" xfId="15903" xr:uid="{00000000-0005-0000-0000-000030390000}"/>
    <cellStyle name="Normal 3 30 4 4" xfId="15904" xr:uid="{00000000-0005-0000-0000-000031390000}"/>
    <cellStyle name="Normal 3 30 4 5" xfId="15905" xr:uid="{00000000-0005-0000-0000-000032390000}"/>
    <cellStyle name="Normal 3 30 4 6" xfId="15906" xr:uid="{00000000-0005-0000-0000-000033390000}"/>
    <cellStyle name="Normal 3 30 5" xfId="15907" xr:uid="{00000000-0005-0000-0000-000034390000}"/>
    <cellStyle name="Normal 3 30 5 2" xfId="15908" xr:uid="{00000000-0005-0000-0000-000035390000}"/>
    <cellStyle name="Normal 3 30 5 3" xfId="15909" xr:uid="{00000000-0005-0000-0000-000036390000}"/>
    <cellStyle name="Normal 3 30 5 4" xfId="15910" xr:uid="{00000000-0005-0000-0000-000037390000}"/>
    <cellStyle name="Normal 3 30 5 5" xfId="15911" xr:uid="{00000000-0005-0000-0000-000038390000}"/>
    <cellStyle name="Normal 3 30 5 6" xfId="15912" xr:uid="{00000000-0005-0000-0000-000039390000}"/>
    <cellStyle name="Normal 3 30 6" xfId="15913" xr:uid="{00000000-0005-0000-0000-00003A390000}"/>
    <cellStyle name="Normal 3 30 6 2" xfId="15914" xr:uid="{00000000-0005-0000-0000-00003B390000}"/>
    <cellStyle name="Normal 3 30 6 3" xfId="15915" xr:uid="{00000000-0005-0000-0000-00003C390000}"/>
    <cellStyle name="Normal 3 30 6 4" xfId="15916" xr:uid="{00000000-0005-0000-0000-00003D390000}"/>
    <cellStyle name="Normal 3 30 6 5" xfId="15917" xr:uid="{00000000-0005-0000-0000-00003E390000}"/>
    <cellStyle name="Normal 3 30 6 6" xfId="15918" xr:uid="{00000000-0005-0000-0000-00003F390000}"/>
    <cellStyle name="Normal 3 30 7" xfId="15919" xr:uid="{00000000-0005-0000-0000-000040390000}"/>
    <cellStyle name="Normal 3 30 7 2" xfId="15920" xr:uid="{00000000-0005-0000-0000-000041390000}"/>
    <cellStyle name="Normal 3 30 7 3" xfId="15921" xr:uid="{00000000-0005-0000-0000-000042390000}"/>
    <cellStyle name="Normal 3 30 7 4" xfId="15922" xr:uid="{00000000-0005-0000-0000-000043390000}"/>
    <cellStyle name="Normal 3 30 7 5" xfId="15923" xr:uid="{00000000-0005-0000-0000-000044390000}"/>
    <cellStyle name="Normal 3 30 7 6" xfId="15924" xr:uid="{00000000-0005-0000-0000-000045390000}"/>
    <cellStyle name="Normal 3 30 8" xfId="15925" xr:uid="{00000000-0005-0000-0000-000046390000}"/>
    <cellStyle name="Normal 3 30 8 2" xfId="15926" xr:uid="{00000000-0005-0000-0000-000047390000}"/>
    <cellStyle name="Normal 3 30 8 3" xfId="15927" xr:uid="{00000000-0005-0000-0000-000048390000}"/>
    <cellStyle name="Normal 3 30 8 4" xfId="15928" xr:uid="{00000000-0005-0000-0000-000049390000}"/>
    <cellStyle name="Normal 3 30 8 5" xfId="15929" xr:uid="{00000000-0005-0000-0000-00004A390000}"/>
    <cellStyle name="Normal 3 30 8 6" xfId="15930" xr:uid="{00000000-0005-0000-0000-00004B390000}"/>
    <cellStyle name="Normal 3 30 9" xfId="15931" xr:uid="{00000000-0005-0000-0000-00004C390000}"/>
    <cellStyle name="Normal 3 30 9 2" xfId="15932" xr:uid="{00000000-0005-0000-0000-00004D390000}"/>
    <cellStyle name="Normal 3 30 9 3" xfId="15933" xr:uid="{00000000-0005-0000-0000-00004E390000}"/>
    <cellStyle name="Normal 3 30 9 4" xfId="15934" xr:uid="{00000000-0005-0000-0000-00004F390000}"/>
    <cellStyle name="Normal 3 30 9 5" xfId="15935" xr:uid="{00000000-0005-0000-0000-000050390000}"/>
    <cellStyle name="Normal 3 30 9 6" xfId="15936" xr:uid="{00000000-0005-0000-0000-000051390000}"/>
    <cellStyle name="Normal 3 31" xfId="15937" xr:uid="{00000000-0005-0000-0000-000052390000}"/>
    <cellStyle name="Normal 3 31 10" xfId="15938" xr:uid="{00000000-0005-0000-0000-000053390000}"/>
    <cellStyle name="Normal 3 31 10 2" xfId="15939" xr:uid="{00000000-0005-0000-0000-000054390000}"/>
    <cellStyle name="Normal 3 31 10 3" xfId="15940" xr:uid="{00000000-0005-0000-0000-000055390000}"/>
    <cellStyle name="Normal 3 31 10 4" xfId="15941" xr:uid="{00000000-0005-0000-0000-000056390000}"/>
    <cellStyle name="Normal 3 31 10 5" xfId="15942" xr:uid="{00000000-0005-0000-0000-000057390000}"/>
    <cellStyle name="Normal 3 31 10 6" xfId="15943" xr:uid="{00000000-0005-0000-0000-000058390000}"/>
    <cellStyle name="Normal 3 31 11" xfId="15944" xr:uid="{00000000-0005-0000-0000-000059390000}"/>
    <cellStyle name="Normal 3 31 11 2" xfId="15945" xr:uid="{00000000-0005-0000-0000-00005A390000}"/>
    <cellStyle name="Normal 3 31 11 3" xfId="15946" xr:uid="{00000000-0005-0000-0000-00005B390000}"/>
    <cellStyle name="Normal 3 31 11 4" xfId="15947" xr:uid="{00000000-0005-0000-0000-00005C390000}"/>
    <cellStyle name="Normal 3 31 11 5" xfId="15948" xr:uid="{00000000-0005-0000-0000-00005D390000}"/>
    <cellStyle name="Normal 3 31 11 6" xfId="15949" xr:uid="{00000000-0005-0000-0000-00005E390000}"/>
    <cellStyle name="Normal 3 31 12" xfId="15950" xr:uid="{00000000-0005-0000-0000-00005F390000}"/>
    <cellStyle name="Normal 3 31 12 2" xfId="15951" xr:uid="{00000000-0005-0000-0000-000060390000}"/>
    <cellStyle name="Normal 3 31 12 3" xfId="15952" xr:uid="{00000000-0005-0000-0000-000061390000}"/>
    <cellStyle name="Normal 3 31 12 4" xfId="15953" xr:uid="{00000000-0005-0000-0000-000062390000}"/>
    <cellStyle name="Normal 3 31 12 5" xfId="15954" xr:uid="{00000000-0005-0000-0000-000063390000}"/>
    <cellStyle name="Normal 3 31 12 6" xfId="15955" xr:uid="{00000000-0005-0000-0000-000064390000}"/>
    <cellStyle name="Normal 3 31 13" xfId="15956" xr:uid="{00000000-0005-0000-0000-000065390000}"/>
    <cellStyle name="Normal 3 31 13 2" xfId="15957" xr:uid="{00000000-0005-0000-0000-000066390000}"/>
    <cellStyle name="Normal 3 31 13 3" xfId="15958" xr:uid="{00000000-0005-0000-0000-000067390000}"/>
    <cellStyle name="Normal 3 31 13 4" xfId="15959" xr:uid="{00000000-0005-0000-0000-000068390000}"/>
    <cellStyle name="Normal 3 31 13 5" xfId="15960" xr:uid="{00000000-0005-0000-0000-000069390000}"/>
    <cellStyle name="Normal 3 31 13 6" xfId="15961" xr:uid="{00000000-0005-0000-0000-00006A390000}"/>
    <cellStyle name="Normal 3 31 14" xfId="15962" xr:uid="{00000000-0005-0000-0000-00006B390000}"/>
    <cellStyle name="Normal 3 31 14 2" xfId="15963" xr:uid="{00000000-0005-0000-0000-00006C390000}"/>
    <cellStyle name="Normal 3 31 14 3" xfId="15964" xr:uid="{00000000-0005-0000-0000-00006D390000}"/>
    <cellStyle name="Normal 3 31 14 4" xfId="15965" xr:uid="{00000000-0005-0000-0000-00006E390000}"/>
    <cellStyle name="Normal 3 31 14 5" xfId="15966" xr:uid="{00000000-0005-0000-0000-00006F390000}"/>
    <cellStyle name="Normal 3 31 14 6" xfId="15967" xr:uid="{00000000-0005-0000-0000-000070390000}"/>
    <cellStyle name="Normal 3 31 15" xfId="15968" xr:uid="{00000000-0005-0000-0000-000071390000}"/>
    <cellStyle name="Normal 3 31 15 2" xfId="15969" xr:uid="{00000000-0005-0000-0000-000072390000}"/>
    <cellStyle name="Normal 3 31 15 3" xfId="15970" xr:uid="{00000000-0005-0000-0000-000073390000}"/>
    <cellStyle name="Normal 3 31 15 4" xfId="15971" xr:uid="{00000000-0005-0000-0000-000074390000}"/>
    <cellStyle name="Normal 3 31 15 5" xfId="15972" xr:uid="{00000000-0005-0000-0000-000075390000}"/>
    <cellStyle name="Normal 3 31 15 6" xfId="15973" xr:uid="{00000000-0005-0000-0000-000076390000}"/>
    <cellStyle name="Normal 3 31 16" xfId="15974" xr:uid="{00000000-0005-0000-0000-000077390000}"/>
    <cellStyle name="Normal 3 31 16 2" xfId="15975" xr:uid="{00000000-0005-0000-0000-000078390000}"/>
    <cellStyle name="Normal 3 31 16 3" xfId="15976" xr:uid="{00000000-0005-0000-0000-000079390000}"/>
    <cellStyle name="Normal 3 31 16 4" xfId="15977" xr:uid="{00000000-0005-0000-0000-00007A390000}"/>
    <cellStyle name="Normal 3 31 16 5" xfId="15978" xr:uid="{00000000-0005-0000-0000-00007B390000}"/>
    <cellStyle name="Normal 3 31 16 6" xfId="15979" xr:uid="{00000000-0005-0000-0000-00007C390000}"/>
    <cellStyle name="Normal 3 31 17" xfId="15980" xr:uid="{00000000-0005-0000-0000-00007D390000}"/>
    <cellStyle name="Normal 3 31 17 2" xfId="15981" xr:uid="{00000000-0005-0000-0000-00007E390000}"/>
    <cellStyle name="Normal 3 31 17 3" xfId="15982" xr:uid="{00000000-0005-0000-0000-00007F390000}"/>
    <cellStyle name="Normal 3 31 17 4" xfId="15983" xr:uid="{00000000-0005-0000-0000-000080390000}"/>
    <cellStyle name="Normal 3 31 17 5" xfId="15984" xr:uid="{00000000-0005-0000-0000-000081390000}"/>
    <cellStyle name="Normal 3 31 17 6" xfId="15985" xr:uid="{00000000-0005-0000-0000-000082390000}"/>
    <cellStyle name="Normal 3 31 18" xfId="15986" xr:uid="{00000000-0005-0000-0000-000083390000}"/>
    <cellStyle name="Normal 3 31 18 2" xfId="15987" xr:uid="{00000000-0005-0000-0000-000084390000}"/>
    <cellStyle name="Normal 3 31 18 3" xfId="15988" xr:uid="{00000000-0005-0000-0000-000085390000}"/>
    <cellStyle name="Normal 3 31 18 4" xfId="15989" xr:uid="{00000000-0005-0000-0000-000086390000}"/>
    <cellStyle name="Normal 3 31 18 5" xfId="15990" xr:uid="{00000000-0005-0000-0000-000087390000}"/>
    <cellStyle name="Normal 3 31 18 6" xfId="15991" xr:uid="{00000000-0005-0000-0000-000088390000}"/>
    <cellStyle name="Normal 3 31 19" xfId="15992" xr:uid="{00000000-0005-0000-0000-000089390000}"/>
    <cellStyle name="Normal 3 31 19 2" xfId="15993" xr:uid="{00000000-0005-0000-0000-00008A390000}"/>
    <cellStyle name="Normal 3 31 19 3" xfId="15994" xr:uid="{00000000-0005-0000-0000-00008B390000}"/>
    <cellStyle name="Normal 3 31 19 4" xfId="15995" xr:uid="{00000000-0005-0000-0000-00008C390000}"/>
    <cellStyle name="Normal 3 31 19 5" xfId="15996" xr:uid="{00000000-0005-0000-0000-00008D390000}"/>
    <cellStyle name="Normal 3 31 19 6" xfId="15997" xr:uid="{00000000-0005-0000-0000-00008E390000}"/>
    <cellStyle name="Normal 3 31 2" xfId="15998" xr:uid="{00000000-0005-0000-0000-00008F390000}"/>
    <cellStyle name="Normal 3 31 2 2" xfId="15999" xr:uid="{00000000-0005-0000-0000-000090390000}"/>
    <cellStyle name="Normal 3 31 2 3" xfId="16000" xr:uid="{00000000-0005-0000-0000-000091390000}"/>
    <cellStyle name="Normal 3 31 2 4" xfId="16001" xr:uid="{00000000-0005-0000-0000-000092390000}"/>
    <cellStyle name="Normal 3 31 2 5" xfId="16002" xr:uid="{00000000-0005-0000-0000-000093390000}"/>
    <cellStyle name="Normal 3 31 2 6" xfId="16003" xr:uid="{00000000-0005-0000-0000-000094390000}"/>
    <cellStyle name="Normal 3 31 20" xfId="16004" xr:uid="{00000000-0005-0000-0000-000095390000}"/>
    <cellStyle name="Normal 3 31 20 2" xfId="16005" xr:uid="{00000000-0005-0000-0000-000096390000}"/>
    <cellStyle name="Normal 3 31 20 3" xfId="16006" xr:uid="{00000000-0005-0000-0000-000097390000}"/>
    <cellStyle name="Normal 3 31 20 4" xfId="16007" xr:uid="{00000000-0005-0000-0000-000098390000}"/>
    <cellStyle name="Normal 3 31 20 5" xfId="16008" xr:uid="{00000000-0005-0000-0000-000099390000}"/>
    <cellStyle name="Normal 3 31 20 6" xfId="16009" xr:uid="{00000000-0005-0000-0000-00009A390000}"/>
    <cellStyle name="Normal 3 31 21" xfId="16010" xr:uid="{00000000-0005-0000-0000-00009B390000}"/>
    <cellStyle name="Normal 3 31 21 2" xfId="16011" xr:uid="{00000000-0005-0000-0000-00009C390000}"/>
    <cellStyle name="Normal 3 31 21 3" xfId="16012" xr:uid="{00000000-0005-0000-0000-00009D390000}"/>
    <cellStyle name="Normal 3 31 21 4" xfId="16013" xr:uid="{00000000-0005-0000-0000-00009E390000}"/>
    <cellStyle name="Normal 3 31 21 5" xfId="16014" xr:uid="{00000000-0005-0000-0000-00009F390000}"/>
    <cellStyle name="Normal 3 31 21 6" xfId="16015" xr:uid="{00000000-0005-0000-0000-0000A0390000}"/>
    <cellStyle name="Normal 3 31 22" xfId="16016" xr:uid="{00000000-0005-0000-0000-0000A1390000}"/>
    <cellStyle name="Normal 3 31 22 2" xfId="16017" xr:uid="{00000000-0005-0000-0000-0000A2390000}"/>
    <cellStyle name="Normal 3 31 22 3" xfId="16018" xr:uid="{00000000-0005-0000-0000-0000A3390000}"/>
    <cellStyle name="Normal 3 31 22 4" xfId="16019" xr:uid="{00000000-0005-0000-0000-0000A4390000}"/>
    <cellStyle name="Normal 3 31 22 5" xfId="16020" xr:uid="{00000000-0005-0000-0000-0000A5390000}"/>
    <cellStyle name="Normal 3 31 22 6" xfId="16021" xr:uid="{00000000-0005-0000-0000-0000A6390000}"/>
    <cellStyle name="Normal 3 31 23" xfId="16022" xr:uid="{00000000-0005-0000-0000-0000A7390000}"/>
    <cellStyle name="Normal 3 31 24" xfId="16023" xr:uid="{00000000-0005-0000-0000-0000A8390000}"/>
    <cellStyle name="Normal 3 31 25" xfId="16024" xr:uid="{00000000-0005-0000-0000-0000A9390000}"/>
    <cellStyle name="Normal 3 31 26" xfId="16025" xr:uid="{00000000-0005-0000-0000-0000AA390000}"/>
    <cellStyle name="Normal 3 31 27" xfId="16026" xr:uid="{00000000-0005-0000-0000-0000AB390000}"/>
    <cellStyle name="Normal 3 31 3" xfId="16027" xr:uid="{00000000-0005-0000-0000-0000AC390000}"/>
    <cellStyle name="Normal 3 31 3 2" xfId="16028" xr:uid="{00000000-0005-0000-0000-0000AD390000}"/>
    <cellStyle name="Normal 3 31 3 3" xfId="16029" xr:uid="{00000000-0005-0000-0000-0000AE390000}"/>
    <cellStyle name="Normal 3 31 3 4" xfId="16030" xr:uid="{00000000-0005-0000-0000-0000AF390000}"/>
    <cellStyle name="Normal 3 31 3 5" xfId="16031" xr:uid="{00000000-0005-0000-0000-0000B0390000}"/>
    <cellStyle name="Normal 3 31 3 6" xfId="16032" xr:uid="{00000000-0005-0000-0000-0000B1390000}"/>
    <cellStyle name="Normal 3 31 4" xfId="16033" xr:uid="{00000000-0005-0000-0000-0000B2390000}"/>
    <cellStyle name="Normal 3 31 4 2" xfId="16034" xr:uid="{00000000-0005-0000-0000-0000B3390000}"/>
    <cellStyle name="Normal 3 31 4 3" xfId="16035" xr:uid="{00000000-0005-0000-0000-0000B4390000}"/>
    <cellStyle name="Normal 3 31 4 4" xfId="16036" xr:uid="{00000000-0005-0000-0000-0000B5390000}"/>
    <cellStyle name="Normal 3 31 4 5" xfId="16037" xr:uid="{00000000-0005-0000-0000-0000B6390000}"/>
    <cellStyle name="Normal 3 31 4 6" xfId="16038" xr:uid="{00000000-0005-0000-0000-0000B7390000}"/>
    <cellStyle name="Normal 3 31 5" xfId="16039" xr:uid="{00000000-0005-0000-0000-0000B8390000}"/>
    <cellStyle name="Normal 3 31 5 2" xfId="16040" xr:uid="{00000000-0005-0000-0000-0000B9390000}"/>
    <cellStyle name="Normal 3 31 5 3" xfId="16041" xr:uid="{00000000-0005-0000-0000-0000BA390000}"/>
    <cellStyle name="Normal 3 31 5 4" xfId="16042" xr:uid="{00000000-0005-0000-0000-0000BB390000}"/>
    <cellStyle name="Normal 3 31 5 5" xfId="16043" xr:uid="{00000000-0005-0000-0000-0000BC390000}"/>
    <cellStyle name="Normal 3 31 5 6" xfId="16044" xr:uid="{00000000-0005-0000-0000-0000BD390000}"/>
    <cellStyle name="Normal 3 31 6" xfId="16045" xr:uid="{00000000-0005-0000-0000-0000BE390000}"/>
    <cellStyle name="Normal 3 31 6 2" xfId="16046" xr:uid="{00000000-0005-0000-0000-0000BF390000}"/>
    <cellStyle name="Normal 3 31 6 3" xfId="16047" xr:uid="{00000000-0005-0000-0000-0000C0390000}"/>
    <cellStyle name="Normal 3 31 6 4" xfId="16048" xr:uid="{00000000-0005-0000-0000-0000C1390000}"/>
    <cellStyle name="Normal 3 31 6 5" xfId="16049" xr:uid="{00000000-0005-0000-0000-0000C2390000}"/>
    <cellStyle name="Normal 3 31 6 6" xfId="16050" xr:uid="{00000000-0005-0000-0000-0000C3390000}"/>
    <cellStyle name="Normal 3 31 7" xfId="16051" xr:uid="{00000000-0005-0000-0000-0000C4390000}"/>
    <cellStyle name="Normal 3 31 7 2" xfId="16052" xr:uid="{00000000-0005-0000-0000-0000C5390000}"/>
    <cellStyle name="Normal 3 31 7 3" xfId="16053" xr:uid="{00000000-0005-0000-0000-0000C6390000}"/>
    <cellStyle name="Normal 3 31 7 4" xfId="16054" xr:uid="{00000000-0005-0000-0000-0000C7390000}"/>
    <cellStyle name="Normal 3 31 7 5" xfId="16055" xr:uid="{00000000-0005-0000-0000-0000C8390000}"/>
    <cellStyle name="Normal 3 31 7 6" xfId="16056" xr:uid="{00000000-0005-0000-0000-0000C9390000}"/>
    <cellStyle name="Normal 3 31 8" xfId="16057" xr:uid="{00000000-0005-0000-0000-0000CA390000}"/>
    <cellStyle name="Normal 3 31 8 2" xfId="16058" xr:uid="{00000000-0005-0000-0000-0000CB390000}"/>
    <cellStyle name="Normal 3 31 8 3" xfId="16059" xr:uid="{00000000-0005-0000-0000-0000CC390000}"/>
    <cellStyle name="Normal 3 31 8 4" xfId="16060" xr:uid="{00000000-0005-0000-0000-0000CD390000}"/>
    <cellStyle name="Normal 3 31 8 5" xfId="16061" xr:uid="{00000000-0005-0000-0000-0000CE390000}"/>
    <cellStyle name="Normal 3 31 8 6" xfId="16062" xr:uid="{00000000-0005-0000-0000-0000CF390000}"/>
    <cellStyle name="Normal 3 31 9" xfId="16063" xr:uid="{00000000-0005-0000-0000-0000D0390000}"/>
    <cellStyle name="Normal 3 31 9 2" xfId="16064" xr:uid="{00000000-0005-0000-0000-0000D1390000}"/>
    <cellStyle name="Normal 3 31 9 3" xfId="16065" xr:uid="{00000000-0005-0000-0000-0000D2390000}"/>
    <cellStyle name="Normal 3 31 9 4" xfId="16066" xr:uid="{00000000-0005-0000-0000-0000D3390000}"/>
    <cellStyle name="Normal 3 31 9 5" xfId="16067" xr:uid="{00000000-0005-0000-0000-0000D4390000}"/>
    <cellStyle name="Normal 3 31 9 6" xfId="16068" xr:uid="{00000000-0005-0000-0000-0000D5390000}"/>
    <cellStyle name="Normal 3 32" xfId="16069" xr:uid="{00000000-0005-0000-0000-0000D6390000}"/>
    <cellStyle name="Normal 3 32 10" xfId="16070" xr:uid="{00000000-0005-0000-0000-0000D7390000}"/>
    <cellStyle name="Normal 3 32 10 2" xfId="16071" xr:uid="{00000000-0005-0000-0000-0000D8390000}"/>
    <cellStyle name="Normal 3 32 10 3" xfId="16072" xr:uid="{00000000-0005-0000-0000-0000D9390000}"/>
    <cellStyle name="Normal 3 32 10 4" xfId="16073" xr:uid="{00000000-0005-0000-0000-0000DA390000}"/>
    <cellStyle name="Normal 3 32 10 5" xfId="16074" xr:uid="{00000000-0005-0000-0000-0000DB390000}"/>
    <cellStyle name="Normal 3 32 10 6" xfId="16075" xr:uid="{00000000-0005-0000-0000-0000DC390000}"/>
    <cellStyle name="Normal 3 32 11" xfId="16076" xr:uid="{00000000-0005-0000-0000-0000DD390000}"/>
    <cellStyle name="Normal 3 32 11 2" xfId="16077" xr:uid="{00000000-0005-0000-0000-0000DE390000}"/>
    <cellStyle name="Normal 3 32 11 3" xfId="16078" xr:uid="{00000000-0005-0000-0000-0000DF390000}"/>
    <cellStyle name="Normal 3 32 11 4" xfId="16079" xr:uid="{00000000-0005-0000-0000-0000E0390000}"/>
    <cellStyle name="Normal 3 32 11 5" xfId="16080" xr:uid="{00000000-0005-0000-0000-0000E1390000}"/>
    <cellStyle name="Normal 3 32 11 6" xfId="16081" xr:uid="{00000000-0005-0000-0000-0000E2390000}"/>
    <cellStyle name="Normal 3 32 12" xfId="16082" xr:uid="{00000000-0005-0000-0000-0000E3390000}"/>
    <cellStyle name="Normal 3 32 12 2" xfId="16083" xr:uid="{00000000-0005-0000-0000-0000E4390000}"/>
    <cellStyle name="Normal 3 32 12 3" xfId="16084" xr:uid="{00000000-0005-0000-0000-0000E5390000}"/>
    <cellStyle name="Normal 3 32 12 4" xfId="16085" xr:uid="{00000000-0005-0000-0000-0000E6390000}"/>
    <cellStyle name="Normal 3 32 12 5" xfId="16086" xr:uid="{00000000-0005-0000-0000-0000E7390000}"/>
    <cellStyle name="Normal 3 32 12 6" xfId="16087" xr:uid="{00000000-0005-0000-0000-0000E8390000}"/>
    <cellStyle name="Normal 3 32 13" xfId="16088" xr:uid="{00000000-0005-0000-0000-0000E9390000}"/>
    <cellStyle name="Normal 3 32 13 2" xfId="16089" xr:uid="{00000000-0005-0000-0000-0000EA390000}"/>
    <cellStyle name="Normal 3 32 13 3" xfId="16090" xr:uid="{00000000-0005-0000-0000-0000EB390000}"/>
    <cellStyle name="Normal 3 32 13 4" xfId="16091" xr:uid="{00000000-0005-0000-0000-0000EC390000}"/>
    <cellStyle name="Normal 3 32 13 5" xfId="16092" xr:uid="{00000000-0005-0000-0000-0000ED390000}"/>
    <cellStyle name="Normal 3 32 13 6" xfId="16093" xr:uid="{00000000-0005-0000-0000-0000EE390000}"/>
    <cellStyle name="Normal 3 32 14" xfId="16094" xr:uid="{00000000-0005-0000-0000-0000EF390000}"/>
    <cellStyle name="Normal 3 32 14 2" xfId="16095" xr:uid="{00000000-0005-0000-0000-0000F0390000}"/>
    <cellStyle name="Normal 3 32 14 3" xfId="16096" xr:uid="{00000000-0005-0000-0000-0000F1390000}"/>
    <cellStyle name="Normal 3 32 14 4" xfId="16097" xr:uid="{00000000-0005-0000-0000-0000F2390000}"/>
    <cellStyle name="Normal 3 32 14 5" xfId="16098" xr:uid="{00000000-0005-0000-0000-0000F3390000}"/>
    <cellStyle name="Normal 3 32 14 6" xfId="16099" xr:uid="{00000000-0005-0000-0000-0000F4390000}"/>
    <cellStyle name="Normal 3 32 15" xfId="16100" xr:uid="{00000000-0005-0000-0000-0000F5390000}"/>
    <cellStyle name="Normal 3 32 15 2" xfId="16101" xr:uid="{00000000-0005-0000-0000-0000F6390000}"/>
    <cellStyle name="Normal 3 32 15 3" xfId="16102" xr:uid="{00000000-0005-0000-0000-0000F7390000}"/>
    <cellStyle name="Normal 3 32 15 4" xfId="16103" xr:uid="{00000000-0005-0000-0000-0000F8390000}"/>
    <cellStyle name="Normal 3 32 15 5" xfId="16104" xr:uid="{00000000-0005-0000-0000-0000F9390000}"/>
    <cellStyle name="Normal 3 32 15 6" xfId="16105" xr:uid="{00000000-0005-0000-0000-0000FA390000}"/>
    <cellStyle name="Normal 3 32 16" xfId="16106" xr:uid="{00000000-0005-0000-0000-0000FB390000}"/>
    <cellStyle name="Normal 3 32 16 2" xfId="16107" xr:uid="{00000000-0005-0000-0000-0000FC390000}"/>
    <cellStyle name="Normal 3 32 16 3" xfId="16108" xr:uid="{00000000-0005-0000-0000-0000FD390000}"/>
    <cellStyle name="Normal 3 32 16 4" xfId="16109" xr:uid="{00000000-0005-0000-0000-0000FE390000}"/>
    <cellStyle name="Normal 3 32 16 5" xfId="16110" xr:uid="{00000000-0005-0000-0000-0000FF390000}"/>
    <cellStyle name="Normal 3 32 16 6" xfId="16111" xr:uid="{00000000-0005-0000-0000-0000003A0000}"/>
    <cellStyle name="Normal 3 32 17" xfId="16112" xr:uid="{00000000-0005-0000-0000-0000013A0000}"/>
    <cellStyle name="Normal 3 32 17 2" xfId="16113" xr:uid="{00000000-0005-0000-0000-0000023A0000}"/>
    <cellStyle name="Normal 3 32 17 3" xfId="16114" xr:uid="{00000000-0005-0000-0000-0000033A0000}"/>
    <cellStyle name="Normal 3 32 17 4" xfId="16115" xr:uid="{00000000-0005-0000-0000-0000043A0000}"/>
    <cellStyle name="Normal 3 32 17 5" xfId="16116" xr:uid="{00000000-0005-0000-0000-0000053A0000}"/>
    <cellStyle name="Normal 3 32 17 6" xfId="16117" xr:uid="{00000000-0005-0000-0000-0000063A0000}"/>
    <cellStyle name="Normal 3 32 18" xfId="16118" xr:uid="{00000000-0005-0000-0000-0000073A0000}"/>
    <cellStyle name="Normal 3 32 18 2" xfId="16119" xr:uid="{00000000-0005-0000-0000-0000083A0000}"/>
    <cellStyle name="Normal 3 32 18 3" xfId="16120" xr:uid="{00000000-0005-0000-0000-0000093A0000}"/>
    <cellStyle name="Normal 3 32 18 4" xfId="16121" xr:uid="{00000000-0005-0000-0000-00000A3A0000}"/>
    <cellStyle name="Normal 3 32 18 5" xfId="16122" xr:uid="{00000000-0005-0000-0000-00000B3A0000}"/>
    <cellStyle name="Normal 3 32 18 6" xfId="16123" xr:uid="{00000000-0005-0000-0000-00000C3A0000}"/>
    <cellStyle name="Normal 3 32 19" xfId="16124" xr:uid="{00000000-0005-0000-0000-00000D3A0000}"/>
    <cellStyle name="Normal 3 32 19 2" xfId="16125" xr:uid="{00000000-0005-0000-0000-00000E3A0000}"/>
    <cellStyle name="Normal 3 32 19 3" xfId="16126" xr:uid="{00000000-0005-0000-0000-00000F3A0000}"/>
    <cellStyle name="Normal 3 32 19 4" xfId="16127" xr:uid="{00000000-0005-0000-0000-0000103A0000}"/>
    <cellStyle name="Normal 3 32 19 5" xfId="16128" xr:uid="{00000000-0005-0000-0000-0000113A0000}"/>
    <cellStyle name="Normal 3 32 19 6" xfId="16129" xr:uid="{00000000-0005-0000-0000-0000123A0000}"/>
    <cellStyle name="Normal 3 32 2" xfId="16130" xr:uid="{00000000-0005-0000-0000-0000133A0000}"/>
    <cellStyle name="Normal 3 32 2 2" xfId="16131" xr:uid="{00000000-0005-0000-0000-0000143A0000}"/>
    <cellStyle name="Normal 3 32 2 3" xfId="16132" xr:uid="{00000000-0005-0000-0000-0000153A0000}"/>
    <cellStyle name="Normal 3 32 2 4" xfId="16133" xr:uid="{00000000-0005-0000-0000-0000163A0000}"/>
    <cellStyle name="Normal 3 32 2 5" xfId="16134" xr:uid="{00000000-0005-0000-0000-0000173A0000}"/>
    <cellStyle name="Normal 3 32 2 6" xfId="16135" xr:uid="{00000000-0005-0000-0000-0000183A0000}"/>
    <cellStyle name="Normal 3 32 20" xfId="16136" xr:uid="{00000000-0005-0000-0000-0000193A0000}"/>
    <cellStyle name="Normal 3 32 20 2" xfId="16137" xr:uid="{00000000-0005-0000-0000-00001A3A0000}"/>
    <cellStyle name="Normal 3 32 20 3" xfId="16138" xr:uid="{00000000-0005-0000-0000-00001B3A0000}"/>
    <cellStyle name="Normal 3 32 20 4" xfId="16139" xr:uid="{00000000-0005-0000-0000-00001C3A0000}"/>
    <cellStyle name="Normal 3 32 20 5" xfId="16140" xr:uid="{00000000-0005-0000-0000-00001D3A0000}"/>
    <cellStyle name="Normal 3 32 20 6" xfId="16141" xr:uid="{00000000-0005-0000-0000-00001E3A0000}"/>
    <cellStyle name="Normal 3 32 21" xfId="16142" xr:uid="{00000000-0005-0000-0000-00001F3A0000}"/>
    <cellStyle name="Normal 3 32 21 2" xfId="16143" xr:uid="{00000000-0005-0000-0000-0000203A0000}"/>
    <cellStyle name="Normal 3 32 21 3" xfId="16144" xr:uid="{00000000-0005-0000-0000-0000213A0000}"/>
    <cellStyle name="Normal 3 32 21 4" xfId="16145" xr:uid="{00000000-0005-0000-0000-0000223A0000}"/>
    <cellStyle name="Normal 3 32 21 5" xfId="16146" xr:uid="{00000000-0005-0000-0000-0000233A0000}"/>
    <cellStyle name="Normal 3 32 21 6" xfId="16147" xr:uid="{00000000-0005-0000-0000-0000243A0000}"/>
    <cellStyle name="Normal 3 32 22" xfId="16148" xr:uid="{00000000-0005-0000-0000-0000253A0000}"/>
    <cellStyle name="Normal 3 32 22 2" xfId="16149" xr:uid="{00000000-0005-0000-0000-0000263A0000}"/>
    <cellStyle name="Normal 3 32 22 3" xfId="16150" xr:uid="{00000000-0005-0000-0000-0000273A0000}"/>
    <cellStyle name="Normal 3 32 22 4" xfId="16151" xr:uid="{00000000-0005-0000-0000-0000283A0000}"/>
    <cellStyle name="Normal 3 32 22 5" xfId="16152" xr:uid="{00000000-0005-0000-0000-0000293A0000}"/>
    <cellStyle name="Normal 3 32 22 6" xfId="16153" xr:uid="{00000000-0005-0000-0000-00002A3A0000}"/>
    <cellStyle name="Normal 3 32 23" xfId="16154" xr:uid="{00000000-0005-0000-0000-00002B3A0000}"/>
    <cellStyle name="Normal 3 32 24" xfId="16155" xr:uid="{00000000-0005-0000-0000-00002C3A0000}"/>
    <cellStyle name="Normal 3 32 25" xfId="16156" xr:uid="{00000000-0005-0000-0000-00002D3A0000}"/>
    <cellStyle name="Normal 3 32 26" xfId="16157" xr:uid="{00000000-0005-0000-0000-00002E3A0000}"/>
    <cellStyle name="Normal 3 32 27" xfId="16158" xr:uid="{00000000-0005-0000-0000-00002F3A0000}"/>
    <cellStyle name="Normal 3 32 3" xfId="16159" xr:uid="{00000000-0005-0000-0000-0000303A0000}"/>
    <cellStyle name="Normal 3 32 3 2" xfId="16160" xr:uid="{00000000-0005-0000-0000-0000313A0000}"/>
    <cellStyle name="Normal 3 32 3 3" xfId="16161" xr:uid="{00000000-0005-0000-0000-0000323A0000}"/>
    <cellStyle name="Normal 3 32 3 4" xfId="16162" xr:uid="{00000000-0005-0000-0000-0000333A0000}"/>
    <cellStyle name="Normal 3 32 3 5" xfId="16163" xr:uid="{00000000-0005-0000-0000-0000343A0000}"/>
    <cellStyle name="Normal 3 32 3 6" xfId="16164" xr:uid="{00000000-0005-0000-0000-0000353A0000}"/>
    <cellStyle name="Normal 3 32 4" xfId="16165" xr:uid="{00000000-0005-0000-0000-0000363A0000}"/>
    <cellStyle name="Normal 3 32 4 2" xfId="16166" xr:uid="{00000000-0005-0000-0000-0000373A0000}"/>
    <cellStyle name="Normal 3 32 4 3" xfId="16167" xr:uid="{00000000-0005-0000-0000-0000383A0000}"/>
    <cellStyle name="Normal 3 32 4 4" xfId="16168" xr:uid="{00000000-0005-0000-0000-0000393A0000}"/>
    <cellStyle name="Normal 3 32 4 5" xfId="16169" xr:uid="{00000000-0005-0000-0000-00003A3A0000}"/>
    <cellStyle name="Normal 3 32 4 6" xfId="16170" xr:uid="{00000000-0005-0000-0000-00003B3A0000}"/>
    <cellStyle name="Normal 3 32 5" xfId="16171" xr:uid="{00000000-0005-0000-0000-00003C3A0000}"/>
    <cellStyle name="Normal 3 32 5 2" xfId="16172" xr:uid="{00000000-0005-0000-0000-00003D3A0000}"/>
    <cellStyle name="Normal 3 32 5 3" xfId="16173" xr:uid="{00000000-0005-0000-0000-00003E3A0000}"/>
    <cellStyle name="Normal 3 32 5 4" xfId="16174" xr:uid="{00000000-0005-0000-0000-00003F3A0000}"/>
    <cellStyle name="Normal 3 32 5 5" xfId="16175" xr:uid="{00000000-0005-0000-0000-0000403A0000}"/>
    <cellStyle name="Normal 3 32 5 6" xfId="16176" xr:uid="{00000000-0005-0000-0000-0000413A0000}"/>
    <cellStyle name="Normal 3 32 6" xfId="16177" xr:uid="{00000000-0005-0000-0000-0000423A0000}"/>
    <cellStyle name="Normal 3 32 6 2" xfId="16178" xr:uid="{00000000-0005-0000-0000-0000433A0000}"/>
    <cellStyle name="Normal 3 32 6 3" xfId="16179" xr:uid="{00000000-0005-0000-0000-0000443A0000}"/>
    <cellStyle name="Normal 3 32 6 4" xfId="16180" xr:uid="{00000000-0005-0000-0000-0000453A0000}"/>
    <cellStyle name="Normal 3 32 6 5" xfId="16181" xr:uid="{00000000-0005-0000-0000-0000463A0000}"/>
    <cellStyle name="Normal 3 32 6 6" xfId="16182" xr:uid="{00000000-0005-0000-0000-0000473A0000}"/>
    <cellStyle name="Normal 3 32 7" xfId="16183" xr:uid="{00000000-0005-0000-0000-0000483A0000}"/>
    <cellStyle name="Normal 3 32 7 2" xfId="16184" xr:uid="{00000000-0005-0000-0000-0000493A0000}"/>
    <cellStyle name="Normal 3 32 7 3" xfId="16185" xr:uid="{00000000-0005-0000-0000-00004A3A0000}"/>
    <cellStyle name="Normal 3 32 7 4" xfId="16186" xr:uid="{00000000-0005-0000-0000-00004B3A0000}"/>
    <cellStyle name="Normal 3 32 7 5" xfId="16187" xr:uid="{00000000-0005-0000-0000-00004C3A0000}"/>
    <cellStyle name="Normal 3 32 7 6" xfId="16188" xr:uid="{00000000-0005-0000-0000-00004D3A0000}"/>
    <cellStyle name="Normal 3 32 8" xfId="16189" xr:uid="{00000000-0005-0000-0000-00004E3A0000}"/>
    <cellStyle name="Normal 3 32 8 2" xfId="16190" xr:uid="{00000000-0005-0000-0000-00004F3A0000}"/>
    <cellStyle name="Normal 3 32 8 3" xfId="16191" xr:uid="{00000000-0005-0000-0000-0000503A0000}"/>
    <cellStyle name="Normal 3 32 8 4" xfId="16192" xr:uid="{00000000-0005-0000-0000-0000513A0000}"/>
    <cellStyle name="Normal 3 32 8 5" xfId="16193" xr:uid="{00000000-0005-0000-0000-0000523A0000}"/>
    <cellStyle name="Normal 3 32 8 6" xfId="16194" xr:uid="{00000000-0005-0000-0000-0000533A0000}"/>
    <cellStyle name="Normal 3 32 9" xfId="16195" xr:uid="{00000000-0005-0000-0000-0000543A0000}"/>
    <cellStyle name="Normal 3 32 9 2" xfId="16196" xr:uid="{00000000-0005-0000-0000-0000553A0000}"/>
    <cellStyle name="Normal 3 32 9 3" xfId="16197" xr:uid="{00000000-0005-0000-0000-0000563A0000}"/>
    <cellStyle name="Normal 3 32 9 4" xfId="16198" xr:uid="{00000000-0005-0000-0000-0000573A0000}"/>
    <cellStyle name="Normal 3 32 9 5" xfId="16199" xr:uid="{00000000-0005-0000-0000-0000583A0000}"/>
    <cellStyle name="Normal 3 32 9 6" xfId="16200" xr:uid="{00000000-0005-0000-0000-0000593A0000}"/>
    <cellStyle name="Normal 3 33" xfId="16201" xr:uid="{00000000-0005-0000-0000-00005A3A0000}"/>
    <cellStyle name="Normal 3 33 10" xfId="16202" xr:uid="{00000000-0005-0000-0000-00005B3A0000}"/>
    <cellStyle name="Normal 3 33 10 2" xfId="16203" xr:uid="{00000000-0005-0000-0000-00005C3A0000}"/>
    <cellStyle name="Normal 3 33 10 3" xfId="16204" xr:uid="{00000000-0005-0000-0000-00005D3A0000}"/>
    <cellStyle name="Normal 3 33 10 4" xfId="16205" xr:uid="{00000000-0005-0000-0000-00005E3A0000}"/>
    <cellStyle name="Normal 3 33 10 5" xfId="16206" xr:uid="{00000000-0005-0000-0000-00005F3A0000}"/>
    <cellStyle name="Normal 3 33 10 6" xfId="16207" xr:uid="{00000000-0005-0000-0000-0000603A0000}"/>
    <cellStyle name="Normal 3 33 11" xfId="16208" xr:uid="{00000000-0005-0000-0000-0000613A0000}"/>
    <cellStyle name="Normal 3 33 11 2" xfId="16209" xr:uid="{00000000-0005-0000-0000-0000623A0000}"/>
    <cellStyle name="Normal 3 33 11 3" xfId="16210" xr:uid="{00000000-0005-0000-0000-0000633A0000}"/>
    <cellStyle name="Normal 3 33 11 4" xfId="16211" xr:uid="{00000000-0005-0000-0000-0000643A0000}"/>
    <cellStyle name="Normal 3 33 11 5" xfId="16212" xr:uid="{00000000-0005-0000-0000-0000653A0000}"/>
    <cellStyle name="Normal 3 33 11 6" xfId="16213" xr:uid="{00000000-0005-0000-0000-0000663A0000}"/>
    <cellStyle name="Normal 3 33 12" xfId="16214" xr:uid="{00000000-0005-0000-0000-0000673A0000}"/>
    <cellStyle name="Normal 3 33 12 2" xfId="16215" xr:uid="{00000000-0005-0000-0000-0000683A0000}"/>
    <cellStyle name="Normal 3 33 12 3" xfId="16216" xr:uid="{00000000-0005-0000-0000-0000693A0000}"/>
    <cellStyle name="Normal 3 33 12 4" xfId="16217" xr:uid="{00000000-0005-0000-0000-00006A3A0000}"/>
    <cellStyle name="Normal 3 33 12 5" xfId="16218" xr:uid="{00000000-0005-0000-0000-00006B3A0000}"/>
    <cellStyle name="Normal 3 33 12 6" xfId="16219" xr:uid="{00000000-0005-0000-0000-00006C3A0000}"/>
    <cellStyle name="Normal 3 33 13" xfId="16220" xr:uid="{00000000-0005-0000-0000-00006D3A0000}"/>
    <cellStyle name="Normal 3 33 13 2" xfId="16221" xr:uid="{00000000-0005-0000-0000-00006E3A0000}"/>
    <cellStyle name="Normal 3 33 13 3" xfId="16222" xr:uid="{00000000-0005-0000-0000-00006F3A0000}"/>
    <cellStyle name="Normal 3 33 13 4" xfId="16223" xr:uid="{00000000-0005-0000-0000-0000703A0000}"/>
    <cellStyle name="Normal 3 33 13 5" xfId="16224" xr:uid="{00000000-0005-0000-0000-0000713A0000}"/>
    <cellStyle name="Normal 3 33 13 6" xfId="16225" xr:uid="{00000000-0005-0000-0000-0000723A0000}"/>
    <cellStyle name="Normal 3 33 14" xfId="16226" xr:uid="{00000000-0005-0000-0000-0000733A0000}"/>
    <cellStyle name="Normal 3 33 14 2" xfId="16227" xr:uid="{00000000-0005-0000-0000-0000743A0000}"/>
    <cellStyle name="Normal 3 33 14 3" xfId="16228" xr:uid="{00000000-0005-0000-0000-0000753A0000}"/>
    <cellStyle name="Normal 3 33 14 4" xfId="16229" xr:uid="{00000000-0005-0000-0000-0000763A0000}"/>
    <cellStyle name="Normal 3 33 14 5" xfId="16230" xr:uid="{00000000-0005-0000-0000-0000773A0000}"/>
    <cellStyle name="Normal 3 33 14 6" xfId="16231" xr:uid="{00000000-0005-0000-0000-0000783A0000}"/>
    <cellStyle name="Normal 3 33 15" xfId="16232" xr:uid="{00000000-0005-0000-0000-0000793A0000}"/>
    <cellStyle name="Normal 3 33 15 2" xfId="16233" xr:uid="{00000000-0005-0000-0000-00007A3A0000}"/>
    <cellStyle name="Normal 3 33 15 3" xfId="16234" xr:uid="{00000000-0005-0000-0000-00007B3A0000}"/>
    <cellStyle name="Normal 3 33 15 4" xfId="16235" xr:uid="{00000000-0005-0000-0000-00007C3A0000}"/>
    <cellStyle name="Normal 3 33 15 5" xfId="16236" xr:uid="{00000000-0005-0000-0000-00007D3A0000}"/>
    <cellStyle name="Normal 3 33 15 6" xfId="16237" xr:uid="{00000000-0005-0000-0000-00007E3A0000}"/>
    <cellStyle name="Normal 3 33 16" xfId="16238" xr:uid="{00000000-0005-0000-0000-00007F3A0000}"/>
    <cellStyle name="Normal 3 33 16 2" xfId="16239" xr:uid="{00000000-0005-0000-0000-0000803A0000}"/>
    <cellStyle name="Normal 3 33 16 3" xfId="16240" xr:uid="{00000000-0005-0000-0000-0000813A0000}"/>
    <cellStyle name="Normal 3 33 16 4" xfId="16241" xr:uid="{00000000-0005-0000-0000-0000823A0000}"/>
    <cellStyle name="Normal 3 33 16 5" xfId="16242" xr:uid="{00000000-0005-0000-0000-0000833A0000}"/>
    <cellStyle name="Normal 3 33 16 6" xfId="16243" xr:uid="{00000000-0005-0000-0000-0000843A0000}"/>
    <cellStyle name="Normal 3 33 17" xfId="16244" xr:uid="{00000000-0005-0000-0000-0000853A0000}"/>
    <cellStyle name="Normal 3 33 17 2" xfId="16245" xr:uid="{00000000-0005-0000-0000-0000863A0000}"/>
    <cellStyle name="Normal 3 33 17 3" xfId="16246" xr:uid="{00000000-0005-0000-0000-0000873A0000}"/>
    <cellStyle name="Normal 3 33 17 4" xfId="16247" xr:uid="{00000000-0005-0000-0000-0000883A0000}"/>
    <cellStyle name="Normal 3 33 17 5" xfId="16248" xr:uid="{00000000-0005-0000-0000-0000893A0000}"/>
    <cellStyle name="Normal 3 33 17 6" xfId="16249" xr:uid="{00000000-0005-0000-0000-00008A3A0000}"/>
    <cellStyle name="Normal 3 33 18" xfId="16250" xr:uid="{00000000-0005-0000-0000-00008B3A0000}"/>
    <cellStyle name="Normal 3 33 18 2" xfId="16251" xr:uid="{00000000-0005-0000-0000-00008C3A0000}"/>
    <cellStyle name="Normal 3 33 18 3" xfId="16252" xr:uid="{00000000-0005-0000-0000-00008D3A0000}"/>
    <cellStyle name="Normal 3 33 18 4" xfId="16253" xr:uid="{00000000-0005-0000-0000-00008E3A0000}"/>
    <cellStyle name="Normal 3 33 18 5" xfId="16254" xr:uid="{00000000-0005-0000-0000-00008F3A0000}"/>
    <cellStyle name="Normal 3 33 18 6" xfId="16255" xr:uid="{00000000-0005-0000-0000-0000903A0000}"/>
    <cellStyle name="Normal 3 33 19" xfId="16256" xr:uid="{00000000-0005-0000-0000-0000913A0000}"/>
    <cellStyle name="Normal 3 33 19 2" xfId="16257" xr:uid="{00000000-0005-0000-0000-0000923A0000}"/>
    <cellStyle name="Normal 3 33 19 3" xfId="16258" xr:uid="{00000000-0005-0000-0000-0000933A0000}"/>
    <cellStyle name="Normal 3 33 19 4" xfId="16259" xr:uid="{00000000-0005-0000-0000-0000943A0000}"/>
    <cellStyle name="Normal 3 33 19 5" xfId="16260" xr:uid="{00000000-0005-0000-0000-0000953A0000}"/>
    <cellStyle name="Normal 3 33 19 6" xfId="16261" xr:uid="{00000000-0005-0000-0000-0000963A0000}"/>
    <cellStyle name="Normal 3 33 2" xfId="16262" xr:uid="{00000000-0005-0000-0000-0000973A0000}"/>
    <cellStyle name="Normal 3 33 2 2" xfId="16263" xr:uid="{00000000-0005-0000-0000-0000983A0000}"/>
    <cellStyle name="Normal 3 33 2 3" xfId="16264" xr:uid="{00000000-0005-0000-0000-0000993A0000}"/>
    <cellStyle name="Normal 3 33 2 4" xfId="16265" xr:uid="{00000000-0005-0000-0000-00009A3A0000}"/>
    <cellStyle name="Normal 3 33 2 5" xfId="16266" xr:uid="{00000000-0005-0000-0000-00009B3A0000}"/>
    <cellStyle name="Normal 3 33 2 6" xfId="16267" xr:uid="{00000000-0005-0000-0000-00009C3A0000}"/>
    <cellStyle name="Normal 3 33 20" xfId="16268" xr:uid="{00000000-0005-0000-0000-00009D3A0000}"/>
    <cellStyle name="Normal 3 33 20 2" xfId="16269" xr:uid="{00000000-0005-0000-0000-00009E3A0000}"/>
    <cellStyle name="Normal 3 33 20 3" xfId="16270" xr:uid="{00000000-0005-0000-0000-00009F3A0000}"/>
    <cellStyle name="Normal 3 33 20 4" xfId="16271" xr:uid="{00000000-0005-0000-0000-0000A03A0000}"/>
    <cellStyle name="Normal 3 33 20 5" xfId="16272" xr:uid="{00000000-0005-0000-0000-0000A13A0000}"/>
    <cellStyle name="Normal 3 33 20 6" xfId="16273" xr:uid="{00000000-0005-0000-0000-0000A23A0000}"/>
    <cellStyle name="Normal 3 33 21" xfId="16274" xr:uid="{00000000-0005-0000-0000-0000A33A0000}"/>
    <cellStyle name="Normal 3 33 21 2" xfId="16275" xr:uid="{00000000-0005-0000-0000-0000A43A0000}"/>
    <cellStyle name="Normal 3 33 21 3" xfId="16276" xr:uid="{00000000-0005-0000-0000-0000A53A0000}"/>
    <cellStyle name="Normal 3 33 21 4" xfId="16277" xr:uid="{00000000-0005-0000-0000-0000A63A0000}"/>
    <cellStyle name="Normal 3 33 21 5" xfId="16278" xr:uid="{00000000-0005-0000-0000-0000A73A0000}"/>
    <cellStyle name="Normal 3 33 21 6" xfId="16279" xr:uid="{00000000-0005-0000-0000-0000A83A0000}"/>
    <cellStyle name="Normal 3 33 22" xfId="16280" xr:uid="{00000000-0005-0000-0000-0000A93A0000}"/>
    <cellStyle name="Normal 3 33 22 2" xfId="16281" xr:uid="{00000000-0005-0000-0000-0000AA3A0000}"/>
    <cellStyle name="Normal 3 33 22 3" xfId="16282" xr:uid="{00000000-0005-0000-0000-0000AB3A0000}"/>
    <cellStyle name="Normal 3 33 22 4" xfId="16283" xr:uid="{00000000-0005-0000-0000-0000AC3A0000}"/>
    <cellStyle name="Normal 3 33 22 5" xfId="16284" xr:uid="{00000000-0005-0000-0000-0000AD3A0000}"/>
    <cellStyle name="Normal 3 33 22 6" xfId="16285" xr:uid="{00000000-0005-0000-0000-0000AE3A0000}"/>
    <cellStyle name="Normal 3 33 23" xfId="16286" xr:uid="{00000000-0005-0000-0000-0000AF3A0000}"/>
    <cellStyle name="Normal 3 33 24" xfId="16287" xr:uid="{00000000-0005-0000-0000-0000B03A0000}"/>
    <cellStyle name="Normal 3 33 25" xfId="16288" xr:uid="{00000000-0005-0000-0000-0000B13A0000}"/>
    <cellStyle name="Normal 3 33 26" xfId="16289" xr:uid="{00000000-0005-0000-0000-0000B23A0000}"/>
    <cellStyle name="Normal 3 33 27" xfId="16290" xr:uid="{00000000-0005-0000-0000-0000B33A0000}"/>
    <cellStyle name="Normal 3 33 3" xfId="16291" xr:uid="{00000000-0005-0000-0000-0000B43A0000}"/>
    <cellStyle name="Normal 3 33 3 2" xfId="16292" xr:uid="{00000000-0005-0000-0000-0000B53A0000}"/>
    <cellStyle name="Normal 3 33 3 3" xfId="16293" xr:uid="{00000000-0005-0000-0000-0000B63A0000}"/>
    <cellStyle name="Normal 3 33 3 4" xfId="16294" xr:uid="{00000000-0005-0000-0000-0000B73A0000}"/>
    <cellStyle name="Normal 3 33 3 5" xfId="16295" xr:uid="{00000000-0005-0000-0000-0000B83A0000}"/>
    <cellStyle name="Normal 3 33 3 6" xfId="16296" xr:uid="{00000000-0005-0000-0000-0000B93A0000}"/>
    <cellStyle name="Normal 3 33 4" xfId="16297" xr:uid="{00000000-0005-0000-0000-0000BA3A0000}"/>
    <cellStyle name="Normal 3 33 4 2" xfId="16298" xr:uid="{00000000-0005-0000-0000-0000BB3A0000}"/>
    <cellStyle name="Normal 3 33 4 3" xfId="16299" xr:uid="{00000000-0005-0000-0000-0000BC3A0000}"/>
    <cellStyle name="Normal 3 33 4 4" xfId="16300" xr:uid="{00000000-0005-0000-0000-0000BD3A0000}"/>
    <cellStyle name="Normal 3 33 4 5" xfId="16301" xr:uid="{00000000-0005-0000-0000-0000BE3A0000}"/>
    <cellStyle name="Normal 3 33 4 6" xfId="16302" xr:uid="{00000000-0005-0000-0000-0000BF3A0000}"/>
    <cellStyle name="Normal 3 33 5" xfId="16303" xr:uid="{00000000-0005-0000-0000-0000C03A0000}"/>
    <cellStyle name="Normal 3 33 5 2" xfId="16304" xr:uid="{00000000-0005-0000-0000-0000C13A0000}"/>
    <cellStyle name="Normal 3 33 5 3" xfId="16305" xr:uid="{00000000-0005-0000-0000-0000C23A0000}"/>
    <cellStyle name="Normal 3 33 5 4" xfId="16306" xr:uid="{00000000-0005-0000-0000-0000C33A0000}"/>
    <cellStyle name="Normal 3 33 5 5" xfId="16307" xr:uid="{00000000-0005-0000-0000-0000C43A0000}"/>
    <cellStyle name="Normal 3 33 5 6" xfId="16308" xr:uid="{00000000-0005-0000-0000-0000C53A0000}"/>
    <cellStyle name="Normal 3 33 6" xfId="16309" xr:uid="{00000000-0005-0000-0000-0000C63A0000}"/>
    <cellStyle name="Normal 3 33 6 2" xfId="16310" xr:uid="{00000000-0005-0000-0000-0000C73A0000}"/>
    <cellStyle name="Normal 3 33 6 3" xfId="16311" xr:uid="{00000000-0005-0000-0000-0000C83A0000}"/>
    <cellStyle name="Normal 3 33 6 4" xfId="16312" xr:uid="{00000000-0005-0000-0000-0000C93A0000}"/>
    <cellStyle name="Normal 3 33 6 5" xfId="16313" xr:uid="{00000000-0005-0000-0000-0000CA3A0000}"/>
    <cellStyle name="Normal 3 33 6 6" xfId="16314" xr:uid="{00000000-0005-0000-0000-0000CB3A0000}"/>
    <cellStyle name="Normal 3 33 7" xfId="16315" xr:uid="{00000000-0005-0000-0000-0000CC3A0000}"/>
    <cellStyle name="Normal 3 33 7 2" xfId="16316" xr:uid="{00000000-0005-0000-0000-0000CD3A0000}"/>
    <cellStyle name="Normal 3 33 7 3" xfId="16317" xr:uid="{00000000-0005-0000-0000-0000CE3A0000}"/>
    <cellStyle name="Normal 3 33 7 4" xfId="16318" xr:uid="{00000000-0005-0000-0000-0000CF3A0000}"/>
    <cellStyle name="Normal 3 33 7 5" xfId="16319" xr:uid="{00000000-0005-0000-0000-0000D03A0000}"/>
    <cellStyle name="Normal 3 33 7 6" xfId="16320" xr:uid="{00000000-0005-0000-0000-0000D13A0000}"/>
    <cellStyle name="Normal 3 33 8" xfId="16321" xr:uid="{00000000-0005-0000-0000-0000D23A0000}"/>
    <cellStyle name="Normal 3 33 8 2" xfId="16322" xr:uid="{00000000-0005-0000-0000-0000D33A0000}"/>
    <cellStyle name="Normal 3 33 8 3" xfId="16323" xr:uid="{00000000-0005-0000-0000-0000D43A0000}"/>
    <cellStyle name="Normal 3 33 8 4" xfId="16324" xr:uid="{00000000-0005-0000-0000-0000D53A0000}"/>
    <cellStyle name="Normal 3 33 8 5" xfId="16325" xr:uid="{00000000-0005-0000-0000-0000D63A0000}"/>
    <cellStyle name="Normal 3 33 8 6" xfId="16326" xr:uid="{00000000-0005-0000-0000-0000D73A0000}"/>
    <cellStyle name="Normal 3 33 9" xfId="16327" xr:uid="{00000000-0005-0000-0000-0000D83A0000}"/>
    <cellStyle name="Normal 3 33 9 2" xfId="16328" xr:uid="{00000000-0005-0000-0000-0000D93A0000}"/>
    <cellStyle name="Normal 3 33 9 3" xfId="16329" xr:uid="{00000000-0005-0000-0000-0000DA3A0000}"/>
    <cellStyle name="Normal 3 33 9 4" xfId="16330" xr:uid="{00000000-0005-0000-0000-0000DB3A0000}"/>
    <cellStyle name="Normal 3 33 9 5" xfId="16331" xr:uid="{00000000-0005-0000-0000-0000DC3A0000}"/>
    <cellStyle name="Normal 3 33 9 6" xfId="16332" xr:uid="{00000000-0005-0000-0000-0000DD3A0000}"/>
    <cellStyle name="Normal 3 34" xfId="16333" xr:uid="{00000000-0005-0000-0000-0000DE3A0000}"/>
    <cellStyle name="Normal 3 34 10" xfId="16334" xr:uid="{00000000-0005-0000-0000-0000DF3A0000}"/>
    <cellStyle name="Normal 3 34 10 2" xfId="16335" xr:uid="{00000000-0005-0000-0000-0000E03A0000}"/>
    <cellStyle name="Normal 3 34 10 3" xfId="16336" xr:uid="{00000000-0005-0000-0000-0000E13A0000}"/>
    <cellStyle name="Normal 3 34 10 4" xfId="16337" xr:uid="{00000000-0005-0000-0000-0000E23A0000}"/>
    <cellStyle name="Normal 3 34 10 5" xfId="16338" xr:uid="{00000000-0005-0000-0000-0000E33A0000}"/>
    <cellStyle name="Normal 3 34 10 6" xfId="16339" xr:uid="{00000000-0005-0000-0000-0000E43A0000}"/>
    <cellStyle name="Normal 3 34 11" xfId="16340" xr:uid="{00000000-0005-0000-0000-0000E53A0000}"/>
    <cellStyle name="Normal 3 34 11 2" xfId="16341" xr:uid="{00000000-0005-0000-0000-0000E63A0000}"/>
    <cellStyle name="Normal 3 34 11 3" xfId="16342" xr:uid="{00000000-0005-0000-0000-0000E73A0000}"/>
    <cellStyle name="Normal 3 34 11 4" xfId="16343" xr:uid="{00000000-0005-0000-0000-0000E83A0000}"/>
    <cellStyle name="Normal 3 34 11 5" xfId="16344" xr:uid="{00000000-0005-0000-0000-0000E93A0000}"/>
    <cellStyle name="Normal 3 34 11 6" xfId="16345" xr:uid="{00000000-0005-0000-0000-0000EA3A0000}"/>
    <cellStyle name="Normal 3 34 12" xfId="16346" xr:uid="{00000000-0005-0000-0000-0000EB3A0000}"/>
    <cellStyle name="Normal 3 34 12 2" xfId="16347" xr:uid="{00000000-0005-0000-0000-0000EC3A0000}"/>
    <cellStyle name="Normal 3 34 12 3" xfId="16348" xr:uid="{00000000-0005-0000-0000-0000ED3A0000}"/>
    <cellStyle name="Normal 3 34 12 4" xfId="16349" xr:uid="{00000000-0005-0000-0000-0000EE3A0000}"/>
    <cellStyle name="Normal 3 34 12 5" xfId="16350" xr:uid="{00000000-0005-0000-0000-0000EF3A0000}"/>
    <cellStyle name="Normal 3 34 12 6" xfId="16351" xr:uid="{00000000-0005-0000-0000-0000F03A0000}"/>
    <cellStyle name="Normal 3 34 13" xfId="16352" xr:uid="{00000000-0005-0000-0000-0000F13A0000}"/>
    <cellStyle name="Normal 3 34 13 2" xfId="16353" xr:uid="{00000000-0005-0000-0000-0000F23A0000}"/>
    <cellStyle name="Normal 3 34 13 3" xfId="16354" xr:uid="{00000000-0005-0000-0000-0000F33A0000}"/>
    <cellStyle name="Normal 3 34 13 4" xfId="16355" xr:uid="{00000000-0005-0000-0000-0000F43A0000}"/>
    <cellStyle name="Normal 3 34 13 5" xfId="16356" xr:uid="{00000000-0005-0000-0000-0000F53A0000}"/>
    <cellStyle name="Normal 3 34 13 6" xfId="16357" xr:uid="{00000000-0005-0000-0000-0000F63A0000}"/>
    <cellStyle name="Normal 3 34 14" xfId="16358" xr:uid="{00000000-0005-0000-0000-0000F73A0000}"/>
    <cellStyle name="Normal 3 34 14 2" xfId="16359" xr:uid="{00000000-0005-0000-0000-0000F83A0000}"/>
    <cellStyle name="Normal 3 34 14 3" xfId="16360" xr:uid="{00000000-0005-0000-0000-0000F93A0000}"/>
    <cellStyle name="Normal 3 34 14 4" xfId="16361" xr:uid="{00000000-0005-0000-0000-0000FA3A0000}"/>
    <cellStyle name="Normal 3 34 14 5" xfId="16362" xr:uid="{00000000-0005-0000-0000-0000FB3A0000}"/>
    <cellStyle name="Normal 3 34 14 6" xfId="16363" xr:uid="{00000000-0005-0000-0000-0000FC3A0000}"/>
    <cellStyle name="Normal 3 34 15" xfId="16364" xr:uid="{00000000-0005-0000-0000-0000FD3A0000}"/>
    <cellStyle name="Normal 3 34 15 2" xfId="16365" xr:uid="{00000000-0005-0000-0000-0000FE3A0000}"/>
    <cellStyle name="Normal 3 34 15 3" xfId="16366" xr:uid="{00000000-0005-0000-0000-0000FF3A0000}"/>
    <cellStyle name="Normal 3 34 15 4" xfId="16367" xr:uid="{00000000-0005-0000-0000-0000003B0000}"/>
    <cellStyle name="Normal 3 34 15 5" xfId="16368" xr:uid="{00000000-0005-0000-0000-0000013B0000}"/>
    <cellStyle name="Normal 3 34 15 6" xfId="16369" xr:uid="{00000000-0005-0000-0000-0000023B0000}"/>
    <cellStyle name="Normal 3 34 16" xfId="16370" xr:uid="{00000000-0005-0000-0000-0000033B0000}"/>
    <cellStyle name="Normal 3 34 16 2" xfId="16371" xr:uid="{00000000-0005-0000-0000-0000043B0000}"/>
    <cellStyle name="Normal 3 34 16 3" xfId="16372" xr:uid="{00000000-0005-0000-0000-0000053B0000}"/>
    <cellStyle name="Normal 3 34 16 4" xfId="16373" xr:uid="{00000000-0005-0000-0000-0000063B0000}"/>
    <cellStyle name="Normal 3 34 16 5" xfId="16374" xr:uid="{00000000-0005-0000-0000-0000073B0000}"/>
    <cellStyle name="Normal 3 34 16 6" xfId="16375" xr:uid="{00000000-0005-0000-0000-0000083B0000}"/>
    <cellStyle name="Normal 3 34 17" xfId="16376" xr:uid="{00000000-0005-0000-0000-0000093B0000}"/>
    <cellStyle name="Normal 3 34 17 2" xfId="16377" xr:uid="{00000000-0005-0000-0000-00000A3B0000}"/>
    <cellStyle name="Normal 3 34 17 3" xfId="16378" xr:uid="{00000000-0005-0000-0000-00000B3B0000}"/>
    <cellStyle name="Normal 3 34 17 4" xfId="16379" xr:uid="{00000000-0005-0000-0000-00000C3B0000}"/>
    <cellStyle name="Normal 3 34 17 5" xfId="16380" xr:uid="{00000000-0005-0000-0000-00000D3B0000}"/>
    <cellStyle name="Normal 3 34 17 6" xfId="16381" xr:uid="{00000000-0005-0000-0000-00000E3B0000}"/>
    <cellStyle name="Normal 3 34 18" xfId="16382" xr:uid="{00000000-0005-0000-0000-00000F3B0000}"/>
    <cellStyle name="Normal 3 34 18 2" xfId="16383" xr:uid="{00000000-0005-0000-0000-0000103B0000}"/>
    <cellStyle name="Normal 3 34 18 3" xfId="16384" xr:uid="{00000000-0005-0000-0000-0000113B0000}"/>
    <cellStyle name="Normal 3 34 18 4" xfId="16385" xr:uid="{00000000-0005-0000-0000-0000123B0000}"/>
    <cellStyle name="Normal 3 34 18 5" xfId="16386" xr:uid="{00000000-0005-0000-0000-0000133B0000}"/>
    <cellStyle name="Normal 3 34 18 6" xfId="16387" xr:uid="{00000000-0005-0000-0000-0000143B0000}"/>
    <cellStyle name="Normal 3 34 19" xfId="16388" xr:uid="{00000000-0005-0000-0000-0000153B0000}"/>
    <cellStyle name="Normal 3 34 19 2" xfId="16389" xr:uid="{00000000-0005-0000-0000-0000163B0000}"/>
    <cellStyle name="Normal 3 34 19 3" xfId="16390" xr:uid="{00000000-0005-0000-0000-0000173B0000}"/>
    <cellStyle name="Normal 3 34 19 4" xfId="16391" xr:uid="{00000000-0005-0000-0000-0000183B0000}"/>
    <cellStyle name="Normal 3 34 19 5" xfId="16392" xr:uid="{00000000-0005-0000-0000-0000193B0000}"/>
    <cellStyle name="Normal 3 34 19 6" xfId="16393" xr:uid="{00000000-0005-0000-0000-00001A3B0000}"/>
    <cellStyle name="Normal 3 34 2" xfId="16394" xr:uid="{00000000-0005-0000-0000-00001B3B0000}"/>
    <cellStyle name="Normal 3 34 2 2" xfId="16395" xr:uid="{00000000-0005-0000-0000-00001C3B0000}"/>
    <cellStyle name="Normal 3 34 2 3" xfId="16396" xr:uid="{00000000-0005-0000-0000-00001D3B0000}"/>
    <cellStyle name="Normal 3 34 2 4" xfId="16397" xr:uid="{00000000-0005-0000-0000-00001E3B0000}"/>
    <cellStyle name="Normal 3 34 2 5" xfId="16398" xr:uid="{00000000-0005-0000-0000-00001F3B0000}"/>
    <cellStyle name="Normal 3 34 2 6" xfId="16399" xr:uid="{00000000-0005-0000-0000-0000203B0000}"/>
    <cellStyle name="Normal 3 34 20" xfId="16400" xr:uid="{00000000-0005-0000-0000-0000213B0000}"/>
    <cellStyle name="Normal 3 34 20 2" xfId="16401" xr:uid="{00000000-0005-0000-0000-0000223B0000}"/>
    <cellStyle name="Normal 3 34 20 3" xfId="16402" xr:uid="{00000000-0005-0000-0000-0000233B0000}"/>
    <cellStyle name="Normal 3 34 20 4" xfId="16403" xr:uid="{00000000-0005-0000-0000-0000243B0000}"/>
    <cellStyle name="Normal 3 34 20 5" xfId="16404" xr:uid="{00000000-0005-0000-0000-0000253B0000}"/>
    <cellStyle name="Normal 3 34 20 6" xfId="16405" xr:uid="{00000000-0005-0000-0000-0000263B0000}"/>
    <cellStyle name="Normal 3 34 21" xfId="16406" xr:uid="{00000000-0005-0000-0000-0000273B0000}"/>
    <cellStyle name="Normal 3 34 21 2" xfId="16407" xr:uid="{00000000-0005-0000-0000-0000283B0000}"/>
    <cellStyle name="Normal 3 34 21 3" xfId="16408" xr:uid="{00000000-0005-0000-0000-0000293B0000}"/>
    <cellStyle name="Normal 3 34 21 4" xfId="16409" xr:uid="{00000000-0005-0000-0000-00002A3B0000}"/>
    <cellStyle name="Normal 3 34 21 5" xfId="16410" xr:uid="{00000000-0005-0000-0000-00002B3B0000}"/>
    <cellStyle name="Normal 3 34 21 6" xfId="16411" xr:uid="{00000000-0005-0000-0000-00002C3B0000}"/>
    <cellStyle name="Normal 3 34 22" xfId="16412" xr:uid="{00000000-0005-0000-0000-00002D3B0000}"/>
    <cellStyle name="Normal 3 34 22 2" xfId="16413" xr:uid="{00000000-0005-0000-0000-00002E3B0000}"/>
    <cellStyle name="Normal 3 34 22 3" xfId="16414" xr:uid="{00000000-0005-0000-0000-00002F3B0000}"/>
    <cellStyle name="Normal 3 34 22 4" xfId="16415" xr:uid="{00000000-0005-0000-0000-0000303B0000}"/>
    <cellStyle name="Normal 3 34 22 5" xfId="16416" xr:uid="{00000000-0005-0000-0000-0000313B0000}"/>
    <cellStyle name="Normal 3 34 22 6" xfId="16417" xr:uid="{00000000-0005-0000-0000-0000323B0000}"/>
    <cellStyle name="Normal 3 34 23" xfId="16418" xr:uid="{00000000-0005-0000-0000-0000333B0000}"/>
    <cellStyle name="Normal 3 34 24" xfId="16419" xr:uid="{00000000-0005-0000-0000-0000343B0000}"/>
    <cellStyle name="Normal 3 34 25" xfId="16420" xr:uid="{00000000-0005-0000-0000-0000353B0000}"/>
    <cellStyle name="Normal 3 34 26" xfId="16421" xr:uid="{00000000-0005-0000-0000-0000363B0000}"/>
    <cellStyle name="Normal 3 34 27" xfId="16422" xr:uid="{00000000-0005-0000-0000-0000373B0000}"/>
    <cellStyle name="Normal 3 34 3" xfId="16423" xr:uid="{00000000-0005-0000-0000-0000383B0000}"/>
    <cellStyle name="Normal 3 34 3 2" xfId="16424" xr:uid="{00000000-0005-0000-0000-0000393B0000}"/>
    <cellStyle name="Normal 3 34 3 3" xfId="16425" xr:uid="{00000000-0005-0000-0000-00003A3B0000}"/>
    <cellStyle name="Normal 3 34 3 4" xfId="16426" xr:uid="{00000000-0005-0000-0000-00003B3B0000}"/>
    <cellStyle name="Normal 3 34 3 5" xfId="16427" xr:uid="{00000000-0005-0000-0000-00003C3B0000}"/>
    <cellStyle name="Normal 3 34 3 6" xfId="16428" xr:uid="{00000000-0005-0000-0000-00003D3B0000}"/>
    <cellStyle name="Normal 3 34 4" xfId="16429" xr:uid="{00000000-0005-0000-0000-00003E3B0000}"/>
    <cellStyle name="Normal 3 34 4 2" xfId="16430" xr:uid="{00000000-0005-0000-0000-00003F3B0000}"/>
    <cellStyle name="Normal 3 34 4 3" xfId="16431" xr:uid="{00000000-0005-0000-0000-0000403B0000}"/>
    <cellStyle name="Normal 3 34 4 4" xfId="16432" xr:uid="{00000000-0005-0000-0000-0000413B0000}"/>
    <cellStyle name="Normal 3 34 4 5" xfId="16433" xr:uid="{00000000-0005-0000-0000-0000423B0000}"/>
    <cellStyle name="Normal 3 34 4 6" xfId="16434" xr:uid="{00000000-0005-0000-0000-0000433B0000}"/>
    <cellStyle name="Normal 3 34 5" xfId="16435" xr:uid="{00000000-0005-0000-0000-0000443B0000}"/>
    <cellStyle name="Normal 3 34 5 2" xfId="16436" xr:uid="{00000000-0005-0000-0000-0000453B0000}"/>
    <cellStyle name="Normal 3 34 5 3" xfId="16437" xr:uid="{00000000-0005-0000-0000-0000463B0000}"/>
    <cellStyle name="Normal 3 34 5 4" xfId="16438" xr:uid="{00000000-0005-0000-0000-0000473B0000}"/>
    <cellStyle name="Normal 3 34 5 5" xfId="16439" xr:uid="{00000000-0005-0000-0000-0000483B0000}"/>
    <cellStyle name="Normal 3 34 5 6" xfId="16440" xr:uid="{00000000-0005-0000-0000-0000493B0000}"/>
    <cellStyle name="Normal 3 34 6" xfId="16441" xr:uid="{00000000-0005-0000-0000-00004A3B0000}"/>
    <cellStyle name="Normal 3 34 6 2" xfId="16442" xr:uid="{00000000-0005-0000-0000-00004B3B0000}"/>
    <cellStyle name="Normal 3 34 6 3" xfId="16443" xr:uid="{00000000-0005-0000-0000-00004C3B0000}"/>
    <cellStyle name="Normal 3 34 6 4" xfId="16444" xr:uid="{00000000-0005-0000-0000-00004D3B0000}"/>
    <cellStyle name="Normal 3 34 6 5" xfId="16445" xr:uid="{00000000-0005-0000-0000-00004E3B0000}"/>
    <cellStyle name="Normal 3 34 6 6" xfId="16446" xr:uid="{00000000-0005-0000-0000-00004F3B0000}"/>
    <cellStyle name="Normal 3 34 7" xfId="16447" xr:uid="{00000000-0005-0000-0000-0000503B0000}"/>
    <cellStyle name="Normal 3 34 7 2" xfId="16448" xr:uid="{00000000-0005-0000-0000-0000513B0000}"/>
    <cellStyle name="Normal 3 34 7 3" xfId="16449" xr:uid="{00000000-0005-0000-0000-0000523B0000}"/>
    <cellStyle name="Normal 3 34 7 4" xfId="16450" xr:uid="{00000000-0005-0000-0000-0000533B0000}"/>
    <cellStyle name="Normal 3 34 7 5" xfId="16451" xr:uid="{00000000-0005-0000-0000-0000543B0000}"/>
    <cellStyle name="Normal 3 34 7 6" xfId="16452" xr:uid="{00000000-0005-0000-0000-0000553B0000}"/>
    <cellStyle name="Normal 3 34 8" xfId="16453" xr:uid="{00000000-0005-0000-0000-0000563B0000}"/>
    <cellStyle name="Normal 3 34 8 2" xfId="16454" xr:uid="{00000000-0005-0000-0000-0000573B0000}"/>
    <cellStyle name="Normal 3 34 8 3" xfId="16455" xr:uid="{00000000-0005-0000-0000-0000583B0000}"/>
    <cellStyle name="Normal 3 34 8 4" xfId="16456" xr:uid="{00000000-0005-0000-0000-0000593B0000}"/>
    <cellStyle name="Normal 3 34 8 5" xfId="16457" xr:uid="{00000000-0005-0000-0000-00005A3B0000}"/>
    <cellStyle name="Normal 3 34 8 6" xfId="16458" xr:uid="{00000000-0005-0000-0000-00005B3B0000}"/>
    <cellStyle name="Normal 3 34 9" xfId="16459" xr:uid="{00000000-0005-0000-0000-00005C3B0000}"/>
    <cellStyle name="Normal 3 34 9 2" xfId="16460" xr:uid="{00000000-0005-0000-0000-00005D3B0000}"/>
    <cellStyle name="Normal 3 34 9 3" xfId="16461" xr:uid="{00000000-0005-0000-0000-00005E3B0000}"/>
    <cellStyle name="Normal 3 34 9 4" xfId="16462" xr:uid="{00000000-0005-0000-0000-00005F3B0000}"/>
    <cellStyle name="Normal 3 34 9 5" xfId="16463" xr:uid="{00000000-0005-0000-0000-0000603B0000}"/>
    <cellStyle name="Normal 3 34 9 6" xfId="16464" xr:uid="{00000000-0005-0000-0000-0000613B0000}"/>
    <cellStyle name="Normal 3 35" xfId="16465" xr:uid="{00000000-0005-0000-0000-0000623B0000}"/>
    <cellStyle name="Normal 3 35 10" xfId="16466" xr:uid="{00000000-0005-0000-0000-0000633B0000}"/>
    <cellStyle name="Normal 3 35 10 2" xfId="16467" xr:uid="{00000000-0005-0000-0000-0000643B0000}"/>
    <cellStyle name="Normal 3 35 10 3" xfId="16468" xr:uid="{00000000-0005-0000-0000-0000653B0000}"/>
    <cellStyle name="Normal 3 35 10 4" xfId="16469" xr:uid="{00000000-0005-0000-0000-0000663B0000}"/>
    <cellStyle name="Normal 3 35 10 5" xfId="16470" xr:uid="{00000000-0005-0000-0000-0000673B0000}"/>
    <cellStyle name="Normal 3 35 10 6" xfId="16471" xr:uid="{00000000-0005-0000-0000-0000683B0000}"/>
    <cellStyle name="Normal 3 35 11" xfId="16472" xr:uid="{00000000-0005-0000-0000-0000693B0000}"/>
    <cellStyle name="Normal 3 35 11 2" xfId="16473" xr:uid="{00000000-0005-0000-0000-00006A3B0000}"/>
    <cellStyle name="Normal 3 35 11 3" xfId="16474" xr:uid="{00000000-0005-0000-0000-00006B3B0000}"/>
    <cellStyle name="Normal 3 35 11 4" xfId="16475" xr:uid="{00000000-0005-0000-0000-00006C3B0000}"/>
    <cellStyle name="Normal 3 35 11 5" xfId="16476" xr:uid="{00000000-0005-0000-0000-00006D3B0000}"/>
    <cellStyle name="Normal 3 35 11 6" xfId="16477" xr:uid="{00000000-0005-0000-0000-00006E3B0000}"/>
    <cellStyle name="Normal 3 35 12" xfId="16478" xr:uid="{00000000-0005-0000-0000-00006F3B0000}"/>
    <cellStyle name="Normal 3 35 12 2" xfId="16479" xr:uid="{00000000-0005-0000-0000-0000703B0000}"/>
    <cellStyle name="Normal 3 35 12 3" xfId="16480" xr:uid="{00000000-0005-0000-0000-0000713B0000}"/>
    <cellStyle name="Normal 3 35 12 4" xfId="16481" xr:uid="{00000000-0005-0000-0000-0000723B0000}"/>
    <cellStyle name="Normal 3 35 12 5" xfId="16482" xr:uid="{00000000-0005-0000-0000-0000733B0000}"/>
    <cellStyle name="Normal 3 35 12 6" xfId="16483" xr:uid="{00000000-0005-0000-0000-0000743B0000}"/>
    <cellStyle name="Normal 3 35 13" xfId="16484" xr:uid="{00000000-0005-0000-0000-0000753B0000}"/>
    <cellStyle name="Normal 3 35 13 2" xfId="16485" xr:uid="{00000000-0005-0000-0000-0000763B0000}"/>
    <cellStyle name="Normal 3 35 13 3" xfId="16486" xr:uid="{00000000-0005-0000-0000-0000773B0000}"/>
    <cellStyle name="Normal 3 35 13 4" xfId="16487" xr:uid="{00000000-0005-0000-0000-0000783B0000}"/>
    <cellStyle name="Normal 3 35 13 5" xfId="16488" xr:uid="{00000000-0005-0000-0000-0000793B0000}"/>
    <cellStyle name="Normal 3 35 13 6" xfId="16489" xr:uid="{00000000-0005-0000-0000-00007A3B0000}"/>
    <cellStyle name="Normal 3 35 14" xfId="16490" xr:uid="{00000000-0005-0000-0000-00007B3B0000}"/>
    <cellStyle name="Normal 3 35 14 2" xfId="16491" xr:uid="{00000000-0005-0000-0000-00007C3B0000}"/>
    <cellStyle name="Normal 3 35 14 3" xfId="16492" xr:uid="{00000000-0005-0000-0000-00007D3B0000}"/>
    <cellStyle name="Normal 3 35 14 4" xfId="16493" xr:uid="{00000000-0005-0000-0000-00007E3B0000}"/>
    <cellStyle name="Normal 3 35 14 5" xfId="16494" xr:uid="{00000000-0005-0000-0000-00007F3B0000}"/>
    <cellStyle name="Normal 3 35 14 6" xfId="16495" xr:uid="{00000000-0005-0000-0000-0000803B0000}"/>
    <cellStyle name="Normal 3 35 15" xfId="16496" xr:uid="{00000000-0005-0000-0000-0000813B0000}"/>
    <cellStyle name="Normal 3 35 15 2" xfId="16497" xr:uid="{00000000-0005-0000-0000-0000823B0000}"/>
    <cellStyle name="Normal 3 35 15 3" xfId="16498" xr:uid="{00000000-0005-0000-0000-0000833B0000}"/>
    <cellStyle name="Normal 3 35 15 4" xfId="16499" xr:uid="{00000000-0005-0000-0000-0000843B0000}"/>
    <cellStyle name="Normal 3 35 15 5" xfId="16500" xr:uid="{00000000-0005-0000-0000-0000853B0000}"/>
    <cellStyle name="Normal 3 35 15 6" xfId="16501" xr:uid="{00000000-0005-0000-0000-0000863B0000}"/>
    <cellStyle name="Normal 3 35 16" xfId="16502" xr:uid="{00000000-0005-0000-0000-0000873B0000}"/>
    <cellStyle name="Normal 3 35 16 2" xfId="16503" xr:uid="{00000000-0005-0000-0000-0000883B0000}"/>
    <cellStyle name="Normal 3 35 16 3" xfId="16504" xr:uid="{00000000-0005-0000-0000-0000893B0000}"/>
    <cellStyle name="Normal 3 35 16 4" xfId="16505" xr:uid="{00000000-0005-0000-0000-00008A3B0000}"/>
    <cellStyle name="Normal 3 35 16 5" xfId="16506" xr:uid="{00000000-0005-0000-0000-00008B3B0000}"/>
    <cellStyle name="Normal 3 35 16 6" xfId="16507" xr:uid="{00000000-0005-0000-0000-00008C3B0000}"/>
    <cellStyle name="Normal 3 35 17" xfId="16508" xr:uid="{00000000-0005-0000-0000-00008D3B0000}"/>
    <cellStyle name="Normal 3 35 17 2" xfId="16509" xr:uid="{00000000-0005-0000-0000-00008E3B0000}"/>
    <cellStyle name="Normal 3 35 17 3" xfId="16510" xr:uid="{00000000-0005-0000-0000-00008F3B0000}"/>
    <cellStyle name="Normal 3 35 17 4" xfId="16511" xr:uid="{00000000-0005-0000-0000-0000903B0000}"/>
    <cellStyle name="Normal 3 35 17 5" xfId="16512" xr:uid="{00000000-0005-0000-0000-0000913B0000}"/>
    <cellStyle name="Normal 3 35 17 6" xfId="16513" xr:uid="{00000000-0005-0000-0000-0000923B0000}"/>
    <cellStyle name="Normal 3 35 18" xfId="16514" xr:uid="{00000000-0005-0000-0000-0000933B0000}"/>
    <cellStyle name="Normal 3 35 18 2" xfId="16515" xr:uid="{00000000-0005-0000-0000-0000943B0000}"/>
    <cellStyle name="Normal 3 35 18 3" xfId="16516" xr:uid="{00000000-0005-0000-0000-0000953B0000}"/>
    <cellStyle name="Normal 3 35 18 4" xfId="16517" xr:uid="{00000000-0005-0000-0000-0000963B0000}"/>
    <cellStyle name="Normal 3 35 18 5" xfId="16518" xr:uid="{00000000-0005-0000-0000-0000973B0000}"/>
    <cellStyle name="Normal 3 35 18 6" xfId="16519" xr:uid="{00000000-0005-0000-0000-0000983B0000}"/>
    <cellStyle name="Normal 3 35 19" xfId="16520" xr:uid="{00000000-0005-0000-0000-0000993B0000}"/>
    <cellStyle name="Normal 3 35 19 2" xfId="16521" xr:uid="{00000000-0005-0000-0000-00009A3B0000}"/>
    <cellStyle name="Normal 3 35 19 3" xfId="16522" xr:uid="{00000000-0005-0000-0000-00009B3B0000}"/>
    <cellStyle name="Normal 3 35 19 4" xfId="16523" xr:uid="{00000000-0005-0000-0000-00009C3B0000}"/>
    <cellStyle name="Normal 3 35 19 5" xfId="16524" xr:uid="{00000000-0005-0000-0000-00009D3B0000}"/>
    <cellStyle name="Normal 3 35 19 6" xfId="16525" xr:uid="{00000000-0005-0000-0000-00009E3B0000}"/>
    <cellStyle name="Normal 3 35 2" xfId="16526" xr:uid="{00000000-0005-0000-0000-00009F3B0000}"/>
    <cellStyle name="Normal 3 35 2 2" xfId="16527" xr:uid="{00000000-0005-0000-0000-0000A03B0000}"/>
    <cellStyle name="Normal 3 35 2 3" xfId="16528" xr:uid="{00000000-0005-0000-0000-0000A13B0000}"/>
    <cellStyle name="Normal 3 35 2 4" xfId="16529" xr:uid="{00000000-0005-0000-0000-0000A23B0000}"/>
    <cellStyle name="Normal 3 35 2 5" xfId="16530" xr:uid="{00000000-0005-0000-0000-0000A33B0000}"/>
    <cellStyle name="Normal 3 35 2 6" xfId="16531" xr:uid="{00000000-0005-0000-0000-0000A43B0000}"/>
    <cellStyle name="Normal 3 35 20" xfId="16532" xr:uid="{00000000-0005-0000-0000-0000A53B0000}"/>
    <cellStyle name="Normal 3 35 20 2" xfId="16533" xr:uid="{00000000-0005-0000-0000-0000A63B0000}"/>
    <cellStyle name="Normal 3 35 20 3" xfId="16534" xr:uid="{00000000-0005-0000-0000-0000A73B0000}"/>
    <cellStyle name="Normal 3 35 20 4" xfId="16535" xr:uid="{00000000-0005-0000-0000-0000A83B0000}"/>
    <cellStyle name="Normal 3 35 20 5" xfId="16536" xr:uid="{00000000-0005-0000-0000-0000A93B0000}"/>
    <cellStyle name="Normal 3 35 20 6" xfId="16537" xr:uid="{00000000-0005-0000-0000-0000AA3B0000}"/>
    <cellStyle name="Normal 3 35 21" xfId="16538" xr:uid="{00000000-0005-0000-0000-0000AB3B0000}"/>
    <cellStyle name="Normal 3 35 21 2" xfId="16539" xr:uid="{00000000-0005-0000-0000-0000AC3B0000}"/>
    <cellStyle name="Normal 3 35 21 3" xfId="16540" xr:uid="{00000000-0005-0000-0000-0000AD3B0000}"/>
    <cellStyle name="Normal 3 35 21 4" xfId="16541" xr:uid="{00000000-0005-0000-0000-0000AE3B0000}"/>
    <cellStyle name="Normal 3 35 21 5" xfId="16542" xr:uid="{00000000-0005-0000-0000-0000AF3B0000}"/>
    <cellStyle name="Normal 3 35 21 6" xfId="16543" xr:uid="{00000000-0005-0000-0000-0000B03B0000}"/>
    <cellStyle name="Normal 3 35 22" xfId="16544" xr:uid="{00000000-0005-0000-0000-0000B13B0000}"/>
    <cellStyle name="Normal 3 35 22 2" xfId="16545" xr:uid="{00000000-0005-0000-0000-0000B23B0000}"/>
    <cellStyle name="Normal 3 35 22 3" xfId="16546" xr:uid="{00000000-0005-0000-0000-0000B33B0000}"/>
    <cellStyle name="Normal 3 35 22 4" xfId="16547" xr:uid="{00000000-0005-0000-0000-0000B43B0000}"/>
    <cellStyle name="Normal 3 35 22 5" xfId="16548" xr:uid="{00000000-0005-0000-0000-0000B53B0000}"/>
    <cellStyle name="Normal 3 35 22 6" xfId="16549" xr:uid="{00000000-0005-0000-0000-0000B63B0000}"/>
    <cellStyle name="Normal 3 35 23" xfId="16550" xr:uid="{00000000-0005-0000-0000-0000B73B0000}"/>
    <cellStyle name="Normal 3 35 24" xfId="16551" xr:uid="{00000000-0005-0000-0000-0000B83B0000}"/>
    <cellStyle name="Normal 3 35 25" xfId="16552" xr:uid="{00000000-0005-0000-0000-0000B93B0000}"/>
    <cellStyle name="Normal 3 35 26" xfId="16553" xr:uid="{00000000-0005-0000-0000-0000BA3B0000}"/>
    <cellStyle name="Normal 3 35 27" xfId="16554" xr:uid="{00000000-0005-0000-0000-0000BB3B0000}"/>
    <cellStyle name="Normal 3 35 3" xfId="16555" xr:uid="{00000000-0005-0000-0000-0000BC3B0000}"/>
    <cellStyle name="Normal 3 35 3 2" xfId="16556" xr:uid="{00000000-0005-0000-0000-0000BD3B0000}"/>
    <cellStyle name="Normal 3 35 3 3" xfId="16557" xr:uid="{00000000-0005-0000-0000-0000BE3B0000}"/>
    <cellStyle name="Normal 3 35 3 4" xfId="16558" xr:uid="{00000000-0005-0000-0000-0000BF3B0000}"/>
    <cellStyle name="Normal 3 35 3 5" xfId="16559" xr:uid="{00000000-0005-0000-0000-0000C03B0000}"/>
    <cellStyle name="Normal 3 35 3 6" xfId="16560" xr:uid="{00000000-0005-0000-0000-0000C13B0000}"/>
    <cellStyle name="Normal 3 35 4" xfId="16561" xr:uid="{00000000-0005-0000-0000-0000C23B0000}"/>
    <cellStyle name="Normal 3 35 4 2" xfId="16562" xr:uid="{00000000-0005-0000-0000-0000C33B0000}"/>
    <cellStyle name="Normal 3 35 4 3" xfId="16563" xr:uid="{00000000-0005-0000-0000-0000C43B0000}"/>
    <cellStyle name="Normal 3 35 4 4" xfId="16564" xr:uid="{00000000-0005-0000-0000-0000C53B0000}"/>
    <cellStyle name="Normal 3 35 4 5" xfId="16565" xr:uid="{00000000-0005-0000-0000-0000C63B0000}"/>
    <cellStyle name="Normal 3 35 4 6" xfId="16566" xr:uid="{00000000-0005-0000-0000-0000C73B0000}"/>
    <cellStyle name="Normal 3 35 5" xfId="16567" xr:uid="{00000000-0005-0000-0000-0000C83B0000}"/>
    <cellStyle name="Normal 3 35 5 2" xfId="16568" xr:uid="{00000000-0005-0000-0000-0000C93B0000}"/>
    <cellStyle name="Normal 3 35 5 3" xfId="16569" xr:uid="{00000000-0005-0000-0000-0000CA3B0000}"/>
    <cellStyle name="Normal 3 35 5 4" xfId="16570" xr:uid="{00000000-0005-0000-0000-0000CB3B0000}"/>
    <cellStyle name="Normal 3 35 5 5" xfId="16571" xr:uid="{00000000-0005-0000-0000-0000CC3B0000}"/>
    <cellStyle name="Normal 3 35 5 6" xfId="16572" xr:uid="{00000000-0005-0000-0000-0000CD3B0000}"/>
    <cellStyle name="Normal 3 35 6" xfId="16573" xr:uid="{00000000-0005-0000-0000-0000CE3B0000}"/>
    <cellStyle name="Normal 3 35 6 2" xfId="16574" xr:uid="{00000000-0005-0000-0000-0000CF3B0000}"/>
    <cellStyle name="Normal 3 35 6 3" xfId="16575" xr:uid="{00000000-0005-0000-0000-0000D03B0000}"/>
    <cellStyle name="Normal 3 35 6 4" xfId="16576" xr:uid="{00000000-0005-0000-0000-0000D13B0000}"/>
    <cellStyle name="Normal 3 35 6 5" xfId="16577" xr:uid="{00000000-0005-0000-0000-0000D23B0000}"/>
    <cellStyle name="Normal 3 35 6 6" xfId="16578" xr:uid="{00000000-0005-0000-0000-0000D33B0000}"/>
    <cellStyle name="Normal 3 35 7" xfId="16579" xr:uid="{00000000-0005-0000-0000-0000D43B0000}"/>
    <cellStyle name="Normal 3 35 7 2" xfId="16580" xr:uid="{00000000-0005-0000-0000-0000D53B0000}"/>
    <cellStyle name="Normal 3 35 7 3" xfId="16581" xr:uid="{00000000-0005-0000-0000-0000D63B0000}"/>
    <cellStyle name="Normal 3 35 7 4" xfId="16582" xr:uid="{00000000-0005-0000-0000-0000D73B0000}"/>
    <cellStyle name="Normal 3 35 7 5" xfId="16583" xr:uid="{00000000-0005-0000-0000-0000D83B0000}"/>
    <cellStyle name="Normal 3 35 7 6" xfId="16584" xr:uid="{00000000-0005-0000-0000-0000D93B0000}"/>
    <cellStyle name="Normal 3 35 8" xfId="16585" xr:uid="{00000000-0005-0000-0000-0000DA3B0000}"/>
    <cellStyle name="Normal 3 35 8 2" xfId="16586" xr:uid="{00000000-0005-0000-0000-0000DB3B0000}"/>
    <cellStyle name="Normal 3 35 8 3" xfId="16587" xr:uid="{00000000-0005-0000-0000-0000DC3B0000}"/>
    <cellStyle name="Normal 3 35 8 4" xfId="16588" xr:uid="{00000000-0005-0000-0000-0000DD3B0000}"/>
    <cellStyle name="Normal 3 35 8 5" xfId="16589" xr:uid="{00000000-0005-0000-0000-0000DE3B0000}"/>
    <cellStyle name="Normal 3 35 8 6" xfId="16590" xr:uid="{00000000-0005-0000-0000-0000DF3B0000}"/>
    <cellStyle name="Normal 3 35 9" xfId="16591" xr:uid="{00000000-0005-0000-0000-0000E03B0000}"/>
    <cellStyle name="Normal 3 35 9 2" xfId="16592" xr:uid="{00000000-0005-0000-0000-0000E13B0000}"/>
    <cellStyle name="Normal 3 35 9 3" xfId="16593" xr:uid="{00000000-0005-0000-0000-0000E23B0000}"/>
    <cellStyle name="Normal 3 35 9 4" xfId="16594" xr:uid="{00000000-0005-0000-0000-0000E33B0000}"/>
    <cellStyle name="Normal 3 35 9 5" xfId="16595" xr:uid="{00000000-0005-0000-0000-0000E43B0000}"/>
    <cellStyle name="Normal 3 35 9 6" xfId="16596" xr:uid="{00000000-0005-0000-0000-0000E53B0000}"/>
    <cellStyle name="Normal 3 36" xfId="16597" xr:uid="{00000000-0005-0000-0000-0000E63B0000}"/>
    <cellStyle name="Normal 3 36 10" xfId="16598" xr:uid="{00000000-0005-0000-0000-0000E73B0000}"/>
    <cellStyle name="Normal 3 36 10 2" xfId="16599" xr:uid="{00000000-0005-0000-0000-0000E83B0000}"/>
    <cellStyle name="Normal 3 36 10 3" xfId="16600" xr:uid="{00000000-0005-0000-0000-0000E93B0000}"/>
    <cellStyle name="Normal 3 36 10 4" xfId="16601" xr:uid="{00000000-0005-0000-0000-0000EA3B0000}"/>
    <cellStyle name="Normal 3 36 10 5" xfId="16602" xr:uid="{00000000-0005-0000-0000-0000EB3B0000}"/>
    <cellStyle name="Normal 3 36 10 6" xfId="16603" xr:uid="{00000000-0005-0000-0000-0000EC3B0000}"/>
    <cellStyle name="Normal 3 36 11" xfId="16604" xr:uid="{00000000-0005-0000-0000-0000ED3B0000}"/>
    <cellStyle name="Normal 3 36 11 2" xfId="16605" xr:uid="{00000000-0005-0000-0000-0000EE3B0000}"/>
    <cellStyle name="Normal 3 36 11 3" xfId="16606" xr:uid="{00000000-0005-0000-0000-0000EF3B0000}"/>
    <cellStyle name="Normal 3 36 11 4" xfId="16607" xr:uid="{00000000-0005-0000-0000-0000F03B0000}"/>
    <cellStyle name="Normal 3 36 11 5" xfId="16608" xr:uid="{00000000-0005-0000-0000-0000F13B0000}"/>
    <cellStyle name="Normal 3 36 11 6" xfId="16609" xr:uid="{00000000-0005-0000-0000-0000F23B0000}"/>
    <cellStyle name="Normal 3 36 12" xfId="16610" xr:uid="{00000000-0005-0000-0000-0000F33B0000}"/>
    <cellStyle name="Normal 3 36 12 2" xfId="16611" xr:uid="{00000000-0005-0000-0000-0000F43B0000}"/>
    <cellStyle name="Normal 3 36 12 3" xfId="16612" xr:uid="{00000000-0005-0000-0000-0000F53B0000}"/>
    <cellStyle name="Normal 3 36 12 4" xfId="16613" xr:uid="{00000000-0005-0000-0000-0000F63B0000}"/>
    <cellStyle name="Normal 3 36 12 5" xfId="16614" xr:uid="{00000000-0005-0000-0000-0000F73B0000}"/>
    <cellStyle name="Normal 3 36 12 6" xfId="16615" xr:uid="{00000000-0005-0000-0000-0000F83B0000}"/>
    <cellStyle name="Normal 3 36 13" xfId="16616" xr:uid="{00000000-0005-0000-0000-0000F93B0000}"/>
    <cellStyle name="Normal 3 36 13 2" xfId="16617" xr:uid="{00000000-0005-0000-0000-0000FA3B0000}"/>
    <cellStyle name="Normal 3 36 13 3" xfId="16618" xr:uid="{00000000-0005-0000-0000-0000FB3B0000}"/>
    <cellStyle name="Normal 3 36 13 4" xfId="16619" xr:uid="{00000000-0005-0000-0000-0000FC3B0000}"/>
    <cellStyle name="Normal 3 36 13 5" xfId="16620" xr:uid="{00000000-0005-0000-0000-0000FD3B0000}"/>
    <cellStyle name="Normal 3 36 13 6" xfId="16621" xr:uid="{00000000-0005-0000-0000-0000FE3B0000}"/>
    <cellStyle name="Normal 3 36 14" xfId="16622" xr:uid="{00000000-0005-0000-0000-0000FF3B0000}"/>
    <cellStyle name="Normal 3 36 14 2" xfId="16623" xr:uid="{00000000-0005-0000-0000-0000003C0000}"/>
    <cellStyle name="Normal 3 36 14 3" xfId="16624" xr:uid="{00000000-0005-0000-0000-0000013C0000}"/>
    <cellStyle name="Normal 3 36 14 4" xfId="16625" xr:uid="{00000000-0005-0000-0000-0000023C0000}"/>
    <cellStyle name="Normal 3 36 14 5" xfId="16626" xr:uid="{00000000-0005-0000-0000-0000033C0000}"/>
    <cellStyle name="Normal 3 36 14 6" xfId="16627" xr:uid="{00000000-0005-0000-0000-0000043C0000}"/>
    <cellStyle name="Normal 3 36 15" xfId="16628" xr:uid="{00000000-0005-0000-0000-0000053C0000}"/>
    <cellStyle name="Normal 3 36 15 2" xfId="16629" xr:uid="{00000000-0005-0000-0000-0000063C0000}"/>
    <cellStyle name="Normal 3 36 15 3" xfId="16630" xr:uid="{00000000-0005-0000-0000-0000073C0000}"/>
    <cellStyle name="Normal 3 36 15 4" xfId="16631" xr:uid="{00000000-0005-0000-0000-0000083C0000}"/>
    <cellStyle name="Normal 3 36 15 5" xfId="16632" xr:uid="{00000000-0005-0000-0000-0000093C0000}"/>
    <cellStyle name="Normal 3 36 15 6" xfId="16633" xr:uid="{00000000-0005-0000-0000-00000A3C0000}"/>
    <cellStyle name="Normal 3 36 16" xfId="16634" xr:uid="{00000000-0005-0000-0000-00000B3C0000}"/>
    <cellStyle name="Normal 3 36 16 2" xfId="16635" xr:uid="{00000000-0005-0000-0000-00000C3C0000}"/>
    <cellStyle name="Normal 3 36 16 3" xfId="16636" xr:uid="{00000000-0005-0000-0000-00000D3C0000}"/>
    <cellStyle name="Normal 3 36 16 4" xfId="16637" xr:uid="{00000000-0005-0000-0000-00000E3C0000}"/>
    <cellStyle name="Normal 3 36 16 5" xfId="16638" xr:uid="{00000000-0005-0000-0000-00000F3C0000}"/>
    <cellStyle name="Normal 3 36 16 6" xfId="16639" xr:uid="{00000000-0005-0000-0000-0000103C0000}"/>
    <cellStyle name="Normal 3 36 17" xfId="16640" xr:uid="{00000000-0005-0000-0000-0000113C0000}"/>
    <cellStyle name="Normal 3 36 17 2" xfId="16641" xr:uid="{00000000-0005-0000-0000-0000123C0000}"/>
    <cellStyle name="Normal 3 36 17 3" xfId="16642" xr:uid="{00000000-0005-0000-0000-0000133C0000}"/>
    <cellStyle name="Normal 3 36 17 4" xfId="16643" xr:uid="{00000000-0005-0000-0000-0000143C0000}"/>
    <cellStyle name="Normal 3 36 17 5" xfId="16644" xr:uid="{00000000-0005-0000-0000-0000153C0000}"/>
    <cellStyle name="Normal 3 36 17 6" xfId="16645" xr:uid="{00000000-0005-0000-0000-0000163C0000}"/>
    <cellStyle name="Normal 3 36 18" xfId="16646" xr:uid="{00000000-0005-0000-0000-0000173C0000}"/>
    <cellStyle name="Normal 3 36 18 2" xfId="16647" xr:uid="{00000000-0005-0000-0000-0000183C0000}"/>
    <cellStyle name="Normal 3 36 18 3" xfId="16648" xr:uid="{00000000-0005-0000-0000-0000193C0000}"/>
    <cellStyle name="Normal 3 36 18 4" xfId="16649" xr:uid="{00000000-0005-0000-0000-00001A3C0000}"/>
    <cellStyle name="Normal 3 36 18 5" xfId="16650" xr:uid="{00000000-0005-0000-0000-00001B3C0000}"/>
    <cellStyle name="Normal 3 36 18 6" xfId="16651" xr:uid="{00000000-0005-0000-0000-00001C3C0000}"/>
    <cellStyle name="Normal 3 36 19" xfId="16652" xr:uid="{00000000-0005-0000-0000-00001D3C0000}"/>
    <cellStyle name="Normal 3 36 19 2" xfId="16653" xr:uid="{00000000-0005-0000-0000-00001E3C0000}"/>
    <cellStyle name="Normal 3 36 19 3" xfId="16654" xr:uid="{00000000-0005-0000-0000-00001F3C0000}"/>
    <cellStyle name="Normal 3 36 19 4" xfId="16655" xr:uid="{00000000-0005-0000-0000-0000203C0000}"/>
    <cellStyle name="Normal 3 36 19 5" xfId="16656" xr:uid="{00000000-0005-0000-0000-0000213C0000}"/>
    <cellStyle name="Normal 3 36 19 6" xfId="16657" xr:uid="{00000000-0005-0000-0000-0000223C0000}"/>
    <cellStyle name="Normal 3 36 2" xfId="16658" xr:uid="{00000000-0005-0000-0000-0000233C0000}"/>
    <cellStyle name="Normal 3 36 2 2" xfId="16659" xr:uid="{00000000-0005-0000-0000-0000243C0000}"/>
    <cellStyle name="Normal 3 36 2 3" xfId="16660" xr:uid="{00000000-0005-0000-0000-0000253C0000}"/>
    <cellStyle name="Normal 3 36 2 4" xfId="16661" xr:uid="{00000000-0005-0000-0000-0000263C0000}"/>
    <cellStyle name="Normal 3 36 2 5" xfId="16662" xr:uid="{00000000-0005-0000-0000-0000273C0000}"/>
    <cellStyle name="Normal 3 36 2 6" xfId="16663" xr:uid="{00000000-0005-0000-0000-0000283C0000}"/>
    <cellStyle name="Normal 3 36 20" xfId="16664" xr:uid="{00000000-0005-0000-0000-0000293C0000}"/>
    <cellStyle name="Normal 3 36 20 2" xfId="16665" xr:uid="{00000000-0005-0000-0000-00002A3C0000}"/>
    <cellStyle name="Normal 3 36 20 3" xfId="16666" xr:uid="{00000000-0005-0000-0000-00002B3C0000}"/>
    <cellStyle name="Normal 3 36 20 4" xfId="16667" xr:uid="{00000000-0005-0000-0000-00002C3C0000}"/>
    <cellStyle name="Normal 3 36 20 5" xfId="16668" xr:uid="{00000000-0005-0000-0000-00002D3C0000}"/>
    <cellStyle name="Normal 3 36 20 6" xfId="16669" xr:uid="{00000000-0005-0000-0000-00002E3C0000}"/>
    <cellStyle name="Normal 3 36 21" xfId="16670" xr:uid="{00000000-0005-0000-0000-00002F3C0000}"/>
    <cellStyle name="Normal 3 36 21 2" xfId="16671" xr:uid="{00000000-0005-0000-0000-0000303C0000}"/>
    <cellStyle name="Normal 3 36 21 3" xfId="16672" xr:uid="{00000000-0005-0000-0000-0000313C0000}"/>
    <cellStyle name="Normal 3 36 21 4" xfId="16673" xr:uid="{00000000-0005-0000-0000-0000323C0000}"/>
    <cellStyle name="Normal 3 36 21 5" xfId="16674" xr:uid="{00000000-0005-0000-0000-0000333C0000}"/>
    <cellStyle name="Normal 3 36 21 6" xfId="16675" xr:uid="{00000000-0005-0000-0000-0000343C0000}"/>
    <cellStyle name="Normal 3 36 22" xfId="16676" xr:uid="{00000000-0005-0000-0000-0000353C0000}"/>
    <cellStyle name="Normal 3 36 22 2" xfId="16677" xr:uid="{00000000-0005-0000-0000-0000363C0000}"/>
    <cellStyle name="Normal 3 36 22 3" xfId="16678" xr:uid="{00000000-0005-0000-0000-0000373C0000}"/>
    <cellStyle name="Normal 3 36 22 4" xfId="16679" xr:uid="{00000000-0005-0000-0000-0000383C0000}"/>
    <cellStyle name="Normal 3 36 22 5" xfId="16680" xr:uid="{00000000-0005-0000-0000-0000393C0000}"/>
    <cellStyle name="Normal 3 36 22 6" xfId="16681" xr:uid="{00000000-0005-0000-0000-00003A3C0000}"/>
    <cellStyle name="Normal 3 36 23" xfId="16682" xr:uid="{00000000-0005-0000-0000-00003B3C0000}"/>
    <cellStyle name="Normal 3 36 24" xfId="16683" xr:uid="{00000000-0005-0000-0000-00003C3C0000}"/>
    <cellStyle name="Normal 3 36 25" xfId="16684" xr:uid="{00000000-0005-0000-0000-00003D3C0000}"/>
    <cellStyle name="Normal 3 36 26" xfId="16685" xr:uid="{00000000-0005-0000-0000-00003E3C0000}"/>
    <cellStyle name="Normal 3 36 27" xfId="16686" xr:uid="{00000000-0005-0000-0000-00003F3C0000}"/>
    <cellStyle name="Normal 3 36 3" xfId="16687" xr:uid="{00000000-0005-0000-0000-0000403C0000}"/>
    <cellStyle name="Normal 3 36 3 2" xfId="16688" xr:uid="{00000000-0005-0000-0000-0000413C0000}"/>
    <cellStyle name="Normal 3 36 3 3" xfId="16689" xr:uid="{00000000-0005-0000-0000-0000423C0000}"/>
    <cellStyle name="Normal 3 36 3 4" xfId="16690" xr:uid="{00000000-0005-0000-0000-0000433C0000}"/>
    <cellStyle name="Normal 3 36 3 5" xfId="16691" xr:uid="{00000000-0005-0000-0000-0000443C0000}"/>
    <cellStyle name="Normal 3 36 3 6" xfId="16692" xr:uid="{00000000-0005-0000-0000-0000453C0000}"/>
    <cellStyle name="Normal 3 36 4" xfId="16693" xr:uid="{00000000-0005-0000-0000-0000463C0000}"/>
    <cellStyle name="Normal 3 36 4 2" xfId="16694" xr:uid="{00000000-0005-0000-0000-0000473C0000}"/>
    <cellStyle name="Normal 3 36 4 3" xfId="16695" xr:uid="{00000000-0005-0000-0000-0000483C0000}"/>
    <cellStyle name="Normal 3 36 4 4" xfId="16696" xr:uid="{00000000-0005-0000-0000-0000493C0000}"/>
    <cellStyle name="Normal 3 36 4 5" xfId="16697" xr:uid="{00000000-0005-0000-0000-00004A3C0000}"/>
    <cellStyle name="Normal 3 36 4 6" xfId="16698" xr:uid="{00000000-0005-0000-0000-00004B3C0000}"/>
    <cellStyle name="Normal 3 36 5" xfId="16699" xr:uid="{00000000-0005-0000-0000-00004C3C0000}"/>
    <cellStyle name="Normal 3 36 5 2" xfId="16700" xr:uid="{00000000-0005-0000-0000-00004D3C0000}"/>
    <cellStyle name="Normal 3 36 5 3" xfId="16701" xr:uid="{00000000-0005-0000-0000-00004E3C0000}"/>
    <cellStyle name="Normal 3 36 5 4" xfId="16702" xr:uid="{00000000-0005-0000-0000-00004F3C0000}"/>
    <cellStyle name="Normal 3 36 5 5" xfId="16703" xr:uid="{00000000-0005-0000-0000-0000503C0000}"/>
    <cellStyle name="Normal 3 36 5 6" xfId="16704" xr:uid="{00000000-0005-0000-0000-0000513C0000}"/>
    <cellStyle name="Normal 3 36 6" xfId="16705" xr:uid="{00000000-0005-0000-0000-0000523C0000}"/>
    <cellStyle name="Normal 3 36 6 2" xfId="16706" xr:uid="{00000000-0005-0000-0000-0000533C0000}"/>
    <cellStyle name="Normal 3 36 6 3" xfId="16707" xr:uid="{00000000-0005-0000-0000-0000543C0000}"/>
    <cellStyle name="Normal 3 36 6 4" xfId="16708" xr:uid="{00000000-0005-0000-0000-0000553C0000}"/>
    <cellStyle name="Normal 3 36 6 5" xfId="16709" xr:uid="{00000000-0005-0000-0000-0000563C0000}"/>
    <cellStyle name="Normal 3 36 6 6" xfId="16710" xr:uid="{00000000-0005-0000-0000-0000573C0000}"/>
    <cellStyle name="Normal 3 36 7" xfId="16711" xr:uid="{00000000-0005-0000-0000-0000583C0000}"/>
    <cellStyle name="Normal 3 36 7 2" xfId="16712" xr:uid="{00000000-0005-0000-0000-0000593C0000}"/>
    <cellStyle name="Normal 3 36 7 3" xfId="16713" xr:uid="{00000000-0005-0000-0000-00005A3C0000}"/>
    <cellStyle name="Normal 3 36 7 4" xfId="16714" xr:uid="{00000000-0005-0000-0000-00005B3C0000}"/>
    <cellStyle name="Normal 3 36 7 5" xfId="16715" xr:uid="{00000000-0005-0000-0000-00005C3C0000}"/>
    <cellStyle name="Normal 3 36 7 6" xfId="16716" xr:uid="{00000000-0005-0000-0000-00005D3C0000}"/>
    <cellStyle name="Normal 3 36 8" xfId="16717" xr:uid="{00000000-0005-0000-0000-00005E3C0000}"/>
    <cellStyle name="Normal 3 36 8 2" xfId="16718" xr:uid="{00000000-0005-0000-0000-00005F3C0000}"/>
    <cellStyle name="Normal 3 36 8 3" xfId="16719" xr:uid="{00000000-0005-0000-0000-0000603C0000}"/>
    <cellStyle name="Normal 3 36 8 4" xfId="16720" xr:uid="{00000000-0005-0000-0000-0000613C0000}"/>
    <cellStyle name="Normal 3 36 8 5" xfId="16721" xr:uid="{00000000-0005-0000-0000-0000623C0000}"/>
    <cellStyle name="Normal 3 36 8 6" xfId="16722" xr:uid="{00000000-0005-0000-0000-0000633C0000}"/>
    <cellStyle name="Normal 3 36 9" xfId="16723" xr:uid="{00000000-0005-0000-0000-0000643C0000}"/>
    <cellStyle name="Normal 3 36 9 2" xfId="16724" xr:uid="{00000000-0005-0000-0000-0000653C0000}"/>
    <cellStyle name="Normal 3 36 9 3" xfId="16725" xr:uid="{00000000-0005-0000-0000-0000663C0000}"/>
    <cellStyle name="Normal 3 36 9 4" xfId="16726" xr:uid="{00000000-0005-0000-0000-0000673C0000}"/>
    <cellStyle name="Normal 3 36 9 5" xfId="16727" xr:uid="{00000000-0005-0000-0000-0000683C0000}"/>
    <cellStyle name="Normal 3 36 9 6" xfId="16728" xr:uid="{00000000-0005-0000-0000-0000693C0000}"/>
    <cellStyle name="Normal 3 37" xfId="16729" xr:uid="{00000000-0005-0000-0000-00006A3C0000}"/>
    <cellStyle name="Normal 3 37 10" xfId="16730" xr:uid="{00000000-0005-0000-0000-00006B3C0000}"/>
    <cellStyle name="Normal 3 37 10 2" xfId="16731" xr:uid="{00000000-0005-0000-0000-00006C3C0000}"/>
    <cellStyle name="Normal 3 37 10 3" xfId="16732" xr:uid="{00000000-0005-0000-0000-00006D3C0000}"/>
    <cellStyle name="Normal 3 37 10 4" xfId="16733" xr:uid="{00000000-0005-0000-0000-00006E3C0000}"/>
    <cellStyle name="Normal 3 37 10 5" xfId="16734" xr:uid="{00000000-0005-0000-0000-00006F3C0000}"/>
    <cellStyle name="Normal 3 37 10 6" xfId="16735" xr:uid="{00000000-0005-0000-0000-0000703C0000}"/>
    <cellStyle name="Normal 3 37 11" xfId="16736" xr:uid="{00000000-0005-0000-0000-0000713C0000}"/>
    <cellStyle name="Normal 3 37 11 2" xfId="16737" xr:uid="{00000000-0005-0000-0000-0000723C0000}"/>
    <cellStyle name="Normal 3 37 11 3" xfId="16738" xr:uid="{00000000-0005-0000-0000-0000733C0000}"/>
    <cellStyle name="Normal 3 37 11 4" xfId="16739" xr:uid="{00000000-0005-0000-0000-0000743C0000}"/>
    <cellStyle name="Normal 3 37 11 5" xfId="16740" xr:uid="{00000000-0005-0000-0000-0000753C0000}"/>
    <cellStyle name="Normal 3 37 11 6" xfId="16741" xr:uid="{00000000-0005-0000-0000-0000763C0000}"/>
    <cellStyle name="Normal 3 37 12" xfId="16742" xr:uid="{00000000-0005-0000-0000-0000773C0000}"/>
    <cellStyle name="Normal 3 37 12 2" xfId="16743" xr:uid="{00000000-0005-0000-0000-0000783C0000}"/>
    <cellStyle name="Normal 3 37 12 3" xfId="16744" xr:uid="{00000000-0005-0000-0000-0000793C0000}"/>
    <cellStyle name="Normal 3 37 12 4" xfId="16745" xr:uid="{00000000-0005-0000-0000-00007A3C0000}"/>
    <cellStyle name="Normal 3 37 12 5" xfId="16746" xr:uid="{00000000-0005-0000-0000-00007B3C0000}"/>
    <cellStyle name="Normal 3 37 12 6" xfId="16747" xr:uid="{00000000-0005-0000-0000-00007C3C0000}"/>
    <cellStyle name="Normal 3 37 13" xfId="16748" xr:uid="{00000000-0005-0000-0000-00007D3C0000}"/>
    <cellStyle name="Normal 3 37 13 2" xfId="16749" xr:uid="{00000000-0005-0000-0000-00007E3C0000}"/>
    <cellStyle name="Normal 3 37 13 3" xfId="16750" xr:uid="{00000000-0005-0000-0000-00007F3C0000}"/>
    <cellStyle name="Normal 3 37 13 4" xfId="16751" xr:uid="{00000000-0005-0000-0000-0000803C0000}"/>
    <cellStyle name="Normal 3 37 13 5" xfId="16752" xr:uid="{00000000-0005-0000-0000-0000813C0000}"/>
    <cellStyle name="Normal 3 37 13 6" xfId="16753" xr:uid="{00000000-0005-0000-0000-0000823C0000}"/>
    <cellStyle name="Normal 3 37 14" xfId="16754" xr:uid="{00000000-0005-0000-0000-0000833C0000}"/>
    <cellStyle name="Normal 3 37 14 2" xfId="16755" xr:uid="{00000000-0005-0000-0000-0000843C0000}"/>
    <cellStyle name="Normal 3 37 14 3" xfId="16756" xr:uid="{00000000-0005-0000-0000-0000853C0000}"/>
    <cellStyle name="Normal 3 37 14 4" xfId="16757" xr:uid="{00000000-0005-0000-0000-0000863C0000}"/>
    <cellStyle name="Normal 3 37 14 5" xfId="16758" xr:uid="{00000000-0005-0000-0000-0000873C0000}"/>
    <cellStyle name="Normal 3 37 14 6" xfId="16759" xr:uid="{00000000-0005-0000-0000-0000883C0000}"/>
    <cellStyle name="Normal 3 37 15" xfId="16760" xr:uid="{00000000-0005-0000-0000-0000893C0000}"/>
    <cellStyle name="Normal 3 37 15 2" xfId="16761" xr:uid="{00000000-0005-0000-0000-00008A3C0000}"/>
    <cellStyle name="Normal 3 37 15 3" xfId="16762" xr:uid="{00000000-0005-0000-0000-00008B3C0000}"/>
    <cellStyle name="Normal 3 37 15 4" xfId="16763" xr:uid="{00000000-0005-0000-0000-00008C3C0000}"/>
    <cellStyle name="Normal 3 37 15 5" xfId="16764" xr:uid="{00000000-0005-0000-0000-00008D3C0000}"/>
    <cellStyle name="Normal 3 37 15 6" xfId="16765" xr:uid="{00000000-0005-0000-0000-00008E3C0000}"/>
    <cellStyle name="Normal 3 37 16" xfId="16766" xr:uid="{00000000-0005-0000-0000-00008F3C0000}"/>
    <cellStyle name="Normal 3 37 16 2" xfId="16767" xr:uid="{00000000-0005-0000-0000-0000903C0000}"/>
    <cellStyle name="Normal 3 37 16 3" xfId="16768" xr:uid="{00000000-0005-0000-0000-0000913C0000}"/>
    <cellStyle name="Normal 3 37 16 4" xfId="16769" xr:uid="{00000000-0005-0000-0000-0000923C0000}"/>
    <cellStyle name="Normal 3 37 16 5" xfId="16770" xr:uid="{00000000-0005-0000-0000-0000933C0000}"/>
    <cellStyle name="Normal 3 37 16 6" xfId="16771" xr:uid="{00000000-0005-0000-0000-0000943C0000}"/>
    <cellStyle name="Normal 3 37 17" xfId="16772" xr:uid="{00000000-0005-0000-0000-0000953C0000}"/>
    <cellStyle name="Normal 3 37 17 2" xfId="16773" xr:uid="{00000000-0005-0000-0000-0000963C0000}"/>
    <cellStyle name="Normal 3 37 17 3" xfId="16774" xr:uid="{00000000-0005-0000-0000-0000973C0000}"/>
    <cellStyle name="Normal 3 37 17 4" xfId="16775" xr:uid="{00000000-0005-0000-0000-0000983C0000}"/>
    <cellStyle name="Normal 3 37 17 5" xfId="16776" xr:uid="{00000000-0005-0000-0000-0000993C0000}"/>
    <cellStyle name="Normal 3 37 17 6" xfId="16777" xr:uid="{00000000-0005-0000-0000-00009A3C0000}"/>
    <cellStyle name="Normal 3 37 18" xfId="16778" xr:uid="{00000000-0005-0000-0000-00009B3C0000}"/>
    <cellStyle name="Normal 3 37 18 2" xfId="16779" xr:uid="{00000000-0005-0000-0000-00009C3C0000}"/>
    <cellStyle name="Normal 3 37 18 3" xfId="16780" xr:uid="{00000000-0005-0000-0000-00009D3C0000}"/>
    <cellStyle name="Normal 3 37 18 4" xfId="16781" xr:uid="{00000000-0005-0000-0000-00009E3C0000}"/>
    <cellStyle name="Normal 3 37 18 5" xfId="16782" xr:uid="{00000000-0005-0000-0000-00009F3C0000}"/>
    <cellStyle name="Normal 3 37 18 6" xfId="16783" xr:uid="{00000000-0005-0000-0000-0000A03C0000}"/>
    <cellStyle name="Normal 3 37 19" xfId="16784" xr:uid="{00000000-0005-0000-0000-0000A13C0000}"/>
    <cellStyle name="Normal 3 37 19 2" xfId="16785" xr:uid="{00000000-0005-0000-0000-0000A23C0000}"/>
    <cellStyle name="Normal 3 37 19 3" xfId="16786" xr:uid="{00000000-0005-0000-0000-0000A33C0000}"/>
    <cellStyle name="Normal 3 37 19 4" xfId="16787" xr:uid="{00000000-0005-0000-0000-0000A43C0000}"/>
    <cellStyle name="Normal 3 37 19 5" xfId="16788" xr:uid="{00000000-0005-0000-0000-0000A53C0000}"/>
    <cellStyle name="Normal 3 37 19 6" xfId="16789" xr:uid="{00000000-0005-0000-0000-0000A63C0000}"/>
    <cellStyle name="Normal 3 37 2" xfId="16790" xr:uid="{00000000-0005-0000-0000-0000A73C0000}"/>
    <cellStyle name="Normal 3 37 2 2" xfId="16791" xr:uid="{00000000-0005-0000-0000-0000A83C0000}"/>
    <cellStyle name="Normal 3 37 2 3" xfId="16792" xr:uid="{00000000-0005-0000-0000-0000A93C0000}"/>
    <cellStyle name="Normal 3 37 2 4" xfId="16793" xr:uid="{00000000-0005-0000-0000-0000AA3C0000}"/>
    <cellStyle name="Normal 3 37 2 5" xfId="16794" xr:uid="{00000000-0005-0000-0000-0000AB3C0000}"/>
    <cellStyle name="Normal 3 37 2 6" xfId="16795" xr:uid="{00000000-0005-0000-0000-0000AC3C0000}"/>
    <cellStyle name="Normal 3 37 20" xfId="16796" xr:uid="{00000000-0005-0000-0000-0000AD3C0000}"/>
    <cellStyle name="Normal 3 37 20 2" xfId="16797" xr:uid="{00000000-0005-0000-0000-0000AE3C0000}"/>
    <cellStyle name="Normal 3 37 20 3" xfId="16798" xr:uid="{00000000-0005-0000-0000-0000AF3C0000}"/>
    <cellStyle name="Normal 3 37 20 4" xfId="16799" xr:uid="{00000000-0005-0000-0000-0000B03C0000}"/>
    <cellStyle name="Normal 3 37 20 5" xfId="16800" xr:uid="{00000000-0005-0000-0000-0000B13C0000}"/>
    <cellStyle name="Normal 3 37 20 6" xfId="16801" xr:uid="{00000000-0005-0000-0000-0000B23C0000}"/>
    <cellStyle name="Normal 3 37 21" xfId="16802" xr:uid="{00000000-0005-0000-0000-0000B33C0000}"/>
    <cellStyle name="Normal 3 37 21 2" xfId="16803" xr:uid="{00000000-0005-0000-0000-0000B43C0000}"/>
    <cellStyle name="Normal 3 37 21 3" xfId="16804" xr:uid="{00000000-0005-0000-0000-0000B53C0000}"/>
    <cellStyle name="Normal 3 37 21 4" xfId="16805" xr:uid="{00000000-0005-0000-0000-0000B63C0000}"/>
    <cellStyle name="Normal 3 37 21 5" xfId="16806" xr:uid="{00000000-0005-0000-0000-0000B73C0000}"/>
    <cellStyle name="Normal 3 37 21 6" xfId="16807" xr:uid="{00000000-0005-0000-0000-0000B83C0000}"/>
    <cellStyle name="Normal 3 37 22" xfId="16808" xr:uid="{00000000-0005-0000-0000-0000B93C0000}"/>
    <cellStyle name="Normal 3 37 22 2" xfId="16809" xr:uid="{00000000-0005-0000-0000-0000BA3C0000}"/>
    <cellStyle name="Normal 3 37 22 3" xfId="16810" xr:uid="{00000000-0005-0000-0000-0000BB3C0000}"/>
    <cellStyle name="Normal 3 37 22 4" xfId="16811" xr:uid="{00000000-0005-0000-0000-0000BC3C0000}"/>
    <cellStyle name="Normal 3 37 22 5" xfId="16812" xr:uid="{00000000-0005-0000-0000-0000BD3C0000}"/>
    <cellStyle name="Normal 3 37 22 6" xfId="16813" xr:uid="{00000000-0005-0000-0000-0000BE3C0000}"/>
    <cellStyle name="Normal 3 37 23" xfId="16814" xr:uid="{00000000-0005-0000-0000-0000BF3C0000}"/>
    <cellStyle name="Normal 3 37 24" xfId="16815" xr:uid="{00000000-0005-0000-0000-0000C03C0000}"/>
    <cellStyle name="Normal 3 37 25" xfId="16816" xr:uid="{00000000-0005-0000-0000-0000C13C0000}"/>
    <cellStyle name="Normal 3 37 26" xfId="16817" xr:uid="{00000000-0005-0000-0000-0000C23C0000}"/>
    <cellStyle name="Normal 3 37 27" xfId="16818" xr:uid="{00000000-0005-0000-0000-0000C33C0000}"/>
    <cellStyle name="Normal 3 37 3" xfId="16819" xr:uid="{00000000-0005-0000-0000-0000C43C0000}"/>
    <cellStyle name="Normal 3 37 3 2" xfId="16820" xr:uid="{00000000-0005-0000-0000-0000C53C0000}"/>
    <cellStyle name="Normal 3 37 3 3" xfId="16821" xr:uid="{00000000-0005-0000-0000-0000C63C0000}"/>
    <cellStyle name="Normal 3 37 3 4" xfId="16822" xr:uid="{00000000-0005-0000-0000-0000C73C0000}"/>
    <cellStyle name="Normal 3 37 3 5" xfId="16823" xr:uid="{00000000-0005-0000-0000-0000C83C0000}"/>
    <cellStyle name="Normal 3 37 3 6" xfId="16824" xr:uid="{00000000-0005-0000-0000-0000C93C0000}"/>
    <cellStyle name="Normal 3 37 4" xfId="16825" xr:uid="{00000000-0005-0000-0000-0000CA3C0000}"/>
    <cellStyle name="Normal 3 37 4 2" xfId="16826" xr:uid="{00000000-0005-0000-0000-0000CB3C0000}"/>
    <cellStyle name="Normal 3 37 4 3" xfId="16827" xr:uid="{00000000-0005-0000-0000-0000CC3C0000}"/>
    <cellStyle name="Normal 3 37 4 4" xfId="16828" xr:uid="{00000000-0005-0000-0000-0000CD3C0000}"/>
    <cellStyle name="Normal 3 37 4 5" xfId="16829" xr:uid="{00000000-0005-0000-0000-0000CE3C0000}"/>
    <cellStyle name="Normal 3 37 4 6" xfId="16830" xr:uid="{00000000-0005-0000-0000-0000CF3C0000}"/>
    <cellStyle name="Normal 3 37 5" xfId="16831" xr:uid="{00000000-0005-0000-0000-0000D03C0000}"/>
    <cellStyle name="Normal 3 37 5 2" xfId="16832" xr:uid="{00000000-0005-0000-0000-0000D13C0000}"/>
    <cellStyle name="Normal 3 37 5 3" xfId="16833" xr:uid="{00000000-0005-0000-0000-0000D23C0000}"/>
    <cellStyle name="Normal 3 37 5 4" xfId="16834" xr:uid="{00000000-0005-0000-0000-0000D33C0000}"/>
    <cellStyle name="Normal 3 37 5 5" xfId="16835" xr:uid="{00000000-0005-0000-0000-0000D43C0000}"/>
    <cellStyle name="Normal 3 37 5 6" xfId="16836" xr:uid="{00000000-0005-0000-0000-0000D53C0000}"/>
    <cellStyle name="Normal 3 37 6" xfId="16837" xr:uid="{00000000-0005-0000-0000-0000D63C0000}"/>
    <cellStyle name="Normal 3 37 6 2" xfId="16838" xr:uid="{00000000-0005-0000-0000-0000D73C0000}"/>
    <cellStyle name="Normal 3 37 6 3" xfId="16839" xr:uid="{00000000-0005-0000-0000-0000D83C0000}"/>
    <cellStyle name="Normal 3 37 6 4" xfId="16840" xr:uid="{00000000-0005-0000-0000-0000D93C0000}"/>
    <cellStyle name="Normal 3 37 6 5" xfId="16841" xr:uid="{00000000-0005-0000-0000-0000DA3C0000}"/>
    <cellStyle name="Normal 3 37 6 6" xfId="16842" xr:uid="{00000000-0005-0000-0000-0000DB3C0000}"/>
    <cellStyle name="Normal 3 37 7" xfId="16843" xr:uid="{00000000-0005-0000-0000-0000DC3C0000}"/>
    <cellStyle name="Normal 3 37 7 2" xfId="16844" xr:uid="{00000000-0005-0000-0000-0000DD3C0000}"/>
    <cellStyle name="Normal 3 37 7 3" xfId="16845" xr:uid="{00000000-0005-0000-0000-0000DE3C0000}"/>
    <cellStyle name="Normal 3 37 7 4" xfId="16846" xr:uid="{00000000-0005-0000-0000-0000DF3C0000}"/>
    <cellStyle name="Normal 3 37 7 5" xfId="16847" xr:uid="{00000000-0005-0000-0000-0000E03C0000}"/>
    <cellStyle name="Normal 3 37 7 6" xfId="16848" xr:uid="{00000000-0005-0000-0000-0000E13C0000}"/>
    <cellStyle name="Normal 3 37 8" xfId="16849" xr:uid="{00000000-0005-0000-0000-0000E23C0000}"/>
    <cellStyle name="Normal 3 37 8 2" xfId="16850" xr:uid="{00000000-0005-0000-0000-0000E33C0000}"/>
    <cellStyle name="Normal 3 37 8 3" xfId="16851" xr:uid="{00000000-0005-0000-0000-0000E43C0000}"/>
    <cellStyle name="Normal 3 37 8 4" xfId="16852" xr:uid="{00000000-0005-0000-0000-0000E53C0000}"/>
    <cellStyle name="Normal 3 37 8 5" xfId="16853" xr:uid="{00000000-0005-0000-0000-0000E63C0000}"/>
    <cellStyle name="Normal 3 37 8 6" xfId="16854" xr:uid="{00000000-0005-0000-0000-0000E73C0000}"/>
    <cellStyle name="Normal 3 37 9" xfId="16855" xr:uid="{00000000-0005-0000-0000-0000E83C0000}"/>
    <cellStyle name="Normal 3 37 9 2" xfId="16856" xr:uid="{00000000-0005-0000-0000-0000E93C0000}"/>
    <cellStyle name="Normal 3 37 9 3" xfId="16857" xr:uid="{00000000-0005-0000-0000-0000EA3C0000}"/>
    <cellStyle name="Normal 3 37 9 4" xfId="16858" xr:uid="{00000000-0005-0000-0000-0000EB3C0000}"/>
    <cellStyle name="Normal 3 37 9 5" xfId="16859" xr:uid="{00000000-0005-0000-0000-0000EC3C0000}"/>
    <cellStyle name="Normal 3 37 9 6" xfId="16860" xr:uid="{00000000-0005-0000-0000-0000ED3C0000}"/>
    <cellStyle name="Normal 3 38" xfId="16861" xr:uid="{00000000-0005-0000-0000-0000EE3C0000}"/>
    <cellStyle name="Normal 3 38 10" xfId="16862" xr:uid="{00000000-0005-0000-0000-0000EF3C0000}"/>
    <cellStyle name="Normal 3 38 10 2" xfId="16863" xr:uid="{00000000-0005-0000-0000-0000F03C0000}"/>
    <cellStyle name="Normal 3 38 10 3" xfId="16864" xr:uid="{00000000-0005-0000-0000-0000F13C0000}"/>
    <cellStyle name="Normal 3 38 10 4" xfId="16865" xr:uid="{00000000-0005-0000-0000-0000F23C0000}"/>
    <cellStyle name="Normal 3 38 10 5" xfId="16866" xr:uid="{00000000-0005-0000-0000-0000F33C0000}"/>
    <cellStyle name="Normal 3 38 10 6" xfId="16867" xr:uid="{00000000-0005-0000-0000-0000F43C0000}"/>
    <cellStyle name="Normal 3 38 11" xfId="16868" xr:uid="{00000000-0005-0000-0000-0000F53C0000}"/>
    <cellStyle name="Normal 3 38 11 2" xfId="16869" xr:uid="{00000000-0005-0000-0000-0000F63C0000}"/>
    <cellStyle name="Normal 3 38 11 3" xfId="16870" xr:uid="{00000000-0005-0000-0000-0000F73C0000}"/>
    <cellStyle name="Normal 3 38 11 4" xfId="16871" xr:uid="{00000000-0005-0000-0000-0000F83C0000}"/>
    <cellStyle name="Normal 3 38 11 5" xfId="16872" xr:uid="{00000000-0005-0000-0000-0000F93C0000}"/>
    <cellStyle name="Normal 3 38 11 6" xfId="16873" xr:uid="{00000000-0005-0000-0000-0000FA3C0000}"/>
    <cellStyle name="Normal 3 38 12" xfId="16874" xr:uid="{00000000-0005-0000-0000-0000FB3C0000}"/>
    <cellStyle name="Normal 3 38 12 2" xfId="16875" xr:uid="{00000000-0005-0000-0000-0000FC3C0000}"/>
    <cellStyle name="Normal 3 38 12 3" xfId="16876" xr:uid="{00000000-0005-0000-0000-0000FD3C0000}"/>
    <cellStyle name="Normal 3 38 12 4" xfId="16877" xr:uid="{00000000-0005-0000-0000-0000FE3C0000}"/>
    <cellStyle name="Normal 3 38 12 5" xfId="16878" xr:uid="{00000000-0005-0000-0000-0000FF3C0000}"/>
    <cellStyle name="Normal 3 38 12 6" xfId="16879" xr:uid="{00000000-0005-0000-0000-0000003D0000}"/>
    <cellStyle name="Normal 3 38 13" xfId="16880" xr:uid="{00000000-0005-0000-0000-0000013D0000}"/>
    <cellStyle name="Normal 3 38 13 2" xfId="16881" xr:uid="{00000000-0005-0000-0000-0000023D0000}"/>
    <cellStyle name="Normal 3 38 13 3" xfId="16882" xr:uid="{00000000-0005-0000-0000-0000033D0000}"/>
    <cellStyle name="Normal 3 38 13 4" xfId="16883" xr:uid="{00000000-0005-0000-0000-0000043D0000}"/>
    <cellStyle name="Normal 3 38 13 5" xfId="16884" xr:uid="{00000000-0005-0000-0000-0000053D0000}"/>
    <cellStyle name="Normal 3 38 13 6" xfId="16885" xr:uid="{00000000-0005-0000-0000-0000063D0000}"/>
    <cellStyle name="Normal 3 38 14" xfId="16886" xr:uid="{00000000-0005-0000-0000-0000073D0000}"/>
    <cellStyle name="Normal 3 38 14 2" xfId="16887" xr:uid="{00000000-0005-0000-0000-0000083D0000}"/>
    <cellStyle name="Normal 3 38 14 3" xfId="16888" xr:uid="{00000000-0005-0000-0000-0000093D0000}"/>
    <cellStyle name="Normal 3 38 14 4" xfId="16889" xr:uid="{00000000-0005-0000-0000-00000A3D0000}"/>
    <cellStyle name="Normal 3 38 14 5" xfId="16890" xr:uid="{00000000-0005-0000-0000-00000B3D0000}"/>
    <cellStyle name="Normal 3 38 14 6" xfId="16891" xr:uid="{00000000-0005-0000-0000-00000C3D0000}"/>
    <cellStyle name="Normal 3 38 15" xfId="16892" xr:uid="{00000000-0005-0000-0000-00000D3D0000}"/>
    <cellStyle name="Normal 3 38 15 2" xfId="16893" xr:uid="{00000000-0005-0000-0000-00000E3D0000}"/>
    <cellStyle name="Normal 3 38 15 3" xfId="16894" xr:uid="{00000000-0005-0000-0000-00000F3D0000}"/>
    <cellStyle name="Normal 3 38 15 4" xfId="16895" xr:uid="{00000000-0005-0000-0000-0000103D0000}"/>
    <cellStyle name="Normal 3 38 15 5" xfId="16896" xr:uid="{00000000-0005-0000-0000-0000113D0000}"/>
    <cellStyle name="Normal 3 38 15 6" xfId="16897" xr:uid="{00000000-0005-0000-0000-0000123D0000}"/>
    <cellStyle name="Normal 3 38 16" xfId="16898" xr:uid="{00000000-0005-0000-0000-0000133D0000}"/>
    <cellStyle name="Normal 3 38 16 2" xfId="16899" xr:uid="{00000000-0005-0000-0000-0000143D0000}"/>
    <cellStyle name="Normal 3 38 16 3" xfId="16900" xr:uid="{00000000-0005-0000-0000-0000153D0000}"/>
    <cellStyle name="Normal 3 38 16 4" xfId="16901" xr:uid="{00000000-0005-0000-0000-0000163D0000}"/>
    <cellStyle name="Normal 3 38 16 5" xfId="16902" xr:uid="{00000000-0005-0000-0000-0000173D0000}"/>
    <cellStyle name="Normal 3 38 16 6" xfId="16903" xr:uid="{00000000-0005-0000-0000-0000183D0000}"/>
    <cellStyle name="Normal 3 38 17" xfId="16904" xr:uid="{00000000-0005-0000-0000-0000193D0000}"/>
    <cellStyle name="Normal 3 38 17 2" xfId="16905" xr:uid="{00000000-0005-0000-0000-00001A3D0000}"/>
    <cellStyle name="Normal 3 38 17 3" xfId="16906" xr:uid="{00000000-0005-0000-0000-00001B3D0000}"/>
    <cellStyle name="Normal 3 38 17 4" xfId="16907" xr:uid="{00000000-0005-0000-0000-00001C3D0000}"/>
    <cellStyle name="Normal 3 38 17 5" xfId="16908" xr:uid="{00000000-0005-0000-0000-00001D3D0000}"/>
    <cellStyle name="Normal 3 38 17 6" xfId="16909" xr:uid="{00000000-0005-0000-0000-00001E3D0000}"/>
    <cellStyle name="Normal 3 38 18" xfId="16910" xr:uid="{00000000-0005-0000-0000-00001F3D0000}"/>
    <cellStyle name="Normal 3 38 18 2" xfId="16911" xr:uid="{00000000-0005-0000-0000-0000203D0000}"/>
    <cellStyle name="Normal 3 38 18 3" xfId="16912" xr:uid="{00000000-0005-0000-0000-0000213D0000}"/>
    <cellStyle name="Normal 3 38 18 4" xfId="16913" xr:uid="{00000000-0005-0000-0000-0000223D0000}"/>
    <cellStyle name="Normal 3 38 18 5" xfId="16914" xr:uid="{00000000-0005-0000-0000-0000233D0000}"/>
    <cellStyle name="Normal 3 38 18 6" xfId="16915" xr:uid="{00000000-0005-0000-0000-0000243D0000}"/>
    <cellStyle name="Normal 3 38 19" xfId="16916" xr:uid="{00000000-0005-0000-0000-0000253D0000}"/>
    <cellStyle name="Normal 3 38 19 2" xfId="16917" xr:uid="{00000000-0005-0000-0000-0000263D0000}"/>
    <cellStyle name="Normal 3 38 19 3" xfId="16918" xr:uid="{00000000-0005-0000-0000-0000273D0000}"/>
    <cellStyle name="Normal 3 38 19 4" xfId="16919" xr:uid="{00000000-0005-0000-0000-0000283D0000}"/>
    <cellStyle name="Normal 3 38 19 5" xfId="16920" xr:uid="{00000000-0005-0000-0000-0000293D0000}"/>
    <cellStyle name="Normal 3 38 19 6" xfId="16921" xr:uid="{00000000-0005-0000-0000-00002A3D0000}"/>
    <cellStyle name="Normal 3 38 2" xfId="16922" xr:uid="{00000000-0005-0000-0000-00002B3D0000}"/>
    <cellStyle name="Normal 3 38 2 2" xfId="16923" xr:uid="{00000000-0005-0000-0000-00002C3D0000}"/>
    <cellStyle name="Normal 3 38 2 3" xfId="16924" xr:uid="{00000000-0005-0000-0000-00002D3D0000}"/>
    <cellStyle name="Normal 3 38 2 4" xfId="16925" xr:uid="{00000000-0005-0000-0000-00002E3D0000}"/>
    <cellStyle name="Normal 3 38 2 5" xfId="16926" xr:uid="{00000000-0005-0000-0000-00002F3D0000}"/>
    <cellStyle name="Normal 3 38 2 6" xfId="16927" xr:uid="{00000000-0005-0000-0000-0000303D0000}"/>
    <cellStyle name="Normal 3 38 20" xfId="16928" xr:uid="{00000000-0005-0000-0000-0000313D0000}"/>
    <cellStyle name="Normal 3 38 20 2" xfId="16929" xr:uid="{00000000-0005-0000-0000-0000323D0000}"/>
    <cellStyle name="Normal 3 38 20 3" xfId="16930" xr:uid="{00000000-0005-0000-0000-0000333D0000}"/>
    <cellStyle name="Normal 3 38 20 4" xfId="16931" xr:uid="{00000000-0005-0000-0000-0000343D0000}"/>
    <cellStyle name="Normal 3 38 20 5" xfId="16932" xr:uid="{00000000-0005-0000-0000-0000353D0000}"/>
    <cellStyle name="Normal 3 38 20 6" xfId="16933" xr:uid="{00000000-0005-0000-0000-0000363D0000}"/>
    <cellStyle name="Normal 3 38 21" xfId="16934" xr:uid="{00000000-0005-0000-0000-0000373D0000}"/>
    <cellStyle name="Normal 3 38 21 2" xfId="16935" xr:uid="{00000000-0005-0000-0000-0000383D0000}"/>
    <cellStyle name="Normal 3 38 21 3" xfId="16936" xr:uid="{00000000-0005-0000-0000-0000393D0000}"/>
    <cellStyle name="Normal 3 38 21 4" xfId="16937" xr:uid="{00000000-0005-0000-0000-00003A3D0000}"/>
    <cellStyle name="Normal 3 38 21 5" xfId="16938" xr:uid="{00000000-0005-0000-0000-00003B3D0000}"/>
    <cellStyle name="Normal 3 38 21 6" xfId="16939" xr:uid="{00000000-0005-0000-0000-00003C3D0000}"/>
    <cellStyle name="Normal 3 38 22" xfId="16940" xr:uid="{00000000-0005-0000-0000-00003D3D0000}"/>
    <cellStyle name="Normal 3 38 22 2" xfId="16941" xr:uid="{00000000-0005-0000-0000-00003E3D0000}"/>
    <cellStyle name="Normal 3 38 22 3" xfId="16942" xr:uid="{00000000-0005-0000-0000-00003F3D0000}"/>
    <cellStyle name="Normal 3 38 22 4" xfId="16943" xr:uid="{00000000-0005-0000-0000-0000403D0000}"/>
    <cellStyle name="Normal 3 38 22 5" xfId="16944" xr:uid="{00000000-0005-0000-0000-0000413D0000}"/>
    <cellStyle name="Normal 3 38 22 6" xfId="16945" xr:uid="{00000000-0005-0000-0000-0000423D0000}"/>
    <cellStyle name="Normal 3 38 23" xfId="16946" xr:uid="{00000000-0005-0000-0000-0000433D0000}"/>
    <cellStyle name="Normal 3 38 24" xfId="16947" xr:uid="{00000000-0005-0000-0000-0000443D0000}"/>
    <cellStyle name="Normal 3 38 25" xfId="16948" xr:uid="{00000000-0005-0000-0000-0000453D0000}"/>
    <cellStyle name="Normal 3 38 26" xfId="16949" xr:uid="{00000000-0005-0000-0000-0000463D0000}"/>
    <cellStyle name="Normal 3 38 27" xfId="16950" xr:uid="{00000000-0005-0000-0000-0000473D0000}"/>
    <cellStyle name="Normal 3 38 3" xfId="16951" xr:uid="{00000000-0005-0000-0000-0000483D0000}"/>
    <cellStyle name="Normal 3 38 3 2" xfId="16952" xr:uid="{00000000-0005-0000-0000-0000493D0000}"/>
    <cellStyle name="Normal 3 38 3 3" xfId="16953" xr:uid="{00000000-0005-0000-0000-00004A3D0000}"/>
    <cellStyle name="Normal 3 38 3 4" xfId="16954" xr:uid="{00000000-0005-0000-0000-00004B3D0000}"/>
    <cellStyle name="Normal 3 38 3 5" xfId="16955" xr:uid="{00000000-0005-0000-0000-00004C3D0000}"/>
    <cellStyle name="Normal 3 38 3 6" xfId="16956" xr:uid="{00000000-0005-0000-0000-00004D3D0000}"/>
    <cellStyle name="Normal 3 38 4" xfId="16957" xr:uid="{00000000-0005-0000-0000-00004E3D0000}"/>
    <cellStyle name="Normal 3 38 4 2" xfId="16958" xr:uid="{00000000-0005-0000-0000-00004F3D0000}"/>
    <cellStyle name="Normal 3 38 4 3" xfId="16959" xr:uid="{00000000-0005-0000-0000-0000503D0000}"/>
    <cellStyle name="Normal 3 38 4 4" xfId="16960" xr:uid="{00000000-0005-0000-0000-0000513D0000}"/>
    <cellStyle name="Normal 3 38 4 5" xfId="16961" xr:uid="{00000000-0005-0000-0000-0000523D0000}"/>
    <cellStyle name="Normal 3 38 4 6" xfId="16962" xr:uid="{00000000-0005-0000-0000-0000533D0000}"/>
    <cellStyle name="Normal 3 38 5" xfId="16963" xr:uid="{00000000-0005-0000-0000-0000543D0000}"/>
    <cellStyle name="Normal 3 38 5 2" xfId="16964" xr:uid="{00000000-0005-0000-0000-0000553D0000}"/>
    <cellStyle name="Normal 3 38 5 3" xfId="16965" xr:uid="{00000000-0005-0000-0000-0000563D0000}"/>
    <cellStyle name="Normal 3 38 5 4" xfId="16966" xr:uid="{00000000-0005-0000-0000-0000573D0000}"/>
    <cellStyle name="Normal 3 38 5 5" xfId="16967" xr:uid="{00000000-0005-0000-0000-0000583D0000}"/>
    <cellStyle name="Normal 3 38 5 6" xfId="16968" xr:uid="{00000000-0005-0000-0000-0000593D0000}"/>
    <cellStyle name="Normal 3 38 6" xfId="16969" xr:uid="{00000000-0005-0000-0000-00005A3D0000}"/>
    <cellStyle name="Normal 3 38 6 2" xfId="16970" xr:uid="{00000000-0005-0000-0000-00005B3D0000}"/>
    <cellStyle name="Normal 3 38 6 3" xfId="16971" xr:uid="{00000000-0005-0000-0000-00005C3D0000}"/>
    <cellStyle name="Normal 3 38 6 4" xfId="16972" xr:uid="{00000000-0005-0000-0000-00005D3D0000}"/>
    <cellStyle name="Normal 3 38 6 5" xfId="16973" xr:uid="{00000000-0005-0000-0000-00005E3D0000}"/>
    <cellStyle name="Normal 3 38 6 6" xfId="16974" xr:uid="{00000000-0005-0000-0000-00005F3D0000}"/>
    <cellStyle name="Normal 3 38 7" xfId="16975" xr:uid="{00000000-0005-0000-0000-0000603D0000}"/>
    <cellStyle name="Normal 3 38 7 2" xfId="16976" xr:uid="{00000000-0005-0000-0000-0000613D0000}"/>
    <cellStyle name="Normal 3 38 7 3" xfId="16977" xr:uid="{00000000-0005-0000-0000-0000623D0000}"/>
    <cellStyle name="Normal 3 38 7 4" xfId="16978" xr:uid="{00000000-0005-0000-0000-0000633D0000}"/>
    <cellStyle name="Normal 3 38 7 5" xfId="16979" xr:uid="{00000000-0005-0000-0000-0000643D0000}"/>
    <cellStyle name="Normal 3 38 7 6" xfId="16980" xr:uid="{00000000-0005-0000-0000-0000653D0000}"/>
    <cellStyle name="Normal 3 38 8" xfId="16981" xr:uid="{00000000-0005-0000-0000-0000663D0000}"/>
    <cellStyle name="Normal 3 38 8 2" xfId="16982" xr:uid="{00000000-0005-0000-0000-0000673D0000}"/>
    <cellStyle name="Normal 3 38 8 3" xfId="16983" xr:uid="{00000000-0005-0000-0000-0000683D0000}"/>
    <cellStyle name="Normal 3 38 8 4" xfId="16984" xr:uid="{00000000-0005-0000-0000-0000693D0000}"/>
    <cellStyle name="Normal 3 38 8 5" xfId="16985" xr:uid="{00000000-0005-0000-0000-00006A3D0000}"/>
    <cellStyle name="Normal 3 38 8 6" xfId="16986" xr:uid="{00000000-0005-0000-0000-00006B3D0000}"/>
    <cellStyle name="Normal 3 38 9" xfId="16987" xr:uid="{00000000-0005-0000-0000-00006C3D0000}"/>
    <cellStyle name="Normal 3 38 9 2" xfId="16988" xr:uid="{00000000-0005-0000-0000-00006D3D0000}"/>
    <cellStyle name="Normal 3 38 9 3" xfId="16989" xr:uid="{00000000-0005-0000-0000-00006E3D0000}"/>
    <cellStyle name="Normal 3 38 9 4" xfId="16990" xr:uid="{00000000-0005-0000-0000-00006F3D0000}"/>
    <cellStyle name="Normal 3 38 9 5" xfId="16991" xr:uid="{00000000-0005-0000-0000-0000703D0000}"/>
    <cellStyle name="Normal 3 38 9 6" xfId="16992" xr:uid="{00000000-0005-0000-0000-0000713D0000}"/>
    <cellStyle name="Normal 3 39" xfId="16993" xr:uid="{00000000-0005-0000-0000-0000723D0000}"/>
    <cellStyle name="Normal 3 39 10" xfId="16994" xr:uid="{00000000-0005-0000-0000-0000733D0000}"/>
    <cellStyle name="Normal 3 39 10 2" xfId="16995" xr:uid="{00000000-0005-0000-0000-0000743D0000}"/>
    <cellStyle name="Normal 3 39 10 3" xfId="16996" xr:uid="{00000000-0005-0000-0000-0000753D0000}"/>
    <cellStyle name="Normal 3 39 10 4" xfId="16997" xr:uid="{00000000-0005-0000-0000-0000763D0000}"/>
    <cellStyle name="Normal 3 39 10 5" xfId="16998" xr:uid="{00000000-0005-0000-0000-0000773D0000}"/>
    <cellStyle name="Normal 3 39 10 6" xfId="16999" xr:uid="{00000000-0005-0000-0000-0000783D0000}"/>
    <cellStyle name="Normal 3 39 11" xfId="17000" xr:uid="{00000000-0005-0000-0000-0000793D0000}"/>
    <cellStyle name="Normal 3 39 11 2" xfId="17001" xr:uid="{00000000-0005-0000-0000-00007A3D0000}"/>
    <cellStyle name="Normal 3 39 11 3" xfId="17002" xr:uid="{00000000-0005-0000-0000-00007B3D0000}"/>
    <cellStyle name="Normal 3 39 11 4" xfId="17003" xr:uid="{00000000-0005-0000-0000-00007C3D0000}"/>
    <cellStyle name="Normal 3 39 11 5" xfId="17004" xr:uid="{00000000-0005-0000-0000-00007D3D0000}"/>
    <cellStyle name="Normal 3 39 11 6" xfId="17005" xr:uid="{00000000-0005-0000-0000-00007E3D0000}"/>
    <cellStyle name="Normal 3 39 12" xfId="17006" xr:uid="{00000000-0005-0000-0000-00007F3D0000}"/>
    <cellStyle name="Normal 3 39 12 2" xfId="17007" xr:uid="{00000000-0005-0000-0000-0000803D0000}"/>
    <cellStyle name="Normal 3 39 12 3" xfId="17008" xr:uid="{00000000-0005-0000-0000-0000813D0000}"/>
    <cellStyle name="Normal 3 39 12 4" xfId="17009" xr:uid="{00000000-0005-0000-0000-0000823D0000}"/>
    <cellStyle name="Normal 3 39 12 5" xfId="17010" xr:uid="{00000000-0005-0000-0000-0000833D0000}"/>
    <cellStyle name="Normal 3 39 12 6" xfId="17011" xr:uid="{00000000-0005-0000-0000-0000843D0000}"/>
    <cellStyle name="Normal 3 39 13" xfId="17012" xr:uid="{00000000-0005-0000-0000-0000853D0000}"/>
    <cellStyle name="Normal 3 39 13 2" xfId="17013" xr:uid="{00000000-0005-0000-0000-0000863D0000}"/>
    <cellStyle name="Normal 3 39 13 3" xfId="17014" xr:uid="{00000000-0005-0000-0000-0000873D0000}"/>
    <cellStyle name="Normal 3 39 13 4" xfId="17015" xr:uid="{00000000-0005-0000-0000-0000883D0000}"/>
    <cellStyle name="Normal 3 39 13 5" xfId="17016" xr:uid="{00000000-0005-0000-0000-0000893D0000}"/>
    <cellStyle name="Normal 3 39 13 6" xfId="17017" xr:uid="{00000000-0005-0000-0000-00008A3D0000}"/>
    <cellStyle name="Normal 3 39 14" xfId="17018" xr:uid="{00000000-0005-0000-0000-00008B3D0000}"/>
    <cellStyle name="Normal 3 39 14 2" xfId="17019" xr:uid="{00000000-0005-0000-0000-00008C3D0000}"/>
    <cellStyle name="Normal 3 39 14 3" xfId="17020" xr:uid="{00000000-0005-0000-0000-00008D3D0000}"/>
    <cellStyle name="Normal 3 39 14 4" xfId="17021" xr:uid="{00000000-0005-0000-0000-00008E3D0000}"/>
    <cellStyle name="Normal 3 39 14 5" xfId="17022" xr:uid="{00000000-0005-0000-0000-00008F3D0000}"/>
    <cellStyle name="Normal 3 39 14 6" xfId="17023" xr:uid="{00000000-0005-0000-0000-0000903D0000}"/>
    <cellStyle name="Normal 3 39 15" xfId="17024" xr:uid="{00000000-0005-0000-0000-0000913D0000}"/>
    <cellStyle name="Normal 3 39 15 2" xfId="17025" xr:uid="{00000000-0005-0000-0000-0000923D0000}"/>
    <cellStyle name="Normal 3 39 15 3" xfId="17026" xr:uid="{00000000-0005-0000-0000-0000933D0000}"/>
    <cellStyle name="Normal 3 39 15 4" xfId="17027" xr:uid="{00000000-0005-0000-0000-0000943D0000}"/>
    <cellStyle name="Normal 3 39 15 5" xfId="17028" xr:uid="{00000000-0005-0000-0000-0000953D0000}"/>
    <cellStyle name="Normal 3 39 15 6" xfId="17029" xr:uid="{00000000-0005-0000-0000-0000963D0000}"/>
    <cellStyle name="Normal 3 39 16" xfId="17030" xr:uid="{00000000-0005-0000-0000-0000973D0000}"/>
    <cellStyle name="Normal 3 39 16 2" xfId="17031" xr:uid="{00000000-0005-0000-0000-0000983D0000}"/>
    <cellStyle name="Normal 3 39 16 3" xfId="17032" xr:uid="{00000000-0005-0000-0000-0000993D0000}"/>
    <cellStyle name="Normal 3 39 16 4" xfId="17033" xr:uid="{00000000-0005-0000-0000-00009A3D0000}"/>
    <cellStyle name="Normal 3 39 16 5" xfId="17034" xr:uid="{00000000-0005-0000-0000-00009B3D0000}"/>
    <cellStyle name="Normal 3 39 16 6" xfId="17035" xr:uid="{00000000-0005-0000-0000-00009C3D0000}"/>
    <cellStyle name="Normal 3 39 17" xfId="17036" xr:uid="{00000000-0005-0000-0000-00009D3D0000}"/>
    <cellStyle name="Normal 3 39 17 2" xfId="17037" xr:uid="{00000000-0005-0000-0000-00009E3D0000}"/>
    <cellStyle name="Normal 3 39 17 3" xfId="17038" xr:uid="{00000000-0005-0000-0000-00009F3D0000}"/>
    <cellStyle name="Normal 3 39 17 4" xfId="17039" xr:uid="{00000000-0005-0000-0000-0000A03D0000}"/>
    <cellStyle name="Normal 3 39 17 5" xfId="17040" xr:uid="{00000000-0005-0000-0000-0000A13D0000}"/>
    <cellStyle name="Normal 3 39 17 6" xfId="17041" xr:uid="{00000000-0005-0000-0000-0000A23D0000}"/>
    <cellStyle name="Normal 3 39 18" xfId="17042" xr:uid="{00000000-0005-0000-0000-0000A33D0000}"/>
    <cellStyle name="Normal 3 39 18 2" xfId="17043" xr:uid="{00000000-0005-0000-0000-0000A43D0000}"/>
    <cellStyle name="Normal 3 39 18 3" xfId="17044" xr:uid="{00000000-0005-0000-0000-0000A53D0000}"/>
    <cellStyle name="Normal 3 39 18 4" xfId="17045" xr:uid="{00000000-0005-0000-0000-0000A63D0000}"/>
    <cellStyle name="Normal 3 39 18 5" xfId="17046" xr:uid="{00000000-0005-0000-0000-0000A73D0000}"/>
    <cellStyle name="Normal 3 39 18 6" xfId="17047" xr:uid="{00000000-0005-0000-0000-0000A83D0000}"/>
    <cellStyle name="Normal 3 39 19" xfId="17048" xr:uid="{00000000-0005-0000-0000-0000A93D0000}"/>
    <cellStyle name="Normal 3 39 19 2" xfId="17049" xr:uid="{00000000-0005-0000-0000-0000AA3D0000}"/>
    <cellStyle name="Normal 3 39 19 3" xfId="17050" xr:uid="{00000000-0005-0000-0000-0000AB3D0000}"/>
    <cellStyle name="Normal 3 39 19 4" xfId="17051" xr:uid="{00000000-0005-0000-0000-0000AC3D0000}"/>
    <cellStyle name="Normal 3 39 19 5" xfId="17052" xr:uid="{00000000-0005-0000-0000-0000AD3D0000}"/>
    <cellStyle name="Normal 3 39 19 6" xfId="17053" xr:uid="{00000000-0005-0000-0000-0000AE3D0000}"/>
    <cellStyle name="Normal 3 39 2" xfId="17054" xr:uid="{00000000-0005-0000-0000-0000AF3D0000}"/>
    <cellStyle name="Normal 3 39 2 2" xfId="17055" xr:uid="{00000000-0005-0000-0000-0000B03D0000}"/>
    <cellStyle name="Normal 3 39 2 3" xfId="17056" xr:uid="{00000000-0005-0000-0000-0000B13D0000}"/>
    <cellStyle name="Normal 3 39 2 4" xfId="17057" xr:uid="{00000000-0005-0000-0000-0000B23D0000}"/>
    <cellStyle name="Normal 3 39 2 5" xfId="17058" xr:uid="{00000000-0005-0000-0000-0000B33D0000}"/>
    <cellStyle name="Normal 3 39 2 6" xfId="17059" xr:uid="{00000000-0005-0000-0000-0000B43D0000}"/>
    <cellStyle name="Normal 3 39 20" xfId="17060" xr:uid="{00000000-0005-0000-0000-0000B53D0000}"/>
    <cellStyle name="Normal 3 39 20 2" xfId="17061" xr:uid="{00000000-0005-0000-0000-0000B63D0000}"/>
    <cellStyle name="Normal 3 39 20 3" xfId="17062" xr:uid="{00000000-0005-0000-0000-0000B73D0000}"/>
    <cellStyle name="Normal 3 39 20 4" xfId="17063" xr:uid="{00000000-0005-0000-0000-0000B83D0000}"/>
    <cellStyle name="Normal 3 39 20 5" xfId="17064" xr:uid="{00000000-0005-0000-0000-0000B93D0000}"/>
    <cellStyle name="Normal 3 39 20 6" xfId="17065" xr:uid="{00000000-0005-0000-0000-0000BA3D0000}"/>
    <cellStyle name="Normal 3 39 21" xfId="17066" xr:uid="{00000000-0005-0000-0000-0000BB3D0000}"/>
    <cellStyle name="Normal 3 39 21 2" xfId="17067" xr:uid="{00000000-0005-0000-0000-0000BC3D0000}"/>
    <cellStyle name="Normal 3 39 21 3" xfId="17068" xr:uid="{00000000-0005-0000-0000-0000BD3D0000}"/>
    <cellStyle name="Normal 3 39 21 4" xfId="17069" xr:uid="{00000000-0005-0000-0000-0000BE3D0000}"/>
    <cellStyle name="Normal 3 39 21 5" xfId="17070" xr:uid="{00000000-0005-0000-0000-0000BF3D0000}"/>
    <cellStyle name="Normal 3 39 21 6" xfId="17071" xr:uid="{00000000-0005-0000-0000-0000C03D0000}"/>
    <cellStyle name="Normal 3 39 22" xfId="17072" xr:uid="{00000000-0005-0000-0000-0000C13D0000}"/>
    <cellStyle name="Normal 3 39 22 2" xfId="17073" xr:uid="{00000000-0005-0000-0000-0000C23D0000}"/>
    <cellStyle name="Normal 3 39 22 3" xfId="17074" xr:uid="{00000000-0005-0000-0000-0000C33D0000}"/>
    <cellStyle name="Normal 3 39 22 4" xfId="17075" xr:uid="{00000000-0005-0000-0000-0000C43D0000}"/>
    <cellStyle name="Normal 3 39 22 5" xfId="17076" xr:uid="{00000000-0005-0000-0000-0000C53D0000}"/>
    <cellStyle name="Normal 3 39 22 6" xfId="17077" xr:uid="{00000000-0005-0000-0000-0000C63D0000}"/>
    <cellStyle name="Normal 3 39 23" xfId="17078" xr:uid="{00000000-0005-0000-0000-0000C73D0000}"/>
    <cellStyle name="Normal 3 39 24" xfId="17079" xr:uid="{00000000-0005-0000-0000-0000C83D0000}"/>
    <cellStyle name="Normal 3 39 25" xfId="17080" xr:uid="{00000000-0005-0000-0000-0000C93D0000}"/>
    <cellStyle name="Normal 3 39 26" xfId="17081" xr:uid="{00000000-0005-0000-0000-0000CA3D0000}"/>
    <cellStyle name="Normal 3 39 27" xfId="17082" xr:uid="{00000000-0005-0000-0000-0000CB3D0000}"/>
    <cellStyle name="Normal 3 39 3" xfId="17083" xr:uid="{00000000-0005-0000-0000-0000CC3D0000}"/>
    <cellStyle name="Normal 3 39 3 2" xfId="17084" xr:uid="{00000000-0005-0000-0000-0000CD3D0000}"/>
    <cellStyle name="Normal 3 39 3 3" xfId="17085" xr:uid="{00000000-0005-0000-0000-0000CE3D0000}"/>
    <cellStyle name="Normal 3 39 3 4" xfId="17086" xr:uid="{00000000-0005-0000-0000-0000CF3D0000}"/>
    <cellStyle name="Normal 3 39 3 5" xfId="17087" xr:uid="{00000000-0005-0000-0000-0000D03D0000}"/>
    <cellStyle name="Normal 3 39 3 6" xfId="17088" xr:uid="{00000000-0005-0000-0000-0000D13D0000}"/>
    <cellStyle name="Normal 3 39 4" xfId="17089" xr:uid="{00000000-0005-0000-0000-0000D23D0000}"/>
    <cellStyle name="Normal 3 39 4 2" xfId="17090" xr:uid="{00000000-0005-0000-0000-0000D33D0000}"/>
    <cellStyle name="Normal 3 39 4 3" xfId="17091" xr:uid="{00000000-0005-0000-0000-0000D43D0000}"/>
    <cellStyle name="Normal 3 39 4 4" xfId="17092" xr:uid="{00000000-0005-0000-0000-0000D53D0000}"/>
    <cellStyle name="Normal 3 39 4 5" xfId="17093" xr:uid="{00000000-0005-0000-0000-0000D63D0000}"/>
    <cellStyle name="Normal 3 39 4 6" xfId="17094" xr:uid="{00000000-0005-0000-0000-0000D73D0000}"/>
    <cellStyle name="Normal 3 39 5" xfId="17095" xr:uid="{00000000-0005-0000-0000-0000D83D0000}"/>
    <cellStyle name="Normal 3 39 5 2" xfId="17096" xr:uid="{00000000-0005-0000-0000-0000D93D0000}"/>
    <cellStyle name="Normal 3 39 5 3" xfId="17097" xr:uid="{00000000-0005-0000-0000-0000DA3D0000}"/>
    <cellStyle name="Normal 3 39 5 4" xfId="17098" xr:uid="{00000000-0005-0000-0000-0000DB3D0000}"/>
    <cellStyle name="Normal 3 39 5 5" xfId="17099" xr:uid="{00000000-0005-0000-0000-0000DC3D0000}"/>
    <cellStyle name="Normal 3 39 5 6" xfId="17100" xr:uid="{00000000-0005-0000-0000-0000DD3D0000}"/>
    <cellStyle name="Normal 3 39 6" xfId="17101" xr:uid="{00000000-0005-0000-0000-0000DE3D0000}"/>
    <cellStyle name="Normal 3 39 6 2" xfId="17102" xr:uid="{00000000-0005-0000-0000-0000DF3D0000}"/>
    <cellStyle name="Normal 3 39 6 3" xfId="17103" xr:uid="{00000000-0005-0000-0000-0000E03D0000}"/>
    <cellStyle name="Normal 3 39 6 4" xfId="17104" xr:uid="{00000000-0005-0000-0000-0000E13D0000}"/>
    <cellStyle name="Normal 3 39 6 5" xfId="17105" xr:uid="{00000000-0005-0000-0000-0000E23D0000}"/>
    <cellStyle name="Normal 3 39 6 6" xfId="17106" xr:uid="{00000000-0005-0000-0000-0000E33D0000}"/>
    <cellStyle name="Normal 3 39 7" xfId="17107" xr:uid="{00000000-0005-0000-0000-0000E43D0000}"/>
    <cellStyle name="Normal 3 39 7 2" xfId="17108" xr:uid="{00000000-0005-0000-0000-0000E53D0000}"/>
    <cellStyle name="Normal 3 39 7 3" xfId="17109" xr:uid="{00000000-0005-0000-0000-0000E63D0000}"/>
    <cellStyle name="Normal 3 39 7 4" xfId="17110" xr:uid="{00000000-0005-0000-0000-0000E73D0000}"/>
    <cellStyle name="Normal 3 39 7 5" xfId="17111" xr:uid="{00000000-0005-0000-0000-0000E83D0000}"/>
    <cellStyle name="Normal 3 39 7 6" xfId="17112" xr:uid="{00000000-0005-0000-0000-0000E93D0000}"/>
    <cellStyle name="Normal 3 39 8" xfId="17113" xr:uid="{00000000-0005-0000-0000-0000EA3D0000}"/>
    <cellStyle name="Normal 3 39 8 2" xfId="17114" xr:uid="{00000000-0005-0000-0000-0000EB3D0000}"/>
    <cellStyle name="Normal 3 39 8 3" xfId="17115" xr:uid="{00000000-0005-0000-0000-0000EC3D0000}"/>
    <cellStyle name="Normal 3 39 8 4" xfId="17116" xr:uid="{00000000-0005-0000-0000-0000ED3D0000}"/>
    <cellStyle name="Normal 3 39 8 5" xfId="17117" xr:uid="{00000000-0005-0000-0000-0000EE3D0000}"/>
    <cellStyle name="Normal 3 39 8 6" xfId="17118" xr:uid="{00000000-0005-0000-0000-0000EF3D0000}"/>
    <cellStyle name="Normal 3 39 9" xfId="17119" xr:uid="{00000000-0005-0000-0000-0000F03D0000}"/>
    <cellStyle name="Normal 3 39 9 2" xfId="17120" xr:uid="{00000000-0005-0000-0000-0000F13D0000}"/>
    <cellStyle name="Normal 3 39 9 3" xfId="17121" xr:uid="{00000000-0005-0000-0000-0000F23D0000}"/>
    <cellStyle name="Normal 3 39 9 4" xfId="17122" xr:uid="{00000000-0005-0000-0000-0000F33D0000}"/>
    <cellStyle name="Normal 3 39 9 5" xfId="17123" xr:uid="{00000000-0005-0000-0000-0000F43D0000}"/>
    <cellStyle name="Normal 3 39 9 6" xfId="17124" xr:uid="{00000000-0005-0000-0000-0000F53D0000}"/>
    <cellStyle name="Normal 3 4" xfId="1303" xr:uid="{00000000-0005-0000-0000-0000F63D0000}"/>
    <cellStyle name="Normal 3 4 10" xfId="17125" xr:uid="{00000000-0005-0000-0000-0000F73D0000}"/>
    <cellStyle name="Normal 3 4 10 2" xfId="17126" xr:uid="{00000000-0005-0000-0000-0000F83D0000}"/>
    <cellStyle name="Normal 3 4 10 3" xfId="17127" xr:uid="{00000000-0005-0000-0000-0000F93D0000}"/>
    <cellStyle name="Normal 3 4 10 4" xfId="17128" xr:uid="{00000000-0005-0000-0000-0000FA3D0000}"/>
    <cellStyle name="Normal 3 4 10 5" xfId="17129" xr:uid="{00000000-0005-0000-0000-0000FB3D0000}"/>
    <cellStyle name="Normal 3 4 10 6" xfId="17130" xr:uid="{00000000-0005-0000-0000-0000FC3D0000}"/>
    <cellStyle name="Normal 3 4 11" xfId="17131" xr:uid="{00000000-0005-0000-0000-0000FD3D0000}"/>
    <cellStyle name="Normal 3 4 11 2" xfId="17132" xr:uid="{00000000-0005-0000-0000-0000FE3D0000}"/>
    <cellStyle name="Normal 3 4 11 3" xfId="17133" xr:uid="{00000000-0005-0000-0000-0000FF3D0000}"/>
    <cellStyle name="Normal 3 4 11 4" xfId="17134" xr:uid="{00000000-0005-0000-0000-0000003E0000}"/>
    <cellStyle name="Normal 3 4 11 5" xfId="17135" xr:uid="{00000000-0005-0000-0000-0000013E0000}"/>
    <cellStyle name="Normal 3 4 11 6" xfId="17136" xr:uid="{00000000-0005-0000-0000-0000023E0000}"/>
    <cellStyle name="Normal 3 4 12" xfId="17137" xr:uid="{00000000-0005-0000-0000-0000033E0000}"/>
    <cellStyle name="Normal 3 4 12 2" xfId="17138" xr:uid="{00000000-0005-0000-0000-0000043E0000}"/>
    <cellStyle name="Normal 3 4 12 3" xfId="17139" xr:uid="{00000000-0005-0000-0000-0000053E0000}"/>
    <cellStyle name="Normal 3 4 12 4" xfId="17140" xr:uid="{00000000-0005-0000-0000-0000063E0000}"/>
    <cellStyle name="Normal 3 4 12 5" xfId="17141" xr:uid="{00000000-0005-0000-0000-0000073E0000}"/>
    <cellStyle name="Normal 3 4 12 6" xfId="17142" xr:uid="{00000000-0005-0000-0000-0000083E0000}"/>
    <cellStyle name="Normal 3 4 13" xfId="17143" xr:uid="{00000000-0005-0000-0000-0000093E0000}"/>
    <cellStyle name="Normal 3 4 13 2" xfId="17144" xr:uid="{00000000-0005-0000-0000-00000A3E0000}"/>
    <cellStyle name="Normal 3 4 13 3" xfId="17145" xr:uid="{00000000-0005-0000-0000-00000B3E0000}"/>
    <cellStyle name="Normal 3 4 13 4" xfId="17146" xr:uid="{00000000-0005-0000-0000-00000C3E0000}"/>
    <cellStyle name="Normal 3 4 13 5" xfId="17147" xr:uid="{00000000-0005-0000-0000-00000D3E0000}"/>
    <cellStyle name="Normal 3 4 13 6" xfId="17148" xr:uid="{00000000-0005-0000-0000-00000E3E0000}"/>
    <cellStyle name="Normal 3 4 14" xfId="17149" xr:uid="{00000000-0005-0000-0000-00000F3E0000}"/>
    <cellStyle name="Normal 3 4 14 2" xfId="17150" xr:uid="{00000000-0005-0000-0000-0000103E0000}"/>
    <cellStyle name="Normal 3 4 14 3" xfId="17151" xr:uid="{00000000-0005-0000-0000-0000113E0000}"/>
    <cellStyle name="Normal 3 4 14 4" xfId="17152" xr:uid="{00000000-0005-0000-0000-0000123E0000}"/>
    <cellStyle name="Normal 3 4 14 5" xfId="17153" xr:uid="{00000000-0005-0000-0000-0000133E0000}"/>
    <cellStyle name="Normal 3 4 14 6" xfId="17154" xr:uid="{00000000-0005-0000-0000-0000143E0000}"/>
    <cellStyle name="Normal 3 4 15" xfId="17155" xr:uid="{00000000-0005-0000-0000-0000153E0000}"/>
    <cellStyle name="Normal 3 4 15 2" xfId="17156" xr:uid="{00000000-0005-0000-0000-0000163E0000}"/>
    <cellStyle name="Normal 3 4 15 3" xfId="17157" xr:uid="{00000000-0005-0000-0000-0000173E0000}"/>
    <cellStyle name="Normal 3 4 15 4" xfId="17158" xr:uid="{00000000-0005-0000-0000-0000183E0000}"/>
    <cellStyle name="Normal 3 4 15 5" xfId="17159" xr:uid="{00000000-0005-0000-0000-0000193E0000}"/>
    <cellStyle name="Normal 3 4 15 6" xfId="17160" xr:uid="{00000000-0005-0000-0000-00001A3E0000}"/>
    <cellStyle name="Normal 3 4 16" xfId="17161" xr:uid="{00000000-0005-0000-0000-00001B3E0000}"/>
    <cellStyle name="Normal 3 4 16 2" xfId="17162" xr:uid="{00000000-0005-0000-0000-00001C3E0000}"/>
    <cellStyle name="Normal 3 4 16 3" xfId="17163" xr:uid="{00000000-0005-0000-0000-00001D3E0000}"/>
    <cellStyle name="Normal 3 4 16 4" xfId="17164" xr:uid="{00000000-0005-0000-0000-00001E3E0000}"/>
    <cellStyle name="Normal 3 4 16 5" xfId="17165" xr:uid="{00000000-0005-0000-0000-00001F3E0000}"/>
    <cellStyle name="Normal 3 4 16 6" xfId="17166" xr:uid="{00000000-0005-0000-0000-0000203E0000}"/>
    <cellStyle name="Normal 3 4 17" xfId="17167" xr:uid="{00000000-0005-0000-0000-0000213E0000}"/>
    <cellStyle name="Normal 3 4 17 2" xfId="17168" xr:uid="{00000000-0005-0000-0000-0000223E0000}"/>
    <cellStyle name="Normal 3 4 17 3" xfId="17169" xr:uid="{00000000-0005-0000-0000-0000233E0000}"/>
    <cellStyle name="Normal 3 4 17 4" xfId="17170" xr:uid="{00000000-0005-0000-0000-0000243E0000}"/>
    <cellStyle name="Normal 3 4 17 5" xfId="17171" xr:uid="{00000000-0005-0000-0000-0000253E0000}"/>
    <cellStyle name="Normal 3 4 17 6" xfId="17172" xr:uid="{00000000-0005-0000-0000-0000263E0000}"/>
    <cellStyle name="Normal 3 4 18" xfId="17173" xr:uid="{00000000-0005-0000-0000-0000273E0000}"/>
    <cellStyle name="Normal 3 4 18 2" xfId="17174" xr:uid="{00000000-0005-0000-0000-0000283E0000}"/>
    <cellStyle name="Normal 3 4 18 3" xfId="17175" xr:uid="{00000000-0005-0000-0000-0000293E0000}"/>
    <cellStyle name="Normal 3 4 18 4" xfId="17176" xr:uid="{00000000-0005-0000-0000-00002A3E0000}"/>
    <cellStyle name="Normal 3 4 18 5" xfId="17177" xr:uid="{00000000-0005-0000-0000-00002B3E0000}"/>
    <cellStyle name="Normal 3 4 18 6" xfId="17178" xr:uid="{00000000-0005-0000-0000-00002C3E0000}"/>
    <cellStyle name="Normal 3 4 19" xfId="17179" xr:uid="{00000000-0005-0000-0000-00002D3E0000}"/>
    <cellStyle name="Normal 3 4 19 2" xfId="17180" xr:uid="{00000000-0005-0000-0000-00002E3E0000}"/>
    <cellStyle name="Normal 3 4 19 3" xfId="17181" xr:uid="{00000000-0005-0000-0000-00002F3E0000}"/>
    <cellStyle name="Normal 3 4 19 4" xfId="17182" xr:uid="{00000000-0005-0000-0000-0000303E0000}"/>
    <cellStyle name="Normal 3 4 19 5" xfId="17183" xr:uid="{00000000-0005-0000-0000-0000313E0000}"/>
    <cellStyle name="Normal 3 4 19 6" xfId="17184" xr:uid="{00000000-0005-0000-0000-0000323E0000}"/>
    <cellStyle name="Normal 3 4 2" xfId="17185" xr:uid="{00000000-0005-0000-0000-0000333E0000}"/>
    <cellStyle name="Normal 3 4 2 2" xfId="17186" xr:uid="{00000000-0005-0000-0000-0000343E0000}"/>
    <cellStyle name="Normal 3 4 2 3" xfId="17187" xr:uid="{00000000-0005-0000-0000-0000353E0000}"/>
    <cellStyle name="Normal 3 4 2 4" xfId="17188" xr:uid="{00000000-0005-0000-0000-0000363E0000}"/>
    <cellStyle name="Normal 3 4 2 5" xfId="17189" xr:uid="{00000000-0005-0000-0000-0000373E0000}"/>
    <cellStyle name="Normal 3 4 2 6" xfId="17190" xr:uid="{00000000-0005-0000-0000-0000383E0000}"/>
    <cellStyle name="Normal 3 4 20" xfId="17191" xr:uid="{00000000-0005-0000-0000-0000393E0000}"/>
    <cellStyle name="Normal 3 4 20 2" xfId="17192" xr:uid="{00000000-0005-0000-0000-00003A3E0000}"/>
    <cellStyle name="Normal 3 4 20 3" xfId="17193" xr:uid="{00000000-0005-0000-0000-00003B3E0000}"/>
    <cellStyle name="Normal 3 4 20 4" xfId="17194" xr:uid="{00000000-0005-0000-0000-00003C3E0000}"/>
    <cellStyle name="Normal 3 4 20 5" xfId="17195" xr:uid="{00000000-0005-0000-0000-00003D3E0000}"/>
    <cellStyle name="Normal 3 4 20 6" xfId="17196" xr:uid="{00000000-0005-0000-0000-00003E3E0000}"/>
    <cellStyle name="Normal 3 4 21" xfId="17197" xr:uid="{00000000-0005-0000-0000-00003F3E0000}"/>
    <cellStyle name="Normal 3 4 21 2" xfId="17198" xr:uid="{00000000-0005-0000-0000-0000403E0000}"/>
    <cellStyle name="Normal 3 4 21 3" xfId="17199" xr:uid="{00000000-0005-0000-0000-0000413E0000}"/>
    <cellStyle name="Normal 3 4 21 4" xfId="17200" xr:uid="{00000000-0005-0000-0000-0000423E0000}"/>
    <cellStyle name="Normal 3 4 21 5" xfId="17201" xr:uid="{00000000-0005-0000-0000-0000433E0000}"/>
    <cellStyle name="Normal 3 4 21 6" xfId="17202" xr:uid="{00000000-0005-0000-0000-0000443E0000}"/>
    <cellStyle name="Normal 3 4 22" xfId="17203" xr:uid="{00000000-0005-0000-0000-0000453E0000}"/>
    <cellStyle name="Normal 3 4 22 2" xfId="17204" xr:uid="{00000000-0005-0000-0000-0000463E0000}"/>
    <cellStyle name="Normal 3 4 22 3" xfId="17205" xr:uid="{00000000-0005-0000-0000-0000473E0000}"/>
    <cellStyle name="Normal 3 4 22 4" xfId="17206" xr:uid="{00000000-0005-0000-0000-0000483E0000}"/>
    <cellStyle name="Normal 3 4 22 5" xfId="17207" xr:uid="{00000000-0005-0000-0000-0000493E0000}"/>
    <cellStyle name="Normal 3 4 22 6" xfId="17208" xr:uid="{00000000-0005-0000-0000-00004A3E0000}"/>
    <cellStyle name="Normal 3 4 23" xfId="17209" xr:uid="{00000000-0005-0000-0000-00004B3E0000}"/>
    <cellStyle name="Normal 3 4 24" xfId="17210" xr:uid="{00000000-0005-0000-0000-00004C3E0000}"/>
    <cellStyle name="Normal 3 4 25" xfId="17211" xr:uid="{00000000-0005-0000-0000-00004D3E0000}"/>
    <cellStyle name="Normal 3 4 26" xfId="17212" xr:uid="{00000000-0005-0000-0000-00004E3E0000}"/>
    <cellStyle name="Normal 3 4 27" xfId="17213" xr:uid="{00000000-0005-0000-0000-00004F3E0000}"/>
    <cellStyle name="Normal 3 4 28" xfId="17214" xr:uid="{00000000-0005-0000-0000-0000503E0000}"/>
    <cellStyle name="Normal 3 4 3" xfId="17215" xr:uid="{00000000-0005-0000-0000-0000513E0000}"/>
    <cellStyle name="Normal 3 4 3 2" xfId="17216" xr:uid="{00000000-0005-0000-0000-0000523E0000}"/>
    <cellStyle name="Normal 3 4 3 3" xfId="17217" xr:uid="{00000000-0005-0000-0000-0000533E0000}"/>
    <cellStyle name="Normal 3 4 3 4" xfId="17218" xr:uid="{00000000-0005-0000-0000-0000543E0000}"/>
    <cellStyle name="Normal 3 4 3 5" xfId="17219" xr:uid="{00000000-0005-0000-0000-0000553E0000}"/>
    <cellStyle name="Normal 3 4 3 6" xfId="17220" xr:uid="{00000000-0005-0000-0000-0000563E0000}"/>
    <cellStyle name="Normal 3 4 4" xfId="17221" xr:uid="{00000000-0005-0000-0000-0000573E0000}"/>
    <cellStyle name="Normal 3 4 4 2" xfId="17222" xr:uid="{00000000-0005-0000-0000-0000583E0000}"/>
    <cellStyle name="Normal 3 4 4 3" xfId="17223" xr:uid="{00000000-0005-0000-0000-0000593E0000}"/>
    <cellStyle name="Normal 3 4 4 4" xfId="17224" xr:uid="{00000000-0005-0000-0000-00005A3E0000}"/>
    <cellStyle name="Normal 3 4 4 5" xfId="17225" xr:uid="{00000000-0005-0000-0000-00005B3E0000}"/>
    <cellStyle name="Normal 3 4 4 6" xfId="17226" xr:uid="{00000000-0005-0000-0000-00005C3E0000}"/>
    <cellStyle name="Normal 3 4 5" xfId="17227" xr:uid="{00000000-0005-0000-0000-00005D3E0000}"/>
    <cellStyle name="Normal 3 4 5 2" xfId="17228" xr:uid="{00000000-0005-0000-0000-00005E3E0000}"/>
    <cellStyle name="Normal 3 4 5 3" xfId="17229" xr:uid="{00000000-0005-0000-0000-00005F3E0000}"/>
    <cellStyle name="Normal 3 4 5 4" xfId="17230" xr:uid="{00000000-0005-0000-0000-0000603E0000}"/>
    <cellStyle name="Normal 3 4 5 5" xfId="17231" xr:uid="{00000000-0005-0000-0000-0000613E0000}"/>
    <cellStyle name="Normal 3 4 5 6" xfId="17232" xr:uid="{00000000-0005-0000-0000-0000623E0000}"/>
    <cellStyle name="Normal 3 4 6" xfId="17233" xr:uid="{00000000-0005-0000-0000-0000633E0000}"/>
    <cellStyle name="Normal 3 4 6 2" xfId="17234" xr:uid="{00000000-0005-0000-0000-0000643E0000}"/>
    <cellStyle name="Normal 3 4 6 3" xfId="17235" xr:uid="{00000000-0005-0000-0000-0000653E0000}"/>
    <cellStyle name="Normal 3 4 6 4" xfId="17236" xr:uid="{00000000-0005-0000-0000-0000663E0000}"/>
    <cellStyle name="Normal 3 4 6 5" xfId="17237" xr:uid="{00000000-0005-0000-0000-0000673E0000}"/>
    <cellStyle name="Normal 3 4 6 6" xfId="17238" xr:uid="{00000000-0005-0000-0000-0000683E0000}"/>
    <cellStyle name="Normal 3 4 7" xfId="17239" xr:uid="{00000000-0005-0000-0000-0000693E0000}"/>
    <cellStyle name="Normal 3 4 7 2" xfId="17240" xr:uid="{00000000-0005-0000-0000-00006A3E0000}"/>
    <cellStyle name="Normal 3 4 7 3" xfId="17241" xr:uid="{00000000-0005-0000-0000-00006B3E0000}"/>
    <cellStyle name="Normal 3 4 7 4" xfId="17242" xr:uid="{00000000-0005-0000-0000-00006C3E0000}"/>
    <cellStyle name="Normal 3 4 7 5" xfId="17243" xr:uid="{00000000-0005-0000-0000-00006D3E0000}"/>
    <cellStyle name="Normal 3 4 7 6" xfId="17244" xr:uid="{00000000-0005-0000-0000-00006E3E0000}"/>
    <cellStyle name="Normal 3 4 8" xfId="17245" xr:uid="{00000000-0005-0000-0000-00006F3E0000}"/>
    <cellStyle name="Normal 3 4 8 2" xfId="17246" xr:uid="{00000000-0005-0000-0000-0000703E0000}"/>
    <cellStyle name="Normal 3 4 8 3" xfId="17247" xr:uid="{00000000-0005-0000-0000-0000713E0000}"/>
    <cellStyle name="Normal 3 4 8 4" xfId="17248" xr:uid="{00000000-0005-0000-0000-0000723E0000}"/>
    <cellStyle name="Normal 3 4 8 5" xfId="17249" xr:uid="{00000000-0005-0000-0000-0000733E0000}"/>
    <cellStyle name="Normal 3 4 8 6" xfId="17250" xr:uid="{00000000-0005-0000-0000-0000743E0000}"/>
    <cellStyle name="Normal 3 4 9" xfId="17251" xr:uid="{00000000-0005-0000-0000-0000753E0000}"/>
    <cellStyle name="Normal 3 4 9 2" xfId="17252" xr:uid="{00000000-0005-0000-0000-0000763E0000}"/>
    <cellStyle name="Normal 3 4 9 3" xfId="17253" xr:uid="{00000000-0005-0000-0000-0000773E0000}"/>
    <cellStyle name="Normal 3 4 9 4" xfId="17254" xr:uid="{00000000-0005-0000-0000-0000783E0000}"/>
    <cellStyle name="Normal 3 4 9 5" xfId="17255" xr:uid="{00000000-0005-0000-0000-0000793E0000}"/>
    <cellStyle name="Normal 3 4 9 6" xfId="17256" xr:uid="{00000000-0005-0000-0000-00007A3E0000}"/>
    <cellStyle name="Normal 3 40" xfId="17257" xr:uid="{00000000-0005-0000-0000-00007B3E0000}"/>
    <cellStyle name="Normal 3 40 10" xfId="17258" xr:uid="{00000000-0005-0000-0000-00007C3E0000}"/>
    <cellStyle name="Normal 3 40 10 2" xfId="17259" xr:uid="{00000000-0005-0000-0000-00007D3E0000}"/>
    <cellStyle name="Normal 3 40 10 3" xfId="17260" xr:uid="{00000000-0005-0000-0000-00007E3E0000}"/>
    <cellStyle name="Normal 3 40 10 4" xfId="17261" xr:uid="{00000000-0005-0000-0000-00007F3E0000}"/>
    <cellStyle name="Normal 3 40 10 5" xfId="17262" xr:uid="{00000000-0005-0000-0000-0000803E0000}"/>
    <cellStyle name="Normal 3 40 10 6" xfId="17263" xr:uid="{00000000-0005-0000-0000-0000813E0000}"/>
    <cellStyle name="Normal 3 40 11" xfId="17264" xr:uid="{00000000-0005-0000-0000-0000823E0000}"/>
    <cellStyle name="Normal 3 40 11 2" xfId="17265" xr:uid="{00000000-0005-0000-0000-0000833E0000}"/>
    <cellStyle name="Normal 3 40 11 3" xfId="17266" xr:uid="{00000000-0005-0000-0000-0000843E0000}"/>
    <cellStyle name="Normal 3 40 11 4" xfId="17267" xr:uid="{00000000-0005-0000-0000-0000853E0000}"/>
    <cellStyle name="Normal 3 40 11 5" xfId="17268" xr:uid="{00000000-0005-0000-0000-0000863E0000}"/>
    <cellStyle name="Normal 3 40 11 6" xfId="17269" xr:uid="{00000000-0005-0000-0000-0000873E0000}"/>
    <cellStyle name="Normal 3 40 12" xfId="17270" xr:uid="{00000000-0005-0000-0000-0000883E0000}"/>
    <cellStyle name="Normal 3 40 12 2" xfId="17271" xr:uid="{00000000-0005-0000-0000-0000893E0000}"/>
    <cellStyle name="Normal 3 40 12 3" xfId="17272" xr:uid="{00000000-0005-0000-0000-00008A3E0000}"/>
    <cellStyle name="Normal 3 40 12 4" xfId="17273" xr:uid="{00000000-0005-0000-0000-00008B3E0000}"/>
    <cellStyle name="Normal 3 40 12 5" xfId="17274" xr:uid="{00000000-0005-0000-0000-00008C3E0000}"/>
    <cellStyle name="Normal 3 40 12 6" xfId="17275" xr:uid="{00000000-0005-0000-0000-00008D3E0000}"/>
    <cellStyle name="Normal 3 40 13" xfId="17276" xr:uid="{00000000-0005-0000-0000-00008E3E0000}"/>
    <cellStyle name="Normal 3 40 13 2" xfId="17277" xr:uid="{00000000-0005-0000-0000-00008F3E0000}"/>
    <cellStyle name="Normal 3 40 13 3" xfId="17278" xr:uid="{00000000-0005-0000-0000-0000903E0000}"/>
    <cellStyle name="Normal 3 40 13 4" xfId="17279" xr:uid="{00000000-0005-0000-0000-0000913E0000}"/>
    <cellStyle name="Normal 3 40 13 5" xfId="17280" xr:uid="{00000000-0005-0000-0000-0000923E0000}"/>
    <cellStyle name="Normal 3 40 13 6" xfId="17281" xr:uid="{00000000-0005-0000-0000-0000933E0000}"/>
    <cellStyle name="Normal 3 40 14" xfId="17282" xr:uid="{00000000-0005-0000-0000-0000943E0000}"/>
    <cellStyle name="Normal 3 40 14 2" xfId="17283" xr:uid="{00000000-0005-0000-0000-0000953E0000}"/>
    <cellStyle name="Normal 3 40 14 3" xfId="17284" xr:uid="{00000000-0005-0000-0000-0000963E0000}"/>
    <cellStyle name="Normal 3 40 14 4" xfId="17285" xr:uid="{00000000-0005-0000-0000-0000973E0000}"/>
    <cellStyle name="Normal 3 40 14 5" xfId="17286" xr:uid="{00000000-0005-0000-0000-0000983E0000}"/>
    <cellStyle name="Normal 3 40 14 6" xfId="17287" xr:uid="{00000000-0005-0000-0000-0000993E0000}"/>
    <cellStyle name="Normal 3 40 15" xfId="17288" xr:uid="{00000000-0005-0000-0000-00009A3E0000}"/>
    <cellStyle name="Normal 3 40 15 2" xfId="17289" xr:uid="{00000000-0005-0000-0000-00009B3E0000}"/>
    <cellStyle name="Normal 3 40 15 3" xfId="17290" xr:uid="{00000000-0005-0000-0000-00009C3E0000}"/>
    <cellStyle name="Normal 3 40 15 4" xfId="17291" xr:uid="{00000000-0005-0000-0000-00009D3E0000}"/>
    <cellStyle name="Normal 3 40 15 5" xfId="17292" xr:uid="{00000000-0005-0000-0000-00009E3E0000}"/>
    <cellStyle name="Normal 3 40 15 6" xfId="17293" xr:uid="{00000000-0005-0000-0000-00009F3E0000}"/>
    <cellStyle name="Normal 3 40 16" xfId="17294" xr:uid="{00000000-0005-0000-0000-0000A03E0000}"/>
    <cellStyle name="Normal 3 40 16 2" xfId="17295" xr:uid="{00000000-0005-0000-0000-0000A13E0000}"/>
    <cellStyle name="Normal 3 40 16 3" xfId="17296" xr:uid="{00000000-0005-0000-0000-0000A23E0000}"/>
    <cellStyle name="Normal 3 40 16 4" xfId="17297" xr:uid="{00000000-0005-0000-0000-0000A33E0000}"/>
    <cellStyle name="Normal 3 40 16 5" xfId="17298" xr:uid="{00000000-0005-0000-0000-0000A43E0000}"/>
    <cellStyle name="Normal 3 40 16 6" xfId="17299" xr:uid="{00000000-0005-0000-0000-0000A53E0000}"/>
    <cellStyle name="Normal 3 40 17" xfId="17300" xr:uid="{00000000-0005-0000-0000-0000A63E0000}"/>
    <cellStyle name="Normal 3 40 17 2" xfId="17301" xr:uid="{00000000-0005-0000-0000-0000A73E0000}"/>
    <cellStyle name="Normal 3 40 17 3" xfId="17302" xr:uid="{00000000-0005-0000-0000-0000A83E0000}"/>
    <cellStyle name="Normal 3 40 17 4" xfId="17303" xr:uid="{00000000-0005-0000-0000-0000A93E0000}"/>
    <cellStyle name="Normal 3 40 17 5" xfId="17304" xr:uid="{00000000-0005-0000-0000-0000AA3E0000}"/>
    <cellStyle name="Normal 3 40 17 6" xfId="17305" xr:uid="{00000000-0005-0000-0000-0000AB3E0000}"/>
    <cellStyle name="Normal 3 40 18" xfId="17306" xr:uid="{00000000-0005-0000-0000-0000AC3E0000}"/>
    <cellStyle name="Normal 3 40 18 2" xfId="17307" xr:uid="{00000000-0005-0000-0000-0000AD3E0000}"/>
    <cellStyle name="Normal 3 40 18 3" xfId="17308" xr:uid="{00000000-0005-0000-0000-0000AE3E0000}"/>
    <cellStyle name="Normal 3 40 18 4" xfId="17309" xr:uid="{00000000-0005-0000-0000-0000AF3E0000}"/>
    <cellStyle name="Normal 3 40 18 5" xfId="17310" xr:uid="{00000000-0005-0000-0000-0000B03E0000}"/>
    <cellStyle name="Normal 3 40 18 6" xfId="17311" xr:uid="{00000000-0005-0000-0000-0000B13E0000}"/>
    <cellStyle name="Normal 3 40 19" xfId="17312" xr:uid="{00000000-0005-0000-0000-0000B23E0000}"/>
    <cellStyle name="Normal 3 40 19 2" xfId="17313" xr:uid="{00000000-0005-0000-0000-0000B33E0000}"/>
    <cellStyle name="Normal 3 40 19 3" xfId="17314" xr:uid="{00000000-0005-0000-0000-0000B43E0000}"/>
    <cellStyle name="Normal 3 40 19 4" xfId="17315" xr:uid="{00000000-0005-0000-0000-0000B53E0000}"/>
    <cellStyle name="Normal 3 40 19 5" xfId="17316" xr:uid="{00000000-0005-0000-0000-0000B63E0000}"/>
    <cellStyle name="Normal 3 40 19 6" xfId="17317" xr:uid="{00000000-0005-0000-0000-0000B73E0000}"/>
    <cellStyle name="Normal 3 40 2" xfId="17318" xr:uid="{00000000-0005-0000-0000-0000B83E0000}"/>
    <cellStyle name="Normal 3 40 2 2" xfId="17319" xr:uid="{00000000-0005-0000-0000-0000B93E0000}"/>
    <cellStyle name="Normal 3 40 2 3" xfId="17320" xr:uid="{00000000-0005-0000-0000-0000BA3E0000}"/>
    <cellStyle name="Normal 3 40 2 4" xfId="17321" xr:uid="{00000000-0005-0000-0000-0000BB3E0000}"/>
    <cellStyle name="Normal 3 40 2 5" xfId="17322" xr:uid="{00000000-0005-0000-0000-0000BC3E0000}"/>
    <cellStyle name="Normal 3 40 2 6" xfId="17323" xr:uid="{00000000-0005-0000-0000-0000BD3E0000}"/>
    <cellStyle name="Normal 3 40 20" xfId="17324" xr:uid="{00000000-0005-0000-0000-0000BE3E0000}"/>
    <cellStyle name="Normal 3 40 20 2" xfId="17325" xr:uid="{00000000-0005-0000-0000-0000BF3E0000}"/>
    <cellStyle name="Normal 3 40 20 3" xfId="17326" xr:uid="{00000000-0005-0000-0000-0000C03E0000}"/>
    <cellStyle name="Normal 3 40 20 4" xfId="17327" xr:uid="{00000000-0005-0000-0000-0000C13E0000}"/>
    <cellStyle name="Normal 3 40 20 5" xfId="17328" xr:uid="{00000000-0005-0000-0000-0000C23E0000}"/>
    <cellStyle name="Normal 3 40 20 6" xfId="17329" xr:uid="{00000000-0005-0000-0000-0000C33E0000}"/>
    <cellStyle name="Normal 3 40 21" xfId="17330" xr:uid="{00000000-0005-0000-0000-0000C43E0000}"/>
    <cellStyle name="Normal 3 40 21 2" xfId="17331" xr:uid="{00000000-0005-0000-0000-0000C53E0000}"/>
    <cellStyle name="Normal 3 40 21 3" xfId="17332" xr:uid="{00000000-0005-0000-0000-0000C63E0000}"/>
    <cellStyle name="Normal 3 40 21 4" xfId="17333" xr:uid="{00000000-0005-0000-0000-0000C73E0000}"/>
    <cellStyle name="Normal 3 40 21 5" xfId="17334" xr:uid="{00000000-0005-0000-0000-0000C83E0000}"/>
    <cellStyle name="Normal 3 40 21 6" xfId="17335" xr:uid="{00000000-0005-0000-0000-0000C93E0000}"/>
    <cellStyle name="Normal 3 40 22" xfId="17336" xr:uid="{00000000-0005-0000-0000-0000CA3E0000}"/>
    <cellStyle name="Normal 3 40 22 2" xfId="17337" xr:uid="{00000000-0005-0000-0000-0000CB3E0000}"/>
    <cellStyle name="Normal 3 40 22 3" xfId="17338" xr:uid="{00000000-0005-0000-0000-0000CC3E0000}"/>
    <cellStyle name="Normal 3 40 22 4" xfId="17339" xr:uid="{00000000-0005-0000-0000-0000CD3E0000}"/>
    <cellStyle name="Normal 3 40 22 5" xfId="17340" xr:uid="{00000000-0005-0000-0000-0000CE3E0000}"/>
    <cellStyle name="Normal 3 40 22 6" xfId="17341" xr:uid="{00000000-0005-0000-0000-0000CF3E0000}"/>
    <cellStyle name="Normal 3 40 23" xfId="17342" xr:uid="{00000000-0005-0000-0000-0000D03E0000}"/>
    <cellStyle name="Normal 3 40 24" xfId="17343" xr:uid="{00000000-0005-0000-0000-0000D13E0000}"/>
    <cellStyle name="Normal 3 40 25" xfId="17344" xr:uid="{00000000-0005-0000-0000-0000D23E0000}"/>
    <cellStyle name="Normal 3 40 26" xfId="17345" xr:uid="{00000000-0005-0000-0000-0000D33E0000}"/>
    <cellStyle name="Normal 3 40 27" xfId="17346" xr:uid="{00000000-0005-0000-0000-0000D43E0000}"/>
    <cellStyle name="Normal 3 40 3" xfId="17347" xr:uid="{00000000-0005-0000-0000-0000D53E0000}"/>
    <cellStyle name="Normal 3 40 3 2" xfId="17348" xr:uid="{00000000-0005-0000-0000-0000D63E0000}"/>
    <cellStyle name="Normal 3 40 3 3" xfId="17349" xr:uid="{00000000-0005-0000-0000-0000D73E0000}"/>
    <cellStyle name="Normal 3 40 3 4" xfId="17350" xr:uid="{00000000-0005-0000-0000-0000D83E0000}"/>
    <cellStyle name="Normal 3 40 3 5" xfId="17351" xr:uid="{00000000-0005-0000-0000-0000D93E0000}"/>
    <cellStyle name="Normal 3 40 3 6" xfId="17352" xr:uid="{00000000-0005-0000-0000-0000DA3E0000}"/>
    <cellStyle name="Normal 3 40 4" xfId="17353" xr:uid="{00000000-0005-0000-0000-0000DB3E0000}"/>
    <cellStyle name="Normal 3 40 4 2" xfId="17354" xr:uid="{00000000-0005-0000-0000-0000DC3E0000}"/>
    <cellStyle name="Normal 3 40 4 3" xfId="17355" xr:uid="{00000000-0005-0000-0000-0000DD3E0000}"/>
    <cellStyle name="Normal 3 40 4 4" xfId="17356" xr:uid="{00000000-0005-0000-0000-0000DE3E0000}"/>
    <cellStyle name="Normal 3 40 4 5" xfId="17357" xr:uid="{00000000-0005-0000-0000-0000DF3E0000}"/>
    <cellStyle name="Normal 3 40 4 6" xfId="17358" xr:uid="{00000000-0005-0000-0000-0000E03E0000}"/>
    <cellStyle name="Normal 3 40 5" xfId="17359" xr:uid="{00000000-0005-0000-0000-0000E13E0000}"/>
    <cellStyle name="Normal 3 40 5 2" xfId="17360" xr:uid="{00000000-0005-0000-0000-0000E23E0000}"/>
    <cellStyle name="Normal 3 40 5 3" xfId="17361" xr:uid="{00000000-0005-0000-0000-0000E33E0000}"/>
    <cellStyle name="Normal 3 40 5 4" xfId="17362" xr:uid="{00000000-0005-0000-0000-0000E43E0000}"/>
    <cellStyle name="Normal 3 40 5 5" xfId="17363" xr:uid="{00000000-0005-0000-0000-0000E53E0000}"/>
    <cellStyle name="Normal 3 40 5 6" xfId="17364" xr:uid="{00000000-0005-0000-0000-0000E63E0000}"/>
    <cellStyle name="Normal 3 40 6" xfId="17365" xr:uid="{00000000-0005-0000-0000-0000E73E0000}"/>
    <cellStyle name="Normal 3 40 6 2" xfId="17366" xr:uid="{00000000-0005-0000-0000-0000E83E0000}"/>
    <cellStyle name="Normal 3 40 6 3" xfId="17367" xr:uid="{00000000-0005-0000-0000-0000E93E0000}"/>
    <cellStyle name="Normal 3 40 6 4" xfId="17368" xr:uid="{00000000-0005-0000-0000-0000EA3E0000}"/>
    <cellStyle name="Normal 3 40 6 5" xfId="17369" xr:uid="{00000000-0005-0000-0000-0000EB3E0000}"/>
    <cellStyle name="Normal 3 40 6 6" xfId="17370" xr:uid="{00000000-0005-0000-0000-0000EC3E0000}"/>
    <cellStyle name="Normal 3 40 7" xfId="17371" xr:uid="{00000000-0005-0000-0000-0000ED3E0000}"/>
    <cellStyle name="Normal 3 40 7 2" xfId="17372" xr:uid="{00000000-0005-0000-0000-0000EE3E0000}"/>
    <cellStyle name="Normal 3 40 7 3" xfId="17373" xr:uid="{00000000-0005-0000-0000-0000EF3E0000}"/>
    <cellStyle name="Normal 3 40 7 4" xfId="17374" xr:uid="{00000000-0005-0000-0000-0000F03E0000}"/>
    <cellStyle name="Normal 3 40 7 5" xfId="17375" xr:uid="{00000000-0005-0000-0000-0000F13E0000}"/>
    <cellStyle name="Normal 3 40 7 6" xfId="17376" xr:uid="{00000000-0005-0000-0000-0000F23E0000}"/>
    <cellStyle name="Normal 3 40 8" xfId="17377" xr:uid="{00000000-0005-0000-0000-0000F33E0000}"/>
    <cellStyle name="Normal 3 40 8 2" xfId="17378" xr:uid="{00000000-0005-0000-0000-0000F43E0000}"/>
    <cellStyle name="Normal 3 40 8 3" xfId="17379" xr:uid="{00000000-0005-0000-0000-0000F53E0000}"/>
    <cellStyle name="Normal 3 40 8 4" xfId="17380" xr:uid="{00000000-0005-0000-0000-0000F63E0000}"/>
    <cellStyle name="Normal 3 40 8 5" xfId="17381" xr:uid="{00000000-0005-0000-0000-0000F73E0000}"/>
    <cellStyle name="Normal 3 40 8 6" xfId="17382" xr:uid="{00000000-0005-0000-0000-0000F83E0000}"/>
    <cellStyle name="Normal 3 40 9" xfId="17383" xr:uid="{00000000-0005-0000-0000-0000F93E0000}"/>
    <cellStyle name="Normal 3 40 9 2" xfId="17384" xr:uid="{00000000-0005-0000-0000-0000FA3E0000}"/>
    <cellStyle name="Normal 3 40 9 3" xfId="17385" xr:uid="{00000000-0005-0000-0000-0000FB3E0000}"/>
    <cellStyle name="Normal 3 40 9 4" xfId="17386" xr:uid="{00000000-0005-0000-0000-0000FC3E0000}"/>
    <cellStyle name="Normal 3 40 9 5" xfId="17387" xr:uid="{00000000-0005-0000-0000-0000FD3E0000}"/>
    <cellStyle name="Normal 3 40 9 6" xfId="17388" xr:uid="{00000000-0005-0000-0000-0000FE3E0000}"/>
    <cellStyle name="Normal 3 41" xfId="17389" xr:uid="{00000000-0005-0000-0000-0000FF3E0000}"/>
    <cellStyle name="Normal 3 41 10" xfId="17390" xr:uid="{00000000-0005-0000-0000-0000003F0000}"/>
    <cellStyle name="Normal 3 41 10 2" xfId="17391" xr:uid="{00000000-0005-0000-0000-0000013F0000}"/>
    <cellStyle name="Normal 3 41 10 3" xfId="17392" xr:uid="{00000000-0005-0000-0000-0000023F0000}"/>
    <cellStyle name="Normal 3 41 10 4" xfId="17393" xr:uid="{00000000-0005-0000-0000-0000033F0000}"/>
    <cellStyle name="Normal 3 41 10 5" xfId="17394" xr:uid="{00000000-0005-0000-0000-0000043F0000}"/>
    <cellStyle name="Normal 3 41 10 6" xfId="17395" xr:uid="{00000000-0005-0000-0000-0000053F0000}"/>
    <cellStyle name="Normal 3 41 11" xfId="17396" xr:uid="{00000000-0005-0000-0000-0000063F0000}"/>
    <cellStyle name="Normal 3 41 11 2" xfId="17397" xr:uid="{00000000-0005-0000-0000-0000073F0000}"/>
    <cellStyle name="Normal 3 41 11 3" xfId="17398" xr:uid="{00000000-0005-0000-0000-0000083F0000}"/>
    <cellStyle name="Normal 3 41 11 4" xfId="17399" xr:uid="{00000000-0005-0000-0000-0000093F0000}"/>
    <cellStyle name="Normal 3 41 11 5" xfId="17400" xr:uid="{00000000-0005-0000-0000-00000A3F0000}"/>
    <cellStyle name="Normal 3 41 11 6" xfId="17401" xr:uid="{00000000-0005-0000-0000-00000B3F0000}"/>
    <cellStyle name="Normal 3 41 12" xfId="17402" xr:uid="{00000000-0005-0000-0000-00000C3F0000}"/>
    <cellStyle name="Normal 3 41 12 2" xfId="17403" xr:uid="{00000000-0005-0000-0000-00000D3F0000}"/>
    <cellStyle name="Normal 3 41 12 3" xfId="17404" xr:uid="{00000000-0005-0000-0000-00000E3F0000}"/>
    <cellStyle name="Normal 3 41 12 4" xfId="17405" xr:uid="{00000000-0005-0000-0000-00000F3F0000}"/>
    <cellStyle name="Normal 3 41 12 5" xfId="17406" xr:uid="{00000000-0005-0000-0000-0000103F0000}"/>
    <cellStyle name="Normal 3 41 12 6" xfId="17407" xr:uid="{00000000-0005-0000-0000-0000113F0000}"/>
    <cellStyle name="Normal 3 41 13" xfId="17408" xr:uid="{00000000-0005-0000-0000-0000123F0000}"/>
    <cellStyle name="Normal 3 41 13 2" xfId="17409" xr:uid="{00000000-0005-0000-0000-0000133F0000}"/>
    <cellStyle name="Normal 3 41 13 3" xfId="17410" xr:uid="{00000000-0005-0000-0000-0000143F0000}"/>
    <cellStyle name="Normal 3 41 13 4" xfId="17411" xr:uid="{00000000-0005-0000-0000-0000153F0000}"/>
    <cellStyle name="Normal 3 41 13 5" xfId="17412" xr:uid="{00000000-0005-0000-0000-0000163F0000}"/>
    <cellStyle name="Normal 3 41 13 6" xfId="17413" xr:uid="{00000000-0005-0000-0000-0000173F0000}"/>
    <cellStyle name="Normal 3 41 14" xfId="17414" xr:uid="{00000000-0005-0000-0000-0000183F0000}"/>
    <cellStyle name="Normal 3 41 14 2" xfId="17415" xr:uid="{00000000-0005-0000-0000-0000193F0000}"/>
    <cellStyle name="Normal 3 41 14 3" xfId="17416" xr:uid="{00000000-0005-0000-0000-00001A3F0000}"/>
    <cellStyle name="Normal 3 41 14 4" xfId="17417" xr:uid="{00000000-0005-0000-0000-00001B3F0000}"/>
    <cellStyle name="Normal 3 41 14 5" xfId="17418" xr:uid="{00000000-0005-0000-0000-00001C3F0000}"/>
    <cellStyle name="Normal 3 41 14 6" xfId="17419" xr:uid="{00000000-0005-0000-0000-00001D3F0000}"/>
    <cellStyle name="Normal 3 41 15" xfId="17420" xr:uid="{00000000-0005-0000-0000-00001E3F0000}"/>
    <cellStyle name="Normal 3 41 15 2" xfId="17421" xr:uid="{00000000-0005-0000-0000-00001F3F0000}"/>
    <cellStyle name="Normal 3 41 15 3" xfId="17422" xr:uid="{00000000-0005-0000-0000-0000203F0000}"/>
    <cellStyle name="Normal 3 41 15 4" xfId="17423" xr:uid="{00000000-0005-0000-0000-0000213F0000}"/>
    <cellStyle name="Normal 3 41 15 5" xfId="17424" xr:uid="{00000000-0005-0000-0000-0000223F0000}"/>
    <cellStyle name="Normal 3 41 15 6" xfId="17425" xr:uid="{00000000-0005-0000-0000-0000233F0000}"/>
    <cellStyle name="Normal 3 41 16" xfId="17426" xr:uid="{00000000-0005-0000-0000-0000243F0000}"/>
    <cellStyle name="Normal 3 41 16 2" xfId="17427" xr:uid="{00000000-0005-0000-0000-0000253F0000}"/>
    <cellStyle name="Normal 3 41 16 3" xfId="17428" xr:uid="{00000000-0005-0000-0000-0000263F0000}"/>
    <cellStyle name="Normal 3 41 16 4" xfId="17429" xr:uid="{00000000-0005-0000-0000-0000273F0000}"/>
    <cellStyle name="Normal 3 41 16 5" xfId="17430" xr:uid="{00000000-0005-0000-0000-0000283F0000}"/>
    <cellStyle name="Normal 3 41 16 6" xfId="17431" xr:uid="{00000000-0005-0000-0000-0000293F0000}"/>
    <cellStyle name="Normal 3 41 17" xfId="17432" xr:uid="{00000000-0005-0000-0000-00002A3F0000}"/>
    <cellStyle name="Normal 3 41 17 2" xfId="17433" xr:uid="{00000000-0005-0000-0000-00002B3F0000}"/>
    <cellStyle name="Normal 3 41 17 3" xfId="17434" xr:uid="{00000000-0005-0000-0000-00002C3F0000}"/>
    <cellStyle name="Normal 3 41 17 4" xfId="17435" xr:uid="{00000000-0005-0000-0000-00002D3F0000}"/>
    <cellStyle name="Normal 3 41 17 5" xfId="17436" xr:uid="{00000000-0005-0000-0000-00002E3F0000}"/>
    <cellStyle name="Normal 3 41 17 6" xfId="17437" xr:uid="{00000000-0005-0000-0000-00002F3F0000}"/>
    <cellStyle name="Normal 3 41 18" xfId="17438" xr:uid="{00000000-0005-0000-0000-0000303F0000}"/>
    <cellStyle name="Normal 3 41 18 2" xfId="17439" xr:uid="{00000000-0005-0000-0000-0000313F0000}"/>
    <cellStyle name="Normal 3 41 18 3" xfId="17440" xr:uid="{00000000-0005-0000-0000-0000323F0000}"/>
    <cellStyle name="Normal 3 41 18 4" xfId="17441" xr:uid="{00000000-0005-0000-0000-0000333F0000}"/>
    <cellStyle name="Normal 3 41 18 5" xfId="17442" xr:uid="{00000000-0005-0000-0000-0000343F0000}"/>
    <cellStyle name="Normal 3 41 18 6" xfId="17443" xr:uid="{00000000-0005-0000-0000-0000353F0000}"/>
    <cellStyle name="Normal 3 41 19" xfId="17444" xr:uid="{00000000-0005-0000-0000-0000363F0000}"/>
    <cellStyle name="Normal 3 41 19 2" xfId="17445" xr:uid="{00000000-0005-0000-0000-0000373F0000}"/>
    <cellStyle name="Normal 3 41 19 3" xfId="17446" xr:uid="{00000000-0005-0000-0000-0000383F0000}"/>
    <cellStyle name="Normal 3 41 19 4" xfId="17447" xr:uid="{00000000-0005-0000-0000-0000393F0000}"/>
    <cellStyle name="Normal 3 41 19 5" xfId="17448" xr:uid="{00000000-0005-0000-0000-00003A3F0000}"/>
    <cellStyle name="Normal 3 41 19 6" xfId="17449" xr:uid="{00000000-0005-0000-0000-00003B3F0000}"/>
    <cellStyle name="Normal 3 41 2" xfId="17450" xr:uid="{00000000-0005-0000-0000-00003C3F0000}"/>
    <cellStyle name="Normal 3 41 2 2" xfId="17451" xr:uid="{00000000-0005-0000-0000-00003D3F0000}"/>
    <cellStyle name="Normal 3 41 2 3" xfId="17452" xr:uid="{00000000-0005-0000-0000-00003E3F0000}"/>
    <cellStyle name="Normal 3 41 2 4" xfId="17453" xr:uid="{00000000-0005-0000-0000-00003F3F0000}"/>
    <cellStyle name="Normal 3 41 2 5" xfId="17454" xr:uid="{00000000-0005-0000-0000-0000403F0000}"/>
    <cellStyle name="Normal 3 41 2 6" xfId="17455" xr:uid="{00000000-0005-0000-0000-0000413F0000}"/>
    <cellStyle name="Normal 3 41 20" xfId="17456" xr:uid="{00000000-0005-0000-0000-0000423F0000}"/>
    <cellStyle name="Normal 3 41 20 2" xfId="17457" xr:uid="{00000000-0005-0000-0000-0000433F0000}"/>
    <cellStyle name="Normal 3 41 20 3" xfId="17458" xr:uid="{00000000-0005-0000-0000-0000443F0000}"/>
    <cellStyle name="Normal 3 41 20 4" xfId="17459" xr:uid="{00000000-0005-0000-0000-0000453F0000}"/>
    <cellStyle name="Normal 3 41 20 5" xfId="17460" xr:uid="{00000000-0005-0000-0000-0000463F0000}"/>
    <cellStyle name="Normal 3 41 20 6" xfId="17461" xr:uid="{00000000-0005-0000-0000-0000473F0000}"/>
    <cellStyle name="Normal 3 41 21" xfId="17462" xr:uid="{00000000-0005-0000-0000-0000483F0000}"/>
    <cellStyle name="Normal 3 41 21 2" xfId="17463" xr:uid="{00000000-0005-0000-0000-0000493F0000}"/>
    <cellStyle name="Normal 3 41 21 3" xfId="17464" xr:uid="{00000000-0005-0000-0000-00004A3F0000}"/>
    <cellStyle name="Normal 3 41 21 4" xfId="17465" xr:uid="{00000000-0005-0000-0000-00004B3F0000}"/>
    <cellStyle name="Normal 3 41 21 5" xfId="17466" xr:uid="{00000000-0005-0000-0000-00004C3F0000}"/>
    <cellStyle name="Normal 3 41 21 6" xfId="17467" xr:uid="{00000000-0005-0000-0000-00004D3F0000}"/>
    <cellStyle name="Normal 3 41 22" xfId="17468" xr:uid="{00000000-0005-0000-0000-00004E3F0000}"/>
    <cellStyle name="Normal 3 41 22 2" xfId="17469" xr:uid="{00000000-0005-0000-0000-00004F3F0000}"/>
    <cellStyle name="Normal 3 41 22 3" xfId="17470" xr:uid="{00000000-0005-0000-0000-0000503F0000}"/>
    <cellStyle name="Normal 3 41 22 4" xfId="17471" xr:uid="{00000000-0005-0000-0000-0000513F0000}"/>
    <cellStyle name="Normal 3 41 22 5" xfId="17472" xr:uid="{00000000-0005-0000-0000-0000523F0000}"/>
    <cellStyle name="Normal 3 41 22 6" xfId="17473" xr:uid="{00000000-0005-0000-0000-0000533F0000}"/>
    <cellStyle name="Normal 3 41 23" xfId="17474" xr:uid="{00000000-0005-0000-0000-0000543F0000}"/>
    <cellStyle name="Normal 3 41 24" xfId="17475" xr:uid="{00000000-0005-0000-0000-0000553F0000}"/>
    <cellStyle name="Normal 3 41 25" xfId="17476" xr:uid="{00000000-0005-0000-0000-0000563F0000}"/>
    <cellStyle name="Normal 3 41 26" xfId="17477" xr:uid="{00000000-0005-0000-0000-0000573F0000}"/>
    <cellStyle name="Normal 3 41 27" xfId="17478" xr:uid="{00000000-0005-0000-0000-0000583F0000}"/>
    <cellStyle name="Normal 3 41 3" xfId="17479" xr:uid="{00000000-0005-0000-0000-0000593F0000}"/>
    <cellStyle name="Normal 3 41 3 2" xfId="17480" xr:uid="{00000000-0005-0000-0000-00005A3F0000}"/>
    <cellStyle name="Normal 3 41 3 3" xfId="17481" xr:uid="{00000000-0005-0000-0000-00005B3F0000}"/>
    <cellStyle name="Normal 3 41 3 4" xfId="17482" xr:uid="{00000000-0005-0000-0000-00005C3F0000}"/>
    <cellStyle name="Normal 3 41 3 5" xfId="17483" xr:uid="{00000000-0005-0000-0000-00005D3F0000}"/>
    <cellStyle name="Normal 3 41 3 6" xfId="17484" xr:uid="{00000000-0005-0000-0000-00005E3F0000}"/>
    <cellStyle name="Normal 3 41 4" xfId="17485" xr:uid="{00000000-0005-0000-0000-00005F3F0000}"/>
    <cellStyle name="Normal 3 41 4 2" xfId="17486" xr:uid="{00000000-0005-0000-0000-0000603F0000}"/>
    <cellStyle name="Normal 3 41 4 3" xfId="17487" xr:uid="{00000000-0005-0000-0000-0000613F0000}"/>
    <cellStyle name="Normal 3 41 4 4" xfId="17488" xr:uid="{00000000-0005-0000-0000-0000623F0000}"/>
    <cellStyle name="Normal 3 41 4 5" xfId="17489" xr:uid="{00000000-0005-0000-0000-0000633F0000}"/>
    <cellStyle name="Normal 3 41 4 6" xfId="17490" xr:uid="{00000000-0005-0000-0000-0000643F0000}"/>
    <cellStyle name="Normal 3 41 5" xfId="17491" xr:uid="{00000000-0005-0000-0000-0000653F0000}"/>
    <cellStyle name="Normal 3 41 5 2" xfId="17492" xr:uid="{00000000-0005-0000-0000-0000663F0000}"/>
    <cellStyle name="Normal 3 41 5 3" xfId="17493" xr:uid="{00000000-0005-0000-0000-0000673F0000}"/>
    <cellStyle name="Normal 3 41 5 4" xfId="17494" xr:uid="{00000000-0005-0000-0000-0000683F0000}"/>
    <cellStyle name="Normal 3 41 5 5" xfId="17495" xr:uid="{00000000-0005-0000-0000-0000693F0000}"/>
    <cellStyle name="Normal 3 41 5 6" xfId="17496" xr:uid="{00000000-0005-0000-0000-00006A3F0000}"/>
    <cellStyle name="Normal 3 41 6" xfId="17497" xr:uid="{00000000-0005-0000-0000-00006B3F0000}"/>
    <cellStyle name="Normal 3 41 6 2" xfId="17498" xr:uid="{00000000-0005-0000-0000-00006C3F0000}"/>
    <cellStyle name="Normal 3 41 6 3" xfId="17499" xr:uid="{00000000-0005-0000-0000-00006D3F0000}"/>
    <cellStyle name="Normal 3 41 6 4" xfId="17500" xr:uid="{00000000-0005-0000-0000-00006E3F0000}"/>
    <cellStyle name="Normal 3 41 6 5" xfId="17501" xr:uid="{00000000-0005-0000-0000-00006F3F0000}"/>
    <cellStyle name="Normal 3 41 6 6" xfId="17502" xr:uid="{00000000-0005-0000-0000-0000703F0000}"/>
    <cellStyle name="Normal 3 41 7" xfId="17503" xr:uid="{00000000-0005-0000-0000-0000713F0000}"/>
    <cellStyle name="Normal 3 41 7 2" xfId="17504" xr:uid="{00000000-0005-0000-0000-0000723F0000}"/>
    <cellStyle name="Normal 3 41 7 3" xfId="17505" xr:uid="{00000000-0005-0000-0000-0000733F0000}"/>
    <cellStyle name="Normal 3 41 7 4" xfId="17506" xr:uid="{00000000-0005-0000-0000-0000743F0000}"/>
    <cellStyle name="Normal 3 41 7 5" xfId="17507" xr:uid="{00000000-0005-0000-0000-0000753F0000}"/>
    <cellStyle name="Normal 3 41 7 6" xfId="17508" xr:uid="{00000000-0005-0000-0000-0000763F0000}"/>
    <cellStyle name="Normal 3 41 8" xfId="17509" xr:uid="{00000000-0005-0000-0000-0000773F0000}"/>
    <cellStyle name="Normal 3 41 8 2" xfId="17510" xr:uid="{00000000-0005-0000-0000-0000783F0000}"/>
    <cellStyle name="Normal 3 41 8 3" xfId="17511" xr:uid="{00000000-0005-0000-0000-0000793F0000}"/>
    <cellStyle name="Normal 3 41 8 4" xfId="17512" xr:uid="{00000000-0005-0000-0000-00007A3F0000}"/>
    <cellStyle name="Normal 3 41 8 5" xfId="17513" xr:uid="{00000000-0005-0000-0000-00007B3F0000}"/>
    <cellStyle name="Normal 3 41 8 6" xfId="17514" xr:uid="{00000000-0005-0000-0000-00007C3F0000}"/>
    <cellStyle name="Normal 3 41 9" xfId="17515" xr:uid="{00000000-0005-0000-0000-00007D3F0000}"/>
    <cellStyle name="Normal 3 41 9 2" xfId="17516" xr:uid="{00000000-0005-0000-0000-00007E3F0000}"/>
    <cellStyle name="Normal 3 41 9 3" xfId="17517" xr:uid="{00000000-0005-0000-0000-00007F3F0000}"/>
    <cellStyle name="Normal 3 41 9 4" xfId="17518" xr:uid="{00000000-0005-0000-0000-0000803F0000}"/>
    <cellStyle name="Normal 3 41 9 5" xfId="17519" xr:uid="{00000000-0005-0000-0000-0000813F0000}"/>
    <cellStyle name="Normal 3 41 9 6" xfId="17520" xr:uid="{00000000-0005-0000-0000-0000823F0000}"/>
    <cellStyle name="Normal 3 42" xfId="17521" xr:uid="{00000000-0005-0000-0000-0000833F0000}"/>
    <cellStyle name="Normal 3 42 10" xfId="17522" xr:uid="{00000000-0005-0000-0000-0000843F0000}"/>
    <cellStyle name="Normal 3 42 10 2" xfId="17523" xr:uid="{00000000-0005-0000-0000-0000853F0000}"/>
    <cellStyle name="Normal 3 42 10 3" xfId="17524" xr:uid="{00000000-0005-0000-0000-0000863F0000}"/>
    <cellStyle name="Normal 3 42 10 4" xfId="17525" xr:uid="{00000000-0005-0000-0000-0000873F0000}"/>
    <cellStyle name="Normal 3 42 10 5" xfId="17526" xr:uid="{00000000-0005-0000-0000-0000883F0000}"/>
    <cellStyle name="Normal 3 42 10 6" xfId="17527" xr:uid="{00000000-0005-0000-0000-0000893F0000}"/>
    <cellStyle name="Normal 3 42 11" xfId="17528" xr:uid="{00000000-0005-0000-0000-00008A3F0000}"/>
    <cellStyle name="Normal 3 42 11 2" xfId="17529" xr:uid="{00000000-0005-0000-0000-00008B3F0000}"/>
    <cellStyle name="Normal 3 42 11 3" xfId="17530" xr:uid="{00000000-0005-0000-0000-00008C3F0000}"/>
    <cellStyle name="Normal 3 42 11 4" xfId="17531" xr:uid="{00000000-0005-0000-0000-00008D3F0000}"/>
    <cellStyle name="Normal 3 42 11 5" xfId="17532" xr:uid="{00000000-0005-0000-0000-00008E3F0000}"/>
    <cellStyle name="Normal 3 42 11 6" xfId="17533" xr:uid="{00000000-0005-0000-0000-00008F3F0000}"/>
    <cellStyle name="Normal 3 42 12" xfId="17534" xr:uid="{00000000-0005-0000-0000-0000903F0000}"/>
    <cellStyle name="Normal 3 42 12 2" xfId="17535" xr:uid="{00000000-0005-0000-0000-0000913F0000}"/>
    <cellStyle name="Normal 3 42 12 3" xfId="17536" xr:uid="{00000000-0005-0000-0000-0000923F0000}"/>
    <cellStyle name="Normal 3 42 12 4" xfId="17537" xr:uid="{00000000-0005-0000-0000-0000933F0000}"/>
    <cellStyle name="Normal 3 42 12 5" xfId="17538" xr:uid="{00000000-0005-0000-0000-0000943F0000}"/>
    <cellStyle name="Normal 3 42 12 6" xfId="17539" xr:uid="{00000000-0005-0000-0000-0000953F0000}"/>
    <cellStyle name="Normal 3 42 13" xfId="17540" xr:uid="{00000000-0005-0000-0000-0000963F0000}"/>
    <cellStyle name="Normal 3 42 13 2" xfId="17541" xr:uid="{00000000-0005-0000-0000-0000973F0000}"/>
    <cellStyle name="Normal 3 42 13 3" xfId="17542" xr:uid="{00000000-0005-0000-0000-0000983F0000}"/>
    <cellStyle name="Normal 3 42 13 4" xfId="17543" xr:uid="{00000000-0005-0000-0000-0000993F0000}"/>
    <cellStyle name="Normal 3 42 13 5" xfId="17544" xr:uid="{00000000-0005-0000-0000-00009A3F0000}"/>
    <cellStyle name="Normal 3 42 13 6" xfId="17545" xr:uid="{00000000-0005-0000-0000-00009B3F0000}"/>
    <cellStyle name="Normal 3 42 14" xfId="17546" xr:uid="{00000000-0005-0000-0000-00009C3F0000}"/>
    <cellStyle name="Normal 3 42 14 2" xfId="17547" xr:uid="{00000000-0005-0000-0000-00009D3F0000}"/>
    <cellStyle name="Normal 3 42 14 3" xfId="17548" xr:uid="{00000000-0005-0000-0000-00009E3F0000}"/>
    <cellStyle name="Normal 3 42 14 4" xfId="17549" xr:uid="{00000000-0005-0000-0000-00009F3F0000}"/>
    <cellStyle name="Normal 3 42 14 5" xfId="17550" xr:uid="{00000000-0005-0000-0000-0000A03F0000}"/>
    <cellStyle name="Normal 3 42 14 6" xfId="17551" xr:uid="{00000000-0005-0000-0000-0000A13F0000}"/>
    <cellStyle name="Normal 3 42 15" xfId="17552" xr:uid="{00000000-0005-0000-0000-0000A23F0000}"/>
    <cellStyle name="Normal 3 42 15 2" xfId="17553" xr:uid="{00000000-0005-0000-0000-0000A33F0000}"/>
    <cellStyle name="Normal 3 42 15 3" xfId="17554" xr:uid="{00000000-0005-0000-0000-0000A43F0000}"/>
    <cellStyle name="Normal 3 42 15 4" xfId="17555" xr:uid="{00000000-0005-0000-0000-0000A53F0000}"/>
    <cellStyle name="Normal 3 42 15 5" xfId="17556" xr:uid="{00000000-0005-0000-0000-0000A63F0000}"/>
    <cellStyle name="Normal 3 42 15 6" xfId="17557" xr:uid="{00000000-0005-0000-0000-0000A73F0000}"/>
    <cellStyle name="Normal 3 42 16" xfId="17558" xr:uid="{00000000-0005-0000-0000-0000A83F0000}"/>
    <cellStyle name="Normal 3 42 16 2" xfId="17559" xr:uid="{00000000-0005-0000-0000-0000A93F0000}"/>
    <cellStyle name="Normal 3 42 16 3" xfId="17560" xr:uid="{00000000-0005-0000-0000-0000AA3F0000}"/>
    <cellStyle name="Normal 3 42 16 4" xfId="17561" xr:uid="{00000000-0005-0000-0000-0000AB3F0000}"/>
    <cellStyle name="Normal 3 42 16 5" xfId="17562" xr:uid="{00000000-0005-0000-0000-0000AC3F0000}"/>
    <cellStyle name="Normal 3 42 16 6" xfId="17563" xr:uid="{00000000-0005-0000-0000-0000AD3F0000}"/>
    <cellStyle name="Normal 3 42 17" xfId="17564" xr:uid="{00000000-0005-0000-0000-0000AE3F0000}"/>
    <cellStyle name="Normal 3 42 17 2" xfId="17565" xr:uid="{00000000-0005-0000-0000-0000AF3F0000}"/>
    <cellStyle name="Normal 3 42 17 3" xfId="17566" xr:uid="{00000000-0005-0000-0000-0000B03F0000}"/>
    <cellStyle name="Normal 3 42 17 4" xfId="17567" xr:uid="{00000000-0005-0000-0000-0000B13F0000}"/>
    <cellStyle name="Normal 3 42 17 5" xfId="17568" xr:uid="{00000000-0005-0000-0000-0000B23F0000}"/>
    <cellStyle name="Normal 3 42 17 6" xfId="17569" xr:uid="{00000000-0005-0000-0000-0000B33F0000}"/>
    <cellStyle name="Normal 3 42 18" xfId="17570" xr:uid="{00000000-0005-0000-0000-0000B43F0000}"/>
    <cellStyle name="Normal 3 42 18 2" xfId="17571" xr:uid="{00000000-0005-0000-0000-0000B53F0000}"/>
    <cellStyle name="Normal 3 42 18 3" xfId="17572" xr:uid="{00000000-0005-0000-0000-0000B63F0000}"/>
    <cellStyle name="Normal 3 42 18 4" xfId="17573" xr:uid="{00000000-0005-0000-0000-0000B73F0000}"/>
    <cellStyle name="Normal 3 42 18 5" xfId="17574" xr:uid="{00000000-0005-0000-0000-0000B83F0000}"/>
    <cellStyle name="Normal 3 42 18 6" xfId="17575" xr:uid="{00000000-0005-0000-0000-0000B93F0000}"/>
    <cellStyle name="Normal 3 42 19" xfId="17576" xr:uid="{00000000-0005-0000-0000-0000BA3F0000}"/>
    <cellStyle name="Normal 3 42 19 2" xfId="17577" xr:uid="{00000000-0005-0000-0000-0000BB3F0000}"/>
    <cellStyle name="Normal 3 42 19 3" xfId="17578" xr:uid="{00000000-0005-0000-0000-0000BC3F0000}"/>
    <cellStyle name="Normal 3 42 19 4" xfId="17579" xr:uid="{00000000-0005-0000-0000-0000BD3F0000}"/>
    <cellStyle name="Normal 3 42 19 5" xfId="17580" xr:uid="{00000000-0005-0000-0000-0000BE3F0000}"/>
    <cellStyle name="Normal 3 42 19 6" xfId="17581" xr:uid="{00000000-0005-0000-0000-0000BF3F0000}"/>
    <cellStyle name="Normal 3 42 2" xfId="17582" xr:uid="{00000000-0005-0000-0000-0000C03F0000}"/>
    <cellStyle name="Normal 3 42 2 2" xfId="17583" xr:uid="{00000000-0005-0000-0000-0000C13F0000}"/>
    <cellStyle name="Normal 3 42 2 3" xfId="17584" xr:uid="{00000000-0005-0000-0000-0000C23F0000}"/>
    <cellStyle name="Normal 3 42 2 4" xfId="17585" xr:uid="{00000000-0005-0000-0000-0000C33F0000}"/>
    <cellStyle name="Normal 3 42 2 5" xfId="17586" xr:uid="{00000000-0005-0000-0000-0000C43F0000}"/>
    <cellStyle name="Normal 3 42 2 6" xfId="17587" xr:uid="{00000000-0005-0000-0000-0000C53F0000}"/>
    <cellStyle name="Normal 3 42 20" xfId="17588" xr:uid="{00000000-0005-0000-0000-0000C63F0000}"/>
    <cellStyle name="Normal 3 42 20 2" xfId="17589" xr:uid="{00000000-0005-0000-0000-0000C73F0000}"/>
    <cellStyle name="Normal 3 42 20 3" xfId="17590" xr:uid="{00000000-0005-0000-0000-0000C83F0000}"/>
    <cellStyle name="Normal 3 42 20 4" xfId="17591" xr:uid="{00000000-0005-0000-0000-0000C93F0000}"/>
    <cellStyle name="Normal 3 42 20 5" xfId="17592" xr:uid="{00000000-0005-0000-0000-0000CA3F0000}"/>
    <cellStyle name="Normal 3 42 20 6" xfId="17593" xr:uid="{00000000-0005-0000-0000-0000CB3F0000}"/>
    <cellStyle name="Normal 3 42 21" xfId="17594" xr:uid="{00000000-0005-0000-0000-0000CC3F0000}"/>
    <cellStyle name="Normal 3 42 21 2" xfId="17595" xr:uid="{00000000-0005-0000-0000-0000CD3F0000}"/>
    <cellStyle name="Normal 3 42 21 3" xfId="17596" xr:uid="{00000000-0005-0000-0000-0000CE3F0000}"/>
    <cellStyle name="Normal 3 42 21 4" xfId="17597" xr:uid="{00000000-0005-0000-0000-0000CF3F0000}"/>
    <cellStyle name="Normal 3 42 21 5" xfId="17598" xr:uid="{00000000-0005-0000-0000-0000D03F0000}"/>
    <cellStyle name="Normal 3 42 21 6" xfId="17599" xr:uid="{00000000-0005-0000-0000-0000D13F0000}"/>
    <cellStyle name="Normal 3 42 22" xfId="17600" xr:uid="{00000000-0005-0000-0000-0000D23F0000}"/>
    <cellStyle name="Normal 3 42 22 2" xfId="17601" xr:uid="{00000000-0005-0000-0000-0000D33F0000}"/>
    <cellStyle name="Normal 3 42 22 3" xfId="17602" xr:uid="{00000000-0005-0000-0000-0000D43F0000}"/>
    <cellStyle name="Normal 3 42 22 4" xfId="17603" xr:uid="{00000000-0005-0000-0000-0000D53F0000}"/>
    <cellStyle name="Normal 3 42 22 5" xfId="17604" xr:uid="{00000000-0005-0000-0000-0000D63F0000}"/>
    <cellStyle name="Normal 3 42 22 6" xfId="17605" xr:uid="{00000000-0005-0000-0000-0000D73F0000}"/>
    <cellStyle name="Normal 3 42 23" xfId="17606" xr:uid="{00000000-0005-0000-0000-0000D83F0000}"/>
    <cellStyle name="Normal 3 42 24" xfId="17607" xr:uid="{00000000-0005-0000-0000-0000D93F0000}"/>
    <cellStyle name="Normal 3 42 25" xfId="17608" xr:uid="{00000000-0005-0000-0000-0000DA3F0000}"/>
    <cellStyle name="Normal 3 42 26" xfId="17609" xr:uid="{00000000-0005-0000-0000-0000DB3F0000}"/>
    <cellStyle name="Normal 3 42 27" xfId="17610" xr:uid="{00000000-0005-0000-0000-0000DC3F0000}"/>
    <cellStyle name="Normal 3 42 3" xfId="17611" xr:uid="{00000000-0005-0000-0000-0000DD3F0000}"/>
    <cellStyle name="Normal 3 42 3 2" xfId="17612" xr:uid="{00000000-0005-0000-0000-0000DE3F0000}"/>
    <cellStyle name="Normal 3 42 3 3" xfId="17613" xr:uid="{00000000-0005-0000-0000-0000DF3F0000}"/>
    <cellStyle name="Normal 3 42 3 4" xfId="17614" xr:uid="{00000000-0005-0000-0000-0000E03F0000}"/>
    <cellStyle name="Normal 3 42 3 5" xfId="17615" xr:uid="{00000000-0005-0000-0000-0000E13F0000}"/>
    <cellStyle name="Normal 3 42 3 6" xfId="17616" xr:uid="{00000000-0005-0000-0000-0000E23F0000}"/>
    <cellStyle name="Normal 3 42 4" xfId="17617" xr:uid="{00000000-0005-0000-0000-0000E33F0000}"/>
    <cellStyle name="Normal 3 42 4 2" xfId="17618" xr:uid="{00000000-0005-0000-0000-0000E43F0000}"/>
    <cellStyle name="Normal 3 42 4 3" xfId="17619" xr:uid="{00000000-0005-0000-0000-0000E53F0000}"/>
    <cellStyle name="Normal 3 42 4 4" xfId="17620" xr:uid="{00000000-0005-0000-0000-0000E63F0000}"/>
    <cellStyle name="Normal 3 42 4 5" xfId="17621" xr:uid="{00000000-0005-0000-0000-0000E73F0000}"/>
    <cellStyle name="Normal 3 42 4 6" xfId="17622" xr:uid="{00000000-0005-0000-0000-0000E83F0000}"/>
    <cellStyle name="Normal 3 42 5" xfId="17623" xr:uid="{00000000-0005-0000-0000-0000E93F0000}"/>
    <cellStyle name="Normal 3 42 5 2" xfId="17624" xr:uid="{00000000-0005-0000-0000-0000EA3F0000}"/>
    <cellStyle name="Normal 3 42 5 3" xfId="17625" xr:uid="{00000000-0005-0000-0000-0000EB3F0000}"/>
    <cellStyle name="Normal 3 42 5 4" xfId="17626" xr:uid="{00000000-0005-0000-0000-0000EC3F0000}"/>
    <cellStyle name="Normal 3 42 5 5" xfId="17627" xr:uid="{00000000-0005-0000-0000-0000ED3F0000}"/>
    <cellStyle name="Normal 3 42 5 6" xfId="17628" xr:uid="{00000000-0005-0000-0000-0000EE3F0000}"/>
    <cellStyle name="Normal 3 42 6" xfId="17629" xr:uid="{00000000-0005-0000-0000-0000EF3F0000}"/>
    <cellStyle name="Normal 3 42 6 2" xfId="17630" xr:uid="{00000000-0005-0000-0000-0000F03F0000}"/>
    <cellStyle name="Normal 3 42 6 3" xfId="17631" xr:uid="{00000000-0005-0000-0000-0000F13F0000}"/>
    <cellStyle name="Normal 3 42 6 4" xfId="17632" xr:uid="{00000000-0005-0000-0000-0000F23F0000}"/>
    <cellStyle name="Normal 3 42 6 5" xfId="17633" xr:uid="{00000000-0005-0000-0000-0000F33F0000}"/>
    <cellStyle name="Normal 3 42 6 6" xfId="17634" xr:uid="{00000000-0005-0000-0000-0000F43F0000}"/>
    <cellStyle name="Normal 3 42 7" xfId="17635" xr:uid="{00000000-0005-0000-0000-0000F53F0000}"/>
    <cellStyle name="Normal 3 42 7 2" xfId="17636" xr:uid="{00000000-0005-0000-0000-0000F63F0000}"/>
    <cellStyle name="Normal 3 42 7 3" xfId="17637" xr:uid="{00000000-0005-0000-0000-0000F73F0000}"/>
    <cellStyle name="Normal 3 42 7 4" xfId="17638" xr:uid="{00000000-0005-0000-0000-0000F83F0000}"/>
    <cellStyle name="Normal 3 42 7 5" xfId="17639" xr:uid="{00000000-0005-0000-0000-0000F93F0000}"/>
    <cellStyle name="Normal 3 42 7 6" xfId="17640" xr:uid="{00000000-0005-0000-0000-0000FA3F0000}"/>
    <cellStyle name="Normal 3 42 8" xfId="17641" xr:uid="{00000000-0005-0000-0000-0000FB3F0000}"/>
    <cellStyle name="Normal 3 42 8 2" xfId="17642" xr:uid="{00000000-0005-0000-0000-0000FC3F0000}"/>
    <cellStyle name="Normal 3 42 8 3" xfId="17643" xr:uid="{00000000-0005-0000-0000-0000FD3F0000}"/>
    <cellStyle name="Normal 3 42 8 4" xfId="17644" xr:uid="{00000000-0005-0000-0000-0000FE3F0000}"/>
    <cellStyle name="Normal 3 42 8 5" xfId="17645" xr:uid="{00000000-0005-0000-0000-0000FF3F0000}"/>
    <cellStyle name="Normal 3 42 8 6" xfId="17646" xr:uid="{00000000-0005-0000-0000-000000400000}"/>
    <cellStyle name="Normal 3 42 9" xfId="17647" xr:uid="{00000000-0005-0000-0000-000001400000}"/>
    <cellStyle name="Normal 3 42 9 2" xfId="17648" xr:uid="{00000000-0005-0000-0000-000002400000}"/>
    <cellStyle name="Normal 3 42 9 3" xfId="17649" xr:uid="{00000000-0005-0000-0000-000003400000}"/>
    <cellStyle name="Normal 3 42 9 4" xfId="17650" xr:uid="{00000000-0005-0000-0000-000004400000}"/>
    <cellStyle name="Normal 3 42 9 5" xfId="17651" xr:uid="{00000000-0005-0000-0000-000005400000}"/>
    <cellStyle name="Normal 3 42 9 6" xfId="17652" xr:uid="{00000000-0005-0000-0000-000006400000}"/>
    <cellStyle name="Normal 3 43" xfId="17653" xr:uid="{00000000-0005-0000-0000-000007400000}"/>
    <cellStyle name="Normal 3 43 10" xfId="17654" xr:uid="{00000000-0005-0000-0000-000008400000}"/>
    <cellStyle name="Normal 3 43 10 2" xfId="17655" xr:uid="{00000000-0005-0000-0000-000009400000}"/>
    <cellStyle name="Normal 3 43 10 3" xfId="17656" xr:uid="{00000000-0005-0000-0000-00000A400000}"/>
    <cellStyle name="Normal 3 43 10 4" xfId="17657" xr:uid="{00000000-0005-0000-0000-00000B400000}"/>
    <cellStyle name="Normal 3 43 10 5" xfId="17658" xr:uid="{00000000-0005-0000-0000-00000C400000}"/>
    <cellStyle name="Normal 3 43 10 6" xfId="17659" xr:uid="{00000000-0005-0000-0000-00000D400000}"/>
    <cellStyle name="Normal 3 43 11" xfId="17660" xr:uid="{00000000-0005-0000-0000-00000E400000}"/>
    <cellStyle name="Normal 3 43 11 2" xfId="17661" xr:uid="{00000000-0005-0000-0000-00000F400000}"/>
    <cellStyle name="Normal 3 43 11 3" xfId="17662" xr:uid="{00000000-0005-0000-0000-000010400000}"/>
    <cellStyle name="Normal 3 43 11 4" xfId="17663" xr:uid="{00000000-0005-0000-0000-000011400000}"/>
    <cellStyle name="Normal 3 43 11 5" xfId="17664" xr:uid="{00000000-0005-0000-0000-000012400000}"/>
    <cellStyle name="Normal 3 43 11 6" xfId="17665" xr:uid="{00000000-0005-0000-0000-000013400000}"/>
    <cellStyle name="Normal 3 43 12" xfId="17666" xr:uid="{00000000-0005-0000-0000-000014400000}"/>
    <cellStyle name="Normal 3 43 12 2" xfId="17667" xr:uid="{00000000-0005-0000-0000-000015400000}"/>
    <cellStyle name="Normal 3 43 12 3" xfId="17668" xr:uid="{00000000-0005-0000-0000-000016400000}"/>
    <cellStyle name="Normal 3 43 12 4" xfId="17669" xr:uid="{00000000-0005-0000-0000-000017400000}"/>
    <cellStyle name="Normal 3 43 12 5" xfId="17670" xr:uid="{00000000-0005-0000-0000-000018400000}"/>
    <cellStyle name="Normal 3 43 12 6" xfId="17671" xr:uid="{00000000-0005-0000-0000-000019400000}"/>
    <cellStyle name="Normal 3 43 13" xfId="17672" xr:uid="{00000000-0005-0000-0000-00001A400000}"/>
    <cellStyle name="Normal 3 43 13 2" xfId="17673" xr:uid="{00000000-0005-0000-0000-00001B400000}"/>
    <cellStyle name="Normal 3 43 13 3" xfId="17674" xr:uid="{00000000-0005-0000-0000-00001C400000}"/>
    <cellStyle name="Normal 3 43 13 4" xfId="17675" xr:uid="{00000000-0005-0000-0000-00001D400000}"/>
    <cellStyle name="Normal 3 43 13 5" xfId="17676" xr:uid="{00000000-0005-0000-0000-00001E400000}"/>
    <cellStyle name="Normal 3 43 13 6" xfId="17677" xr:uid="{00000000-0005-0000-0000-00001F400000}"/>
    <cellStyle name="Normal 3 43 14" xfId="17678" xr:uid="{00000000-0005-0000-0000-000020400000}"/>
    <cellStyle name="Normal 3 43 14 2" xfId="17679" xr:uid="{00000000-0005-0000-0000-000021400000}"/>
    <cellStyle name="Normal 3 43 14 3" xfId="17680" xr:uid="{00000000-0005-0000-0000-000022400000}"/>
    <cellStyle name="Normal 3 43 14 4" xfId="17681" xr:uid="{00000000-0005-0000-0000-000023400000}"/>
    <cellStyle name="Normal 3 43 14 5" xfId="17682" xr:uid="{00000000-0005-0000-0000-000024400000}"/>
    <cellStyle name="Normal 3 43 14 6" xfId="17683" xr:uid="{00000000-0005-0000-0000-000025400000}"/>
    <cellStyle name="Normal 3 43 15" xfId="17684" xr:uid="{00000000-0005-0000-0000-000026400000}"/>
    <cellStyle name="Normal 3 43 15 2" xfId="17685" xr:uid="{00000000-0005-0000-0000-000027400000}"/>
    <cellStyle name="Normal 3 43 15 3" xfId="17686" xr:uid="{00000000-0005-0000-0000-000028400000}"/>
    <cellStyle name="Normal 3 43 15 4" xfId="17687" xr:uid="{00000000-0005-0000-0000-000029400000}"/>
    <cellStyle name="Normal 3 43 15 5" xfId="17688" xr:uid="{00000000-0005-0000-0000-00002A400000}"/>
    <cellStyle name="Normal 3 43 15 6" xfId="17689" xr:uid="{00000000-0005-0000-0000-00002B400000}"/>
    <cellStyle name="Normal 3 43 16" xfId="17690" xr:uid="{00000000-0005-0000-0000-00002C400000}"/>
    <cellStyle name="Normal 3 43 16 2" xfId="17691" xr:uid="{00000000-0005-0000-0000-00002D400000}"/>
    <cellStyle name="Normal 3 43 16 3" xfId="17692" xr:uid="{00000000-0005-0000-0000-00002E400000}"/>
    <cellStyle name="Normal 3 43 16 4" xfId="17693" xr:uid="{00000000-0005-0000-0000-00002F400000}"/>
    <cellStyle name="Normal 3 43 16 5" xfId="17694" xr:uid="{00000000-0005-0000-0000-000030400000}"/>
    <cellStyle name="Normal 3 43 16 6" xfId="17695" xr:uid="{00000000-0005-0000-0000-000031400000}"/>
    <cellStyle name="Normal 3 43 17" xfId="17696" xr:uid="{00000000-0005-0000-0000-000032400000}"/>
    <cellStyle name="Normal 3 43 17 2" xfId="17697" xr:uid="{00000000-0005-0000-0000-000033400000}"/>
    <cellStyle name="Normal 3 43 17 3" xfId="17698" xr:uid="{00000000-0005-0000-0000-000034400000}"/>
    <cellStyle name="Normal 3 43 17 4" xfId="17699" xr:uid="{00000000-0005-0000-0000-000035400000}"/>
    <cellStyle name="Normal 3 43 17 5" xfId="17700" xr:uid="{00000000-0005-0000-0000-000036400000}"/>
    <cellStyle name="Normal 3 43 17 6" xfId="17701" xr:uid="{00000000-0005-0000-0000-000037400000}"/>
    <cellStyle name="Normal 3 43 18" xfId="17702" xr:uid="{00000000-0005-0000-0000-000038400000}"/>
    <cellStyle name="Normal 3 43 18 2" xfId="17703" xr:uid="{00000000-0005-0000-0000-000039400000}"/>
    <cellStyle name="Normal 3 43 18 3" xfId="17704" xr:uid="{00000000-0005-0000-0000-00003A400000}"/>
    <cellStyle name="Normal 3 43 18 4" xfId="17705" xr:uid="{00000000-0005-0000-0000-00003B400000}"/>
    <cellStyle name="Normal 3 43 18 5" xfId="17706" xr:uid="{00000000-0005-0000-0000-00003C400000}"/>
    <cellStyle name="Normal 3 43 18 6" xfId="17707" xr:uid="{00000000-0005-0000-0000-00003D400000}"/>
    <cellStyle name="Normal 3 43 19" xfId="17708" xr:uid="{00000000-0005-0000-0000-00003E400000}"/>
    <cellStyle name="Normal 3 43 19 2" xfId="17709" xr:uid="{00000000-0005-0000-0000-00003F400000}"/>
    <cellStyle name="Normal 3 43 19 3" xfId="17710" xr:uid="{00000000-0005-0000-0000-000040400000}"/>
    <cellStyle name="Normal 3 43 19 4" xfId="17711" xr:uid="{00000000-0005-0000-0000-000041400000}"/>
    <cellStyle name="Normal 3 43 19 5" xfId="17712" xr:uid="{00000000-0005-0000-0000-000042400000}"/>
    <cellStyle name="Normal 3 43 19 6" xfId="17713" xr:uid="{00000000-0005-0000-0000-000043400000}"/>
    <cellStyle name="Normal 3 43 2" xfId="17714" xr:uid="{00000000-0005-0000-0000-000044400000}"/>
    <cellStyle name="Normal 3 43 2 2" xfId="17715" xr:uid="{00000000-0005-0000-0000-000045400000}"/>
    <cellStyle name="Normal 3 43 2 3" xfId="17716" xr:uid="{00000000-0005-0000-0000-000046400000}"/>
    <cellStyle name="Normal 3 43 2 4" xfId="17717" xr:uid="{00000000-0005-0000-0000-000047400000}"/>
    <cellStyle name="Normal 3 43 2 5" xfId="17718" xr:uid="{00000000-0005-0000-0000-000048400000}"/>
    <cellStyle name="Normal 3 43 2 6" xfId="17719" xr:uid="{00000000-0005-0000-0000-000049400000}"/>
    <cellStyle name="Normal 3 43 20" xfId="17720" xr:uid="{00000000-0005-0000-0000-00004A400000}"/>
    <cellStyle name="Normal 3 43 20 2" xfId="17721" xr:uid="{00000000-0005-0000-0000-00004B400000}"/>
    <cellStyle name="Normal 3 43 20 3" xfId="17722" xr:uid="{00000000-0005-0000-0000-00004C400000}"/>
    <cellStyle name="Normal 3 43 20 4" xfId="17723" xr:uid="{00000000-0005-0000-0000-00004D400000}"/>
    <cellStyle name="Normal 3 43 20 5" xfId="17724" xr:uid="{00000000-0005-0000-0000-00004E400000}"/>
    <cellStyle name="Normal 3 43 20 6" xfId="17725" xr:uid="{00000000-0005-0000-0000-00004F400000}"/>
    <cellStyle name="Normal 3 43 21" xfId="17726" xr:uid="{00000000-0005-0000-0000-000050400000}"/>
    <cellStyle name="Normal 3 43 21 2" xfId="17727" xr:uid="{00000000-0005-0000-0000-000051400000}"/>
    <cellStyle name="Normal 3 43 21 3" xfId="17728" xr:uid="{00000000-0005-0000-0000-000052400000}"/>
    <cellStyle name="Normal 3 43 21 4" xfId="17729" xr:uid="{00000000-0005-0000-0000-000053400000}"/>
    <cellStyle name="Normal 3 43 21 5" xfId="17730" xr:uid="{00000000-0005-0000-0000-000054400000}"/>
    <cellStyle name="Normal 3 43 21 6" xfId="17731" xr:uid="{00000000-0005-0000-0000-000055400000}"/>
    <cellStyle name="Normal 3 43 22" xfId="17732" xr:uid="{00000000-0005-0000-0000-000056400000}"/>
    <cellStyle name="Normal 3 43 22 2" xfId="17733" xr:uid="{00000000-0005-0000-0000-000057400000}"/>
    <cellStyle name="Normal 3 43 22 3" xfId="17734" xr:uid="{00000000-0005-0000-0000-000058400000}"/>
    <cellStyle name="Normal 3 43 22 4" xfId="17735" xr:uid="{00000000-0005-0000-0000-000059400000}"/>
    <cellStyle name="Normal 3 43 22 5" xfId="17736" xr:uid="{00000000-0005-0000-0000-00005A400000}"/>
    <cellStyle name="Normal 3 43 22 6" xfId="17737" xr:uid="{00000000-0005-0000-0000-00005B400000}"/>
    <cellStyle name="Normal 3 43 23" xfId="17738" xr:uid="{00000000-0005-0000-0000-00005C400000}"/>
    <cellStyle name="Normal 3 43 24" xfId="17739" xr:uid="{00000000-0005-0000-0000-00005D400000}"/>
    <cellStyle name="Normal 3 43 25" xfId="17740" xr:uid="{00000000-0005-0000-0000-00005E400000}"/>
    <cellStyle name="Normal 3 43 26" xfId="17741" xr:uid="{00000000-0005-0000-0000-00005F400000}"/>
    <cellStyle name="Normal 3 43 27" xfId="17742" xr:uid="{00000000-0005-0000-0000-000060400000}"/>
    <cellStyle name="Normal 3 43 3" xfId="17743" xr:uid="{00000000-0005-0000-0000-000061400000}"/>
    <cellStyle name="Normal 3 43 3 2" xfId="17744" xr:uid="{00000000-0005-0000-0000-000062400000}"/>
    <cellStyle name="Normal 3 43 3 3" xfId="17745" xr:uid="{00000000-0005-0000-0000-000063400000}"/>
    <cellStyle name="Normal 3 43 3 4" xfId="17746" xr:uid="{00000000-0005-0000-0000-000064400000}"/>
    <cellStyle name="Normal 3 43 3 5" xfId="17747" xr:uid="{00000000-0005-0000-0000-000065400000}"/>
    <cellStyle name="Normal 3 43 3 6" xfId="17748" xr:uid="{00000000-0005-0000-0000-000066400000}"/>
    <cellStyle name="Normal 3 43 4" xfId="17749" xr:uid="{00000000-0005-0000-0000-000067400000}"/>
    <cellStyle name="Normal 3 43 4 2" xfId="17750" xr:uid="{00000000-0005-0000-0000-000068400000}"/>
    <cellStyle name="Normal 3 43 4 3" xfId="17751" xr:uid="{00000000-0005-0000-0000-000069400000}"/>
    <cellStyle name="Normal 3 43 4 4" xfId="17752" xr:uid="{00000000-0005-0000-0000-00006A400000}"/>
    <cellStyle name="Normal 3 43 4 5" xfId="17753" xr:uid="{00000000-0005-0000-0000-00006B400000}"/>
    <cellStyle name="Normal 3 43 4 6" xfId="17754" xr:uid="{00000000-0005-0000-0000-00006C400000}"/>
    <cellStyle name="Normal 3 43 5" xfId="17755" xr:uid="{00000000-0005-0000-0000-00006D400000}"/>
    <cellStyle name="Normal 3 43 5 2" xfId="17756" xr:uid="{00000000-0005-0000-0000-00006E400000}"/>
    <cellStyle name="Normal 3 43 5 3" xfId="17757" xr:uid="{00000000-0005-0000-0000-00006F400000}"/>
    <cellStyle name="Normal 3 43 5 4" xfId="17758" xr:uid="{00000000-0005-0000-0000-000070400000}"/>
    <cellStyle name="Normal 3 43 5 5" xfId="17759" xr:uid="{00000000-0005-0000-0000-000071400000}"/>
    <cellStyle name="Normal 3 43 5 6" xfId="17760" xr:uid="{00000000-0005-0000-0000-000072400000}"/>
    <cellStyle name="Normal 3 43 6" xfId="17761" xr:uid="{00000000-0005-0000-0000-000073400000}"/>
    <cellStyle name="Normal 3 43 6 2" xfId="17762" xr:uid="{00000000-0005-0000-0000-000074400000}"/>
    <cellStyle name="Normal 3 43 6 3" xfId="17763" xr:uid="{00000000-0005-0000-0000-000075400000}"/>
    <cellStyle name="Normal 3 43 6 4" xfId="17764" xr:uid="{00000000-0005-0000-0000-000076400000}"/>
    <cellStyle name="Normal 3 43 6 5" xfId="17765" xr:uid="{00000000-0005-0000-0000-000077400000}"/>
    <cellStyle name="Normal 3 43 6 6" xfId="17766" xr:uid="{00000000-0005-0000-0000-000078400000}"/>
    <cellStyle name="Normal 3 43 7" xfId="17767" xr:uid="{00000000-0005-0000-0000-000079400000}"/>
    <cellStyle name="Normal 3 43 7 2" xfId="17768" xr:uid="{00000000-0005-0000-0000-00007A400000}"/>
    <cellStyle name="Normal 3 43 7 3" xfId="17769" xr:uid="{00000000-0005-0000-0000-00007B400000}"/>
    <cellStyle name="Normal 3 43 7 4" xfId="17770" xr:uid="{00000000-0005-0000-0000-00007C400000}"/>
    <cellStyle name="Normal 3 43 7 5" xfId="17771" xr:uid="{00000000-0005-0000-0000-00007D400000}"/>
    <cellStyle name="Normal 3 43 7 6" xfId="17772" xr:uid="{00000000-0005-0000-0000-00007E400000}"/>
    <cellStyle name="Normal 3 43 8" xfId="17773" xr:uid="{00000000-0005-0000-0000-00007F400000}"/>
    <cellStyle name="Normal 3 43 8 2" xfId="17774" xr:uid="{00000000-0005-0000-0000-000080400000}"/>
    <cellStyle name="Normal 3 43 8 3" xfId="17775" xr:uid="{00000000-0005-0000-0000-000081400000}"/>
    <cellStyle name="Normal 3 43 8 4" xfId="17776" xr:uid="{00000000-0005-0000-0000-000082400000}"/>
    <cellStyle name="Normal 3 43 8 5" xfId="17777" xr:uid="{00000000-0005-0000-0000-000083400000}"/>
    <cellStyle name="Normal 3 43 8 6" xfId="17778" xr:uid="{00000000-0005-0000-0000-000084400000}"/>
    <cellStyle name="Normal 3 43 9" xfId="17779" xr:uid="{00000000-0005-0000-0000-000085400000}"/>
    <cellStyle name="Normal 3 43 9 2" xfId="17780" xr:uid="{00000000-0005-0000-0000-000086400000}"/>
    <cellStyle name="Normal 3 43 9 3" xfId="17781" xr:uid="{00000000-0005-0000-0000-000087400000}"/>
    <cellStyle name="Normal 3 43 9 4" xfId="17782" xr:uid="{00000000-0005-0000-0000-000088400000}"/>
    <cellStyle name="Normal 3 43 9 5" xfId="17783" xr:uid="{00000000-0005-0000-0000-000089400000}"/>
    <cellStyle name="Normal 3 43 9 6" xfId="17784" xr:uid="{00000000-0005-0000-0000-00008A400000}"/>
    <cellStyle name="Normal 3 44" xfId="17785" xr:uid="{00000000-0005-0000-0000-00008B400000}"/>
    <cellStyle name="Normal 3 44 10" xfId="17786" xr:uid="{00000000-0005-0000-0000-00008C400000}"/>
    <cellStyle name="Normal 3 44 10 2" xfId="17787" xr:uid="{00000000-0005-0000-0000-00008D400000}"/>
    <cellStyle name="Normal 3 44 10 3" xfId="17788" xr:uid="{00000000-0005-0000-0000-00008E400000}"/>
    <cellStyle name="Normal 3 44 10 4" xfId="17789" xr:uid="{00000000-0005-0000-0000-00008F400000}"/>
    <cellStyle name="Normal 3 44 10 5" xfId="17790" xr:uid="{00000000-0005-0000-0000-000090400000}"/>
    <cellStyle name="Normal 3 44 10 6" xfId="17791" xr:uid="{00000000-0005-0000-0000-000091400000}"/>
    <cellStyle name="Normal 3 44 11" xfId="17792" xr:uid="{00000000-0005-0000-0000-000092400000}"/>
    <cellStyle name="Normal 3 44 11 2" xfId="17793" xr:uid="{00000000-0005-0000-0000-000093400000}"/>
    <cellStyle name="Normal 3 44 11 3" xfId="17794" xr:uid="{00000000-0005-0000-0000-000094400000}"/>
    <cellStyle name="Normal 3 44 11 4" xfId="17795" xr:uid="{00000000-0005-0000-0000-000095400000}"/>
    <cellStyle name="Normal 3 44 11 5" xfId="17796" xr:uid="{00000000-0005-0000-0000-000096400000}"/>
    <cellStyle name="Normal 3 44 11 6" xfId="17797" xr:uid="{00000000-0005-0000-0000-000097400000}"/>
    <cellStyle name="Normal 3 44 12" xfId="17798" xr:uid="{00000000-0005-0000-0000-000098400000}"/>
    <cellStyle name="Normal 3 44 12 2" xfId="17799" xr:uid="{00000000-0005-0000-0000-000099400000}"/>
    <cellStyle name="Normal 3 44 12 3" xfId="17800" xr:uid="{00000000-0005-0000-0000-00009A400000}"/>
    <cellStyle name="Normal 3 44 12 4" xfId="17801" xr:uid="{00000000-0005-0000-0000-00009B400000}"/>
    <cellStyle name="Normal 3 44 12 5" xfId="17802" xr:uid="{00000000-0005-0000-0000-00009C400000}"/>
    <cellStyle name="Normal 3 44 12 6" xfId="17803" xr:uid="{00000000-0005-0000-0000-00009D400000}"/>
    <cellStyle name="Normal 3 44 13" xfId="17804" xr:uid="{00000000-0005-0000-0000-00009E400000}"/>
    <cellStyle name="Normal 3 44 13 2" xfId="17805" xr:uid="{00000000-0005-0000-0000-00009F400000}"/>
    <cellStyle name="Normal 3 44 13 3" xfId="17806" xr:uid="{00000000-0005-0000-0000-0000A0400000}"/>
    <cellStyle name="Normal 3 44 13 4" xfId="17807" xr:uid="{00000000-0005-0000-0000-0000A1400000}"/>
    <cellStyle name="Normal 3 44 13 5" xfId="17808" xr:uid="{00000000-0005-0000-0000-0000A2400000}"/>
    <cellStyle name="Normal 3 44 13 6" xfId="17809" xr:uid="{00000000-0005-0000-0000-0000A3400000}"/>
    <cellStyle name="Normal 3 44 14" xfId="17810" xr:uid="{00000000-0005-0000-0000-0000A4400000}"/>
    <cellStyle name="Normal 3 44 14 2" xfId="17811" xr:uid="{00000000-0005-0000-0000-0000A5400000}"/>
    <cellStyle name="Normal 3 44 14 3" xfId="17812" xr:uid="{00000000-0005-0000-0000-0000A6400000}"/>
    <cellStyle name="Normal 3 44 14 4" xfId="17813" xr:uid="{00000000-0005-0000-0000-0000A7400000}"/>
    <cellStyle name="Normal 3 44 14 5" xfId="17814" xr:uid="{00000000-0005-0000-0000-0000A8400000}"/>
    <cellStyle name="Normal 3 44 14 6" xfId="17815" xr:uid="{00000000-0005-0000-0000-0000A9400000}"/>
    <cellStyle name="Normal 3 44 15" xfId="17816" xr:uid="{00000000-0005-0000-0000-0000AA400000}"/>
    <cellStyle name="Normal 3 44 15 2" xfId="17817" xr:uid="{00000000-0005-0000-0000-0000AB400000}"/>
    <cellStyle name="Normal 3 44 15 3" xfId="17818" xr:uid="{00000000-0005-0000-0000-0000AC400000}"/>
    <cellStyle name="Normal 3 44 15 4" xfId="17819" xr:uid="{00000000-0005-0000-0000-0000AD400000}"/>
    <cellStyle name="Normal 3 44 15 5" xfId="17820" xr:uid="{00000000-0005-0000-0000-0000AE400000}"/>
    <cellStyle name="Normal 3 44 15 6" xfId="17821" xr:uid="{00000000-0005-0000-0000-0000AF400000}"/>
    <cellStyle name="Normal 3 44 16" xfId="17822" xr:uid="{00000000-0005-0000-0000-0000B0400000}"/>
    <cellStyle name="Normal 3 44 16 2" xfId="17823" xr:uid="{00000000-0005-0000-0000-0000B1400000}"/>
    <cellStyle name="Normal 3 44 16 3" xfId="17824" xr:uid="{00000000-0005-0000-0000-0000B2400000}"/>
    <cellStyle name="Normal 3 44 16 4" xfId="17825" xr:uid="{00000000-0005-0000-0000-0000B3400000}"/>
    <cellStyle name="Normal 3 44 16 5" xfId="17826" xr:uid="{00000000-0005-0000-0000-0000B4400000}"/>
    <cellStyle name="Normal 3 44 16 6" xfId="17827" xr:uid="{00000000-0005-0000-0000-0000B5400000}"/>
    <cellStyle name="Normal 3 44 17" xfId="17828" xr:uid="{00000000-0005-0000-0000-0000B6400000}"/>
    <cellStyle name="Normal 3 44 17 2" xfId="17829" xr:uid="{00000000-0005-0000-0000-0000B7400000}"/>
    <cellStyle name="Normal 3 44 17 3" xfId="17830" xr:uid="{00000000-0005-0000-0000-0000B8400000}"/>
    <cellStyle name="Normal 3 44 17 4" xfId="17831" xr:uid="{00000000-0005-0000-0000-0000B9400000}"/>
    <cellStyle name="Normal 3 44 17 5" xfId="17832" xr:uid="{00000000-0005-0000-0000-0000BA400000}"/>
    <cellStyle name="Normal 3 44 17 6" xfId="17833" xr:uid="{00000000-0005-0000-0000-0000BB400000}"/>
    <cellStyle name="Normal 3 44 18" xfId="17834" xr:uid="{00000000-0005-0000-0000-0000BC400000}"/>
    <cellStyle name="Normal 3 44 18 2" xfId="17835" xr:uid="{00000000-0005-0000-0000-0000BD400000}"/>
    <cellStyle name="Normal 3 44 18 3" xfId="17836" xr:uid="{00000000-0005-0000-0000-0000BE400000}"/>
    <cellStyle name="Normal 3 44 18 4" xfId="17837" xr:uid="{00000000-0005-0000-0000-0000BF400000}"/>
    <cellStyle name="Normal 3 44 18 5" xfId="17838" xr:uid="{00000000-0005-0000-0000-0000C0400000}"/>
    <cellStyle name="Normal 3 44 18 6" xfId="17839" xr:uid="{00000000-0005-0000-0000-0000C1400000}"/>
    <cellStyle name="Normal 3 44 19" xfId="17840" xr:uid="{00000000-0005-0000-0000-0000C2400000}"/>
    <cellStyle name="Normal 3 44 19 2" xfId="17841" xr:uid="{00000000-0005-0000-0000-0000C3400000}"/>
    <cellStyle name="Normal 3 44 19 3" xfId="17842" xr:uid="{00000000-0005-0000-0000-0000C4400000}"/>
    <cellStyle name="Normal 3 44 19 4" xfId="17843" xr:uid="{00000000-0005-0000-0000-0000C5400000}"/>
    <cellStyle name="Normal 3 44 19 5" xfId="17844" xr:uid="{00000000-0005-0000-0000-0000C6400000}"/>
    <cellStyle name="Normal 3 44 19 6" xfId="17845" xr:uid="{00000000-0005-0000-0000-0000C7400000}"/>
    <cellStyle name="Normal 3 44 2" xfId="17846" xr:uid="{00000000-0005-0000-0000-0000C8400000}"/>
    <cellStyle name="Normal 3 44 2 2" xfId="17847" xr:uid="{00000000-0005-0000-0000-0000C9400000}"/>
    <cellStyle name="Normal 3 44 2 3" xfId="17848" xr:uid="{00000000-0005-0000-0000-0000CA400000}"/>
    <cellStyle name="Normal 3 44 2 4" xfId="17849" xr:uid="{00000000-0005-0000-0000-0000CB400000}"/>
    <cellStyle name="Normal 3 44 2 5" xfId="17850" xr:uid="{00000000-0005-0000-0000-0000CC400000}"/>
    <cellStyle name="Normal 3 44 2 6" xfId="17851" xr:uid="{00000000-0005-0000-0000-0000CD400000}"/>
    <cellStyle name="Normal 3 44 20" xfId="17852" xr:uid="{00000000-0005-0000-0000-0000CE400000}"/>
    <cellStyle name="Normal 3 44 20 2" xfId="17853" xr:uid="{00000000-0005-0000-0000-0000CF400000}"/>
    <cellStyle name="Normal 3 44 20 3" xfId="17854" xr:uid="{00000000-0005-0000-0000-0000D0400000}"/>
    <cellStyle name="Normal 3 44 20 4" xfId="17855" xr:uid="{00000000-0005-0000-0000-0000D1400000}"/>
    <cellStyle name="Normal 3 44 20 5" xfId="17856" xr:uid="{00000000-0005-0000-0000-0000D2400000}"/>
    <cellStyle name="Normal 3 44 20 6" xfId="17857" xr:uid="{00000000-0005-0000-0000-0000D3400000}"/>
    <cellStyle name="Normal 3 44 21" xfId="17858" xr:uid="{00000000-0005-0000-0000-0000D4400000}"/>
    <cellStyle name="Normal 3 44 21 2" xfId="17859" xr:uid="{00000000-0005-0000-0000-0000D5400000}"/>
    <cellStyle name="Normal 3 44 21 3" xfId="17860" xr:uid="{00000000-0005-0000-0000-0000D6400000}"/>
    <cellStyle name="Normal 3 44 21 4" xfId="17861" xr:uid="{00000000-0005-0000-0000-0000D7400000}"/>
    <cellStyle name="Normal 3 44 21 5" xfId="17862" xr:uid="{00000000-0005-0000-0000-0000D8400000}"/>
    <cellStyle name="Normal 3 44 21 6" xfId="17863" xr:uid="{00000000-0005-0000-0000-0000D9400000}"/>
    <cellStyle name="Normal 3 44 22" xfId="17864" xr:uid="{00000000-0005-0000-0000-0000DA400000}"/>
    <cellStyle name="Normal 3 44 22 2" xfId="17865" xr:uid="{00000000-0005-0000-0000-0000DB400000}"/>
    <cellStyle name="Normal 3 44 22 3" xfId="17866" xr:uid="{00000000-0005-0000-0000-0000DC400000}"/>
    <cellStyle name="Normal 3 44 22 4" xfId="17867" xr:uid="{00000000-0005-0000-0000-0000DD400000}"/>
    <cellStyle name="Normal 3 44 22 5" xfId="17868" xr:uid="{00000000-0005-0000-0000-0000DE400000}"/>
    <cellStyle name="Normal 3 44 22 6" xfId="17869" xr:uid="{00000000-0005-0000-0000-0000DF400000}"/>
    <cellStyle name="Normal 3 44 23" xfId="17870" xr:uid="{00000000-0005-0000-0000-0000E0400000}"/>
    <cellStyle name="Normal 3 44 24" xfId="17871" xr:uid="{00000000-0005-0000-0000-0000E1400000}"/>
    <cellStyle name="Normal 3 44 25" xfId="17872" xr:uid="{00000000-0005-0000-0000-0000E2400000}"/>
    <cellStyle name="Normal 3 44 26" xfId="17873" xr:uid="{00000000-0005-0000-0000-0000E3400000}"/>
    <cellStyle name="Normal 3 44 27" xfId="17874" xr:uid="{00000000-0005-0000-0000-0000E4400000}"/>
    <cellStyle name="Normal 3 44 3" xfId="17875" xr:uid="{00000000-0005-0000-0000-0000E5400000}"/>
    <cellStyle name="Normal 3 44 3 2" xfId="17876" xr:uid="{00000000-0005-0000-0000-0000E6400000}"/>
    <cellStyle name="Normal 3 44 3 3" xfId="17877" xr:uid="{00000000-0005-0000-0000-0000E7400000}"/>
    <cellStyle name="Normal 3 44 3 4" xfId="17878" xr:uid="{00000000-0005-0000-0000-0000E8400000}"/>
    <cellStyle name="Normal 3 44 3 5" xfId="17879" xr:uid="{00000000-0005-0000-0000-0000E9400000}"/>
    <cellStyle name="Normal 3 44 3 6" xfId="17880" xr:uid="{00000000-0005-0000-0000-0000EA400000}"/>
    <cellStyle name="Normal 3 44 4" xfId="17881" xr:uid="{00000000-0005-0000-0000-0000EB400000}"/>
    <cellStyle name="Normal 3 44 4 2" xfId="17882" xr:uid="{00000000-0005-0000-0000-0000EC400000}"/>
    <cellStyle name="Normal 3 44 4 3" xfId="17883" xr:uid="{00000000-0005-0000-0000-0000ED400000}"/>
    <cellStyle name="Normal 3 44 4 4" xfId="17884" xr:uid="{00000000-0005-0000-0000-0000EE400000}"/>
    <cellStyle name="Normal 3 44 4 5" xfId="17885" xr:uid="{00000000-0005-0000-0000-0000EF400000}"/>
    <cellStyle name="Normal 3 44 4 6" xfId="17886" xr:uid="{00000000-0005-0000-0000-0000F0400000}"/>
    <cellStyle name="Normal 3 44 5" xfId="17887" xr:uid="{00000000-0005-0000-0000-0000F1400000}"/>
    <cellStyle name="Normal 3 44 5 2" xfId="17888" xr:uid="{00000000-0005-0000-0000-0000F2400000}"/>
    <cellStyle name="Normal 3 44 5 3" xfId="17889" xr:uid="{00000000-0005-0000-0000-0000F3400000}"/>
    <cellStyle name="Normal 3 44 5 4" xfId="17890" xr:uid="{00000000-0005-0000-0000-0000F4400000}"/>
    <cellStyle name="Normal 3 44 5 5" xfId="17891" xr:uid="{00000000-0005-0000-0000-0000F5400000}"/>
    <cellStyle name="Normal 3 44 5 6" xfId="17892" xr:uid="{00000000-0005-0000-0000-0000F6400000}"/>
    <cellStyle name="Normal 3 44 6" xfId="17893" xr:uid="{00000000-0005-0000-0000-0000F7400000}"/>
    <cellStyle name="Normal 3 44 6 2" xfId="17894" xr:uid="{00000000-0005-0000-0000-0000F8400000}"/>
    <cellStyle name="Normal 3 44 6 3" xfId="17895" xr:uid="{00000000-0005-0000-0000-0000F9400000}"/>
    <cellStyle name="Normal 3 44 6 4" xfId="17896" xr:uid="{00000000-0005-0000-0000-0000FA400000}"/>
    <cellStyle name="Normal 3 44 6 5" xfId="17897" xr:uid="{00000000-0005-0000-0000-0000FB400000}"/>
    <cellStyle name="Normal 3 44 6 6" xfId="17898" xr:uid="{00000000-0005-0000-0000-0000FC400000}"/>
    <cellStyle name="Normal 3 44 7" xfId="17899" xr:uid="{00000000-0005-0000-0000-0000FD400000}"/>
    <cellStyle name="Normal 3 44 7 2" xfId="17900" xr:uid="{00000000-0005-0000-0000-0000FE400000}"/>
    <cellStyle name="Normal 3 44 7 3" xfId="17901" xr:uid="{00000000-0005-0000-0000-0000FF400000}"/>
    <cellStyle name="Normal 3 44 7 4" xfId="17902" xr:uid="{00000000-0005-0000-0000-000000410000}"/>
    <cellStyle name="Normal 3 44 7 5" xfId="17903" xr:uid="{00000000-0005-0000-0000-000001410000}"/>
    <cellStyle name="Normal 3 44 7 6" xfId="17904" xr:uid="{00000000-0005-0000-0000-000002410000}"/>
    <cellStyle name="Normal 3 44 8" xfId="17905" xr:uid="{00000000-0005-0000-0000-000003410000}"/>
    <cellStyle name="Normal 3 44 8 2" xfId="17906" xr:uid="{00000000-0005-0000-0000-000004410000}"/>
    <cellStyle name="Normal 3 44 8 3" xfId="17907" xr:uid="{00000000-0005-0000-0000-000005410000}"/>
    <cellStyle name="Normal 3 44 8 4" xfId="17908" xr:uid="{00000000-0005-0000-0000-000006410000}"/>
    <cellStyle name="Normal 3 44 8 5" xfId="17909" xr:uid="{00000000-0005-0000-0000-000007410000}"/>
    <cellStyle name="Normal 3 44 8 6" xfId="17910" xr:uid="{00000000-0005-0000-0000-000008410000}"/>
    <cellStyle name="Normal 3 44 9" xfId="17911" xr:uid="{00000000-0005-0000-0000-000009410000}"/>
    <cellStyle name="Normal 3 44 9 2" xfId="17912" xr:uid="{00000000-0005-0000-0000-00000A410000}"/>
    <cellStyle name="Normal 3 44 9 3" xfId="17913" xr:uid="{00000000-0005-0000-0000-00000B410000}"/>
    <cellStyle name="Normal 3 44 9 4" xfId="17914" xr:uid="{00000000-0005-0000-0000-00000C410000}"/>
    <cellStyle name="Normal 3 44 9 5" xfId="17915" xr:uid="{00000000-0005-0000-0000-00000D410000}"/>
    <cellStyle name="Normal 3 44 9 6" xfId="17916" xr:uid="{00000000-0005-0000-0000-00000E410000}"/>
    <cellStyle name="Normal 3 45" xfId="17917" xr:uid="{00000000-0005-0000-0000-00000F410000}"/>
    <cellStyle name="Normal 3 45 10" xfId="17918" xr:uid="{00000000-0005-0000-0000-000010410000}"/>
    <cellStyle name="Normal 3 45 10 2" xfId="17919" xr:uid="{00000000-0005-0000-0000-000011410000}"/>
    <cellStyle name="Normal 3 45 10 3" xfId="17920" xr:uid="{00000000-0005-0000-0000-000012410000}"/>
    <cellStyle name="Normal 3 45 10 4" xfId="17921" xr:uid="{00000000-0005-0000-0000-000013410000}"/>
    <cellStyle name="Normal 3 45 10 5" xfId="17922" xr:uid="{00000000-0005-0000-0000-000014410000}"/>
    <cellStyle name="Normal 3 45 10 6" xfId="17923" xr:uid="{00000000-0005-0000-0000-000015410000}"/>
    <cellStyle name="Normal 3 45 11" xfId="17924" xr:uid="{00000000-0005-0000-0000-000016410000}"/>
    <cellStyle name="Normal 3 45 11 2" xfId="17925" xr:uid="{00000000-0005-0000-0000-000017410000}"/>
    <cellStyle name="Normal 3 45 11 3" xfId="17926" xr:uid="{00000000-0005-0000-0000-000018410000}"/>
    <cellStyle name="Normal 3 45 11 4" xfId="17927" xr:uid="{00000000-0005-0000-0000-000019410000}"/>
    <cellStyle name="Normal 3 45 11 5" xfId="17928" xr:uid="{00000000-0005-0000-0000-00001A410000}"/>
    <cellStyle name="Normal 3 45 11 6" xfId="17929" xr:uid="{00000000-0005-0000-0000-00001B410000}"/>
    <cellStyle name="Normal 3 45 12" xfId="17930" xr:uid="{00000000-0005-0000-0000-00001C410000}"/>
    <cellStyle name="Normal 3 45 12 2" xfId="17931" xr:uid="{00000000-0005-0000-0000-00001D410000}"/>
    <cellStyle name="Normal 3 45 12 3" xfId="17932" xr:uid="{00000000-0005-0000-0000-00001E410000}"/>
    <cellStyle name="Normal 3 45 12 4" xfId="17933" xr:uid="{00000000-0005-0000-0000-00001F410000}"/>
    <cellStyle name="Normal 3 45 12 5" xfId="17934" xr:uid="{00000000-0005-0000-0000-000020410000}"/>
    <cellStyle name="Normal 3 45 12 6" xfId="17935" xr:uid="{00000000-0005-0000-0000-000021410000}"/>
    <cellStyle name="Normal 3 45 13" xfId="17936" xr:uid="{00000000-0005-0000-0000-000022410000}"/>
    <cellStyle name="Normal 3 45 13 2" xfId="17937" xr:uid="{00000000-0005-0000-0000-000023410000}"/>
    <cellStyle name="Normal 3 45 13 3" xfId="17938" xr:uid="{00000000-0005-0000-0000-000024410000}"/>
    <cellStyle name="Normal 3 45 13 4" xfId="17939" xr:uid="{00000000-0005-0000-0000-000025410000}"/>
    <cellStyle name="Normal 3 45 13 5" xfId="17940" xr:uid="{00000000-0005-0000-0000-000026410000}"/>
    <cellStyle name="Normal 3 45 13 6" xfId="17941" xr:uid="{00000000-0005-0000-0000-000027410000}"/>
    <cellStyle name="Normal 3 45 14" xfId="17942" xr:uid="{00000000-0005-0000-0000-000028410000}"/>
    <cellStyle name="Normal 3 45 14 2" xfId="17943" xr:uid="{00000000-0005-0000-0000-000029410000}"/>
    <cellStyle name="Normal 3 45 14 3" xfId="17944" xr:uid="{00000000-0005-0000-0000-00002A410000}"/>
    <cellStyle name="Normal 3 45 14 4" xfId="17945" xr:uid="{00000000-0005-0000-0000-00002B410000}"/>
    <cellStyle name="Normal 3 45 14 5" xfId="17946" xr:uid="{00000000-0005-0000-0000-00002C410000}"/>
    <cellStyle name="Normal 3 45 14 6" xfId="17947" xr:uid="{00000000-0005-0000-0000-00002D410000}"/>
    <cellStyle name="Normal 3 45 15" xfId="17948" xr:uid="{00000000-0005-0000-0000-00002E410000}"/>
    <cellStyle name="Normal 3 45 15 2" xfId="17949" xr:uid="{00000000-0005-0000-0000-00002F410000}"/>
    <cellStyle name="Normal 3 45 15 3" xfId="17950" xr:uid="{00000000-0005-0000-0000-000030410000}"/>
    <cellStyle name="Normal 3 45 15 4" xfId="17951" xr:uid="{00000000-0005-0000-0000-000031410000}"/>
    <cellStyle name="Normal 3 45 15 5" xfId="17952" xr:uid="{00000000-0005-0000-0000-000032410000}"/>
    <cellStyle name="Normal 3 45 15 6" xfId="17953" xr:uid="{00000000-0005-0000-0000-000033410000}"/>
    <cellStyle name="Normal 3 45 16" xfId="17954" xr:uid="{00000000-0005-0000-0000-000034410000}"/>
    <cellStyle name="Normal 3 45 16 2" xfId="17955" xr:uid="{00000000-0005-0000-0000-000035410000}"/>
    <cellStyle name="Normal 3 45 16 3" xfId="17956" xr:uid="{00000000-0005-0000-0000-000036410000}"/>
    <cellStyle name="Normal 3 45 16 4" xfId="17957" xr:uid="{00000000-0005-0000-0000-000037410000}"/>
    <cellStyle name="Normal 3 45 16 5" xfId="17958" xr:uid="{00000000-0005-0000-0000-000038410000}"/>
    <cellStyle name="Normal 3 45 16 6" xfId="17959" xr:uid="{00000000-0005-0000-0000-000039410000}"/>
    <cellStyle name="Normal 3 45 17" xfId="17960" xr:uid="{00000000-0005-0000-0000-00003A410000}"/>
    <cellStyle name="Normal 3 45 17 2" xfId="17961" xr:uid="{00000000-0005-0000-0000-00003B410000}"/>
    <cellStyle name="Normal 3 45 17 3" xfId="17962" xr:uid="{00000000-0005-0000-0000-00003C410000}"/>
    <cellStyle name="Normal 3 45 17 4" xfId="17963" xr:uid="{00000000-0005-0000-0000-00003D410000}"/>
    <cellStyle name="Normal 3 45 17 5" xfId="17964" xr:uid="{00000000-0005-0000-0000-00003E410000}"/>
    <cellStyle name="Normal 3 45 17 6" xfId="17965" xr:uid="{00000000-0005-0000-0000-00003F410000}"/>
    <cellStyle name="Normal 3 45 18" xfId="17966" xr:uid="{00000000-0005-0000-0000-000040410000}"/>
    <cellStyle name="Normal 3 45 18 2" xfId="17967" xr:uid="{00000000-0005-0000-0000-000041410000}"/>
    <cellStyle name="Normal 3 45 18 3" xfId="17968" xr:uid="{00000000-0005-0000-0000-000042410000}"/>
    <cellStyle name="Normal 3 45 18 4" xfId="17969" xr:uid="{00000000-0005-0000-0000-000043410000}"/>
    <cellStyle name="Normal 3 45 18 5" xfId="17970" xr:uid="{00000000-0005-0000-0000-000044410000}"/>
    <cellStyle name="Normal 3 45 18 6" xfId="17971" xr:uid="{00000000-0005-0000-0000-000045410000}"/>
    <cellStyle name="Normal 3 45 19" xfId="17972" xr:uid="{00000000-0005-0000-0000-000046410000}"/>
    <cellStyle name="Normal 3 45 19 2" xfId="17973" xr:uid="{00000000-0005-0000-0000-000047410000}"/>
    <cellStyle name="Normal 3 45 19 3" xfId="17974" xr:uid="{00000000-0005-0000-0000-000048410000}"/>
    <cellStyle name="Normal 3 45 19 4" xfId="17975" xr:uid="{00000000-0005-0000-0000-000049410000}"/>
    <cellStyle name="Normal 3 45 19 5" xfId="17976" xr:uid="{00000000-0005-0000-0000-00004A410000}"/>
    <cellStyle name="Normal 3 45 19 6" xfId="17977" xr:uid="{00000000-0005-0000-0000-00004B410000}"/>
    <cellStyle name="Normal 3 45 2" xfId="17978" xr:uid="{00000000-0005-0000-0000-00004C410000}"/>
    <cellStyle name="Normal 3 45 2 2" xfId="17979" xr:uid="{00000000-0005-0000-0000-00004D410000}"/>
    <cellStyle name="Normal 3 45 2 3" xfId="17980" xr:uid="{00000000-0005-0000-0000-00004E410000}"/>
    <cellStyle name="Normal 3 45 2 4" xfId="17981" xr:uid="{00000000-0005-0000-0000-00004F410000}"/>
    <cellStyle name="Normal 3 45 2 5" xfId="17982" xr:uid="{00000000-0005-0000-0000-000050410000}"/>
    <cellStyle name="Normal 3 45 2 6" xfId="17983" xr:uid="{00000000-0005-0000-0000-000051410000}"/>
    <cellStyle name="Normal 3 45 20" xfId="17984" xr:uid="{00000000-0005-0000-0000-000052410000}"/>
    <cellStyle name="Normal 3 45 20 2" xfId="17985" xr:uid="{00000000-0005-0000-0000-000053410000}"/>
    <cellStyle name="Normal 3 45 20 3" xfId="17986" xr:uid="{00000000-0005-0000-0000-000054410000}"/>
    <cellStyle name="Normal 3 45 20 4" xfId="17987" xr:uid="{00000000-0005-0000-0000-000055410000}"/>
    <cellStyle name="Normal 3 45 20 5" xfId="17988" xr:uid="{00000000-0005-0000-0000-000056410000}"/>
    <cellStyle name="Normal 3 45 20 6" xfId="17989" xr:uid="{00000000-0005-0000-0000-000057410000}"/>
    <cellStyle name="Normal 3 45 21" xfId="17990" xr:uid="{00000000-0005-0000-0000-000058410000}"/>
    <cellStyle name="Normal 3 45 21 2" xfId="17991" xr:uid="{00000000-0005-0000-0000-000059410000}"/>
    <cellStyle name="Normal 3 45 21 3" xfId="17992" xr:uid="{00000000-0005-0000-0000-00005A410000}"/>
    <cellStyle name="Normal 3 45 21 4" xfId="17993" xr:uid="{00000000-0005-0000-0000-00005B410000}"/>
    <cellStyle name="Normal 3 45 21 5" xfId="17994" xr:uid="{00000000-0005-0000-0000-00005C410000}"/>
    <cellStyle name="Normal 3 45 21 6" xfId="17995" xr:uid="{00000000-0005-0000-0000-00005D410000}"/>
    <cellStyle name="Normal 3 45 22" xfId="17996" xr:uid="{00000000-0005-0000-0000-00005E410000}"/>
    <cellStyle name="Normal 3 45 22 2" xfId="17997" xr:uid="{00000000-0005-0000-0000-00005F410000}"/>
    <cellStyle name="Normal 3 45 22 3" xfId="17998" xr:uid="{00000000-0005-0000-0000-000060410000}"/>
    <cellStyle name="Normal 3 45 22 4" xfId="17999" xr:uid="{00000000-0005-0000-0000-000061410000}"/>
    <cellStyle name="Normal 3 45 22 5" xfId="18000" xr:uid="{00000000-0005-0000-0000-000062410000}"/>
    <cellStyle name="Normal 3 45 22 6" xfId="18001" xr:uid="{00000000-0005-0000-0000-000063410000}"/>
    <cellStyle name="Normal 3 45 23" xfId="18002" xr:uid="{00000000-0005-0000-0000-000064410000}"/>
    <cellStyle name="Normal 3 45 24" xfId="18003" xr:uid="{00000000-0005-0000-0000-000065410000}"/>
    <cellStyle name="Normal 3 45 25" xfId="18004" xr:uid="{00000000-0005-0000-0000-000066410000}"/>
    <cellStyle name="Normal 3 45 26" xfId="18005" xr:uid="{00000000-0005-0000-0000-000067410000}"/>
    <cellStyle name="Normal 3 45 27" xfId="18006" xr:uid="{00000000-0005-0000-0000-000068410000}"/>
    <cellStyle name="Normal 3 45 3" xfId="18007" xr:uid="{00000000-0005-0000-0000-000069410000}"/>
    <cellStyle name="Normal 3 45 3 2" xfId="18008" xr:uid="{00000000-0005-0000-0000-00006A410000}"/>
    <cellStyle name="Normal 3 45 3 3" xfId="18009" xr:uid="{00000000-0005-0000-0000-00006B410000}"/>
    <cellStyle name="Normal 3 45 3 4" xfId="18010" xr:uid="{00000000-0005-0000-0000-00006C410000}"/>
    <cellStyle name="Normal 3 45 3 5" xfId="18011" xr:uid="{00000000-0005-0000-0000-00006D410000}"/>
    <cellStyle name="Normal 3 45 3 6" xfId="18012" xr:uid="{00000000-0005-0000-0000-00006E410000}"/>
    <cellStyle name="Normal 3 45 4" xfId="18013" xr:uid="{00000000-0005-0000-0000-00006F410000}"/>
    <cellStyle name="Normal 3 45 4 2" xfId="18014" xr:uid="{00000000-0005-0000-0000-000070410000}"/>
    <cellStyle name="Normal 3 45 4 3" xfId="18015" xr:uid="{00000000-0005-0000-0000-000071410000}"/>
    <cellStyle name="Normal 3 45 4 4" xfId="18016" xr:uid="{00000000-0005-0000-0000-000072410000}"/>
    <cellStyle name="Normal 3 45 4 5" xfId="18017" xr:uid="{00000000-0005-0000-0000-000073410000}"/>
    <cellStyle name="Normal 3 45 4 6" xfId="18018" xr:uid="{00000000-0005-0000-0000-000074410000}"/>
    <cellStyle name="Normal 3 45 5" xfId="18019" xr:uid="{00000000-0005-0000-0000-000075410000}"/>
    <cellStyle name="Normal 3 45 5 2" xfId="18020" xr:uid="{00000000-0005-0000-0000-000076410000}"/>
    <cellStyle name="Normal 3 45 5 3" xfId="18021" xr:uid="{00000000-0005-0000-0000-000077410000}"/>
    <cellStyle name="Normal 3 45 5 4" xfId="18022" xr:uid="{00000000-0005-0000-0000-000078410000}"/>
    <cellStyle name="Normal 3 45 5 5" xfId="18023" xr:uid="{00000000-0005-0000-0000-000079410000}"/>
    <cellStyle name="Normal 3 45 5 6" xfId="18024" xr:uid="{00000000-0005-0000-0000-00007A410000}"/>
    <cellStyle name="Normal 3 45 6" xfId="18025" xr:uid="{00000000-0005-0000-0000-00007B410000}"/>
    <cellStyle name="Normal 3 45 6 2" xfId="18026" xr:uid="{00000000-0005-0000-0000-00007C410000}"/>
    <cellStyle name="Normal 3 45 6 3" xfId="18027" xr:uid="{00000000-0005-0000-0000-00007D410000}"/>
    <cellStyle name="Normal 3 45 6 4" xfId="18028" xr:uid="{00000000-0005-0000-0000-00007E410000}"/>
    <cellStyle name="Normal 3 45 6 5" xfId="18029" xr:uid="{00000000-0005-0000-0000-00007F410000}"/>
    <cellStyle name="Normal 3 45 6 6" xfId="18030" xr:uid="{00000000-0005-0000-0000-000080410000}"/>
    <cellStyle name="Normal 3 45 7" xfId="18031" xr:uid="{00000000-0005-0000-0000-000081410000}"/>
    <cellStyle name="Normal 3 45 7 2" xfId="18032" xr:uid="{00000000-0005-0000-0000-000082410000}"/>
    <cellStyle name="Normal 3 45 7 3" xfId="18033" xr:uid="{00000000-0005-0000-0000-000083410000}"/>
    <cellStyle name="Normal 3 45 7 4" xfId="18034" xr:uid="{00000000-0005-0000-0000-000084410000}"/>
    <cellStyle name="Normal 3 45 7 5" xfId="18035" xr:uid="{00000000-0005-0000-0000-000085410000}"/>
    <cellStyle name="Normal 3 45 7 6" xfId="18036" xr:uid="{00000000-0005-0000-0000-000086410000}"/>
    <cellStyle name="Normal 3 45 8" xfId="18037" xr:uid="{00000000-0005-0000-0000-000087410000}"/>
    <cellStyle name="Normal 3 45 8 2" xfId="18038" xr:uid="{00000000-0005-0000-0000-000088410000}"/>
    <cellStyle name="Normal 3 45 8 3" xfId="18039" xr:uid="{00000000-0005-0000-0000-000089410000}"/>
    <cellStyle name="Normal 3 45 8 4" xfId="18040" xr:uid="{00000000-0005-0000-0000-00008A410000}"/>
    <cellStyle name="Normal 3 45 8 5" xfId="18041" xr:uid="{00000000-0005-0000-0000-00008B410000}"/>
    <cellStyle name="Normal 3 45 8 6" xfId="18042" xr:uid="{00000000-0005-0000-0000-00008C410000}"/>
    <cellStyle name="Normal 3 45 9" xfId="18043" xr:uid="{00000000-0005-0000-0000-00008D410000}"/>
    <cellStyle name="Normal 3 45 9 2" xfId="18044" xr:uid="{00000000-0005-0000-0000-00008E410000}"/>
    <cellStyle name="Normal 3 45 9 3" xfId="18045" xr:uid="{00000000-0005-0000-0000-00008F410000}"/>
    <cellStyle name="Normal 3 45 9 4" xfId="18046" xr:uid="{00000000-0005-0000-0000-000090410000}"/>
    <cellStyle name="Normal 3 45 9 5" xfId="18047" xr:uid="{00000000-0005-0000-0000-000091410000}"/>
    <cellStyle name="Normal 3 45 9 6" xfId="18048" xr:uid="{00000000-0005-0000-0000-000092410000}"/>
    <cellStyle name="Normal 3 46" xfId="18049" xr:uid="{00000000-0005-0000-0000-000093410000}"/>
    <cellStyle name="Normal 3 46 10" xfId="18050" xr:uid="{00000000-0005-0000-0000-000094410000}"/>
    <cellStyle name="Normal 3 46 10 2" xfId="18051" xr:uid="{00000000-0005-0000-0000-000095410000}"/>
    <cellStyle name="Normal 3 46 10 3" xfId="18052" xr:uid="{00000000-0005-0000-0000-000096410000}"/>
    <cellStyle name="Normal 3 46 10 4" xfId="18053" xr:uid="{00000000-0005-0000-0000-000097410000}"/>
    <cellStyle name="Normal 3 46 10 5" xfId="18054" xr:uid="{00000000-0005-0000-0000-000098410000}"/>
    <cellStyle name="Normal 3 46 10 6" xfId="18055" xr:uid="{00000000-0005-0000-0000-000099410000}"/>
    <cellStyle name="Normal 3 46 11" xfId="18056" xr:uid="{00000000-0005-0000-0000-00009A410000}"/>
    <cellStyle name="Normal 3 46 11 2" xfId="18057" xr:uid="{00000000-0005-0000-0000-00009B410000}"/>
    <cellStyle name="Normal 3 46 11 3" xfId="18058" xr:uid="{00000000-0005-0000-0000-00009C410000}"/>
    <cellStyle name="Normal 3 46 11 4" xfId="18059" xr:uid="{00000000-0005-0000-0000-00009D410000}"/>
    <cellStyle name="Normal 3 46 11 5" xfId="18060" xr:uid="{00000000-0005-0000-0000-00009E410000}"/>
    <cellStyle name="Normal 3 46 11 6" xfId="18061" xr:uid="{00000000-0005-0000-0000-00009F410000}"/>
    <cellStyle name="Normal 3 46 12" xfId="18062" xr:uid="{00000000-0005-0000-0000-0000A0410000}"/>
    <cellStyle name="Normal 3 46 12 2" xfId="18063" xr:uid="{00000000-0005-0000-0000-0000A1410000}"/>
    <cellStyle name="Normal 3 46 12 3" xfId="18064" xr:uid="{00000000-0005-0000-0000-0000A2410000}"/>
    <cellStyle name="Normal 3 46 12 4" xfId="18065" xr:uid="{00000000-0005-0000-0000-0000A3410000}"/>
    <cellStyle name="Normal 3 46 12 5" xfId="18066" xr:uid="{00000000-0005-0000-0000-0000A4410000}"/>
    <cellStyle name="Normal 3 46 12 6" xfId="18067" xr:uid="{00000000-0005-0000-0000-0000A5410000}"/>
    <cellStyle name="Normal 3 46 13" xfId="18068" xr:uid="{00000000-0005-0000-0000-0000A6410000}"/>
    <cellStyle name="Normal 3 46 13 2" xfId="18069" xr:uid="{00000000-0005-0000-0000-0000A7410000}"/>
    <cellStyle name="Normal 3 46 13 3" xfId="18070" xr:uid="{00000000-0005-0000-0000-0000A8410000}"/>
    <cellStyle name="Normal 3 46 13 4" xfId="18071" xr:uid="{00000000-0005-0000-0000-0000A9410000}"/>
    <cellStyle name="Normal 3 46 13 5" xfId="18072" xr:uid="{00000000-0005-0000-0000-0000AA410000}"/>
    <cellStyle name="Normal 3 46 13 6" xfId="18073" xr:uid="{00000000-0005-0000-0000-0000AB410000}"/>
    <cellStyle name="Normal 3 46 14" xfId="18074" xr:uid="{00000000-0005-0000-0000-0000AC410000}"/>
    <cellStyle name="Normal 3 46 14 2" xfId="18075" xr:uid="{00000000-0005-0000-0000-0000AD410000}"/>
    <cellStyle name="Normal 3 46 14 3" xfId="18076" xr:uid="{00000000-0005-0000-0000-0000AE410000}"/>
    <cellStyle name="Normal 3 46 14 4" xfId="18077" xr:uid="{00000000-0005-0000-0000-0000AF410000}"/>
    <cellStyle name="Normal 3 46 14 5" xfId="18078" xr:uid="{00000000-0005-0000-0000-0000B0410000}"/>
    <cellStyle name="Normal 3 46 14 6" xfId="18079" xr:uid="{00000000-0005-0000-0000-0000B1410000}"/>
    <cellStyle name="Normal 3 46 15" xfId="18080" xr:uid="{00000000-0005-0000-0000-0000B2410000}"/>
    <cellStyle name="Normal 3 46 15 2" xfId="18081" xr:uid="{00000000-0005-0000-0000-0000B3410000}"/>
    <cellStyle name="Normal 3 46 15 3" xfId="18082" xr:uid="{00000000-0005-0000-0000-0000B4410000}"/>
    <cellStyle name="Normal 3 46 15 4" xfId="18083" xr:uid="{00000000-0005-0000-0000-0000B5410000}"/>
    <cellStyle name="Normal 3 46 15 5" xfId="18084" xr:uid="{00000000-0005-0000-0000-0000B6410000}"/>
    <cellStyle name="Normal 3 46 15 6" xfId="18085" xr:uid="{00000000-0005-0000-0000-0000B7410000}"/>
    <cellStyle name="Normal 3 46 16" xfId="18086" xr:uid="{00000000-0005-0000-0000-0000B8410000}"/>
    <cellStyle name="Normal 3 46 16 2" xfId="18087" xr:uid="{00000000-0005-0000-0000-0000B9410000}"/>
    <cellStyle name="Normal 3 46 16 3" xfId="18088" xr:uid="{00000000-0005-0000-0000-0000BA410000}"/>
    <cellStyle name="Normal 3 46 16 4" xfId="18089" xr:uid="{00000000-0005-0000-0000-0000BB410000}"/>
    <cellStyle name="Normal 3 46 16 5" xfId="18090" xr:uid="{00000000-0005-0000-0000-0000BC410000}"/>
    <cellStyle name="Normal 3 46 16 6" xfId="18091" xr:uid="{00000000-0005-0000-0000-0000BD410000}"/>
    <cellStyle name="Normal 3 46 17" xfId="18092" xr:uid="{00000000-0005-0000-0000-0000BE410000}"/>
    <cellStyle name="Normal 3 46 17 2" xfId="18093" xr:uid="{00000000-0005-0000-0000-0000BF410000}"/>
    <cellStyle name="Normal 3 46 17 3" xfId="18094" xr:uid="{00000000-0005-0000-0000-0000C0410000}"/>
    <cellStyle name="Normal 3 46 17 4" xfId="18095" xr:uid="{00000000-0005-0000-0000-0000C1410000}"/>
    <cellStyle name="Normal 3 46 17 5" xfId="18096" xr:uid="{00000000-0005-0000-0000-0000C2410000}"/>
    <cellStyle name="Normal 3 46 17 6" xfId="18097" xr:uid="{00000000-0005-0000-0000-0000C3410000}"/>
    <cellStyle name="Normal 3 46 18" xfId="18098" xr:uid="{00000000-0005-0000-0000-0000C4410000}"/>
    <cellStyle name="Normal 3 46 18 2" xfId="18099" xr:uid="{00000000-0005-0000-0000-0000C5410000}"/>
    <cellStyle name="Normal 3 46 18 3" xfId="18100" xr:uid="{00000000-0005-0000-0000-0000C6410000}"/>
    <cellStyle name="Normal 3 46 18 4" xfId="18101" xr:uid="{00000000-0005-0000-0000-0000C7410000}"/>
    <cellStyle name="Normal 3 46 18 5" xfId="18102" xr:uid="{00000000-0005-0000-0000-0000C8410000}"/>
    <cellStyle name="Normal 3 46 18 6" xfId="18103" xr:uid="{00000000-0005-0000-0000-0000C9410000}"/>
    <cellStyle name="Normal 3 46 19" xfId="18104" xr:uid="{00000000-0005-0000-0000-0000CA410000}"/>
    <cellStyle name="Normal 3 46 19 2" xfId="18105" xr:uid="{00000000-0005-0000-0000-0000CB410000}"/>
    <cellStyle name="Normal 3 46 19 3" xfId="18106" xr:uid="{00000000-0005-0000-0000-0000CC410000}"/>
    <cellStyle name="Normal 3 46 19 4" xfId="18107" xr:uid="{00000000-0005-0000-0000-0000CD410000}"/>
    <cellStyle name="Normal 3 46 19 5" xfId="18108" xr:uid="{00000000-0005-0000-0000-0000CE410000}"/>
    <cellStyle name="Normal 3 46 19 6" xfId="18109" xr:uid="{00000000-0005-0000-0000-0000CF410000}"/>
    <cellStyle name="Normal 3 46 2" xfId="18110" xr:uid="{00000000-0005-0000-0000-0000D0410000}"/>
    <cellStyle name="Normal 3 46 2 2" xfId="18111" xr:uid="{00000000-0005-0000-0000-0000D1410000}"/>
    <cellStyle name="Normal 3 46 2 3" xfId="18112" xr:uid="{00000000-0005-0000-0000-0000D2410000}"/>
    <cellStyle name="Normal 3 46 2 4" xfId="18113" xr:uid="{00000000-0005-0000-0000-0000D3410000}"/>
    <cellStyle name="Normal 3 46 2 5" xfId="18114" xr:uid="{00000000-0005-0000-0000-0000D4410000}"/>
    <cellStyle name="Normal 3 46 2 6" xfId="18115" xr:uid="{00000000-0005-0000-0000-0000D5410000}"/>
    <cellStyle name="Normal 3 46 20" xfId="18116" xr:uid="{00000000-0005-0000-0000-0000D6410000}"/>
    <cellStyle name="Normal 3 46 20 2" xfId="18117" xr:uid="{00000000-0005-0000-0000-0000D7410000}"/>
    <cellStyle name="Normal 3 46 20 3" xfId="18118" xr:uid="{00000000-0005-0000-0000-0000D8410000}"/>
    <cellStyle name="Normal 3 46 20 4" xfId="18119" xr:uid="{00000000-0005-0000-0000-0000D9410000}"/>
    <cellStyle name="Normal 3 46 20 5" xfId="18120" xr:uid="{00000000-0005-0000-0000-0000DA410000}"/>
    <cellStyle name="Normal 3 46 20 6" xfId="18121" xr:uid="{00000000-0005-0000-0000-0000DB410000}"/>
    <cellStyle name="Normal 3 46 21" xfId="18122" xr:uid="{00000000-0005-0000-0000-0000DC410000}"/>
    <cellStyle name="Normal 3 46 21 2" xfId="18123" xr:uid="{00000000-0005-0000-0000-0000DD410000}"/>
    <cellStyle name="Normal 3 46 21 3" xfId="18124" xr:uid="{00000000-0005-0000-0000-0000DE410000}"/>
    <cellStyle name="Normal 3 46 21 4" xfId="18125" xr:uid="{00000000-0005-0000-0000-0000DF410000}"/>
    <cellStyle name="Normal 3 46 21 5" xfId="18126" xr:uid="{00000000-0005-0000-0000-0000E0410000}"/>
    <cellStyle name="Normal 3 46 21 6" xfId="18127" xr:uid="{00000000-0005-0000-0000-0000E1410000}"/>
    <cellStyle name="Normal 3 46 22" xfId="18128" xr:uid="{00000000-0005-0000-0000-0000E2410000}"/>
    <cellStyle name="Normal 3 46 22 2" xfId="18129" xr:uid="{00000000-0005-0000-0000-0000E3410000}"/>
    <cellStyle name="Normal 3 46 22 3" xfId="18130" xr:uid="{00000000-0005-0000-0000-0000E4410000}"/>
    <cellStyle name="Normal 3 46 22 4" xfId="18131" xr:uid="{00000000-0005-0000-0000-0000E5410000}"/>
    <cellStyle name="Normal 3 46 22 5" xfId="18132" xr:uid="{00000000-0005-0000-0000-0000E6410000}"/>
    <cellStyle name="Normal 3 46 22 6" xfId="18133" xr:uid="{00000000-0005-0000-0000-0000E7410000}"/>
    <cellStyle name="Normal 3 46 23" xfId="18134" xr:uid="{00000000-0005-0000-0000-0000E8410000}"/>
    <cellStyle name="Normal 3 46 24" xfId="18135" xr:uid="{00000000-0005-0000-0000-0000E9410000}"/>
    <cellStyle name="Normal 3 46 25" xfId="18136" xr:uid="{00000000-0005-0000-0000-0000EA410000}"/>
    <cellStyle name="Normal 3 46 26" xfId="18137" xr:uid="{00000000-0005-0000-0000-0000EB410000}"/>
    <cellStyle name="Normal 3 46 27" xfId="18138" xr:uid="{00000000-0005-0000-0000-0000EC410000}"/>
    <cellStyle name="Normal 3 46 3" xfId="18139" xr:uid="{00000000-0005-0000-0000-0000ED410000}"/>
    <cellStyle name="Normal 3 46 3 2" xfId="18140" xr:uid="{00000000-0005-0000-0000-0000EE410000}"/>
    <cellStyle name="Normal 3 46 3 3" xfId="18141" xr:uid="{00000000-0005-0000-0000-0000EF410000}"/>
    <cellStyle name="Normal 3 46 3 4" xfId="18142" xr:uid="{00000000-0005-0000-0000-0000F0410000}"/>
    <cellStyle name="Normal 3 46 3 5" xfId="18143" xr:uid="{00000000-0005-0000-0000-0000F1410000}"/>
    <cellStyle name="Normal 3 46 3 6" xfId="18144" xr:uid="{00000000-0005-0000-0000-0000F2410000}"/>
    <cellStyle name="Normal 3 46 4" xfId="18145" xr:uid="{00000000-0005-0000-0000-0000F3410000}"/>
    <cellStyle name="Normal 3 46 4 2" xfId="18146" xr:uid="{00000000-0005-0000-0000-0000F4410000}"/>
    <cellStyle name="Normal 3 46 4 3" xfId="18147" xr:uid="{00000000-0005-0000-0000-0000F5410000}"/>
    <cellStyle name="Normal 3 46 4 4" xfId="18148" xr:uid="{00000000-0005-0000-0000-0000F6410000}"/>
    <cellStyle name="Normal 3 46 4 5" xfId="18149" xr:uid="{00000000-0005-0000-0000-0000F7410000}"/>
    <cellStyle name="Normal 3 46 4 6" xfId="18150" xr:uid="{00000000-0005-0000-0000-0000F8410000}"/>
    <cellStyle name="Normal 3 46 5" xfId="18151" xr:uid="{00000000-0005-0000-0000-0000F9410000}"/>
    <cellStyle name="Normal 3 46 5 2" xfId="18152" xr:uid="{00000000-0005-0000-0000-0000FA410000}"/>
    <cellStyle name="Normal 3 46 5 3" xfId="18153" xr:uid="{00000000-0005-0000-0000-0000FB410000}"/>
    <cellStyle name="Normal 3 46 5 4" xfId="18154" xr:uid="{00000000-0005-0000-0000-0000FC410000}"/>
    <cellStyle name="Normal 3 46 5 5" xfId="18155" xr:uid="{00000000-0005-0000-0000-0000FD410000}"/>
    <cellStyle name="Normal 3 46 5 6" xfId="18156" xr:uid="{00000000-0005-0000-0000-0000FE410000}"/>
    <cellStyle name="Normal 3 46 6" xfId="18157" xr:uid="{00000000-0005-0000-0000-0000FF410000}"/>
    <cellStyle name="Normal 3 46 6 2" xfId="18158" xr:uid="{00000000-0005-0000-0000-000000420000}"/>
    <cellStyle name="Normal 3 46 6 3" xfId="18159" xr:uid="{00000000-0005-0000-0000-000001420000}"/>
    <cellStyle name="Normal 3 46 6 4" xfId="18160" xr:uid="{00000000-0005-0000-0000-000002420000}"/>
    <cellStyle name="Normal 3 46 6 5" xfId="18161" xr:uid="{00000000-0005-0000-0000-000003420000}"/>
    <cellStyle name="Normal 3 46 6 6" xfId="18162" xr:uid="{00000000-0005-0000-0000-000004420000}"/>
    <cellStyle name="Normal 3 46 7" xfId="18163" xr:uid="{00000000-0005-0000-0000-000005420000}"/>
    <cellStyle name="Normal 3 46 7 2" xfId="18164" xr:uid="{00000000-0005-0000-0000-000006420000}"/>
    <cellStyle name="Normal 3 46 7 3" xfId="18165" xr:uid="{00000000-0005-0000-0000-000007420000}"/>
    <cellStyle name="Normal 3 46 7 4" xfId="18166" xr:uid="{00000000-0005-0000-0000-000008420000}"/>
    <cellStyle name="Normal 3 46 7 5" xfId="18167" xr:uid="{00000000-0005-0000-0000-000009420000}"/>
    <cellStyle name="Normal 3 46 7 6" xfId="18168" xr:uid="{00000000-0005-0000-0000-00000A420000}"/>
    <cellStyle name="Normal 3 46 8" xfId="18169" xr:uid="{00000000-0005-0000-0000-00000B420000}"/>
    <cellStyle name="Normal 3 46 8 2" xfId="18170" xr:uid="{00000000-0005-0000-0000-00000C420000}"/>
    <cellStyle name="Normal 3 46 8 3" xfId="18171" xr:uid="{00000000-0005-0000-0000-00000D420000}"/>
    <cellStyle name="Normal 3 46 8 4" xfId="18172" xr:uid="{00000000-0005-0000-0000-00000E420000}"/>
    <cellStyle name="Normal 3 46 8 5" xfId="18173" xr:uid="{00000000-0005-0000-0000-00000F420000}"/>
    <cellStyle name="Normal 3 46 8 6" xfId="18174" xr:uid="{00000000-0005-0000-0000-000010420000}"/>
    <cellStyle name="Normal 3 46 9" xfId="18175" xr:uid="{00000000-0005-0000-0000-000011420000}"/>
    <cellStyle name="Normal 3 46 9 2" xfId="18176" xr:uid="{00000000-0005-0000-0000-000012420000}"/>
    <cellStyle name="Normal 3 46 9 3" xfId="18177" xr:uid="{00000000-0005-0000-0000-000013420000}"/>
    <cellStyle name="Normal 3 46 9 4" xfId="18178" xr:uid="{00000000-0005-0000-0000-000014420000}"/>
    <cellStyle name="Normal 3 46 9 5" xfId="18179" xr:uid="{00000000-0005-0000-0000-000015420000}"/>
    <cellStyle name="Normal 3 46 9 6" xfId="18180" xr:uid="{00000000-0005-0000-0000-000016420000}"/>
    <cellStyle name="Normal 3 47" xfId="18181" xr:uid="{00000000-0005-0000-0000-000017420000}"/>
    <cellStyle name="Normal 3 47 10" xfId="18182" xr:uid="{00000000-0005-0000-0000-000018420000}"/>
    <cellStyle name="Normal 3 47 10 2" xfId="18183" xr:uid="{00000000-0005-0000-0000-000019420000}"/>
    <cellStyle name="Normal 3 47 10 3" xfId="18184" xr:uid="{00000000-0005-0000-0000-00001A420000}"/>
    <cellStyle name="Normal 3 47 10 4" xfId="18185" xr:uid="{00000000-0005-0000-0000-00001B420000}"/>
    <cellStyle name="Normal 3 47 10 5" xfId="18186" xr:uid="{00000000-0005-0000-0000-00001C420000}"/>
    <cellStyle name="Normal 3 47 10 6" xfId="18187" xr:uid="{00000000-0005-0000-0000-00001D420000}"/>
    <cellStyle name="Normal 3 47 11" xfId="18188" xr:uid="{00000000-0005-0000-0000-00001E420000}"/>
    <cellStyle name="Normal 3 47 11 2" xfId="18189" xr:uid="{00000000-0005-0000-0000-00001F420000}"/>
    <cellStyle name="Normal 3 47 11 3" xfId="18190" xr:uid="{00000000-0005-0000-0000-000020420000}"/>
    <cellStyle name="Normal 3 47 11 4" xfId="18191" xr:uid="{00000000-0005-0000-0000-000021420000}"/>
    <cellStyle name="Normal 3 47 11 5" xfId="18192" xr:uid="{00000000-0005-0000-0000-000022420000}"/>
    <cellStyle name="Normal 3 47 11 6" xfId="18193" xr:uid="{00000000-0005-0000-0000-000023420000}"/>
    <cellStyle name="Normal 3 47 12" xfId="18194" xr:uid="{00000000-0005-0000-0000-000024420000}"/>
    <cellStyle name="Normal 3 47 12 2" xfId="18195" xr:uid="{00000000-0005-0000-0000-000025420000}"/>
    <cellStyle name="Normal 3 47 12 3" xfId="18196" xr:uid="{00000000-0005-0000-0000-000026420000}"/>
    <cellStyle name="Normal 3 47 12 4" xfId="18197" xr:uid="{00000000-0005-0000-0000-000027420000}"/>
    <cellStyle name="Normal 3 47 12 5" xfId="18198" xr:uid="{00000000-0005-0000-0000-000028420000}"/>
    <cellStyle name="Normal 3 47 12 6" xfId="18199" xr:uid="{00000000-0005-0000-0000-000029420000}"/>
    <cellStyle name="Normal 3 47 13" xfId="18200" xr:uid="{00000000-0005-0000-0000-00002A420000}"/>
    <cellStyle name="Normal 3 47 13 2" xfId="18201" xr:uid="{00000000-0005-0000-0000-00002B420000}"/>
    <cellStyle name="Normal 3 47 13 3" xfId="18202" xr:uid="{00000000-0005-0000-0000-00002C420000}"/>
    <cellStyle name="Normal 3 47 13 4" xfId="18203" xr:uid="{00000000-0005-0000-0000-00002D420000}"/>
    <cellStyle name="Normal 3 47 13 5" xfId="18204" xr:uid="{00000000-0005-0000-0000-00002E420000}"/>
    <cellStyle name="Normal 3 47 13 6" xfId="18205" xr:uid="{00000000-0005-0000-0000-00002F420000}"/>
    <cellStyle name="Normal 3 47 14" xfId="18206" xr:uid="{00000000-0005-0000-0000-000030420000}"/>
    <cellStyle name="Normal 3 47 14 2" xfId="18207" xr:uid="{00000000-0005-0000-0000-000031420000}"/>
    <cellStyle name="Normal 3 47 14 3" xfId="18208" xr:uid="{00000000-0005-0000-0000-000032420000}"/>
    <cellStyle name="Normal 3 47 14 4" xfId="18209" xr:uid="{00000000-0005-0000-0000-000033420000}"/>
    <cellStyle name="Normal 3 47 14 5" xfId="18210" xr:uid="{00000000-0005-0000-0000-000034420000}"/>
    <cellStyle name="Normal 3 47 14 6" xfId="18211" xr:uid="{00000000-0005-0000-0000-000035420000}"/>
    <cellStyle name="Normal 3 47 15" xfId="18212" xr:uid="{00000000-0005-0000-0000-000036420000}"/>
    <cellStyle name="Normal 3 47 15 2" xfId="18213" xr:uid="{00000000-0005-0000-0000-000037420000}"/>
    <cellStyle name="Normal 3 47 15 3" xfId="18214" xr:uid="{00000000-0005-0000-0000-000038420000}"/>
    <cellStyle name="Normal 3 47 15 4" xfId="18215" xr:uid="{00000000-0005-0000-0000-000039420000}"/>
    <cellStyle name="Normal 3 47 15 5" xfId="18216" xr:uid="{00000000-0005-0000-0000-00003A420000}"/>
    <cellStyle name="Normal 3 47 15 6" xfId="18217" xr:uid="{00000000-0005-0000-0000-00003B420000}"/>
    <cellStyle name="Normal 3 47 16" xfId="18218" xr:uid="{00000000-0005-0000-0000-00003C420000}"/>
    <cellStyle name="Normal 3 47 16 2" xfId="18219" xr:uid="{00000000-0005-0000-0000-00003D420000}"/>
    <cellStyle name="Normal 3 47 16 3" xfId="18220" xr:uid="{00000000-0005-0000-0000-00003E420000}"/>
    <cellStyle name="Normal 3 47 16 4" xfId="18221" xr:uid="{00000000-0005-0000-0000-00003F420000}"/>
    <cellStyle name="Normal 3 47 16 5" xfId="18222" xr:uid="{00000000-0005-0000-0000-000040420000}"/>
    <cellStyle name="Normal 3 47 16 6" xfId="18223" xr:uid="{00000000-0005-0000-0000-000041420000}"/>
    <cellStyle name="Normal 3 47 17" xfId="18224" xr:uid="{00000000-0005-0000-0000-000042420000}"/>
    <cellStyle name="Normal 3 47 17 2" xfId="18225" xr:uid="{00000000-0005-0000-0000-000043420000}"/>
    <cellStyle name="Normal 3 47 17 3" xfId="18226" xr:uid="{00000000-0005-0000-0000-000044420000}"/>
    <cellStyle name="Normal 3 47 17 4" xfId="18227" xr:uid="{00000000-0005-0000-0000-000045420000}"/>
    <cellStyle name="Normal 3 47 17 5" xfId="18228" xr:uid="{00000000-0005-0000-0000-000046420000}"/>
    <cellStyle name="Normal 3 47 17 6" xfId="18229" xr:uid="{00000000-0005-0000-0000-000047420000}"/>
    <cellStyle name="Normal 3 47 18" xfId="18230" xr:uid="{00000000-0005-0000-0000-000048420000}"/>
    <cellStyle name="Normal 3 47 18 2" xfId="18231" xr:uid="{00000000-0005-0000-0000-000049420000}"/>
    <cellStyle name="Normal 3 47 18 3" xfId="18232" xr:uid="{00000000-0005-0000-0000-00004A420000}"/>
    <cellStyle name="Normal 3 47 18 4" xfId="18233" xr:uid="{00000000-0005-0000-0000-00004B420000}"/>
    <cellStyle name="Normal 3 47 18 5" xfId="18234" xr:uid="{00000000-0005-0000-0000-00004C420000}"/>
    <cellStyle name="Normal 3 47 18 6" xfId="18235" xr:uid="{00000000-0005-0000-0000-00004D420000}"/>
    <cellStyle name="Normal 3 47 19" xfId="18236" xr:uid="{00000000-0005-0000-0000-00004E420000}"/>
    <cellStyle name="Normal 3 47 19 2" xfId="18237" xr:uid="{00000000-0005-0000-0000-00004F420000}"/>
    <cellStyle name="Normal 3 47 19 3" xfId="18238" xr:uid="{00000000-0005-0000-0000-000050420000}"/>
    <cellStyle name="Normal 3 47 19 4" xfId="18239" xr:uid="{00000000-0005-0000-0000-000051420000}"/>
    <cellStyle name="Normal 3 47 19 5" xfId="18240" xr:uid="{00000000-0005-0000-0000-000052420000}"/>
    <cellStyle name="Normal 3 47 19 6" xfId="18241" xr:uid="{00000000-0005-0000-0000-000053420000}"/>
    <cellStyle name="Normal 3 47 2" xfId="18242" xr:uid="{00000000-0005-0000-0000-000054420000}"/>
    <cellStyle name="Normal 3 47 2 2" xfId="18243" xr:uid="{00000000-0005-0000-0000-000055420000}"/>
    <cellStyle name="Normal 3 47 2 3" xfId="18244" xr:uid="{00000000-0005-0000-0000-000056420000}"/>
    <cellStyle name="Normal 3 47 2 4" xfId="18245" xr:uid="{00000000-0005-0000-0000-000057420000}"/>
    <cellStyle name="Normal 3 47 2 5" xfId="18246" xr:uid="{00000000-0005-0000-0000-000058420000}"/>
    <cellStyle name="Normal 3 47 2 6" xfId="18247" xr:uid="{00000000-0005-0000-0000-000059420000}"/>
    <cellStyle name="Normal 3 47 20" xfId="18248" xr:uid="{00000000-0005-0000-0000-00005A420000}"/>
    <cellStyle name="Normal 3 47 20 2" xfId="18249" xr:uid="{00000000-0005-0000-0000-00005B420000}"/>
    <cellStyle name="Normal 3 47 20 3" xfId="18250" xr:uid="{00000000-0005-0000-0000-00005C420000}"/>
    <cellStyle name="Normal 3 47 20 4" xfId="18251" xr:uid="{00000000-0005-0000-0000-00005D420000}"/>
    <cellStyle name="Normal 3 47 20 5" xfId="18252" xr:uid="{00000000-0005-0000-0000-00005E420000}"/>
    <cellStyle name="Normal 3 47 20 6" xfId="18253" xr:uid="{00000000-0005-0000-0000-00005F420000}"/>
    <cellStyle name="Normal 3 47 21" xfId="18254" xr:uid="{00000000-0005-0000-0000-000060420000}"/>
    <cellStyle name="Normal 3 47 21 2" xfId="18255" xr:uid="{00000000-0005-0000-0000-000061420000}"/>
    <cellStyle name="Normal 3 47 21 3" xfId="18256" xr:uid="{00000000-0005-0000-0000-000062420000}"/>
    <cellStyle name="Normal 3 47 21 4" xfId="18257" xr:uid="{00000000-0005-0000-0000-000063420000}"/>
    <cellStyle name="Normal 3 47 21 5" xfId="18258" xr:uid="{00000000-0005-0000-0000-000064420000}"/>
    <cellStyle name="Normal 3 47 21 6" xfId="18259" xr:uid="{00000000-0005-0000-0000-000065420000}"/>
    <cellStyle name="Normal 3 47 22" xfId="18260" xr:uid="{00000000-0005-0000-0000-000066420000}"/>
    <cellStyle name="Normal 3 47 22 2" xfId="18261" xr:uid="{00000000-0005-0000-0000-000067420000}"/>
    <cellStyle name="Normal 3 47 22 3" xfId="18262" xr:uid="{00000000-0005-0000-0000-000068420000}"/>
    <cellStyle name="Normal 3 47 22 4" xfId="18263" xr:uid="{00000000-0005-0000-0000-000069420000}"/>
    <cellStyle name="Normal 3 47 22 5" xfId="18264" xr:uid="{00000000-0005-0000-0000-00006A420000}"/>
    <cellStyle name="Normal 3 47 22 6" xfId="18265" xr:uid="{00000000-0005-0000-0000-00006B420000}"/>
    <cellStyle name="Normal 3 47 23" xfId="18266" xr:uid="{00000000-0005-0000-0000-00006C420000}"/>
    <cellStyle name="Normal 3 47 24" xfId="18267" xr:uid="{00000000-0005-0000-0000-00006D420000}"/>
    <cellStyle name="Normal 3 47 25" xfId="18268" xr:uid="{00000000-0005-0000-0000-00006E420000}"/>
    <cellStyle name="Normal 3 47 26" xfId="18269" xr:uid="{00000000-0005-0000-0000-00006F420000}"/>
    <cellStyle name="Normal 3 47 27" xfId="18270" xr:uid="{00000000-0005-0000-0000-000070420000}"/>
    <cellStyle name="Normal 3 47 3" xfId="18271" xr:uid="{00000000-0005-0000-0000-000071420000}"/>
    <cellStyle name="Normal 3 47 3 2" xfId="18272" xr:uid="{00000000-0005-0000-0000-000072420000}"/>
    <cellStyle name="Normal 3 47 3 3" xfId="18273" xr:uid="{00000000-0005-0000-0000-000073420000}"/>
    <cellStyle name="Normal 3 47 3 4" xfId="18274" xr:uid="{00000000-0005-0000-0000-000074420000}"/>
    <cellStyle name="Normal 3 47 3 5" xfId="18275" xr:uid="{00000000-0005-0000-0000-000075420000}"/>
    <cellStyle name="Normal 3 47 3 6" xfId="18276" xr:uid="{00000000-0005-0000-0000-000076420000}"/>
    <cellStyle name="Normal 3 47 4" xfId="18277" xr:uid="{00000000-0005-0000-0000-000077420000}"/>
    <cellStyle name="Normal 3 47 4 2" xfId="18278" xr:uid="{00000000-0005-0000-0000-000078420000}"/>
    <cellStyle name="Normal 3 47 4 3" xfId="18279" xr:uid="{00000000-0005-0000-0000-000079420000}"/>
    <cellStyle name="Normal 3 47 4 4" xfId="18280" xr:uid="{00000000-0005-0000-0000-00007A420000}"/>
    <cellStyle name="Normal 3 47 4 5" xfId="18281" xr:uid="{00000000-0005-0000-0000-00007B420000}"/>
    <cellStyle name="Normal 3 47 4 6" xfId="18282" xr:uid="{00000000-0005-0000-0000-00007C420000}"/>
    <cellStyle name="Normal 3 47 5" xfId="18283" xr:uid="{00000000-0005-0000-0000-00007D420000}"/>
    <cellStyle name="Normal 3 47 5 2" xfId="18284" xr:uid="{00000000-0005-0000-0000-00007E420000}"/>
    <cellStyle name="Normal 3 47 5 3" xfId="18285" xr:uid="{00000000-0005-0000-0000-00007F420000}"/>
    <cellStyle name="Normal 3 47 5 4" xfId="18286" xr:uid="{00000000-0005-0000-0000-000080420000}"/>
    <cellStyle name="Normal 3 47 5 5" xfId="18287" xr:uid="{00000000-0005-0000-0000-000081420000}"/>
    <cellStyle name="Normal 3 47 5 6" xfId="18288" xr:uid="{00000000-0005-0000-0000-000082420000}"/>
    <cellStyle name="Normal 3 47 6" xfId="18289" xr:uid="{00000000-0005-0000-0000-000083420000}"/>
    <cellStyle name="Normal 3 47 6 2" xfId="18290" xr:uid="{00000000-0005-0000-0000-000084420000}"/>
    <cellStyle name="Normal 3 47 6 3" xfId="18291" xr:uid="{00000000-0005-0000-0000-000085420000}"/>
    <cellStyle name="Normal 3 47 6 4" xfId="18292" xr:uid="{00000000-0005-0000-0000-000086420000}"/>
    <cellStyle name="Normal 3 47 6 5" xfId="18293" xr:uid="{00000000-0005-0000-0000-000087420000}"/>
    <cellStyle name="Normal 3 47 6 6" xfId="18294" xr:uid="{00000000-0005-0000-0000-000088420000}"/>
    <cellStyle name="Normal 3 47 7" xfId="18295" xr:uid="{00000000-0005-0000-0000-000089420000}"/>
    <cellStyle name="Normal 3 47 7 2" xfId="18296" xr:uid="{00000000-0005-0000-0000-00008A420000}"/>
    <cellStyle name="Normal 3 47 7 3" xfId="18297" xr:uid="{00000000-0005-0000-0000-00008B420000}"/>
    <cellStyle name="Normal 3 47 7 4" xfId="18298" xr:uid="{00000000-0005-0000-0000-00008C420000}"/>
    <cellStyle name="Normal 3 47 7 5" xfId="18299" xr:uid="{00000000-0005-0000-0000-00008D420000}"/>
    <cellStyle name="Normal 3 47 7 6" xfId="18300" xr:uid="{00000000-0005-0000-0000-00008E420000}"/>
    <cellStyle name="Normal 3 47 8" xfId="18301" xr:uid="{00000000-0005-0000-0000-00008F420000}"/>
    <cellStyle name="Normal 3 47 8 2" xfId="18302" xr:uid="{00000000-0005-0000-0000-000090420000}"/>
    <cellStyle name="Normal 3 47 8 3" xfId="18303" xr:uid="{00000000-0005-0000-0000-000091420000}"/>
    <cellStyle name="Normal 3 47 8 4" xfId="18304" xr:uid="{00000000-0005-0000-0000-000092420000}"/>
    <cellStyle name="Normal 3 47 8 5" xfId="18305" xr:uid="{00000000-0005-0000-0000-000093420000}"/>
    <cellStyle name="Normal 3 47 8 6" xfId="18306" xr:uid="{00000000-0005-0000-0000-000094420000}"/>
    <cellStyle name="Normal 3 47 9" xfId="18307" xr:uid="{00000000-0005-0000-0000-000095420000}"/>
    <cellStyle name="Normal 3 47 9 2" xfId="18308" xr:uid="{00000000-0005-0000-0000-000096420000}"/>
    <cellStyle name="Normal 3 47 9 3" xfId="18309" xr:uid="{00000000-0005-0000-0000-000097420000}"/>
    <cellStyle name="Normal 3 47 9 4" xfId="18310" xr:uid="{00000000-0005-0000-0000-000098420000}"/>
    <cellStyle name="Normal 3 47 9 5" xfId="18311" xr:uid="{00000000-0005-0000-0000-000099420000}"/>
    <cellStyle name="Normal 3 47 9 6" xfId="18312" xr:uid="{00000000-0005-0000-0000-00009A420000}"/>
    <cellStyle name="Normal 3 48" xfId="18313" xr:uid="{00000000-0005-0000-0000-00009B420000}"/>
    <cellStyle name="Normal 3 48 10" xfId="18314" xr:uid="{00000000-0005-0000-0000-00009C420000}"/>
    <cellStyle name="Normal 3 48 10 2" xfId="18315" xr:uid="{00000000-0005-0000-0000-00009D420000}"/>
    <cellStyle name="Normal 3 48 10 3" xfId="18316" xr:uid="{00000000-0005-0000-0000-00009E420000}"/>
    <cellStyle name="Normal 3 48 10 4" xfId="18317" xr:uid="{00000000-0005-0000-0000-00009F420000}"/>
    <cellStyle name="Normal 3 48 10 5" xfId="18318" xr:uid="{00000000-0005-0000-0000-0000A0420000}"/>
    <cellStyle name="Normal 3 48 10 6" xfId="18319" xr:uid="{00000000-0005-0000-0000-0000A1420000}"/>
    <cellStyle name="Normal 3 48 11" xfId="18320" xr:uid="{00000000-0005-0000-0000-0000A2420000}"/>
    <cellStyle name="Normal 3 48 11 2" xfId="18321" xr:uid="{00000000-0005-0000-0000-0000A3420000}"/>
    <cellStyle name="Normal 3 48 11 3" xfId="18322" xr:uid="{00000000-0005-0000-0000-0000A4420000}"/>
    <cellStyle name="Normal 3 48 11 4" xfId="18323" xr:uid="{00000000-0005-0000-0000-0000A5420000}"/>
    <cellStyle name="Normal 3 48 11 5" xfId="18324" xr:uid="{00000000-0005-0000-0000-0000A6420000}"/>
    <cellStyle name="Normal 3 48 11 6" xfId="18325" xr:uid="{00000000-0005-0000-0000-0000A7420000}"/>
    <cellStyle name="Normal 3 48 12" xfId="18326" xr:uid="{00000000-0005-0000-0000-0000A8420000}"/>
    <cellStyle name="Normal 3 48 12 2" xfId="18327" xr:uid="{00000000-0005-0000-0000-0000A9420000}"/>
    <cellStyle name="Normal 3 48 12 3" xfId="18328" xr:uid="{00000000-0005-0000-0000-0000AA420000}"/>
    <cellStyle name="Normal 3 48 12 4" xfId="18329" xr:uid="{00000000-0005-0000-0000-0000AB420000}"/>
    <cellStyle name="Normal 3 48 12 5" xfId="18330" xr:uid="{00000000-0005-0000-0000-0000AC420000}"/>
    <cellStyle name="Normal 3 48 12 6" xfId="18331" xr:uid="{00000000-0005-0000-0000-0000AD420000}"/>
    <cellStyle name="Normal 3 48 13" xfId="18332" xr:uid="{00000000-0005-0000-0000-0000AE420000}"/>
    <cellStyle name="Normal 3 48 13 2" xfId="18333" xr:uid="{00000000-0005-0000-0000-0000AF420000}"/>
    <cellStyle name="Normal 3 48 13 3" xfId="18334" xr:uid="{00000000-0005-0000-0000-0000B0420000}"/>
    <cellStyle name="Normal 3 48 13 4" xfId="18335" xr:uid="{00000000-0005-0000-0000-0000B1420000}"/>
    <cellStyle name="Normal 3 48 13 5" xfId="18336" xr:uid="{00000000-0005-0000-0000-0000B2420000}"/>
    <cellStyle name="Normal 3 48 13 6" xfId="18337" xr:uid="{00000000-0005-0000-0000-0000B3420000}"/>
    <cellStyle name="Normal 3 48 14" xfId="18338" xr:uid="{00000000-0005-0000-0000-0000B4420000}"/>
    <cellStyle name="Normal 3 48 14 2" xfId="18339" xr:uid="{00000000-0005-0000-0000-0000B5420000}"/>
    <cellStyle name="Normal 3 48 14 3" xfId="18340" xr:uid="{00000000-0005-0000-0000-0000B6420000}"/>
    <cellStyle name="Normal 3 48 14 4" xfId="18341" xr:uid="{00000000-0005-0000-0000-0000B7420000}"/>
    <cellStyle name="Normal 3 48 14 5" xfId="18342" xr:uid="{00000000-0005-0000-0000-0000B8420000}"/>
    <cellStyle name="Normal 3 48 14 6" xfId="18343" xr:uid="{00000000-0005-0000-0000-0000B9420000}"/>
    <cellStyle name="Normal 3 48 15" xfId="18344" xr:uid="{00000000-0005-0000-0000-0000BA420000}"/>
    <cellStyle name="Normal 3 48 15 2" xfId="18345" xr:uid="{00000000-0005-0000-0000-0000BB420000}"/>
    <cellStyle name="Normal 3 48 15 3" xfId="18346" xr:uid="{00000000-0005-0000-0000-0000BC420000}"/>
    <cellStyle name="Normal 3 48 15 4" xfId="18347" xr:uid="{00000000-0005-0000-0000-0000BD420000}"/>
    <cellStyle name="Normal 3 48 15 5" xfId="18348" xr:uid="{00000000-0005-0000-0000-0000BE420000}"/>
    <cellStyle name="Normal 3 48 15 6" xfId="18349" xr:uid="{00000000-0005-0000-0000-0000BF420000}"/>
    <cellStyle name="Normal 3 48 16" xfId="18350" xr:uid="{00000000-0005-0000-0000-0000C0420000}"/>
    <cellStyle name="Normal 3 48 16 2" xfId="18351" xr:uid="{00000000-0005-0000-0000-0000C1420000}"/>
    <cellStyle name="Normal 3 48 16 3" xfId="18352" xr:uid="{00000000-0005-0000-0000-0000C2420000}"/>
    <cellStyle name="Normal 3 48 16 4" xfId="18353" xr:uid="{00000000-0005-0000-0000-0000C3420000}"/>
    <cellStyle name="Normal 3 48 16 5" xfId="18354" xr:uid="{00000000-0005-0000-0000-0000C4420000}"/>
    <cellStyle name="Normal 3 48 16 6" xfId="18355" xr:uid="{00000000-0005-0000-0000-0000C5420000}"/>
    <cellStyle name="Normal 3 48 17" xfId="18356" xr:uid="{00000000-0005-0000-0000-0000C6420000}"/>
    <cellStyle name="Normal 3 48 17 2" xfId="18357" xr:uid="{00000000-0005-0000-0000-0000C7420000}"/>
    <cellStyle name="Normal 3 48 17 3" xfId="18358" xr:uid="{00000000-0005-0000-0000-0000C8420000}"/>
    <cellStyle name="Normal 3 48 17 4" xfId="18359" xr:uid="{00000000-0005-0000-0000-0000C9420000}"/>
    <cellStyle name="Normal 3 48 17 5" xfId="18360" xr:uid="{00000000-0005-0000-0000-0000CA420000}"/>
    <cellStyle name="Normal 3 48 17 6" xfId="18361" xr:uid="{00000000-0005-0000-0000-0000CB420000}"/>
    <cellStyle name="Normal 3 48 18" xfId="18362" xr:uid="{00000000-0005-0000-0000-0000CC420000}"/>
    <cellStyle name="Normal 3 48 18 2" xfId="18363" xr:uid="{00000000-0005-0000-0000-0000CD420000}"/>
    <cellStyle name="Normal 3 48 18 3" xfId="18364" xr:uid="{00000000-0005-0000-0000-0000CE420000}"/>
    <cellStyle name="Normal 3 48 18 4" xfId="18365" xr:uid="{00000000-0005-0000-0000-0000CF420000}"/>
    <cellStyle name="Normal 3 48 18 5" xfId="18366" xr:uid="{00000000-0005-0000-0000-0000D0420000}"/>
    <cellStyle name="Normal 3 48 18 6" xfId="18367" xr:uid="{00000000-0005-0000-0000-0000D1420000}"/>
    <cellStyle name="Normal 3 48 19" xfId="18368" xr:uid="{00000000-0005-0000-0000-0000D2420000}"/>
    <cellStyle name="Normal 3 48 19 2" xfId="18369" xr:uid="{00000000-0005-0000-0000-0000D3420000}"/>
    <cellStyle name="Normal 3 48 19 3" xfId="18370" xr:uid="{00000000-0005-0000-0000-0000D4420000}"/>
    <cellStyle name="Normal 3 48 19 4" xfId="18371" xr:uid="{00000000-0005-0000-0000-0000D5420000}"/>
    <cellStyle name="Normal 3 48 19 5" xfId="18372" xr:uid="{00000000-0005-0000-0000-0000D6420000}"/>
    <cellStyle name="Normal 3 48 19 6" xfId="18373" xr:uid="{00000000-0005-0000-0000-0000D7420000}"/>
    <cellStyle name="Normal 3 48 2" xfId="18374" xr:uid="{00000000-0005-0000-0000-0000D8420000}"/>
    <cellStyle name="Normal 3 48 2 2" xfId="18375" xr:uid="{00000000-0005-0000-0000-0000D9420000}"/>
    <cellStyle name="Normal 3 48 2 3" xfId="18376" xr:uid="{00000000-0005-0000-0000-0000DA420000}"/>
    <cellStyle name="Normal 3 48 2 4" xfId="18377" xr:uid="{00000000-0005-0000-0000-0000DB420000}"/>
    <cellStyle name="Normal 3 48 2 5" xfId="18378" xr:uid="{00000000-0005-0000-0000-0000DC420000}"/>
    <cellStyle name="Normal 3 48 2 6" xfId="18379" xr:uid="{00000000-0005-0000-0000-0000DD420000}"/>
    <cellStyle name="Normal 3 48 20" xfId="18380" xr:uid="{00000000-0005-0000-0000-0000DE420000}"/>
    <cellStyle name="Normal 3 48 20 2" xfId="18381" xr:uid="{00000000-0005-0000-0000-0000DF420000}"/>
    <cellStyle name="Normal 3 48 20 3" xfId="18382" xr:uid="{00000000-0005-0000-0000-0000E0420000}"/>
    <cellStyle name="Normal 3 48 20 4" xfId="18383" xr:uid="{00000000-0005-0000-0000-0000E1420000}"/>
    <cellStyle name="Normal 3 48 20 5" xfId="18384" xr:uid="{00000000-0005-0000-0000-0000E2420000}"/>
    <cellStyle name="Normal 3 48 20 6" xfId="18385" xr:uid="{00000000-0005-0000-0000-0000E3420000}"/>
    <cellStyle name="Normal 3 48 21" xfId="18386" xr:uid="{00000000-0005-0000-0000-0000E4420000}"/>
    <cellStyle name="Normal 3 48 21 2" xfId="18387" xr:uid="{00000000-0005-0000-0000-0000E5420000}"/>
    <cellStyle name="Normal 3 48 21 3" xfId="18388" xr:uid="{00000000-0005-0000-0000-0000E6420000}"/>
    <cellStyle name="Normal 3 48 21 4" xfId="18389" xr:uid="{00000000-0005-0000-0000-0000E7420000}"/>
    <cellStyle name="Normal 3 48 21 5" xfId="18390" xr:uid="{00000000-0005-0000-0000-0000E8420000}"/>
    <cellStyle name="Normal 3 48 21 6" xfId="18391" xr:uid="{00000000-0005-0000-0000-0000E9420000}"/>
    <cellStyle name="Normal 3 48 22" xfId="18392" xr:uid="{00000000-0005-0000-0000-0000EA420000}"/>
    <cellStyle name="Normal 3 48 22 2" xfId="18393" xr:uid="{00000000-0005-0000-0000-0000EB420000}"/>
    <cellStyle name="Normal 3 48 22 3" xfId="18394" xr:uid="{00000000-0005-0000-0000-0000EC420000}"/>
    <cellStyle name="Normal 3 48 22 4" xfId="18395" xr:uid="{00000000-0005-0000-0000-0000ED420000}"/>
    <cellStyle name="Normal 3 48 22 5" xfId="18396" xr:uid="{00000000-0005-0000-0000-0000EE420000}"/>
    <cellStyle name="Normal 3 48 22 6" xfId="18397" xr:uid="{00000000-0005-0000-0000-0000EF420000}"/>
    <cellStyle name="Normal 3 48 23" xfId="18398" xr:uid="{00000000-0005-0000-0000-0000F0420000}"/>
    <cellStyle name="Normal 3 48 24" xfId="18399" xr:uid="{00000000-0005-0000-0000-0000F1420000}"/>
    <cellStyle name="Normal 3 48 25" xfId="18400" xr:uid="{00000000-0005-0000-0000-0000F2420000}"/>
    <cellStyle name="Normal 3 48 26" xfId="18401" xr:uid="{00000000-0005-0000-0000-0000F3420000}"/>
    <cellStyle name="Normal 3 48 27" xfId="18402" xr:uid="{00000000-0005-0000-0000-0000F4420000}"/>
    <cellStyle name="Normal 3 48 3" xfId="18403" xr:uid="{00000000-0005-0000-0000-0000F5420000}"/>
    <cellStyle name="Normal 3 48 3 2" xfId="18404" xr:uid="{00000000-0005-0000-0000-0000F6420000}"/>
    <cellStyle name="Normal 3 48 3 3" xfId="18405" xr:uid="{00000000-0005-0000-0000-0000F7420000}"/>
    <cellStyle name="Normal 3 48 3 4" xfId="18406" xr:uid="{00000000-0005-0000-0000-0000F8420000}"/>
    <cellStyle name="Normal 3 48 3 5" xfId="18407" xr:uid="{00000000-0005-0000-0000-0000F9420000}"/>
    <cellStyle name="Normal 3 48 3 6" xfId="18408" xr:uid="{00000000-0005-0000-0000-0000FA420000}"/>
    <cellStyle name="Normal 3 48 4" xfId="18409" xr:uid="{00000000-0005-0000-0000-0000FB420000}"/>
    <cellStyle name="Normal 3 48 4 2" xfId="18410" xr:uid="{00000000-0005-0000-0000-0000FC420000}"/>
    <cellStyle name="Normal 3 48 4 3" xfId="18411" xr:uid="{00000000-0005-0000-0000-0000FD420000}"/>
    <cellStyle name="Normal 3 48 4 4" xfId="18412" xr:uid="{00000000-0005-0000-0000-0000FE420000}"/>
    <cellStyle name="Normal 3 48 4 5" xfId="18413" xr:uid="{00000000-0005-0000-0000-0000FF420000}"/>
    <cellStyle name="Normal 3 48 4 6" xfId="18414" xr:uid="{00000000-0005-0000-0000-000000430000}"/>
    <cellStyle name="Normal 3 48 5" xfId="18415" xr:uid="{00000000-0005-0000-0000-000001430000}"/>
    <cellStyle name="Normal 3 48 5 2" xfId="18416" xr:uid="{00000000-0005-0000-0000-000002430000}"/>
    <cellStyle name="Normal 3 48 5 3" xfId="18417" xr:uid="{00000000-0005-0000-0000-000003430000}"/>
    <cellStyle name="Normal 3 48 5 4" xfId="18418" xr:uid="{00000000-0005-0000-0000-000004430000}"/>
    <cellStyle name="Normal 3 48 5 5" xfId="18419" xr:uid="{00000000-0005-0000-0000-000005430000}"/>
    <cellStyle name="Normal 3 48 5 6" xfId="18420" xr:uid="{00000000-0005-0000-0000-000006430000}"/>
    <cellStyle name="Normal 3 48 6" xfId="18421" xr:uid="{00000000-0005-0000-0000-000007430000}"/>
    <cellStyle name="Normal 3 48 6 2" xfId="18422" xr:uid="{00000000-0005-0000-0000-000008430000}"/>
    <cellStyle name="Normal 3 48 6 3" xfId="18423" xr:uid="{00000000-0005-0000-0000-000009430000}"/>
    <cellStyle name="Normal 3 48 6 4" xfId="18424" xr:uid="{00000000-0005-0000-0000-00000A430000}"/>
    <cellStyle name="Normal 3 48 6 5" xfId="18425" xr:uid="{00000000-0005-0000-0000-00000B430000}"/>
    <cellStyle name="Normal 3 48 6 6" xfId="18426" xr:uid="{00000000-0005-0000-0000-00000C430000}"/>
    <cellStyle name="Normal 3 48 7" xfId="18427" xr:uid="{00000000-0005-0000-0000-00000D430000}"/>
    <cellStyle name="Normal 3 48 7 2" xfId="18428" xr:uid="{00000000-0005-0000-0000-00000E430000}"/>
    <cellStyle name="Normal 3 48 7 3" xfId="18429" xr:uid="{00000000-0005-0000-0000-00000F430000}"/>
    <cellStyle name="Normal 3 48 7 4" xfId="18430" xr:uid="{00000000-0005-0000-0000-000010430000}"/>
    <cellStyle name="Normal 3 48 7 5" xfId="18431" xr:uid="{00000000-0005-0000-0000-000011430000}"/>
    <cellStyle name="Normal 3 48 7 6" xfId="18432" xr:uid="{00000000-0005-0000-0000-000012430000}"/>
    <cellStyle name="Normal 3 48 8" xfId="18433" xr:uid="{00000000-0005-0000-0000-000013430000}"/>
    <cellStyle name="Normal 3 48 8 2" xfId="18434" xr:uid="{00000000-0005-0000-0000-000014430000}"/>
    <cellStyle name="Normal 3 48 8 3" xfId="18435" xr:uid="{00000000-0005-0000-0000-000015430000}"/>
    <cellStyle name="Normal 3 48 8 4" xfId="18436" xr:uid="{00000000-0005-0000-0000-000016430000}"/>
    <cellStyle name="Normal 3 48 8 5" xfId="18437" xr:uid="{00000000-0005-0000-0000-000017430000}"/>
    <cellStyle name="Normal 3 48 8 6" xfId="18438" xr:uid="{00000000-0005-0000-0000-000018430000}"/>
    <cellStyle name="Normal 3 48 9" xfId="18439" xr:uid="{00000000-0005-0000-0000-000019430000}"/>
    <cellStyle name="Normal 3 48 9 2" xfId="18440" xr:uid="{00000000-0005-0000-0000-00001A430000}"/>
    <cellStyle name="Normal 3 48 9 3" xfId="18441" xr:uid="{00000000-0005-0000-0000-00001B430000}"/>
    <cellStyle name="Normal 3 48 9 4" xfId="18442" xr:uid="{00000000-0005-0000-0000-00001C430000}"/>
    <cellStyle name="Normal 3 48 9 5" xfId="18443" xr:uid="{00000000-0005-0000-0000-00001D430000}"/>
    <cellStyle name="Normal 3 48 9 6" xfId="18444" xr:uid="{00000000-0005-0000-0000-00001E430000}"/>
    <cellStyle name="Normal 3 49" xfId="18445" xr:uid="{00000000-0005-0000-0000-00001F430000}"/>
    <cellStyle name="Normal 3 49 10" xfId="18446" xr:uid="{00000000-0005-0000-0000-000020430000}"/>
    <cellStyle name="Normal 3 49 10 2" xfId="18447" xr:uid="{00000000-0005-0000-0000-000021430000}"/>
    <cellStyle name="Normal 3 49 10 3" xfId="18448" xr:uid="{00000000-0005-0000-0000-000022430000}"/>
    <cellStyle name="Normal 3 49 10 4" xfId="18449" xr:uid="{00000000-0005-0000-0000-000023430000}"/>
    <cellStyle name="Normal 3 49 10 5" xfId="18450" xr:uid="{00000000-0005-0000-0000-000024430000}"/>
    <cellStyle name="Normal 3 49 10 6" xfId="18451" xr:uid="{00000000-0005-0000-0000-000025430000}"/>
    <cellStyle name="Normal 3 49 11" xfId="18452" xr:uid="{00000000-0005-0000-0000-000026430000}"/>
    <cellStyle name="Normal 3 49 11 2" xfId="18453" xr:uid="{00000000-0005-0000-0000-000027430000}"/>
    <cellStyle name="Normal 3 49 11 3" xfId="18454" xr:uid="{00000000-0005-0000-0000-000028430000}"/>
    <cellStyle name="Normal 3 49 11 4" xfId="18455" xr:uid="{00000000-0005-0000-0000-000029430000}"/>
    <cellStyle name="Normal 3 49 11 5" xfId="18456" xr:uid="{00000000-0005-0000-0000-00002A430000}"/>
    <cellStyle name="Normal 3 49 11 6" xfId="18457" xr:uid="{00000000-0005-0000-0000-00002B430000}"/>
    <cellStyle name="Normal 3 49 12" xfId="18458" xr:uid="{00000000-0005-0000-0000-00002C430000}"/>
    <cellStyle name="Normal 3 49 12 2" xfId="18459" xr:uid="{00000000-0005-0000-0000-00002D430000}"/>
    <cellStyle name="Normal 3 49 12 3" xfId="18460" xr:uid="{00000000-0005-0000-0000-00002E430000}"/>
    <cellStyle name="Normal 3 49 12 4" xfId="18461" xr:uid="{00000000-0005-0000-0000-00002F430000}"/>
    <cellStyle name="Normal 3 49 12 5" xfId="18462" xr:uid="{00000000-0005-0000-0000-000030430000}"/>
    <cellStyle name="Normal 3 49 12 6" xfId="18463" xr:uid="{00000000-0005-0000-0000-000031430000}"/>
    <cellStyle name="Normal 3 49 13" xfId="18464" xr:uid="{00000000-0005-0000-0000-000032430000}"/>
    <cellStyle name="Normal 3 49 13 2" xfId="18465" xr:uid="{00000000-0005-0000-0000-000033430000}"/>
    <cellStyle name="Normal 3 49 13 3" xfId="18466" xr:uid="{00000000-0005-0000-0000-000034430000}"/>
    <cellStyle name="Normal 3 49 13 4" xfId="18467" xr:uid="{00000000-0005-0000-0000-000035430000}"/>
    <cellStyle name="Normal 3 49 13 5" xfId="18468" xr:uid="{00000000-0005-0000-0000-000036430000}"/>
    <cellStyle name="Normal 3 49 13 6" xfId="18469" xr:uid="{00000000-0005-0000-0000-000037430000}"/>
    <cellStyle name="Normal 3 49 14" xfId="18470" xr:uid="{00000000-0005-0000-0000-000038430000}"/>
    <cellStyle name="Normal 3 49 14 2" xfId="18471" xr:uid="{00000000-0005-0000-0000-000039430000}"/>
    <cellStyle name="Normal 3 49 14 3" xfId="18472" xr:uid="{00000000-0005-0000-0000-00003A430000}"/>
    <cellStyle name="Normal 3 49 14 4" xfId="18473" xr:uid="{00000000-0005-0000-0000-00003B430000}"/>
    <cellStyle name="Normal 3 49 14 5" xfId="18474" xr:uid="{00000000-0005-0000-0000-00003C430000}"/>
    <cellStyle name="Normal 3 49 14 6" xfId="18475" xr:uid="{00000000-0005-0000-0000-00003D430000}"/>
    <cellStyle name="Normal 3 49 15" xfId="18476" xr:uid="{00000000-0005-0000-0000-00003E430000}"/>
    <cellStyle name="Normal 3 49 15 2" xfId="18477" xr:uid="{00000000-0005-0000-0000-00003F430000}"/>
    <cellStyle name="Normal 3 49 15 3" xfId="18478" xr:uid="{00000000-0005-0000-0000-000040430000}"/>
    <cellStyle name="Normal 3 49 15 4" xfId="18479" xr:uid="{00000000-0005-0000-0000-000041430000}"/>
    <cellStyle name="Normal 3 49 15 5" xfId="18480" xr:uid="{00000000-0005-0000-0000-000042430000}"/>
    <cellStyle name="Normal 3 49 15 6" xfId="18481" xr:uid="{00000000-0005-0000-0000-000043430000}"/>
    <cellStyle name="Normal 3 49 16" xfId="18482" xr:uid="{00000000-0005-0000-0000-000044430000}"/>
    <cellStyle name="Normal 3 49 16 2" xfId="18483" xr:uid="{00000000-0005-0000-0000-000045430000}"/>
    <cellStyle name="Normal 3 49 16 3" xfId="18484" xr:uid="{00000000-0005-0000-0000-000046430000}"/>
    <cellStyle name="Normal 3 49 16 4" xfId="18485" xr:uid="{00000000-0005-0000-0000-000047430000}"/>
    <cellStyle name="Normal 3 49 16 5" xfId="18486" xr:uid="{00000000-0005-0000-0000-000048430000}"/>
    <cellStyle name="Normal 3 49 16 6" xfId="18487" xr:uid="{00000000-0005-0000-0000-000049430000}"/>
    <cellStyle name="Normal 3 49 17" xfId="18488" xr:uid="{00000000-0005-0000-0000-00004A430000}"/>
    <cellStyle name="Normal 3 49 17 2" xfId="18489" xr:uid="{00000000-0005-0000-0000-00004B430000}"/>
    <cellStyle name="Normal 3 49 17 3" xfId="18490" xr:uid="{00000000-0005-0000-0000-00004C430000}"/>
    <cellStyle name="Normal 3 49 17 4" xfId="18491" xr:uid="{00000000-0005-0000-0000-00004D430000}"/>
    <cellStyle name="Normal 3 49 17 5" xfId="18492" xr:uid="{00000000-0005-0000-0000-00004E430000}"/>
    <cellStyle name="Normal 3 49 17 6" xfId="18493" xr:uid="{00000000-0005-0000-0000-00004F430000}"/>
    <cellStyle name="Normal 3 49 18" xfId="18494" xr:uid="{00000000-0005-0000-0000-000050430000}"/>
    <cellStyle name="Normal 3 49 18 2" xfId="18495" xr:uid="{00000000-0005-0000-0000-000051430000}"/>
    <cellStyle name="Normal 3 49 18 3" xfId="18496" xr:uid="{00000000-0005-0000-0000-000052430000}"/>
    <cellStyle name="Normal 3 49 18 4" xfId="18497" xr:uid="{00000000-0005-0000-0000-000053430000}"/>
    <cellStyle name="Normal 3 49 18 5" xfId="18498" xr:uid="{00000000-0005-0000-0000-000054430000}"/>
    <cellStyle name="Normal 3 49 18 6" xfId="18499" xr:uid="{00000000-0005-0000-0000-000055430000}"/>
    <cellStyle name="Normal 3 49 19" xfId="18500" xr:uid="{00000000-0005-0000-0000-000056430000}"/>
    <cellStyle name="Normal 3 49 19 2" xfId="18501" xr:uid="{00000000-0005-0000-0000-000057430000}"/>
    <cellStyle name="Normal 3 49 19 3" xfId="18502" xr:uid="{00000000-0005-0000-0000-000058430000}"/>
    <cellStyle name="Normal 3 49 19 4" xfId="18503" xr:uid="{00000000-0005-0000-0000-000059430000}"/>
    <cellStyle name="Normal 3 49 19 5" xfId="18504" xr:uid="{00000000-0005-0000-0000-00005A430000}"/>
    <cellStyle name="Normal 3 49 19 6" xfId="18505" xr:uid="{00000000-0005-0000-0000-00005B430000}"/>
    <cellStyle name="Normal 3 49 2" xfId="18506" xr:uid="{00000000-0005-0000-0000-00005C430000}"/>
    <cellStyle name="Normal 3 49 2 2" xfId="18507" xr:uid="{00000000-0005-0000-0000-00005D430000}"/>
    <cellStyle name="Normal 3 49 2 3" xfId="18508" xr:uid="{00000000-0005-0000-0000-00005E430000}"/>
    <cellStyle name="Normal 3 49 2 4" xfId="18509" xr:uid="{00000000-0005-0000-0000-00005F430000}"/>
    <cellStyle name="Normal 3 49 2 5" xfId="18510" xr:uid="{00000000-0005-0000-0000-000060430000}"/>
    <cellStyle name="Normal 3 49 2 6" xfId="18511" xr:uid="{00000000-0005-0000-0000-000061430000}"/>
    <cellStyle name="Normal 3 49 20" xfId="18512" xr:uid="{00000000-0005-0000-0000-000062430000}"/>
    <cellStyle name="Normal 3 49 20 2" xfId="18513" xr:uid="{00000000-0005-0000-0000-000063430000}"/>
    <cellStyle name="Normal 3 49 20 3" xfId="18514" xr:uid="{00000000-0005-0000-0000-000064430000}"/>
    <cellStyle name="Normal 3 49 20 4" xfId="18515" xr:uid="{00000000-0005-0000-0000-000065430000}"/>
    <cellStyle name="Normal 3 49 20 5" xfId="18516" xr:uid="{00000000-0005-0000-0000-000066430000}"/>
    <cellStyle name="Normal 3 49 20 6" xfId="18517" xr:uid="{00000000-0005-0000-0000-000067430000}"/>
    <cellStyle name="Normal 3 49 21" xfId="18518" xr:uid="{00000000-0005-0000-0000-000068430000}"/>
    <cellStyle name="Normal 3 49 21 2" xfId="18519" xr:uid="{00000000-0005-0000-0000-000069430000}"/>
    <cellStyle name="Normal 3 49 21 3" xfId="18520" xr:uid="{00000000-0005-0000-0000-00006A430000}"/>
    <cellStyle name="Normal 3 49 21 4" xfId="18521" xr:uid="{00000000-0005-0000-0000-00006B430000}"/>
    <cellStyle name="Normal 3 49 21 5" xfId="18522" xr:uid="{00000000-0005-0000-0000-00006C430000}"/>
    <cellStyle name="Normal 3 49 21 6" xfId="18523" xr:uid="{00000000-0005-0000-0000-00006D430000}"/>
    <cellStyle name="Normal 3 49 22" xfId="18524" xr:uid="{00000000-0005-0000-0000-00006E430000}"/>
    <cellStyle name="Normal 3 49 22 2" xfId="18525" xr:uid="{00000000-0005-0000-0000-00006F430000}"/>
    <cellStyle name="Normal 3 49 22 3" xfId="18526" xr:uid="{00000000-0005-0000-0000-000070430000}"/>
    <cellStyle name="Normal 3 49 22 4" xfId="18527" xr:uid="{00000000-0005-0000-0000-000071430000}"/>
    <cellStyle name="Normal 3 49 22 5" xfId="18528" xr:uid="{00000000-0005-0000-0000-000072430000}"/>
    <cellStyle name="Normal 3 49 22 6" xfId="18529" xr:uid="{00000000-0005-0000-0000-000073430000}"/>
    <cellStyle name="Normal 3 49 23" xfId="18530" xr:uid="{00000000-0005-0000-0000-000074430000}"/>
    <cellStyle name="Normal 3 49 24" xfId="18531" xr:uid="{00000000-0005-0000-0000-000075430000}"/>
    <cellStyle name="Normal 3 49 25" xfId="18532" xr:uid="{00000000-0005-0000-0000-000076430000}"/>
    <cellStyle name="Normal 3 49 26" xfId="18533" xr:uid="{00000000-0005-0000-0000-000077430000}"/>
    <cellStyle name="Normal 3 49 27" xfId="18534" xr:uid="{00000000-0005-0000-0000-000078430000}"/>
    <cellStyle name="Normal 3 49 3" xfId="18535" xr:uid="{00000000-0005-0000-0000-000079430000}"/>
    <cellStyle name="Normal 3 49 3 2" xfId="18536" xr:uid="{00000000-0005-0000-0000-00007A430000}"/>
    <cellStyle name="Normal 3 49 3 3" xfId="18537" xr:uid="{00000000-0005-0000-0000-00007B430000}"/>
    <cellStyle name="Normal 3 49 3 4" xfId="18538" xr:uid="{00000000-0005-0000-0000-00007C430000}"/>
    <cellStyle name="Normal 3 49 3 5" xfId="18539" xr:uid="{00000000-0005-0000-0000-00007D430000}"/>
    <cellStyle name="Normal 3 49 3 6" xfId="18540" xr:uid="{00000000-0005-0000-0000-00007E430000}"/>
    <cellStyle name="Normal 3 49 4" xfId="18541" xr:uid="{00000000-0005-0000-0000-00007F430000}"/>
    <cellStyle name="Normal 3 49 4 2" xfId="18542" xr:uid="{00000000-0005-0000-0000-000080430000}"/>
    <cellStyle name="Normal 3 49 4 3" xfId="18543" xr:uid="{00000000-0005-0000-0000-000081430000}"/>
    <cellStyle name="Normal 3 49 4 4" xfId="18544" xr:uid="{00000000-0005-0000-0000-000082430000}"/>
    <cellStyle name="Normal 3 49 4 5" xfId="18545" xr:uid="{00000000-0005-0000-0000-000083430000}"/>
    <cellStyle name="Normal 3 49 4 6" xfId="18546" xr:uid="{00000000-0005-0000-0000-000084430000}"/>
    <cellStyle name="Normal 3 49 5" xfId="18547" xr:uid="{00000000-0005-0000-0000-000085430000}"/>
    <cellStyle name="Normal 3 49 5 2" xfId="18548" xr:uid="{00000000-0005-0000-0000-000086430000}"/>
    <cellStyle name="Normal 3 49 5 3" xfId="18549" xr:uid="{00000000-0005-0000-0000-000087430000}"/>
    <cellStyle name="Normal 3 49 5 4" xfId="18550" xr:uid="{00000000-0005-0000-0000-000088430000}"/>
    <cellStyle name="Normal 3 49 5 5" xfId="18551" xr:uid="{00000000-0005-0000-0000-000089430000}"/>
    <cellStyle name="Normal 3 49 5 6" xfId="18552" xr:uid="{00000000-0005-0000-0000-00008A430000}"/>
    <cellStyle name="Normal 3 49 6" xfId="18553" xr:uid="{00000000-0005-0000-0000-00008B430000}"/>
    <cellStyle name="Normal 3 49 6 2" xfId="18554" xr:uid="{00000000-0005-0000-0000-00008C430000}"/>
    <cellStyle name="Normal 3 49 6 3" xfId="18555" xr:uid="{00000000-0005-0000-0000-00008D430000}"/>
    <cellStyle name="Normal 3 49 6 4" xfId="18556" xr:uid="{00000000-0005-0000-0000-00008E430000}"/>
    <cellStyle name="Normal 3 49 6 5" xfId="18557" xr:uid="{00000000-0005-0000-0000-00008F430000}"/>
    <cellStyle name="Normal 3 49 6 6" xfId="18558" xr:uid="{00000000-0005-0000-0000-000090430000}"/>
    <cellStyle name="Normal 3 49 7" xfId="18559" xr:uid="{00000000-0005-0000-0000-000091430000}"/>
    <cellStyle name="Normal 3 49 7 2" xfId="18560" xr:uid="{00000000-0005-0000-0000-000092430000}"/>
    <cellStyle name="Normal 3 49 7 3" xfId="18561" xr:uid="{00000000-0005-0000-0000-000093430000}"/>
    <cellStyle name="Normal 3 49 7 4" xfId="18562" xr:uid="{00000000-0005-0000-0000-000094430000}"/>
    <cellStyle name="Normal 3 49 7 5" xfId="18563" xr:uid="{00000000-0005-0000-0000-000095430000}"/>
    <cellStyle name="Normal 3 49 7 6" xfId="18564" xr:uid="{00000000-0005-0000-0000-000096430000}"/>
    <cellStyle name="Normal 3 49 8" xfId="18565" xr:uid="{00000000-0005-0000-0000-000097430000}"/>
    <cellStyle name="Normal 3 49 8 2" xfId="18566" xr:uid="{00000000-0005-0000-0000-000098430000}"/>
    <cellStyle name="Normal 3 49 8 3" xfId="18567" xr:uid="{00000000-0005-0000-0000-000099430000}"/>
    <cellStyle name="Normal 3 49 8 4" xfId="18568" xr:uid="{00000000-0005-0000-0000-00009A430000}"/>
    <cellStyle name="Normal 3 49 8 5" xfId="18569" xr:uid="{00000000-0005-0000-0000-00009B430000}"/>
    <cellStyle name="Normal 3 49 8 6" xfId="18570" xr:uid="{00000000-0005-0000-0000-00009C430000}"/>
    <cellStyle name="Normal 3 49 9" xfId="18571" xr:uid="{00000000-0005-0000-0000-00009D430000}"/>
    <cellStyle name="Normal 3 49 9 2" xfId="18572" xr:uid="{00000000-0005-0000-0000-00009E430000}"/>
    <cellStyle name="Normal 3 49 9 3" xfId="18573" xr:uid="{00000000-0005-0000-0000-00009F430000}"/>
    <cellStyle name="Normal 3 49 9 4" xfId="18574" xr:uid="{00000000-0005-0000-0000-0000A0430000}"/>
    <cellStyle name="Normal 3 49 9 5" xfId="18575" xr:uid="{00000000-0005-0000-0000-0000A1430000}"/>
    <cellStyle name="Normal 3 49 9 6" xfId="18576" xr:uid="{00000000-0005-0000-0000-0000A2430000}"/>
    <cellStyle name="Normal 3 5" xfId="1304" xr:uid="{00000000-0005-0000-0000-0000A3430000}"/>
    <cellStyle name="Normal 3 5 10" xfId="18577" xr:uid="{00000000-0005-0000-0000-0000A4430000}"/>
    <cellStyle name="Normal 3 5 10 2" xfId="18578" xr:uid="{00000000-0005-0000-0000-0000A5430000}"/>
    <cellStyle name="Normal 3 5 10 3" xfId="18579" xr:uid="{00000000-0005-0000-0000-0000A6430000}"/>
    <cellStyle name="Normal 3 5 10 4" xfId="18580" xr:uid="{00000000-0005-0000-0000-0000A7430000}"/>
    <cellStyle name="Normal 3 5 10 5" xfId="18581" xr:uid="{00000000-0005-0000-0000-0000A8430000}"/>
    <cellStyle name="Normal 3 5 10 6" xfId="18582" xr:uid="{00000000-0005-0000-0000-0000A9430000}"/>
    <cellStyle name="Normal 3 5 10 7" xfId="18583" xr:uid="{00000000-0005-0000-0000-0000AA430000}"/>
    <cellStyle name="Normal 3 5 11" xfId="18584" xr:uid="{00000000-0005-0000-0000-0000AB430000}"/>
    <cellStyle name="Normal 3 5 11 2" xfId="18585" xr:uid="{00000000-0005-0000-0000-0000AC430000}"/>
    <cellStyle name="Normal 3 5 11 3" xfId="18586" xr:uid="{00000000-0005-0000-0000-0000AD430000}"/>
    <cellStyle name="Normal 3 5 11 4" xfId="18587" xr:uid="{00000000-0005-0000-0000-0000AE430000}"/>
    <cellStyle name="Normal 3 5 11 5" xfId="18588" xr:uid="{00000000-0005-0000-0000-0000AF430000}"/>
    <cellStyle name="Normal 3 5 11 6" xfId="18589" xr:uid="{00000000-0005-0000-0000-0000B0430000}"/>
    <cellStyle name="Normal 3 5 11 7" xfId="18590" xr:uid="{00000000-0005-0000-0000-0000B1430000}"/>
    <cellStyle name="Normal 3 5 12" xfId="18591" xr:uid="{00000000-0005-0000-0000-0000B2430000}"/>
    <cellStyle name="Normal 3 5 12 2" xfId="18592" xr:uid="{00000000-0005-0000-0000-0000B3430000}"/>
    <cellStyle name="Normal 3 5 12 3" xfId="18593" xr:uid="{00000000-0005-0000-0000-0000B4430000}"/>
    <cellStyle name="Normal 3 5 12 4" xfId="18594" xr:uid="{00000000-0005-0000-0000-0000B5430000}"/>
    <cellStyle name="Normal 3 5 12 5" xfId="18595" xr:uid="{00000000-0005-0000-0000-0000B6430000}"/>
    <cellStyle name="Normal 3 5 12 6" xfId="18596" xr:uid="{00000000-0005-0000-0000-0000B7430000}"/>
    <cellStyle name="Normal 3 5 12 7" xfId="18597" xr:uid="{00000000-0005-0000-0000-0000B8430000}"/>
    <cellStyle name="Normal 3 5 13" xfId="18598" xr:uid="{00000000-0005-0000-0000-0000B9430000}"/>
    <cellStyle name="Normal 3 5 13 2" xfId="18599" xr:uid="{00000000-0005-0000-0000-0000BA430000}"/>
    <cellStyle name="Normal 3 5 13 3" xfId="18600" xr:uid="{00000000-0005-0000-0000-0000BB430000}"/>
    <cellStyle name="Normal 3 5 13 4" xfId="18601" xr:uid="{00000000-0005-0000-0000-0000BC430000}"/>
    <cellStyle name="Normal 3 5 13 5" xfId="18602" xr:uid="{00000000-0005-0000-0000-0000BD430000}"/>
    <cellStyle name="Normal 3 5 13 6" xfId="18603" xr:uid="{00000000-0005-0000-0000-0000BE430000}"/>
    <cellStyle name="Normal 3 5 13 7" xfId="18604" xr:uid="{00000000-0005-0000-0000-0000BF430000}"/>
    <cellStyle name="Normal 3 5 14" xfId="18605" xr:uid="{00000000-0005-0000-0000-0000C0430000}"/>
    <cellStyle name="Normal 3 5 14 2" xfId="18606" xr:uid="{00000000-0005-0000-0000-0000C1430000}"/>
    <cellStyle name="Normal 3 5 14 3" xfId="18607" xr:uid="{00000000-0005-0000-0000-0000C2430000}"/>
    <cellStyle name="Normal 3 5 14 4" xfId="18608" xr:uid="{00000000-0005-0000-0000-0000C3430000}"/>
    <cellStyle name="Normal 3 5 14 5" xfId="18609" xr:uid="{00000000-0005-0000-0000-0000C4430000}"/>
    <cellStyle name="Normal 3 5 14 6" xfId="18610" xr:uid="{00000000-0005-0000-0000-0000C5430000}"/>
    <cellStyle name="Normal 3 5 14 7" xfId="18611" xr:uid="{00000000-0005-0000-0000-0000C6430000}"/>
    <cellStyle name="Normal 3 5 15" xfId="18612" xr:uid="{00000000-0005-0000-0000-0000C7430000}"/>
    <cellStyle name="Normal 3 5 15 2" xfId="18613" xr:uid="{00000000-0005-0000-0000-0000C8430000}"/>
    <cellStyle name="Normal 3 5 15 3" xfId="18614" xr:uid="{00000000-0005-0000-0000-0000C9430000}"/>
    <cellStyle name="Normal 3 5 15 4" xfId="18615" xr:uid="{00000000-0005-0000-0000-0000CA430000}"/>
    <cellStyle name="Normal 3 5 15 5" xfId="18616" xr:uid="{00000000-0005-0000-0000-0000CB430000}"/>
    <cellStyle name="Normal 3 5 15 6" xfId="18617" xr:uid="{00000000-0005-0000-0000-0000CC430000}"/>
    <cellStyle name="Normal 3 5 15 7" xfId="18618" xr:uid="{00000000-0005-0000-0000-0000CD430000}"/>
    <cellStyle name="Normal 3 5 16" xfId="18619" xr:uid="{00000000-0005-0000-0000-0000CE430000}"/>
    <cellStyle name="Normal 3 5 16 2" xfId="18620" xr:uid="{00000000-0005-0000-0000-0000CF430000}"/>
    <cellStyle name="Normal 3 5 16 3" xfId="18621" xr:uid="{00000000-0005-0000-0000-0000D0430000}"/>
    <cellStyle name="Normal 3 5 16 4" xfId="18622" xr:uid="{00000000-0005-0000-0000-0000D1430000}"/>
    <cellStyle name="Normal 3 5 16 5" xfId="18623" xr:uid="{00000000-0005-0000-0000-0000D2430000}"/>
    <cellStyle name="Normal 3 5 16 6" xfId="18624" xr:uid="{00000000-0005-0000-0000-0000D3430000}"/>
    <cellStyle name="Normal 3 5 16 7" xfId="18625" xr:uid="{00000000-0005-0000-0000-0000D4430000}"/>
    <cellStyle name="Normal 3 5 17" xfId="18626" xr:uid="{00000000-0005-0000-0000-0000D5430000}"/>
    <cellStyle name="Normal 3 5 17 2" xfId="18627" xr:uid="{00000000-0005-0000-0000-0000D6430000}"/>
    <cellStyle name="Normal 3 5 17 3" xfId="18628" xr:uid="{00000000-0005-0000-0000-0000D7430000}"/>
    <cellStyle name="Normal 3 5 17 4" xfId="18629" xr:uid="{00000000-0005-0000-0000-0000D8430000}"/>
    <cellStyle name="Normal 3 5 17 5" xfId="18630" xr:uid="{00000000-0005-0000-0000-0000D9430000}"/>
    <cellStyle name="Normal 3 5 17 6" xfId="18631" xr:uid="{00000000-0005-0000-0000-0000DA430000}"/>
    <cellStyle name="Normal 3 5 17 7" xfId="18632" xr:uid="{00000000-0005-0000-0000-0000DB430000}"/>
    <cellStyle name="Normal 3 5 18" xfId="18633" xr:uid="{00000000-0005-0000-0000-0000DC430000}"/>
    <cellStyle name="Normal 3 5 18 2" xfId="18634" xr:uid="{00000000-0005-0000-0000-0000DD430000}"/>
    <cellStyle name="Normal 3 5 18 3" xfId="18635" xr:uid="{00000000-0005-0000-0000-0000DE430000}"/>
    <cellStyle name="Normal 3 5 18 4" xfId="18636" xr:uid="{00000000-0005-0000-0000-0000DF430000}"/>
    <cellStyle name="Normal 3 5 18 5" xfId="18637" xr:uid="{00000000-0005-0000-0000-0000E0430000}"/>
    <cellStyle name="Normal 3 5 18 6" xfId="18638" xr:uid="{00000000-0005-0000-0000-0000E1430000}"/>
    <cellStyle name="Normal 3 5 18 7" xfId="18639" xr:uid="{00000000-0005-0000-0000-0000E2430000}"/>
    <cellStyle name="Normal 3 5 19" xfId="18640" xr:uid="{00000000-0005-0000-0000-0000E3430000}"/>
    <cellStyle name="Normal 3 5 19 2" xfId="18641" xr:uid="{00000000-0005-0000-0000-0000E4430000}"/>
    <cellStyle name="Normal 3 5 19 3" xfId="18642" xr:uid="{00000000-0005-0000-0000-0000E5430000}"/>
    <cellStyle name="Normal 3 5 19 4" xfId="18643" xr:uid="{00000000-0005-0000-0000-0000E6430000}"/>
    <cellStyle name="Normal 3 5 19 5" xfId="18644" xr:uid="{00000000-0005-0000-0000-0000E7430000}"/>
    <cellStyle name="Normal 3 5 19 6" xfId="18645" xr:uid="{00000000-0005-0000-0000-0000E8430000}"/>
    <cellStyle name="Normal 3 5 2" xfId="18646" xr:uid="{00000000-0005-0000-0000-0000E9430000}"/>
    <cellStyle name="Normal 3 5 2 2" xfId="18647" xr:uid="{00000000-0005-0000-0000-0000EA430000}"/>
    <cellStyle name="Normal 3 5 2 2 2" xfId="18648" xr:uid="{00000000-0005-0000-0000-0000EB430000}"/>
    <cellStyle name="Normal 3 5 2 3" xfId="18649" xr:uid="{00000000-0005-0000-0000-0000EC430000}"/>
    <cellStyle name="Normal 3 5 2 4" xfId="18650" xr:uid="{00000000-0005-0000-0000-0000ED430000}"/>
    <cellStyle name="Normal 3 5 2 5" xfId="18651" xr:uid="{00000000-0005-0000-0000-0000EE430000}"/>
    <cellStyle name="Normal 3 5 2 6" xfId="18652" xr:uid="{00000000-0005-0000-0000-0000EF430000}"/>
    <cellStyle name="Normal 3 5 2 7" xfId="18653" xr:uid="{00000000-0005-0000-0000-0000F0430000}"/>
    <cellStyle name="Normal 3 5 20" xfId="18654" xr:uid="{00000000-0005-0000-0000-0000F1430000}"/>
    <cellStyle name="Normal 3 5 20 2" xfId="18655" xr:uid="{00000000-0005-0000-0000-0000F2430000}"/>
    <cellStyle name="Normal 3 5 20 3" xfId="18656" xr:uid="{00000000-0005-0000-0000-0000F3430000}"/>
    <cellStyle name="Normal 3 5 20 4" xfId="18657" xr:uid="{00000000-0005-0000-0000-0000F4430000}"/>
    <cellStyle name="Normal 3 5 20 5" xfId="18658" xr:uid="{00000000-0005-0000-0000-0000F5430000}"/>
    <cellStyle name="Normal 3 5 20 6" xfId="18659" xr:uid="{00000000-0005-0000-0000-0000F6430000}"/>
    <cellStyle name="Normal 3 5 21" xfId="18660" xr:uid="{00000000-0005-0000-0000-0000F7430000}"/>
    <cellStyle name="Normal 3 5 21 2" xfId="18661" xr:uid="{00000000-0005-0000-0000-0000F8430000}"/>
    <cellStyle name="Normal 3 5 21 3" xfId="18662" xr:uid="{00000000-0005-0000-0000-0000F9430000}"/>
    <cellStyle name="Normal 3 5 21 4" xfId="18663" xr:uid="{00000000-0005-0000-0000-0000FA430000}"/>
    <cellStyle name="Normal 3 5 21 5" xfId="18664" xr:uid="{00000000-0005-0000-0000-0000FB430000}"/>
    <cellStyle name="Normal 3 5 21 6" xfId="18665" xr:uid="{00000000-0005-0000-0000-0000FC430000}"/>
    <cellStyle name="Normal 3 5 22" xfId="18666" xr:uid="{00000000-0005-0000-0000-0000FD430000}"/>
    <cellStyle name="Normal 3 5 22 2" xfId="18667" xr:uid="{00000000-0005-0000-0000-0000FE430000}"/>
    <cellStyle name="Normal 3 5 22 3" xfId="18668" xr:uid="{00000000-0005-0000-0000-0000FF430000}"/>
    <cellStyle name="Normal 3 5 22 4" xfId="18669" xr:uid="{00000000-0005-0000-0000-000000440000}"/>
    <cellStyle name="Normal 3 5 22 5" xfId="18670" xr:uid="{00000000-0005-0000-0000-000001440000}"/>
    <cellStyle name="Normal 3 5 22 6" xfId="18671" xr:uid="{00000000-0005-0000-0000-000002440000}"/>
    <cellStyle name="Normal 3 5 23" xfId="18672" xr:uid="{00000000-0005-0000-0000-000003440000}"/>
    <cellStyle name="Normal 3 5 24" xfId="18673" xr:uid="{00000000-0005-0000-0000-000004440000}"/>
    <cellStyle name="Normal 3 5 25" xfId="18674" xr:uid="{00000000-0005-0000-0000-000005440000}"/>
    <cellStyle name="Normal 3 5 26" xfId="18675" xr:uid="{00000000-0005-0000-0000-000006440000}"/>
    <cellStyle name="Normal 3 5 27" xfId="18676" xr:uid="{00000000-0005-0000-0000-000007440000}"/>
    <cellStyle name="Normal 3 5 28" xfId="18677" xr:uid="{00000000-0005-0000-0000-000008440000}"/>
    <cellStyle name="Normal 3 5 3" xfId="18678" xr:uid="{00000000-0005-0000-0000-000009440000}"/>
    <cellStyle name="Normal 3 5 3 2" xfId="18679" xr:uid="{00000000-0005-0000-0000-00000A440000}"/>
    <cellStyle name="Normal 3 5 3 3" xfId="18680" xr:uid="{00000000-0005-0000-0000-00000B440000}"/>
    <cellStyle name="Normal 3 5 3 4" xfId="18681" xr:uid="{00000000-0005-0000-0000-00000C440000}"/>
    <cellStyle name="Normal 3 5 3 5" xfId="18682" xr:uid="{00000000-0005-0000-0000-00000D440000}"/>
    <cellStyle name="Normal 3 5 3 6" xfId="18683" xr:uid="{00000000-0005-0000-0000-00000E440000}"/>
    <cellStyle name="Normal 3 5 3 7" xfId="18684" xr:uid="{00000000-0005-0000-0000-00000F440000}"/>
    <cellStyle name="Normal 3 5 4" xfId="18685" xr:uid="{00000000-0005-0000-0000-000010440000}"/>
    <cellStyle name="Normal 3 5 4 2" xfId="18686" xr:uid="{00000000-0005-0000-0000-000011440000}"/>
    <cellStyle name="Normal 3 5 4 3" xfId="18687" xr:uid="{00000000-0005-0000-0000-000012440000}"/>
    <cellStyle name="Normal 3 5 4 4" xfId="18688" xr:uid="{00000000-0005-0000-0000-000013440000}"/>
    <cellStyle name="Normal 3 5 4 5" xfId="18689" xr:uid="{00000000-0005-0000-0000-000014440000}"/>
    <cellStyle name="Normal 3 5 4 6" xfId="18690" xr:uid="{00000000-0005-0000-0000-000015440000}"/>
    <cellStyle name="Normal 3 5 4 7" xfId="18691" xr:uid="{00000000-0005-0000-0000-000016440000}"/>
    <cellStyle name="Normal 3 5 5" xfId="18692" xr:uid="{00000000-0005-0000-0000-000017440000}"/>
    <cellStyle name="Normal 3 5 5 2" xfId="18693" xr:uid="{00000000-0005-0000-0000-000018440000}"/>
    <cellStyle name="Normal 3 5 5 3" xfId="18694" xr:uid="{00000000-0005-0000-0000-000019440000}"/>
    <cellStyle name="Normal 3 5 5 4" xfId="18695" xr:uid="{00000000-0005-0000-0000-00001A440000}"/>
    <cellStyle name="Normal 3 5 5 5" xfId="18696" xr:uid="{00000000-0005-0000-0000-00001B440000}"/>
    <cellStyle name="Normal 3 5 5 6" xfId="18697" xr:uid="{00000000-0005-0000-0000-00001C440000}"/>
    <cellStyle name="Normal 3 5 5 7" xfId="18698" xr:uid="{00000000-0005-0000-0000-00001D440000}"/>
    <cellStyle name="Normal 3 5 6" xfId="18699" xr:uid="{00000000-0005-0000-0000-00001E440000}"/>
    <cellStyle name="Normal 3 5 6 2" xfId="18700" xr:uid="{00000000-0005-0000-0000-00001F440000}"/>
    <cellStyle name="Normal 3 5 6 3" xfId="18701" xr:uid="{00000000-0005-0000-0000-000020440000}"/>
    <cellStyle name="Normal 3 5 6 4" xfId="18702" xr:uid="{00000000-0005-0000-0000-000021440000}"/>
    <cellStyle name="Normal 3 5 6 5" xfId="18703" xr:uid="{00000000-0005-0000-0000-000022440000}"/>
    <cellStyle name="Normal 3 5 6 6" xfId="18704" xr:uid="{00000000-0005-0000-0000-000023440000}"/>
    <cellStyle name="Normal 3 5 6 7" xfId="18705" xr:uid="{00000000-0005-0000-0000-000024440000}"/>
    <cellStyle name="Normal 3 5 7" xfId="18706" xr:uid="{00000000-0005-0000-0000-000025440000}"/>
    <cellStyle name="Normal 3 5 7 2" xfId="18707" xr:uid="{00000000-0005-0000-0000-000026440000}"/>
    <cellStyle name="Normal 3 5 7 3" xfId="18708" xr:uid="{00000000-0005-0000-0000-000027440000}"/>
    <cellStyle name="Normal 3 5 7 4" xfId="18709" xr:uid="{00000000-0005-0000-0000-000028440000}"/>
    <cellStyle name="Normal 3 5 7 5" xfId="18710" xr:uid="{00000000-0005-0000-0000-000029440000}"/>
    <cellStyle name="Normal 3 5 7 6" xfId="18711" xr:uid="{00000000-0005-0000-0000-00002A440000}"/>
    <cellStyle name="Normal 3 5 7 7" xfId="18712" xr:uid="{00000000-0005-0000-0000-00002B440000}"/>
    <cellStyle name="Normal 3 5 8" xfId="18713" xr:uid="{00000000-0005-0000-0000-00002C440000}"/>
    <cellStyle name="Normal 3 5 8 2" xfId="18714" xr:uid="{00000000-0005-0000-0000-00002D440000}"/>
    <cellStyle name="Normal 3 5 8 3" xfId="18715" xr:uid="{00000000-0005-0000-0000-00002E440000}"/>
    <cellStyle name="Normal 3 5 8 4" xfId="18716" xr:uid="{00000000-0005-0000-0000-00002F440000}"/>
    <cellStyle name="Normal 3 5 8 5" xfId="18717" xr:uid="{00000000-0005-0000-0000-000030440000}"/>
    <cellStyle name="Normal 3 5 8 6" xfId="18718" xr:uid="{00000000-0005-0000-0000-000031440000}"/>
    <cellStyle name="Normal 3 5 8 7" xfId="18719" xr:uid="{00000000-0005-0000-0000-000032440000}"/>
    <cellStyle name="Normal 3 5 9" xfId="18720" xr:uid="{00000000-0005-0000-0000-000033440000}"/>
    <cellStyle name="Normal 3 5 9 2" xfId="18721" xr:uid="{00000000-0005-0000-0000-000034440000}"/>
    <cellStyle name="Normal 3 5 9 3" xfId="18722" xr:uid="{00000000-0005-0000-0000-000035440000}"/>
    <cellStyle name="Normal 3 5 9 4" xfId="18723" xr:uid="{00000000-0005-0000-0000-000036440000}"/>
    <cellStyle name="Normal 3 5 9 5" xfId="18724" xr:uid="{00000000-0005-0000-0000-000037440000}"/>
    <cellStyle name="Normal 3 5 9 6" xfId="18725" xr:uid="{00000000-0005-0000-0000-000038440000}"/>
    <cellStyle name="Normal 3 5 9 7" xfId="18726" xr:uid="{00000000-0005-0000-0000-000039440000}"/>
    <cellStyle name="Normal 3 50" xfId="18727" xr:uid="{00000000-0005-0000-0000-00003A440000}"/>
    <cellStyle name="Normal 3 50 10" xfId="18728" xr:uid="{00000000-0005-0000-0000-00003B440000}"/>
    <cellStyle name="Normal 3 50 10 2" xfId="18729" xr:uid="{00000000-0005-0000-0000-00003C440000}"/>
    <cellStyle name="Normal 3 50 10 3" xfId="18730" xr:uid="{00000000-0005-0000-0000-00003D440000}"/>
    <cellStyle name="Normal 3 50 10 4" xfId="18731" xr:uid="{00000000-0005-0000-0000-00003E440000}"/>
    <cellStyle name="Normal 3 50 10 5" xfId="18732" xr:uid="{00000000-0005-0000-0000-00003F440000}"/>
    <cellStyle name="Normal 3 50 10 6" xfId="18733" xr:uid="{00000000-0005-0000-0000-000040440000}"/>
    <cellStyle name="Normal 3 50 11" xfId="18734" xr:uid="{00000000-0005-0000-0000-000041440000}"/>
    <cellStyle name="Normal 3 50 11 2" xfId="18735" xr:uid="{00000000-0005-0000-0000-000042440000}"/>
    <cellStyle name="Normal 3 50 11 3" xfId="18736" xr:uid="{00000000-0005-0000-0000-000043440000}"/>
    <cellStyle name="Normal 3 50 11 4" xfId="18737" xr:uid="{00000000-0005-0000-0000-000044440000}"/>
    <cellStyle name="Normal 3 50 11 5" xfId="18738" xr:uid="{00000000-0005-0000-0000-000045440000}"/>
    <cellStyle name="Normal 3 50 11 6" xfId="18739" xr:uid="{00000000-0005-0000-0000-000046440000}"/>
    <cellStyle name="Normal 3 50 12" xfId="18740" xr:uid="{00000000-0005-0000-0000-000047440000}"/>
    <cellStyle name="Normal 3 50 12 2" xfId="18741" xr:uid="{00000000-0005-0000-0000-000048440000}"/>
    <cellStyle name="Normal 3 50 12 3" xfId="18742" xr:uid="{00000000-0005-0000-0000-000049440000}"/>
    <cellStyle name="Normal 3 50 12 4" xfId="18743" xr:uid="{00000000-0005-0000-0000-00004A440000}"/>
    <cellStyle name="Normal 3 50 12 5" xfId="18744" xr:uid="{00000000-0005-0000-0000-00004B440000}"/>
    <cellStyle name="Normal 3 50 12 6" xfId="18745" xr:uid="{00000000-0005-0000-0000-00004C440000}"/>
    <cellStyle name="Normal 3 50 13" xfId="18746" xr:uid="{00000000-0005-0000-0000-00004D440000}"/>
    <cellStyle name="Normal 3 50 13 2" xfId="18747" xr:uid="{00000000-0005-0000-0000-00004E440000}"/>
    <cellStyle name="Normal 3 50 13 3" xfId="18748" xr:uid="{00000000-0005-0000-0000-00004F440000}"/>
    <cellStyle name="Normal 3 50 13 4" xfId="18749" xr:uid="{00000000-0005-0000-0000-000050440000}"/>
    <cellStyle name="Normal 3 50 13 5" xfId="18750" xr:uid="{00000000-0005-0000-0000-000051440000}"/>
    <cellStyle name="Normal 3 50 13 6" xfId="18751" xr:uid="{00000000-0005-0000-0000-000052440000}"/>
    <cellStyle name="Normal 3 50 14" xfId="18752" xr:uid="{00000000-0005-0000-0000-000053440000}"/>
    <cellStyle name="Normal 3 50 14 2" xfId="18753" xr:uid="{00000000-0005-0000-0000-000054440000}"/>
    <cellStyle name="Normal 3 50 14 3" xfId="18754" xr:uid="{00000000-0005-0000-0000-000055440000}"/>
    <cellStyle name="Normal 3 50 14 4" xfId="18755" xr:uid="{00000000-0005-0000-0000-000056440000}"/>
    <cellStyle name="Normal 3 50 14 5" xfId="18756" xr:uid="{00000000-0005-0000-0000-000057440000}"/>
    <cellStyle name="Normal 3 50 14 6" xfId="18757" xr:uid="{00000000-0005-0000-0000-000058440000}"/>
    <cellStyle name="Normal 3 50 15" xfId="18758" xr:uid="{00000000-0005-0000-0000-000059440000}"/>
    <cellStyle name="Normal 3 50 15 2" xfId="18759" xr:uid="{00000000-0005-0000-0000-00005A440000}"/>
    <cellStyle name="Normal 3 50 15 3" xfId="18760" xr:uid="{00000000-0005-0000-0000-00005B440000}"/>
    <cellStyle name="Normal 3 50 15 4" xfId="18761" xr:uid="{00000000-0005-0000-0000-00005C440000}"/>
    <cellStyle name="Normal 3 50 15 5" xfId="18762" xr:uid="{00000000-0005-0000-0000-00005D440000}"/>
    <cellStyle name="Normal 3 50 15 6" xfId="18763" xr:uid="{00000000-0005-0000-0000-00005E440000}"/>
    <cellStyle name="Normal 3 50 16" xfId="18764" xr:uid="{00000000-0005-0000-0000-00005F440000}"/>
    <cellStyle name="Normal 3 50 16 2" xfId="18765" xr:uid="{00000000-0005-0000-0000-000060440000}"/>
    <cellStyle name="Normal 3 50 16 3" xfId="18766" xr:uid="{00000000-0005-0000-0000-000061440000}"/>
    <cellStyle name="Normal 3 50 16 4" xfId="18767" xr:uid="{00000000-0005-0000-0000-000062440000}"/>
    <cellStyle name="Normal 3 50 16 5" xfId="18768" xr:uid="{00000000-0005-0000-0000-000063440000}"/>
    <cellStyle name="Normal 3 50 16 6" xfId="18769" xr:uid="{00000000-0005-0000-0000-000064440000}"/>
    <cellStyle name="Normal 3 50 17" xfId="18770" xr:uid="{00000000-0005-0000-0000-000065440000}"/>
    <cellStyle name="Normal 3 50 17 2" xfId="18771" xr:uid="{00000000-0005-0000-0000-000066440000}"/>
    <cellStyle name="Normal 3 50 17 3" xfId="18772" xr:uid="{00000000-0005-0000-0000-000067440000}"/>
    <cellStyle name="Normal 3 50 17 4" xfId="18773" xr:uid="{00000000-0005-0000-0000-000068440000}"/>
    <cellStyle name="Normal 3 50 17 5" xfId="18774" xr:uid="{00000000-0005-0000-0000-000069440000}"/>
    <cellStyle name="Normal 3 50 17 6" xfId="18775" xr:uid="{00000000-0005-0000-0000-00006A440000}"/>
    <cellStyle name="Normal 3 50 18" xfId="18776" xr:uid="{00000000-0005-0000-0000-00006B440000}"/>
    <cellStyle name="Normal 3 50 18 2" xfId="18777" xr:uid="{00000000-0005-0000-0000-00006C440000}"/>
    <cellStyle name="Normal 3 50 18 3" xfId="18778" xr:uid="{00000000-0005-0000-0000-00006D440000}"/>
    <cellStyle name="Normal 3 50 18 4" xfId="18779" xr:uid="{00000000-0005-0000-0000-00006E440000}"/>
    <cellStyle name="Normal 3 50 18 5" xfId="18780" xr:uid="{00000000-0005-0000-0000-00006F440000}"/>
    <cellStyle name="Normal 3 50 18 6" xfId="18781" xr:uid="{00000000-0005-0000-0000-000070440000}"/>
    <cellStyle name="Normal 3 50 19" xfId="18782" xr:uid="{00000000-0005-0000-0000-000071440000}"/>
    <cellStyle name="Normal 3 50 19 2" xfId="18783" xr:uid="{00000000-0005-0000-0000-000072440000}"/>
    <cellStyle name="Normal 3 50 19 3" xfId="18784" xr:uid="{00000000-0005-0000-0000-000073440000}"/>
    <cellStyle name="Normal 3 50 19 4" xfId="18785" xr:uid="{00000000-0005-0000-0000-000074440000}"/>
    <cellStyle name="Normal 3 50 19 5" xfId="18786" xr:uid="{00000000-0005-0000-0000-000075440000}"/>
    <cellStyle name="Normal 3 50 19 6" xfId="18787" xr:uid="{00000000-0005-0000-0000-000076440000}"/>
    <cellStyle name="Normal 3 50 2" xfId="18788" xr:uid="{00000000-0005-0000-0000-000077440000}"/>
    <cellStyle name="Normal 3 50 2 2" xfId="18789" xr:uid="{00000000-0005-0000-0000-000078440000}"/>
    <cellStyle name="Normal 3 50 2 3" xfId="18790" xr:uid="{00000000-0005-0000-0000-000079440000}"/>
    <cellStyle name="Normal 3 50 2 4" xfId="18791" xr:uid="{00000000-0005-0000-0000-00007A440000}"/>
    <cellStyle name="Normal 3 50 2 5" xfId="18792" xr:uid="{00000000-0005-0000-0000-00007B440000}"/>
    <cellStyle name="Normal 3 50 2 6" xfId="18793" xr:uid="{00000000-0005-0000-0000-00007C440000}"/>
    <cellStyle name="Normal 3 50 20" xfId="18794" xr:uid="{00000000-0005-0000-0000-00007D440000}"/>
    <cellStyle name="Normal 3 50 20 2" xfId="18795" xr:uid="{00000000-0005-0000-0000-00007E440000}"/>
    <cellStyle name="Normal 3 50 20 3" xfId="18796" xr:uid="{00000000-0005-0000-0000-00007F440000}"/>
    <cellStyle name="Normal 3 50 20 4" xfId="18797" xr:uid="{00000000-0005-0000-0000-000080440000}"/>
    <cellStyle name="Normal 3 50 20 5" xfId="18798" xr:uid="{00000000-0005-0000-0000-000081440000}"/>
    <cellStyle name="Normal 3 50 20 6" xfId="18799" xr:uid="{00000000-0005-0000-0000-000082440000}"/>
    <cellStyle name="Normal 3 50 21" xfId="18800" xr:uid="{00000000-0005-0000-0000-000083440000}"/>
    <cellStyle name="Normal 3 50 21 2" xfId="18801" xr:uid="{00000000-0005-0000-0000-000084440000}"/>
    <cellStyle name="Normal 3 50 21 3" xfId="18802" xr:uid="{00000000-0005-0000-0000-000085440000}"/>
    <cellStyle name="Normal 3 50 21 4" xfId="18803" xr:uid="{00000000-0005-0000-0000-000086440000}"/>
    <cellStyle name="Normal 3 50 21 5" xfId="18804" xr:uid="{00000000-0005-0000-0000-000087440000}"/>
    <cellStyle name="Normal 3 50 21 6" xfId="18805" xr:uid="{00000000-0005-0000-0000-000088440000}"/>
    <cellStyle name="Normal 3 50 22" xfId="18806" xr:uid="{00000000-0005-0000-0000-000089440000}"/>
    <cellStyle name="Normal 3 50 22 2" xfId="18807" xr:uid="{00000000-0005-0000-0000-00008A440000}"/>
    <cellStyle name="Normal 3 50 22 3" xfId="18808" xr:uid="{00000000-0005-0000-0000-00008B440000}"/>
    <cellStyle name="Normal 3 50 22 4" xfId="18809" xr:uid="{00000000-0005-0000-0000-00008C440000}"/>
    <cellStyle name="Normal 3 50 22 5" xfId="18810" xr:uid="{00000000-0005-0000-0000-00008D440000}"/>
    <cellStyle name="Normal 3 50 22 6" xfId="18811" xr:uid="{00000000-0005-0000-0000-00008E440000}"/>
    <cellStyle name="Normal 3 50 23" xfId="18812" xr:uid="{00000000-0005-0000-0000-00008F440000}"/>
    <cellStyle name="Normal 3 50 24" xfId="18813" xr:uid="{00000000-0005-0000-0000-000090440000}"/>
    <cellStyle name="Normal 3 50 25" xfId="18814" xr:uid="{00000000-0005-0000-0000-000091440000}"/>
    <cellStyle name="Normal 3 50 26" xfId="18815" xr:uid="{00000000-0005-0000-0000-000092440000}"/>
    <cellStyle name="Normal 3 50 27" xfId="18816" xr:uid="{00000000-0005-0000-0000-000093440000}"/>
    <cellStyle name="Normal 3 50 3" xfId="18817" xr:uid="{00000000-0005-0000-0000-000094440000}"/>
    <cellStyle name="Normal 3 50 3 2" xfId="18818" xr:uid="{00000000-0005-0000-0000-000095440000}"/>
    <cellStyle name="Normal 3 50 3 3" xfId="18819" xr:uid="{00000000-0005-0000-0000-000096440000}"/>
    <cellStyle name="Normal 3 50 3 4" xfId="18820" xr:uid="{00000000-0005-0000-0000-000097440000}"/>
    <cellStyle name="Normal 3 50 3 5" xfId="18821" xr:uid="{00000000-0005-0000-0000-000098440000}"/>
    <cellStyle name="Normal 3 50 3 6" xfId="18822" xr:uid="{00000000-0005-0000-0000-000099440000}"/>
    <cellStyle name="Normal 3 50 4" xfId="18823" xr:uid="{00000000-0005-0000-0000-00009A440000}"/>
    <cellStyle name="Normal 3 50 4 2" xfId="18824" xr:uid="{00000000-0005-0000-0000-00009B440000}"/>
    <cellStyle name="Normal 3 50 4 3" xfId="18825" xr:uid="{00000000-0005-0000-0000-00009C440000}"/>
    <cellStyle name="Normal 3 50 4 4" xfId="18826" xr:uid="{00000000-0005-0000-0000-00009D440000}"/>
    <cellStyle name="Normal 3 50 4 5" xfId="18827" xr:uid="{00000000-0005-0000-0000-00009E440000}"/>
    <cellStyle name="Normal 3 50 4 6" xfId="18828" xr:uid="{00000000-0005-0000-0000-00009F440000}"/>
    <cellStyle name="Normal 3 50 5" xfId="18829" xr:uid="{00000000-0005-0000-0000-0000A0440000}"/>
    <cellStyle name="Normal 3 50 5 2" xfId="18830" xr:uid="{00000000-0005-0000-0000-0000A1440000}"/>
    <cellStyle name="Normal 3 50 5 3" xfId="18831" xr:uid="{00000000-0005-0000-0000-0000A2440000}"/>
    <cellStyle name="Normal 3 50 5 4" xfId="18832" xr:uid="{00000000-0005-0000-0000-0000A3440000}"/>
    <cellStyle name="Normal 3 50 5 5" xfId="18833" xr:uid="{00000000-0005-0000-0000-0000A4440000}"/>
    <cellStyle name="Normal 3 50 5 6" xfId="18834" xr:uid="{00000000-0005-0000-0000-0000A5440000}"/>
    <cellStyle name="Normal 3 50 6" xfId="18835" xr:uid="{00000000-0005-0000-0000-0000A6440000}"/>
    <cellStyle name="Normal 3 50 6 2" xfId="18836" xr:uid="{00000000-0005-0000-0000-0000A7440000}"/>
    <cellStyle name="Normal 3 50 6 3" xfId="18837" xr:uid="{00000000-0005-0000-0000-0000A8440000}"/>
    <cellStyle name="Normal 3 50 6 4" xfId="18838" xr:uid="{00000000-0005-0000-0000-0000A9440000}"/>
    <cellStyle name="Normal 3 50 6 5" xfId="18839" xr:uid="{00000000-0005-0000-0000-0000AA440000}"/>
    <cellStyle name="Normal 3 50 6 6" xfId="18840" xr:uid="{00000000-0005-0000-0000-0000AB440000}"/>
    <cellStyle name="Normal 3 50 7" xfId="18841" xr:uid="{00000000-0005-0000-0000-0000AC440000}"/>
    <cellStyle name="Normal 3 50 7 2" xfId="18842" xr:uid="{00000000-0005-0000-0000-0000AD440000}"/>
    <cellStyle name="Normal 3 50 7 3" xfId="18843" xr:uid="{00000000-0005-0000-0000-0000AE440000}"/>
    <cellStyle name="Normal 3 50 7 4" xfId="18844" xr:uid="{00000000-0005-0000-0000-0000AF440000}"/>
    <cellStyle name="Normal 3 50 7 5" xfId="18845" xr:uid="{00000000-0005-0000-0000-0000B0440000}"/>
    <cellStyle name="Normal 3 50 7 6" xfId="18846" xr:uid="{00000000-0005-0000-0000-0000B1440000}"/>
    <cellStyle name="Normal 3 50 8" xfId="18847" xr:uid="{00000000-0005-0000-0000-0000B2440000}"/>
    <cellStyle name="Normal 3 50 8 2" xfId="18848" xr:uid="{00000000-0005-0000-0000-0000B3440000}"/>
    <cellStyle name="Normal 3 50 8 3" xfId="18849" xr:uid="{00000000-0005-0000-0000-0000B4440000}"/>
    <cellStyle name="Normal 3 50 8 4" xfId="18850" xr:uid="{00000000-0005-0000-0000-0000B5440000}"/>
    <cellStyle name="Normal 3 50 8 5" xfId="18851" xr:uid="{00000000-0005-0000-0000-0000B6440000}"/>
    <cellStyle name="Normal 3 50 8 6" xfId="18852" xr:uid="{00000000-0005-0000-0000-0000B7440000}"/>
    <cellStyle name="Normal 3 50 9" xfId="18853" xr:uid="{00000000-0005-0000-0000-0000B8440000}"/>
    <cellStyle name="Normal 3 50 9 2" xfId="18854" xr:uid="{00000000-0005-0000-0000-0000B9440000}"/>
    <cellStyle name="Normal 3 50 9 3" xfId="18855" xr:uid="{00000000-0005-0000-0000-0000BA440000}"/>
    <cellStyle name="Normal 3 50 9 4" xfId="18856" xr:uid="{00000000-0005-0000-0000-0000BB440000}"/>
    <cellStyle name="Normal 3 50 9 5" xfId="18857" xr:uid="{00000000-0005-0000-0000-0000BC440000}"/>
    <cellStyle name="Normal 3 50 9 6" xfId="18858" xr:uid="{00000000-0005-0000-0000-0000BD440000}"/>
    <cellStyle name="Normal 3 51" xfId="18859" xr:uid="{00000000-0005-0000-0000-0000BE440000}"/>
    <cellStyle name="Normal 3 51 10" xfId="18860" xr:uid="{00000000-0005-0000-0000-0000BF440000}"/>
    <cellStyle name="Normal 3 51 10 2" xfId="18861" xr:uid="{00000000-0005-0000-0000-0000C0440000}"/>
    <cellStyle name="Normal 3 51 10 3" xfId="18862" xr:uid="{00000000-0005-0000-0000-0000C1440000}"/>
    <cellStyle name="Normal 3 51 10 4" xfId="18863" xr:uid="{00000000-0005-0000-0000-0000C2440000}"/>
    <cellStyle name="Normal 3 51 10 5" xfId="18864" xr:uid="{00000000-0005-0000-0000-0000C3440000}"/>
    <cellStyle name="Normal 3 51 10 6" xfId="18865" xr:uid="{00000000-0005-0000-0000-0000C4440000}"/>
    <cellStyle name="Normal 3 51 11" xfId="18866" xr:uid="{00000000-0005-0000-0000-0000C5440000}"/>
    <cellStyle name="Normal 3 51 11 2" xfId="18867" xr:uid="{00000000-0005-0000-0000-0000C6440000}"/>
    <cellStyle name="Normal 3 51 11 3" xfId="18868" xr:uid="{00000000-0005-0000-0000-0000C7440000}"/>
    <cellStyle name="Normal 3 51 11 4" xfId="18869" xr:uid="{00000000-0005-0000-0000-0000C8440000}"/>
    <cellStyle name="Normal 3 51 11 5" xfId="18870" xr:uid="{00000000-0005-0000-0000-0000C9440000}"/>
    <cellStyle name="Normal 3 51 11 6" xfId="18871" xr:uid="{00000000-0005-0000-0000-0000CA440000}"/>
    <cellStyle name="Normal 3 51 12" xfId="18872" xr:uid="{00000000-0005-0000-0000-0000CB440000}"/>
    <cellStyle name="Normal 3 51 12 2" xfId="18873" xr:uid="{00000000-0005-0000-0000-0000CC440000}"/>
    <cellStyle name="Normal 3 51 12 3" xfId="18874" xr:uid="{00000000-0005-0000-0000-0000CD440000}"/>
    <cellStyle name="Normal 3 51 12 4" xfId="18875" xr:uid="{00000000-0005-0000-0000-0000CE440000}"/>
    <cellStyle name="Normal 3 51 12 5" xfId="18876" xr:uid="{00000000-0005-0000-0000-0000CF440000}"/>
    <cellStyle name="Normal 3 51 12 6" xfId="18877" xr:uid="{00000000-0005-0000-0000-0000D0440000}"/>
    <cellStyle name="Normal 3 51 13" xfId="18878" xr:uid="{00000000-0005-0000-0000-0000D1440000}"/>
    <cellStyle name="Normal 3 51 13 2" xfId="18879" xr:uid="{00000000-0005-0000-0000-0000D2440000}"/>
    <cellStyle name="Normal 3 51 13 3" xfId="18880" xr:uid="{00000000-0005-0000-0000-0000D3440000}"/>
    <cellStyle name="Normal 3 51 13 4" xfId="18881" xr:uid="{00000000-0005-0000-0000-0000D4440000}"/>
    <cellStyle name="Normal 3 51 13 5" xfId="18882" xr:uid="{00000000-0005-0000-0000-0000D5440000}"/>
    <cellStyle name="Normal 3 51 13 6" xfId="18883" xr:uid="{00000000-0005-0000-0000-0000D6440000}"/>
    <cellStyle name="Normal 3 51 14" xfId="18884" xr:uid="{00000000-0005-0000-0000-0000D7440000}"/>
    <cellStyle name="Normal 3 51 14 2" xfId="18885" xr:uid="{00000000-0005-0000-0000-0000D8440000}"/>
    <cellStyle name="Normal 3 51 14 3" xfId="18886" xr:uid="{00000000-0005-0000-0000-0000D9440000}"/>
    <cellStyle name="Normal 3 51 14 4" xfId="18887" xr:uid="{00000000-0005-0000-0000-0000DA440000}"/>
    <cellStyle name="Normal 3 51 14 5" xfId="18888" xr:uid="{00000000-0005-0000-0000-0000DB440000}"/>
    <cellStyle name="Normal 3 51 14 6" xfId="18889" xr:uid="{00000000-0005-0000-0000-0000DC440000}"/>
    <cellStyle name="Normal 3 51 15" xfId="18890" xr:uid="{00000000-0005-0000-0000-0000DD440000}"/>
    <cellStyle name="Normal 3 51 15 2" xfId="18891" xr:uid="{00000000-0005-0000-0000-0000DE440000}"/>
    <cellStyle name="Normal 3 51 15 3" xfId="18892" xr:uid="{00000000-0005-0000-0000-0000DF440000}"/>
    <cellStyle name="Normal 3 51 15 4" xfId="18893" xr:uid="{00000000-0005-0000-0000-0000E0440000}"/>
    <cellStyle name="Normal 3 51 15 5" xfId="18894" xr:uid="{00000000-0005-0000-0000-0000E1440000}"/>
    <cellStyle name="Normal 3 51 15 6" xfId="18895" xr:uid="{00000000-0005-0000-0000-0000E2440000}"/>
    <cellStyle name="Normal 3 51 16" xfId="18896" xr:uid="{00000000-0005-0000-0000-0000E3440000}"/>
    <cellStyle name="Normal 3 51 16 2" xfId="18897" xr:uid="{00000000-0005-0000-0000-0000E4440000}"/>
    <cellStyle name="Normal 3 51 16 3" xfId="18898" xr:uid="{00000000-0005-0000-0000-0000E5440000}"/>
    <cellStyle name="Normal 3 51 16 4" xfId="18899" xr:uid="{00000000-0005-0000-0000-0000E6440000}"/>
    <cellStyle name="Normal 3 51 16 5" xfId="18900" xr:uid="{00000000-0005-0000-0000-0000E7440000}"/>
    <cellStyle name="Normal 3 51 16 6" xfId="18901" xr:uid="{00000000-0005-0000-0000-0000E8440000}"/>
    <cellStyle name="Normal 3 51 17" xfId="18902" xr:uid="{00000000-0005-0000-0000-0000E9440000}"/>
    <cellStyle name="Normal 3 51 17 2" xfId="18903" xr:uid="{00000000-0005-0000-0000-0000EA440000}"/>
    <cellStyle name="Normal 3 51 17 3" xfId="18904" xr:uid="{00000000-0005-0000-0000-0000EB440000}"/>
    <cellStyle name="Normal 3 51 17 4" xfId="18905" xr:uid="{00000000-0005-0000-0000-0000EC440000}"/>
    <cellStyle name="Normal 3 51 17 5" xfId="18906" xr:uid="{00000000-0005-0000-0000-0000ED440000}"/>
    <cellStyle name="Normal 3 51 17 6" xfId="18907" xr:uid="{00000000-0005-0000-0000-0000EE440000}"/>
    <cellStyle name="Normal 3 51 18" xfId="18908" xr:uid="{00000000-0005-0000-0000-0000EF440000}"/>
    <cellStyle name="Normal 3 51 18 2" xfId="18909" xr:uid="{00000000-0005-0000-0000-0000F0440000}"/>
    <cellStyle name="Normal 3 51 18 3" xfId="18910" xr:uid="{00000000-0005-0000-0000-0000F1440000}"/>
    <cellStyle name="Normal 3 51 18 4" xfId="18911" xr:uid="{00000000-0005-0000-0000-0000F2440000}"/>
    <cellStyle name="Normal 3 51 18 5" xfId="18912" xr:uid="{00000000-0005-0000-0000-0000F3440000}"/>
    <cellStyle name="Normal 3 51 18 6" xfId="18913" xr:uid="{00000000-0005-0000-0000-0000F4440000}"/>
    <cellStyle name="Normal 3 51 19" xfId="18914" xr:uid="{00000000-0005-0000-0000-0000F5440000}"/>
    <cellStyle name="Normal 3 51 19 2" xfId="18915" xr:uid="{00000000-0005-0000-0000-0000F6440000}"/>
    <cellStyle name="Normal 3 51 19 3" xfId="18916" xr:uid="{00000000-0005-0000-0000-0000F7440000}"/>
    <cellStyle name="Normal 3 51 19 4" xfId="18917" xr:uid="{00000000-0005-0000-0000-0000F8440000}"/>
    <cellStyle name="Normal 3 51 19 5" xfId="18918" xr:uid="{00000000-0005-0000-0000-0000F9440000}"/>
    <cellStyle name="Normal 3 51 19 6" xfId="18919" xr:uid="{00000000-0005-0000-0000-0000FA440000}"/>
    <cellStyle name="Normal 3 51 2" xfId="18920" xr:uid="{00000000-0005-0000-0000-0000FB440000}"/>
    <cellStyle name="Normal 3 51 2 2" xfId="18921" xr:uid="{00000000-0005-0000-0000-0000FC440000}"/>
    <cellStyle name="Normal 3 51 2 3" xfId="18922" xr:uid="{00000000-0005-0000-0000-0000FD440000}"/>
    <cellStyle name="Normal 3 51 2 4" xfId="18923" xr:uid="{00000000-0005-0000-0000-0000FE440000}"/>
    <cellStyle name="Normal 3 51 2 5" xfId="18924" xr:uid="{00000000-0005-0000-0000-0000FF440000}"/>
    <cellStyle name="Normal 3 51 2 6" xfId="18925" xr:uid="{00000000-0005-0000-0000-000000450000}"/>
    <cellStyle name="Normal 3 51 20" xfId="18926" xr:uid="{00000000-0005-0000-0000-000001450000}"/>
    <cellStyle name="Normal 3 51 20 2" xfId="18927" xr:uid="{00000000-0005-0000-0000-000002450000}"/>
    <cellStyle name="Normal 3 51 20 3" xfId="18928" xr:uid="{00000000-0005-0000-0000-000003450000}"/>
    <cellStyle name="Normal 3 51 20 4" xfId="18929" xr:uid="{00000000-0005-0000-0000-000004450000}"/>
    <cellStyle name="Normal 3 51 20 5" xfId="18930" xr:uid="{00000000-0005-0000-0000-000005450000}"/>
    <cellStyle name="Normal 3 51 20 6" xfId="18931" xr:uid="{00000000-0005-0000-0000-000006450000}"/>
    <cellStyle name="Normal 3 51 21" xfId="18932" xr:uid="{00000000-0005-0000-0000-000007450000}"/>
    <cellStyle name="Normal 3 51 21 2" xfId="18933" xr:uid="{00000000-0005-0000-0000-000008450000}"/>
    <cellStyle name="Normal 3 51 21 3" xfId="18934" xr:uid="{00000000-0005-0000-0000-000009450000}"/>
    <cellStyle name="Normal 3 51 21 4" xfId="18935" xr:uid="{00000000-0005-0000-0000-00000A450000}"/>
    <cellStyle name="Normal 3 51 21 5" xfId="18936" xr:uid="{00000000-0005-0000-0000-00000B450000}"/>
    <cellStyle name="Normal 3 51 21 6" xfId="18937" xr:uid="{00000000-0005-0000-0000-00000C450000}"/>
    <cellStyle name="Normal 3 51 22" xfId="18938" xr:uid="{00000000-0005-0000-0000-00000D450000}"/>
    <cellStyle name="Normal 3 51 22 2" xfId="18939" xr:uid="{00000000-0005-0000-0000-00000E450000}"/>
    <cellStyle name="Normal 3 51 22 3" xfId="18940" xr:uid="{00000000-0005-0000-0000-00000F450000}"/>
    <cellStyle name="Normal 3 51 22 4" xfId="18941" xr:uid="{00000000-0005-0000-0000-000010450000}"/>
    <cellStyle name="Normal 3 51 22 5" xfId="18942" xr:uid="{00000000-0005-0000-0000-000011450000}"/>
    <cellStyle name="Normal 3 51 22 6" xfId="18943" xr:uid="{00000000-0005-0000-0000-000012450000}"/>
    <cellStyle name="Normal 3 51 23" xfId="18944" xr:uid="{00000000-0005-0000-0000-000013450000}"/>
    <cellStyle name="Normal 3 51 24" xfId="18945" xr:uid="{00000000-0005-0000-0000-000014450000}"/>
    <cellStyle name="Normal 3 51 25" xfId="18946" xr:uid="{00000000-0005-0000-0000-000015450000}"/>
    <cellStyle name="Normal 3 51 26" xfId="18947" xr:uid="{00000000-0005-0000-0000-000016450000}"/>
    <cellStyle name="Normal 3 51 27" xfId="18948" xr:uid="{00000000-0005-0000-0000-000017450000}"/>
    <cellStyle name="Normal 3 51 3" xfId="18949" xr:uid="{00000000-0005-0000-0000-000018450000}"/>
    <cellStyle name="Normal 3 51 3 2" xfId="18950" xr:uid="{00000000-0005-0000-0000-000019450000}"/>
    <cellStyle name="Normal 3 51 3 3" xfId="18951" xr:uid="{00000000-0005-0000-0000-00001A450000}"/>
    <cellStyle name="Normal 3 51 3 4" xfId="18952" xr:uid="{00000000-0005-0000-0000-00001B450000}"/>
    <cellStyle name="Normal 3 51 3 5" xfId="18953" xr:uid="{00000000-0005-0000-0000-00001C450000}"/>
    <cellStyle name="Normal 3 51 3 6" xfId="18954" xr:uid="{00000000-0005-0000-0000-00001D450000}"/>
    <cellStyle name="Normal 3 51 4" xfId="18955" xr:uid="{00000000-0005-0000-0000-00001E450000}"/>
    <cellStyle name="Normal 3 51 4 2" xfId="18956" xr:uid="{00000000-0005-0000-0000-00001F450000}"/>
    <cellStyle name="Normal 3 51 4 3" xfId="18957" xr:uid="{00000000-0005-0000-0000-000020450000}"/>
    <cellStyle name="Normal 3 51 4 4" xfId="18958" xr:uid="{00000000-0005-0000-0000-000021450000}"/>
    <cellStyle name="Normal 3 51 4 5" xfId="18959" xr:uid="{00000000-0005-0000-0000-000022450000}"/>
    <cellStyle name="Normal 3 51 4 6" xfId="18960" xr:uid="{00000000-0005-0000-0000-000023450000}"/>
    <cellStyle name="Normal 3 51 5" xfId="18961" xr:uid="{00000000-0005-0000-0000-000024450000}"/>
    <cellStyle name="Normal 3 51 5 2" xfId="18962" xr:uid="{00000000-0005-0000-0000-000025450000}"/>
    <cellStyle name="Normal 3 51 5 3" xfId="18963" xr:uid="{00000000-0005-0000-0000-000026450000}"/>
    <cellStyle name="Normal 3 51 5 4" xfId="18964" xr:uid="{00000000-0005-0000-0000-000027450000}"/>
    <cellStyle name="Normal 3 51 5 5" xfId="18965" xr:uid="{00000000-0005-0000-0000-000028450000}"/>
    <cellStyle name="Normal 3 51 5 6" xfId="18966" xr:uid="{00000000-0005-0000-0000-000029450000}"/>
    <cellStyle name="Normal 3 51 6" xfId="18967" xr:uid="{00000000-0005-0000-0000-00002A450000}"/>
    <cellStyle name="Normal 3 51 6 2" xfId="18968" xr:uid="{00000000-0005-0000-0000-00002B450000}"/>
    <cellStyle name="Normal 3 51 6 3" xfId="18969" xr:uid="{00000000-0005-0000-0000-00002C450000}"/>
    <cellStyle name="Normal 3 51 6 4" xfId="18970" xr:uid="{00000000-0005-0000-0000-00002D450000}"/>
    <cellStyle name="Normal 3 51 6 5" xfId="18971" xr:uid="{00000000-0005-0000-0000-00002E450000}"/>
    <cellStyle name="Normal 3 51 6 6" xfId="18972" xr:uid="{00000000-0005-0000-0000-00002F450000}"/>
    <cellStyle name="Normal 3 51 7" xfId="18973" xr:uid="{00000000-0005-0000-0000-000030450000}"/>
    <cellStyle name="Normal 3 51 7 2" xfId="18974" xr:uid="{00000000-0005-0000-0000-000031450000}"/>
    <cellStyle name="Normal 3 51 7 3" xfId="18975" xr:uid="{00000000-0005-0000-0000-000032450000}"/>
    <cellStyle name="Normal 3 51 7 4" xfId="18976" xr:uid="{00000000-0005-0000-0000-000033450000}"/>
    <cellStyle name="Normal 3 51 7 5" xfId="18977" xr:uid="{00000000-0005-0000-0000-000034450000}"/>
    <cellStyle name="Normal 3 51 7 6" xfId="18978" xr:uid="{00000000-0005-0000-0000-000035450000}"/>
    <cellStyle name="Normal 3 51 8" xfId="18979" xr:uid="{00000000-0005-0000-0000-000036450000}"/>
    <cellStyle name="Normal 3 51 8 2" xfId="18980" xr:uid="{00000000-0005-0000-0000-000037450000}"/>
    <cellStyle name="Normal 3 51 8 3" xfId="18981" xr:uid="{00000000-0005-0000-0000-000038450000}"/>
    <cellStyle name="Normal 3 51 8 4" xfId="18982" xr:uid="{00000000-0005-0000-0000-000039450000}"/>
    <cellStyle name="Normal 3 51 8 5" xfId="18983" xr:uid="{00000000-0005-0000-0000-00003A450000}"/>
    <cellStyle name="Normal 3 51 8 6" xfId="18984" xr:uid="{00000000-0005-0000-0000-00003B450000}"/>
    <cellStyle name="Normal 3 51 9" xfId="18985" xr:uid="{00000000-0005-0000-0000-00003C450000}"/>
    <cellStyle name="Normal 3 51 9 2" xfId="18986" xr:uid="{00000000-0005-0000-0000-00003D450000}"/>
    <cellStyle name="Normal 3 51 9 3" xfId="18987" xr:uid="{00000000-0005-0000-0000-00003E450000}"/>
    <cellStyle name="Normal 3 51 9 4" xfId="18988" xr:uid="{00000000-0005-0000-0000-00003F450000}"/>
    <cellStyle name="Normal 3 51 9 5" xfId="18989" xr:uid="{00000000-0005-0000-0000-000040450000}"/>
    <cellStyle name="Normal 3 51 9 6" xfId="18990" xr:uid="{00000000-0005-0000-0000-000041450000}"/>
    <cellStyle name="Normal 3 52" xfId="18991" xr:uid="{00000000-0005-0000-0000-000042450000}"/>
    <cellStyle name="Normal 3 52 10" xfId="18992" xr:uid="{00000000-0005-0000-0000-000043450000}"/>
    <cellStyle name="Normal 3 52 10 2" xfId="18993" xr:uid="{00000000-0005-0000-0000-000044450000}"/>
    <cellStyle name="Normal 3 52 10 3" xfId="18994" xr:uid="{00000000-0005-0000-0000-000045450000}"/>
    <cellStyle name="Normal 3 52 10 4" xfId="18995" xr:uid="{00000000-0005-0000-0000-000046450000}"/>
    <cellStyle name="Normal 3 52 10 5" xfId="18996" xr:uid="{00000000-0005-0000-0000-000047450000}"/>
    <cellStyle name="Normal 3 52 10 6" xfId="18997" xr:uid="{00000000-0005-0000-0000-000048450000}"/>
    <cellStyle name="Normal 3 52 11" xfId="18998" xr:uid="{00000000-0005-0000-0000-000049450000}"/>
    <cellStyle name="Normal 3 52 11 2" xfId="18999" xr:uid="{00000000-0005-0000-0000-00004A450000}"/>
    <cellStyle name="Normal 3 52 11 3" xfId="19000" xr:uid="{00000000-0005-0000-0000-00004B450000}"/>
    <cellStyle name="Normal 3 52 11 4" xfId="19001" xr:uid="{00000000-0005-0000-0000-00004C450000}"/>
    <cellStyle name="Normal 3 52 11 5" xfId="19002" xr:uid="{00000000-0005-0000-0000-00004D450000}"/>
    <cellStyle name="Normal 3 52 11 6" xfId="19003" xr:uid="{00000000-0005-0000-0000-00004E450000}"/>
    <cellStyle name="Normal 3 52 12" xfId="19004" xr:uid="{00000000-0005-0000-0000-00004F450000}"/>
    <cellStyle name="Normal 3 52 12 2" xfId="19005" xr:uid="{00000000-0005-0000-0000-000050450000}"/>
    <cellStyle name="Normal 3 52 12 3" xfId="19006" xr:uid="{00000000-0005-0000-0000-000051450000}"/>
    <cellStyle name="Normal 3 52 12 4" xfId="19007" xr:uid="{00000000-0005-0000-0000-000052450000}"/>
    <cellStyle name="Normal 3 52 12 5" xfId="19008" xr:uid="{00000000-0005-0000-0000-000053450000}"/>
    <cellStyle name="Normal 3 52 12 6" xfId="19009" xr:uid="{00000000-0005-0000-0000-000054450000}"/>
    <cellStyle name="Normal 3 52 13" xfId="19010" xr:uid="{00000000-0005-0000-0000-000055450000}"/>
    <cellStyle name="Normal 3 52 13 2" xfId="19011" xr:uid="{00000000-0005-0000-0000-000056450000}"/>
    <cellStyle name="Normal 3 52 13 3" xfId="19012" xr:uid="{00000000-0005-0000-0000-000057450000}"/>
    <cellStyle name="Normal 3 52 13 4" xfId="19013" xr:uid="{00000000-0005-0000-0000-000058450000}"/>
    <cellStyle name="Normal 3 52 13 5" xfId="19014" xr:uid="{00000000-0005-0000-0000-000059450000}"/>
    <cellStyle name="Normal 3 52 13 6" xfId="19015" xr:uid="{00000000-0005-0000-0000-00005A450000}"/>
    <cellStyle name="Normal 3 52 14" xfId="19016" xr:uid="{00000000-0005-0000-0000-00005B450000}"/>
    <cellStyle name="Normal 3 52 14 2" xfId="19017" xr:uid="{00000000-0005-0000-0000-00005C450000}"/>
    <cellStyle name="Normal 3 52 14 3" xfId="19018" xr:uid="{00000000-0005-0000-0000-00005D450000}"/>
    <cellStyle name="Normal 3 52 14 4" xfId="19019" xr:uid="{00000000-0005-0000-0000-00005E450000}"/>
    <cellStyle name="Normal 3 52 14 5" xfId="19020" xr:uid="{00000000-0005-0000-0000-00005F450000}"/>
    <cellStyle name="Normal 3 52 14 6" xfId="19021" xr:uid="{00000000-0005-0000-0000-000060450000}"/>
    <cellStyle name="Normal 3 52 15" xfId="19022" xr:uid="{00000000-0005-0000-0000-000061450000}"/>
    <cellStyle name="Normal 3 52 15 2" xfId="19023" xr:uid="{00000000-0005-0000-0000-000062450000}"/>
    <cellStyle name="Normal 3 52 15 3" xfId="19024" xr:uid="{00000000-0005-0000-0000-000063450000}"/>
    <cellStyle name="Normal 3 52 15 4" xfId="19025" xr:uid="{00000000-0005-0000-0000-000064450000}"/>
    <cellStyle name="Normal 3 52 15 5" xfId="19026" xr:uid="{00000000-0005-0000-0000-000065450000}"/>
    <cellStyle name="Normal 3 52 15 6" xfId="19027" xr:uid="{00000000-0005-0000-0000-000066450000}"/>
    <cellStyle name="Normal 3 52 16" xfId="19028" xr:uid="{00000000-0005-0000-0000-000067450000}"/>
    <cellStyle name="Normal 3 52 16 2" xfId="19029" xr:uid="{00000000-0005-0000-0000-000068450000}"/>
    <cellStyle name="Normal 3 52 16 3" xfId="19030" xr:uid="{00000000-0005-0000-0000-000069450000}"/>
    <cellStyle name="Normal 3 52 16 4" xfId="19031" xr:uid="{00000000-0005-0000-0000-00006A450000}"/>
    <cellStyle name="Normal 3 52 16 5" xfId="19032" xr:uid="{00000000-0005-0000-0000-00006B450000}"/>
    <cellStyle name="Normal 3 52 16 6" xfId="19033" xr:uid="{00000000-0005-0000-0000-00006C450000}"/>
    <cellStyle name="Normal 3 52 17" xfId="19034" xr:uid="{00000000-0005-0000-0000-00006D450000}"/>
    <cellStyle name="Normal 3 52 17 2" xfId="19035" xr:uid="{00000000-0005-0000-0000-00006E450000}"/>
    <cellStyle name="Normal 3 52 17 3" xfId="19036" xr:uid="{00000000-0005-0000-0000-00006F450000}"/>
    <cellStyle name="Normal 3 52 17 4" xfId="19037" xr:uid="{00000000-0005-0000-0000-000070450000}"/>
    <cellStyle name="Normal 3 52 17 5" xfId="19038" xr:uid="{00000000-0005-0000-0000-000071450000}"/>
    <cellStyle name="Normal 3 52 17 6" xfId="19039" xr:uid="{00000000-0005-0000-0000-000072450000}"/>
    <cellStyle name="Normal 3 52 18" xfId="19040" xr:uid="{00000000-0005-0000-0000-000073450000}"/>
    <cellStyle name="Normal 3 52 18 2" xfId="19041" xr:uid="{00000000-0005-0000-0000-000074450000}"/>
    <cellStyle name="Normal 3 52 18 3" xfId="19042" xr:uid="{00000000-0005-0000-0000-000075450000}"/>
    <cellStyle name="Normal 3 52 18 4" xfId="19043" xr:uid="{00000000-0005-0000-0000-000076450000}"/>
    <cellStyle name="Normal 3 52 18 5" xfId="19044" xr:uid="{00000000-0005-0000-0000-000077450000}"/>
    <cellStyle name="Normal 3 52 18 6" xfId="19045" xr:uid="{00000000-0005-0000-0000-000078450000}"/>
    <cellStyle name="Normal 3 52 19" xfId="19046" xr:uid="{00000000-0005-0000-0000-000079450000}"/>
    <cellStyle name="Normal 3 52 19 2" xfId="19047" xr:uid="{00000000-0005-0000-0000-00007A450000}"/>
    <cellStyle name="Normal 3 52 19 3" xfId="19048" xr:uid="{00000000-0005-0000-0000-00007B450000}"/>
    <cellStyle name="Normal 3 52 19 4" xfId="19049" xr:uid="{00000000-0005-0000-0000-00007C450000}"/>
    <cellStyle name="Normal 3 52 19 5" xfId="19050" xr:uid="{00000000-0005-0000-0000-00007D450000}"/>
    <cellStyle name="Normal 3 52 19 6" xfId="19051" xr:uid="{00000000-0005-0000-0000-00007E450000}"/>
    <cellStyle name="Normal 3 52 2" xfId="19052" xr:uid="{00000000-0005-0000-0000-00007F450000}"/>
    <cellStyle name="Normal 3 52 2 2" xfId="19053" xr:uid="{00000000-0005-0000-0000-000080450000}"/>
    <cellStyle name="Normal 3 52 2 3" xfId="19054" xr:uid="{00000000-0005-0000-0000-000081450000}"/>
    <cellStyle name="Normal 3 52 2 4" xfId="19055" xr:uid="{00000000-0005-0000-0000-000082450000}"/>
    <cellStyle name="Normal 3 52 2 5" xfId="19056" xr:uid="{00000000-0005-0000-0000-000083450000}"/>
    <cellStyle name="Normal 3 52 2 6" xfId="19057" xr:uid="{00000000-0005-0000-0000-000084450000}"/>
    <cellStyle name="Normal 3 52 20" xfId="19058" xr:uid="{00000000-0005-0000-0000-000085450000}"/>
    <cellStyle name="Normal 3 52 20 2" xfId="19059" xr:uid="{00000000-0005-0000-0000-000086450000}"/>
    <cellStyle name="Normal 3 52 20 3" xfId="19060" xr:uid="{00000000-0005-0000-0000-000087450000}"/>
    <cellStyle name="Normal 3 52 20 4" xfId="19061" xr:uid="{00000000-0005-0000-0000-000088450000}"/>
    <cellStyle name="Normal 3 52 20 5" xfId="19062" xr:uid="{00000000-0005-0000-0000-000089450000}"/>
    <cellStyle name="Normal 3 52 20 6" xfId="19063" xr:uid="{00000000-0005-0000-0000-00008A450000}"/>
    <cellStyle name="Normal 3 52 21" xfId="19064" xr:uid="{00000000-0005-0000-0000-00008B450000}"/>
    <cellStyle name="Normal 3 52 21 2" xfId="19065" xr:uid="{00000000-0005-0000-0000-00008C450000}"/>
    <cellStyle name="Normal 3 52 21 3" xfId="19066" xr:uid="{00000000-0005-0000-0000-00008D450000}"/>
    <cellStyle name="Normal 3 52 21 4" xfId="19067" xr:uid="{00000000-0005-0000-0000-00008E450000}"/>
    <cellStyle name="Normal 3 52 21 5" xfId="19068" xr:uid="{00000000-0005-0000-0000-00008F450000}"/>
    <cellStyle name="Normal 3 52 21 6" xfId="19069" xr:uid="{00000000-0005-0000-0000-000090450000}"/>
    <cellStyle name="Normal 3 52 22" xfId="19070" xr:uid="{00000000-0005-0000-0000-000091450000}"/>
    <cellStyle name="Normal 3 52 22 2" xfId="19071" xr:uid="{00000000-0005-0000-0000-000092450000}"/>
    <cellStyle name="Normal 3 52 22 3" xfId="19072" xr:uid="{00000000-0005-0000-0000-000093450000}"/>
    <cellStyle name="Normal 3 52 22 4" xfId="19073" xr:uid="{00000000-0005-0000-0000-000094450000}"/>
    <cellStyle name="Normal 3 52 22 5" xfId="19074" xr:uid="{00000000-0005-0000-0000-000095450000}"/>
    <cellStyle name="Normal 3 52 22 6" xfId="19075" xr:uid="{00000000-0005-0000-0000-000096450000}"/>
    <cellStyle name="Normal 3 52 23" xfId="19076" xr:uid="{00000000-0005-0000-0000-000097450000}"/>
    <cellStyle name="Normal 3 52 24" xfId="19077" xr:uid="{00000000-0005-0000-0000-000098450000}"/>
    <cellStyle name="Normal 3 52 25" xfId="19078" xr:uid="{00000000-0005-0000-0000-000099450000}"/>
    <cellStyle name="Normal 3 52 26" xfId="19079" xr:uid="{00000000-0005-0000-0000-00009A450000}"/>
    <cellStyle name="Normal 3 52 27" xfId="19080" xr:uid="{00000000-0005-0000-0000-00009B450000}"/>
    <cellStyle name="Normal 3 52 3" xfId="19081" xr:uid="{00000000-0005-0000-0000-00009C450000}"/>
    <cellStyle name="Normal 3 52 3 2" xfId="19082" xr:uid="{00000000-0005-0000-0000-00009D450000}"/>
    <cellStyle name="Normal 3 52 3 3" xfId="19083" xr:uid="{00000000-0005-0000-0000-00009E450000}"/>
    <cellStyle name="Normal 3 52 3 4" xfId="19084" xr:uid="{00000000-0005-0000-0000-00009F450000}"/>
    <cellStyle name="Normal 3 52 3 5" xfId="19085" xr:uid="{00000000-0005-0000-0000-0000A0450000}"/>
    <cellStyle name="Normal 3 52 3 6" xfId="19086" xr:uid="{00000000-0005-0000-0000-0000A1450000}"/>
    <cellStyle name="Normal 3 52 4" xfId="19087" xr:uid="{00000000-0005-0000-0000-0000A2450000}"/>
    <cellStyle name="Normal 3 52 4 2" xfId="19088" xr:uid="{00000000-0005-0000-0000-0000A3450000}"/>
    <cellStyle name="Normal 3 52 4 3" xfId="19089" xr:uid="{00000000-0005-0000-0000-0000A4450000}"/>
    <cellStyle name="Normal 3 52 4 4" xfId="19090" xr:uid="{00000000-0005-0000-0000-0000A5450000}"/>
    <cellStyle name="Normal 3 52 4 5" xfId="19091" xr:uid="{00000000-0005-0000-0000-0000A6450000}"/>
    <cellStyle name="Normal 3 52 4 6" xfId="19092" xr:uid="{00000000-0005-0000-0000-0000A7450000}"/>
    <cellStyle name="Normal 3 52 5" xfId="19093" xr:uid="{00000000-0005-0000-0000-0000A8450000}"/>
    <cellStyle name="Normal 3 52 5 2" xfId="19094" xr:uid="{00000000-0005-0000-0000-0000A9450000}"/>
    <cellStyle name="Normal 3 52 5 3" xfId="19095" xr:uid="{00000000-0005-0000-0000-0000AA450000}"/>
    <cellStyle name="Normal 3 52 5 4" xfId="19096" xr:uid="{00000000-0005-0000-0000-0000AB450000}"/>
    <cellStyle name="Normal 3 52 5 5" xfId="19097" xr:uid="{00000000-0005-0000-0000-0000AC450000}"/>
    <cellStyle name="Normal 3 52 5 6" xfId="19098" xr:uid="{00000000-0005-0000-0000-0000AD450000}"/>
    <cellStyle name="Normal 3 52 6" xfId="19099" xr:uid="{00000000-0005-0000-0000-0000AE450000}"/>
    <cellStyle name="Normal 3 52 6 2" xfId="19100" xr:uid="{00000000-0005-0000-0000-0000AF450000}"/>
    <cellStyle name="Normal 3 52 6 3" xfId="19101" xr:uid="{00000000-0005-0000-0000-0000B0450000}"/>
    <cellStyle name="Normal 3 52 6 4" xfId="19102" xr:uid="{00000000-0005-0000-0000-0000B1450000}"/>
    <cellStyle name="Normal 3 52 6 5" xfId="19103" xr:uid="{00000000-0005-0000-0000-0000B2450000}"/>
    <cellStyle name="Normal 3 52 6 6" xfId="19104" xr:uid="{00000000-0005-0000-0000-0000B3450000}"/>
    <cellStyle name="Normal 3 52 7" xfId="19105" xr:uid="{00000000-0005-0000-0000-0000B4450000}"/>
    <cellStyle name="Normal 3 52 7 2" xfId="19106" xr:uid="{00000000-0005-0000-0000-0000B5450000}"/>
    <cellStyle name="Normal 3 52 7 3" xfId="19107" xr:uid="{00000000-0005-0000-0000-0000B6450000}"/>
    <cellStyle name="Normal 3 52 7 4" xfId="19108" xr:uid="{00000000-0005-0000-0000-0000B7450000}"/>
    <cellStyle name="Normal 3 52 7 5" xfId="19109" xr:uid="{00000000-0005-0000-0000-0000B8450000}"/>
    <cellStyle name="Normal 3 52 7 6" xfId="19110" xr:uid="{00000000-0005-0000-0000-0000B9450000}"/>
    <cellStyle name="Normal 3 52 8" xfId="19111" xr:uid="{00000000-0005-0000-0000-0000BA450000}"/>
    <cellStyle name="Normal 3 52 8 2" xfId="19112" xr:uid="{00000000-0005-0000-0000-0000BB450000}"/>
    <cellStyle name="Normal 3 52 8 3" xfId="19113" xr:uid="{00000000-0005-0000-0000-0000BC450000}"/>
    <cellStyle name="Normal 3 52 8 4" xfId="19114" xr:uid="{00000000-0005-0000-0000-0000BD450000}"/>
    <cellStyle name="Normal 3 52 8 5" xfId="19115" xr:uid="{00000000-0005-0000-0000-0000BE450000}"/>
    <cellStyle name="Normal 3 52 8 6" xfId="19116" xr:uid="{00000000-0005-0000-0000-0000BF450000}"/>
    <cellStyle name="Normal 3 52 9" xfId="19117" xr:uid="{00000000-0005-0000-0000-0000C0450000}"/>
    <cellStyle name="Normal 3 52 9 2" xfId="19118" xr:uid="{00000000-0005-0000-0000-0000C1450000}"/>
    <cellStyle name="Normal 3 52 9 3" xfId="19119" xr:uid="{00000000-0005-0000-0000-0000C2450000}"/>
    <cellStyle name="Normal 3 52 9 4" xfId="19120" xr:uid="{00000000-0005-0000-0000-0000C3450000}"/>
    <cellStyle name="Normal 3 52 9 5" xfId="19121" xr:uid="{00000000-0005-0000-0000-0000C4450000}"/>
    <cellStyle name="Normal 3 52 9 6" xfId="19122" xr:uid="{00000000-0005-0000-0000-0000C5450000}"/>
    <cellStyle name="Normal 3 53" xfId="19123" xr:uid="{00000000-0005-0000-0000-0000C6450000}"/>
    <cellStyle name="Normal 3 53 10" xfId="19124" xr:uid="{00000000-0005-0000-0000-0000C7450000}"/>
    <cellStyle name="Normal 3 53 10 2" xfId="19125" xr:uid="{00000000-0005-0000-0000-0000C8450000}"/>
    <cellStyle name="Normal 3 53 10 3" xfId="19126" xr:uid="{00000000-0005-0000-0000-0000C9450000}"/>
    <cellStyle name="Normal 3 53 10 4" xfId="19127" xr:uid="{00000000-0005-0000-0000-0000CA450000}"/>
    <cellStyle name="Normal 3 53 10 5" xfId="19128" xr:uid="{00000000-0005-0000-0000-0000CB450000}"/>
    <cellStyle name="Normal 3 53 10 6" xfId="19129" xr:uid="{00000000-0005-0000-0000-0000CC450000}"/>
    <cellStyle name="Normal 3 53 11" xfId="19130" xr:uid="{00000000-0005-0000-0000-0000CD450000}"/>
    <cellStyle name="Normal 3 53 11 2" xfId="19131" xr:uid="{00000000-0005-0000-0000-0000CE450000}"/>
    <cellStyle name="Normal 3 53 11 3" xfId="19132" xr:uid="{00000000-0005-0000-0000-0000CF450000}"/>
    <cellStyle name="Normal 3 53 11 4" xfId="19133" xr:uid="{00000000-0005-0000-0000-0000D0450000}"/>
    <cellStyle name="Normal 3 53 11 5" xfId="19134" xr:uid="{00000000-0005-0000-0000-0000D1450000}"/>
    <cellStyle name="Normal 3 53 11 6" xfId="19135" xr:uid="{00000000-0005-0000-0000-0000D2450000}"/>
    <cellStyle name="Normal 3 53 12" xfId="19136" xr:uid="{00000000-0005-0000-0000-0000D3450000}"/>
    <cellStyle name="Normal 3 53 12 2" xfId="19137" xr:uid="{00000000-0005-0000-0000-0000D4450000}"/>
    <cellStyle name="Normal 3 53 12 3" xfId="19138" xr:uid="{00000000-0005-0000-0000-0000D5450000}"/>
    <cellStyle name="Normal 3 53 12 4" xfId="19139" xr:uid="{00000000-0005-0000-0000-0000D6450000}"/>
    <cellStyle name="Normal 3 53 12 5" xfId="19140" xr:uid="{00000000-0005-0000-0000-0000D7450000}"/>
    <cellStyle name="Normal 3 53 12 6" xfId="19141" xr:uid="{00000000-0005-0000-0000-0000D8450000}"/>
    <cellStyle name="Normal 3 53 13" xfId="19142" xr:uid="{00000000-0005-0000-0000-0000D9450000}"/>
    <cellStyle name="Normal 3 53 13 2" xfId="19143" xr:uid="{00000000-0005-0000-0000-0000DA450000}"/>
    <cellStyle name="Normal 3 53 13 3" xfId="19144" xr:uid="{00000000-0005-0000-0000-0000DB450000}"/>
    <cellStyle name="Normal 3 53 13 4" xfId="19145" xr:uid="{00000000-0005-0000-0000-0000DC450000}"/>
    <cellStyle name="Normal 3 53 13 5" xfId="19146" xr:uid="{00000000-0005-0000-0000-0000DD450000}"/>
    <cellStyle name="Normal 3 53 13 6" xfId="19147" xr:uid="{00000000-0005-0000-0000-0000DE450000}"/>
    <cellStyle name="Normal 3 53 14" xfId="19148" xr:uid="{00000000-0005-0000-0000-0000DF450000}"/>
    <cellStyle name="Normal 3 53 14 2" xfId="19149" xr:uid="{00000000-0005-0000-0000-0000E0450000}"/>
    <cellStyle name="Normal 3 53 14 3" xfId="19150" xr:uid="{00000000-0005-0000-0000-0000E1450000}"/>
    <cellStyle name="Normal 3 53 14 4" xfId="19151" xr:uid="{00000000-0005-0000-0000-0000E2450000}"/>
    <cellStyle name="Normal 3 53 14 5" xfId="19152" xr:uid="{00000000-0005-0000-0000-0000E3450000}"/>
    <cellStyle name="Normal 3 53 14 6" xfId="19153" xr:uid="{00000000-0005-0000-0000-0000E4450000}"/>
    <cellStyle name="Normal 3 53 15" xfId="19154" xr:uid="{00000000-0005-0000-0000-0000E5450000}"/>
    <cellStyle name="Normal 3 53 15 2" xfId="19155" xr:uid="{00000000-0005-0000-0000-0000E6450000}"/>
    <cellStyle name="Normal 3 53 15 3" xfId="19156" xr:uid="{00000000-0005-0000-0000-0000E7450000}"/>
    <cellStyle name="Normal 3 53 15 4" xfId="19157" xr:uid="{00000000-0005-0000-0000-0000E8450000}"/>
    <cellStyle name="Normal 3 53 15 5" xfId="19158" xr:uid="{00000000-0005-0000-0000-0000E9450000}"/>
    <cellStyle name="Normal 3 53 15 6" xfId="19159" xr:uid="{00000000-0005-0000-0000-0000EA450000}"/>
    <cellStyle name="Normal 3 53 16" xfId="19160" xr:uid="{00000000-0005-0000-0000-0000EB450000}"/>
    <cellStyle name="Normal 3 53 16 2" xfId="19161" xr:uid="{00000000-0005-0000-0000-0000EC450000}"/>
    <cellStyle name="Normal 3 53 16 3" xfId="19162" xr:uid="{00000000-0005-0000-0000-0000ED450000}"/>
    <cellStyle name="Normal 3 53 16 4" xfId="19163" xr:uid="{00000000-0005-0000-0000-0000EE450000}"/>
    <cellStyle name="Normal 3 53 16 5" xfId="19164" xr:uid="{00000000-0005-0000-0000-0000EF450000}"/>
    <cellStyle name="Normal 3 53 16 6" xfId="19165" xr:uid="{00000000-0005-0000-0000-0000F0450000}"/>
    <cellStyle name="Normal 3 53 17" xfId="19166" xr:uid="{00000000-0005-0000-0000-0000F1450000}"/>
    <cellStyle name="Normal 3 53 17 2" xfId="19167" xr:uid="{00000000-0005-0000-0000-0000F2450000}"/>
    <cellStyle name="Normal 3 53 17 3" xfId="19168" xr:uid="{00000000-0005-0000-0000-0000F3450000}"/>
    <cellStyle name="Normal 3 53 17 4" xfId="19169" xr:uid="{00000000-0005-0000-0000-0000F4450000}"/>
    <cellStyle name="Normal 3 53 17 5" xfId="19170" xr:uid="{00000000-0005-0000-0000-0000F5450000}"/>
    <cellStyle name="Normal 3 53 17 6" xfId="19171" xr:uid="{00000000-0005-0000-0000-0000F6450000}"/>
    <cellStyle name="Normal 3 53 18" xfId="19172" xr:uid="{00000000-0005-0000-0000-0000F7450000}"/>
    <cellStyle name="Normal 3 53 18 2" xfId="19173" xr:uid="{00000000-0005-0000-0000-0000F8450000}"/>
    <cellStyle name="Normal 3 53 18 3" xfId="19174" xr:uid="{00000000-0005-0000-0000-0000F9450000}"/>
    <cellStyle name="Normal 3 53 18 4" xfId="19175" xr:uid="{00000000-0005-0000-0000-0000FA450000}"/>
    <cellStyle name="Normal 3 53 18 5" xfId="19176" xr:uid="{00000000-0005-0000-0000-0000FB450000}"/>
    <cellStyle name="Normal 3 53 18 6" xfId="19177" xr:uid="{00000000-0005-0000-0000-0000FC450000}"/>
    <cellStyle name="Normal 3 53 19" xfId="19178" xr:uid="{00000000-0005-0000-0000-0000FD450000}"/>
    <cellStyle name="Normal 3 53 19 2" xfId="19179" xr:uid="{00000000-0005-0000-0000-0000FE450000}"/>
    <cellStyle name="Normal 3 53 19 3" xfId="19180" xr:uid="{00000000-0005-0000-0000-0000FF450000}"/>
    <cellStyle name="Normal 3 53 19 4" xfId="19181" xr:uid="{00000000-0005-0000-0000-000000460000}"/>
    <cellStyle name="Normal 3 53 19 5" xfId="19182" xr:uid="{00000000-0005-0000-0000-000001460000}"/>
    <cellStyle name="Normal 3 53 19 6" xfId="19183" xr:uid="{00000000-0005-0000-0000-000002460000}"/>
    <cellStyle name="Normal 3 53 2" xfId="19184" xr:uid="{00000000-0005-0000-0000-000003460000}"/>
    <cellStyle name="Normal 3 53 2 2" xfId="19185" xr:uid="{00000000-0005-0000-0000-000004460000}"/>
    <cellStyle name="Normal 3 53 2 3" xfId="19186" xr:uid="{00000000-0005-0000-0000-000005460000}"/>
    <cellStyle name="Normal 3 53 2 4" xfId="19187" xr:uid="{00000000-0005-0000-0000-000006460000}"/>
    <cellStyle name="Normal 3 53 2 5" xfId="19188" xr:uid="{00000000-0005-0000-0000-000007460000}"/>
    <cellStyle name="Normal 3 53 2 6" xfId="19189" xr:uid="{00000000-0005-0000-0000-000008460000}"/>
    <cellStyle name="Normal 3 53 20" xfId="19190" xr:uid="{00000000-0005-0000-0000-000009460000}"/>
    <cellStyle name="Normal 3 53 20 2" xfId="19191" xr:uid="{00000000-0005-0000-0000-00000A460000}"/>
    <cellStyle name="Normal 3 53 20 3" xfId="19192" xr:uid="{00000000-0005-0000-0000-00000B460000}"/>
    <cellStyle name="Normal 3 53 20 4" xfId="19193" xr:uid="{00000000-0005-0000-0000-00000C460000}"/>
    <cellStyle name="Normal 3 53 20 5" xfId="19194" xr:uid="{00000000-0005-0000-0000-00000D460000}"/>
    <cellStyle name="Normal 3 53 20 6" xfId="19195" xr:uid="{00000000-0005-0000-0000-00000E460000}"/>
    <cellStyle name="Normal 3 53 21" xfId="19196" xr:uid="{00000000-0005-0000-0000-00000F460000}"/>
    <cellStyle name="Normal 3 53 21 2" xfId="19197" xr:uid="{00000000-0005-0000-0000-000010460000}"/>
    <cellStyle name="Normal 3 53 21 3" xfId="19198" xr:uid="{00000000-0005-0000-0000-000011460000}"/>
    <cellStyle name="Normal 3 53 21 4" xfId="19199" xr:uid="{00000000-0005-0000-0000-000012460000}"/>
    <cellStyle name="Normal 3 53 21 5" xfId="19200" xr:uid="{00000000-0005-0000-0000-000013460000}"/>
    <cellStyle name="Normal 3 53 21 6" xfId="19201" xr:uid="{00000000-0005-0000-0000-000014460000}"/>
    <cellStyle name="Normal 3 53 22" xfId="19202" xr:uid="{00000000-0005-0000-0000-000015460000}"/>
    <cellStyle name="Normal 3 53 22 2" xfId="19203" xr:uid="{00000000-0005-0000-0000-000016460000}"/>
    <cellStyle name="Normal 3 53 22 3" xfId="19204" xr:uid="{00000000-0005-0000-0000-000017460000}"/>
    <cellStyle name="Normal 3 53 22 4" xfId="19205" xr:uid="{00000000-0005-0000-0000-000018460000}"/>
    <cellStyle name="Normal 3 53 22 5" xfId="19206" xr:uid="{00000000-0005-0000-0000-000019460000}"/>
    <cellStyle name="Normal 3 53 22 6" xfId="19207" xr:uid="{00000000-0005-0000-0000-00001A460000}"/>
    <cellStyle name="Normal 3 53 23" xfId="19208" xr:uid="{00000000-0005-0000-0000-00001B460000}"/>
    <cellStyle name="Normal 3 53 24" xfId="19209" xr:uid="{00000000-0005-0000-0000-00001C460000}"/>
    <cellStyle name="Normal 3 53 25" xfId="19210" xr:uid="{00000000-0005-0000-0000-00001D460000}"/>
    <cellStyle name="Normal 3 53 26" xfId="19211" xr:uid="{00000000-0005-0000-0000-00001E460000}"/>
    <cellStyle name="Normal 3 53 27" xfId="19212" xr:uid="{00000000-0005-0000-0000-00001F460000}"/>
    <cellStyle name="Normal 3 53 3" xfId="19213" xr:uid="{00000000-0005-0000-0000-000020460000}"/>
    <cellStyle name="Normal 3 53 3 2" xfId="19214" xr:uid="{00000000-0005-0000-0000-000021460000}"/>
    <cellStyle name="Normal 3 53 3 3" xfId="19215" xr:uid="{00000000-0005-0000-0000-000022460000}"/>
    <cellStyle name="Normal 3 53 3 4" xfId="19216" xr:uid="{00000000-0005-0000-0000-000023460000}"/>
    <cellStyle name="Normal 3 53 3 5" xfId="19217" xr:uid="{00000000-0005-0000-0000-000024460000}"/>
    <cellStyle name="Normal 3 53 3 6" xfId="19218" xr:uid="{00000000-0005-0000-0000-000025460000}"/>
    <cellStyle name="Normal 3 53 4" xfId="19219" xr:uid="{00000000-0005-0000-0000-000026460000}"/>
    <cellStyle name="Normal 3 53 4 2" xfId="19220" xr:uid="{00000000-0005-0000-0000-000027460000}"/>
    <cellStyle name="Normal 3 53 4 3" xfId="19221" xr:uid="{00000000-0005-0000-0000-000028460000}"/>
    <cellStyle name="Normal 3 53 4 4" xfId="19222" xr:uid="{00000000-0005-0000-0000-000029460000}"/>
    <cellStyle name="Normal 3 53 4 5" xfId="19223" xr:uid="{00000000-0005-0000-0000-00002A460000}"/>
    <cellStyle name="Normal 3 53 4 6" xfId="19224" xr:uid="{00000000-0005-0000-0000-00002B460000}"/>
    <cellStyle name="Normal 3 53 5" xfId="19225" xr:uid="{00000000-0005-0000-0000-00002C460000}"/>
    <cellStyle name="Normal 3 53 5 2" xfId="19226" xr:uid="{00000000-0005-0000-0000-00002D460000}"/>
    <cellStyle name="Normal 3 53 5 3" xfId="19227" xr:uid="{00000000-0005-0000-0000-00002E460000}"/>
    <cellStyle name="Normal 3 53 5 4" xfId="19228" xr:uid="{00000000-0005-0000-0000-00002F460000}"/>
    <cellStyle name="Normal 3 53 5 5" xfId="19229" xr:uid="{00000000-0005-0000-0000-000030460000}"/>
    <cellStyle name="Normal 3 53 5 6" xfId="19230" xr:uid="{00000000-0005-0000-0000-000031460000}"/>
    <cellStyle name="Normal 3 53 6" xfId="19231" xr:uid="{00000000-0005-0000-0000-000032460000}"/>
    <cellStyle name="Normal 3 53 6 2" xfId="19232" xr:uid="{00000000-0005-0000-0000-000033460000}"/>
    <cellStyle name="Normal 3 53 6 3" xfId="19233" xr:uid="{00000000-0005-0000-0000-000034460000}"/>
    <cellStyle name="Normal 3 53 6 4" xfId="19234" xr:uid="{00000000-0005-0000-0000-000035460000}"/>
    <cellStyle name="Normal 3 53 6 5" xfId="19235" xr:uid="{00000000-0005-0000-0000-000036460000}"/>
    <cellStyle name="Normal 3 53 6 6" xfId="19236" xr:uid="{00000000-0005-0000-0000-000037460000}"/>
    <cellStyle name="Normal 3 53 7" xfId="19237" xr:uid="{00000000-0005-0000-0000-000038460000}"/>
    <cellStyle name="Normal 3 53 7 2" xfId="19238" xr:uid="{00000000-0005-0000-0000-000039460000}"/>
    <cellStyle name="Normal 3 53 7 3" xfId="19239" xr:uid="{00000000-0005-0000-0000-00003A460000}"/>
    <cellStyle name="Normal 3 53 7 4" xfId="19240" xr:uid="{00000000-0005-0000-0000-00003B460000}"/>
    <cellStyle name="Normal 3 53 7 5" xfId="19241" xr:uid="{00000000-0005-0000-0000-00003C460000}"/>
    <cellStyle name="Normal 3 53 7 6" xfId="19242" xr:uid="{00000000-0005-0000-0000-00003D460000}"/>
    <cellStyle name="Normal 3 53 8" xfId="19243" xr:uid="{00000000-0005-0000-0000-00003E460000}"/>
    <cellStyle name="Normal 3 53 8 2" xfId="19244" xr:uid="{00000000-0005-0000-0000-00003F460000}"/>
    <cellStyle name="Normal 3 53 8 3" xfId="19245" xr:uid="{00000000-0005-0000-0000-000040460000}"/>
    <cellStyle name="Normal 3 53 8 4" xfId="19246" xr:uid="{00000000-0005-0000-0000-000041460000}"/>
    <cellStyle name="Normal 3 53 8 5" xfId="19247" xr:uid="{00000000-0005-0000-0000-000042460000}"/>
    <cellStyle name="Normal 3 53 8 6" xfId="19248" xr:uid="{00000000-0005-0000-0000-000043460000}"/>
    <cellStyle name="Normal 3 53 9" xfId="19249" xr:uid="{00000000-0005-0000-0000-000044460000}"/>
    <cellStyle name="Normal 3 53 9 2" xfId="19250" xr:uid="{00000000-0005-0000-0000-000045460000}"/>
    <cellStyle name="Normal 3 53 9 3" xfId="19251" xr:uid="{00000000-0005-0000-0000-000046460000}"/>
    <cellStyle name="Normal 3 53 9 4" xfId="19252" xr:uid="{00000000-0005-0000-0000-000047460000}"/>
    <cellStyle name="Normal 3 53 9 5" xfId="19253" xr:uid="{00000000-0005-0000-0000-000048460000}"/>
    <cellStyle name="Normal 3 53 9 6" xfId="19254" xr:uid="{00000000-0005-0000-0000-000049460000}"/>
    <cellStyle name="Normal 3 54" xfId="19255" xr:uid="{00000000-0005-0000-0000-00004A460000}"/>
    <cellStyle name="Normal 3 54 10" xfId="19256" xr:uid="{00000000-0005-0000-0000-00004B460000}"/>
    <cellStyle name="Normal 3 54 10 2" xfId="19257" xr:uid="{00000000-0005-0000-0000-00004C460000}"/>
    <cellStyle name="Normal 3 54 10 3" xfId="19258" xr:uid="{00000000-0005-0000-0000-00004D460000}"/>
    <cellStyle name="Normal 3 54 10 4" xfId="19259" xr:uid="{00000000-0005-0000-0000-00004E460000}"/>
    <cellStyle name="Normal 3 54 10 5" xfId="19260" xr:uid="{00000000-0005-0000-0000-00004F460000}"/>
    <cellStyle name="Normal 3 54 10 6" xfId="19261" xr:uid="{00000000-0005-0000-0000-000050460000}"/>
    <cellStyle name="Normal 3 54 11" xfId="19262" xr:uid="{00000000-0005-0000-0000-000051460000}"/>
    <cellStyle name="Normal 3 54 11 2" xfId="19263" xr:uid="{00000000-0005-0000-0000-000052460000}"/>
    <cellStyle name="Normal 3 54 11 3" xfId="19264" xr:uid="{00000000-0005-0000-0000-000053460000}"/>
    <cellStyle name="Normal 3 54 11 4" xfId="19265" xr:uid="{00000000-0005-0000-0000-000054460000}"/>
    <cellStyle name="Normal 3 54 11 5" xfId="19266" xr:uid="{00000000-0005-0000-0000-000055460000}"/>
    <cellStyle name="Normal 3 54 11 6" xfId="19267" xr:uid="{00000000-0005-0000-0000-000056460000}"/>
    <cellStyle name="Normal 3 54 12" xfId="19268" xr:uid="{00000000-0005-0000-0000-000057460000}"/>
    <cellStyle name="Normal 3 54 12 2" xfId="19269" xr:uid="{00000000-0005-0000-0000-000058460000}"/>
    <cellStyle name="Normal 3 54 12 3" xfId="19270" xr:uid="{00000000-0005-0000-0000-000059460000}"/>
    <cellStyle name="Normal 3 54 12 4" xfId="19271" xr:uid="{00000000-0005-0000-0000-00005A460000}"/>
    <cellStyle name="Normal 3 54 12 5" xfId="19272" xr:uid="{00000000-0005-0000-0000-00005B460000}"/>
    <cellStyle name="Normal 3 54 12 6" xfId="19273" xr:uid="{00000000-0005-0000-0000-00005C460000}"/>
    <cellStyle name="Normal 3 54 13" xfId="19274" xr:uid="{00000000-0005-0000-0000-00005D460000}"/>
    <cellStyle name="Normal 3 54 13 2" xfId="19275" xr:uid="{00000000-0005-0000-0000-00005E460000}"/>
    <cellStyle name="Normal 3 54 13 3" xfId="19276" xr:uid="{00000000-0005-0000-0000-00005F460000}"/>
    <cellStyle name="Normal 3 54 13 4" xfId="19277" xr:uid="{00000000-0005-0000-0000-000060460000}"/>
    <cellStyle name="Normal 3 54 13 5" xfId="19278" xr:uid="{00000000-0005-0000-0000-000061460000}"/>
    <cellStyle name="Normal 3 54 13 6" xfId="19279" xr:uid="{00000000-0005-0000-0000-000062460000}"/>
    <cellStyle name="Normal 3 54 14" xfId="19280" xr:uid="{00000000-0005-0000-0000-000063460000}"/>
    <cellStyle name="Normal 3 54 14 2" xfId="19281" xr:uid="{00000000-0005-0000-0000-000064460000}"/>
    <cellStyle name="Normal 3 54 14 3" xfId="19282" xr:uid="{00000000-0005-0000-0000-000065460000}"/>
    <cellStyle name="Normal 3 54 14 4" xfId="19283" xr:uid="{00000000-0005-0000-0000-000066460000}"/>
    <cellStyle name="Normal 3 54 14 5" xfId="19284" xr:uid="{00000000-0005-0000-0000-000067460000}"/>
    <cellStyle name="Normal 3 54 14 6" xfId="19285" xr:uid="{00000000-0005-0000-0000-000068460000}"/>
    <cellStyle name="Normal 3 54 15" xfId="19286" xr:uid="{00000000-0005-0000-0000-000069460000}"/>
    <cellStyle name="Normal 3 54 15 2" xfId="19287" xr:uid="{00000000-0005-0000-0000-00006A460000}"/>
    <cellStyle name="Normal 3 54 15 3" xfId="19288" xr:uid="{00000000-0005-0000-0000-00006B460000}"/>
    <cellStyle name="Normal 3 54 15 4" xfId="19289" xr:uid="{00000000-0005-0000-0000-00006C460000}"/>
    <cellStyle name="Normal 3 54 15 5" xfId="19290" xr:uid="{00000000-0005-0000-0000-00006D460000}"/>
    <cellStyle name="Normal 3 54 15 6" xfId="19291" xr:uid="{00000000-0005-0000-0000-00006E460000}"/>
    <cellStyle name="Normal 3 54 16" xfId="19292" xr:uid="{00000000-0005-0000-0000-00006F460000}"/>
    <cellStyle name="Normal 3 54 16 2" xfId="19293" xr:uid="{00000000-0005-0000-0000-000070460000}"/>
    <cellStyle name="Normal 3 54 16 3" xfId="19294" xr:uid="{00000000-0005-0000-0000-000071460000}"/>
    <cellStyle name="Normal 3 54 16 4" xfId="19295" xr:uid="{00000000-0005-0000-0000-000072460000}"/>
    <cellStyle name="Normal 3 54 16 5" xfId="19296" xr:uid="{00000000-0005-0000-0000-000073460000}"/>
    <cellStyle name="Normal 3 54 16 6" xfId="19297" xr:uid="{00000000-0005-0000-0000-000074460000}"/>
    <cellStyle name="Normal 3 54 17" xfId="19298" xr:uid="{00000000-0005-0000-0000-000075460000}"/>
    <cellStyle name="Normal 3 54 17 2" xfId="19299" xr:uid="{00000000-0005-0000-0000-000076460000}"/>
    <cellStyle name="Normal 3 54 17 3" xfId="19300" xr:uid="{00000000-0005-0000-0000-000077460000}"/>
    <cellStyle name="Normal 3 54 17 4" xfId="19301" xr:uid="{00000000-0005-0000-0000-000078460000}"/>
    <cellStyle name="Normal 3 54 17 5" xfId="19302" xr:uid="{00000000-0005-0000-0000-000079460000}"/>
    <cellStyle name="Normal 3 54 17 6" xfId="19303" xr:uid="{00000000-0005-0000-0000-00007A460000}"/>
    <cellStyle name="Normal 3 54 18" xfId="19304" xr:uid="{00000000-0005-0000-0000-00007B460000}"/>
    <cellStyle name="Normal 3 54 18 2" xfId="19305" xr:uid="{00000000-0005-0000-0000-00007C460000}"/>
    <cellStyle name="Normal 3 54 18 3" xfId="19306" xr:uid="{00000000-0005-0000-0000-00007D460000}"/>
    <cellStyle name="Normal 3 54 18 4" xfId="19307" xr:uid="{00000000-0005-0000-0000-00007E460000}"/>
    <cellStyle name="Normal 3 54 18 5" xfId="19308" xr:uid="{00000000-0005-0000-0000-00007F460000}"/>
    <cellStyle name="Normal 3 54 18 6" xfId="19309" xr:uid="{00000000-0005-0000-0000-000080460000}"/>
    <cellStyle name="Normal 3 54 19" xfId="19310" xr:uid="{00000000-0005-0000-0000-000081460000}"/>
    <cellStyle name="Normal 3 54 19 2" xfId="19311" xr:uid="{00000000-0005-0000-0000-000082460000}"/>
    <cellStyle name="Normal 3 54 19 3" xfId="19312" xr:uid="{00000000-0005-0000-0000-000083460000}"/>
    <cellStyle name="Normal 3 54 19 4" xfId="19313" xr:uid="{00000000-0005-0000-0000-000084460000}"/>
    <cellStyle name="Normal 3 54 19 5" xfId="19314" xr:uid="{00000000-0005-0000-0000-000085460000}"/>
    <cellStyle name="Normal 3 54 19 6" xfId="19315" xr:uid="{00000000-0005-0000-0000-000086460000}"/>
    <cellStyle name="Normal 3 54 2" xfId="19316" xr:uid="{00000000-0005-0000-0000-000087460000}"/>
    <cellStyle name="Normal 3 54 2 2" xfId="19317" xr:uid="{00000000-0005-0000-0000-000088460000}"/>
    <cellStyle name="Normal 3 54 2 3" xfId="19318" xr:uid="{00000000-0005-0000-0000-000089460000}"/>
    <cellStyle name="Normal 3 54 2 4" xfId="19319" xr:uid="{00000000-0005-0000-0000-00008A460000}"/>
    <cellStyle name="Normal 3 54 2 5" xfId="19320" xr:uid="{00000000-0005-0000-0000-00008B460000}"/>
    <cellStyle name="Normal 3 54 2 6" xfId="19321" xr:uid="{00000000-0005-0000-0000-00008C460000}"/>
    <cellStyle name="Normal 3 54 20" xfId="19322" xr:uid="{00000000-0005-0000-0000-00008D460000}"/>
    <cellStyle name="Normal 3 54 20 2" xfId="19323" xr:uid="{00000000-0005-0000-0000-00008E460000}"/>
    <cellStyle name="Normal 3 54 20 3" xfId="19324" xr:uid="{00000000-0005-0000-0000-00008F460000}"/>
    <cellStyle name="Normal 3 54 20 4" xfId="19325" xr:uid="{00000000-0005-0000-0000-000090460000}"/>
    <cellStyle name="Normal 3 54 20 5" xfId="19326" xr:uid="{00000000-0005-0000-0000-000091460000}"/>
    <cellStyle name="Normal 3 54 20 6" xfId="19327" xr:uid="{00000000-0005-0000-0000-000092460000}"/>
    <cellStyle name="Normal 3 54 21" xfId="19328" xr:uid="{00000000-0005-0000-0000-000093460000}"/>
    <cellStyle name="Normal 3 54 21 2" xfId="19329" xr:uid="{00000000-0005-0000-0000-000094460000}"/>
    <cellStyle name="Normal 3 54 21 3" xfId="19330" xr:uid="{00000000-0005-0000-0000-000095460000}"/>
    <cellStyle name="Normal 3 54 21 4" xfId="19331" xr:uid="{00000000-0005-0000-0000-000096460000}"/>
    <cellStyle name="Normal 3 54 21 5" xfId="19332" xr:uid="{00000000-0005-0000-0000-000097460000}"/>
    <cellStyle name="Normal 3 54 21 6" xfId="19333" xr:uid="{00000000-0005-0000-0000-000098460000}"/>
    <cellStyle name="Normal 3 54 22" xfId="19334" xr:uid="{00000000-0005-0000-0000-000099460000}"/>
    <cellStyle name="Normal 3 54 22 2" xfId="19335" xr:uid="{00000000-0005-0000-0000-00009A460000}"/>
    <cellStyle name="Normal 3 54 22 3" xfId="19336" xr:uid="{00000000-0005-0000-0000-00009B460000}"/>
    <cellStyle name="Normal 3 54 22 4" xfId="19337" xr:uid="{00000000-0005-0000-0000-00009C460000}"/>
    <cellStyle name="Normal 3 54 22 5" xfId="19338" xr:uid="{00000000-0005-0000-0000-00009D460000}"/>
    <cellStyle name="Normal 3 54 22 6" xfId="19339" xr:uid="{00000000-0005-0000-0000-00009E460000}"/>
    <cellStyle name="Normal 3 54 23" xfId="19340" xr:uid="{00000000-0005-0000-0000-00009F460000}"/>
    <cellStyle name="Normal 3 54 24" xfId="19341" xr:uid="{00000000-0005-0000-0000-0000A0460000}"/>
    <cellStyle name="Normal 3 54 25" xfId="19342" xr:uid="{00000000-0005-0000-0000-0000A1460000}"/>
    <cellStyle name="Normal 3 54 26" xfId="19343" xr:uid="{00000000-0005-0000-0000-0000A2460000}"/>
    <cellStyle name="Normal 3 54 27" xfId="19344" xr:uid="{00000000-0005-0000-0000-0000A3460000}"/>
    <cellStyle name="Normal 3 54 3" xfId="19345" xr:uid="{00000000-0005-0000-0000-0000A4460000}"/>
    <cellStyle name="Normal 3 54 3 2" xfId="19346" xr:uid="{00000000-0005-0000-0000-0000A5460000}"/>
    <cellStyle name="Normal 3 54 3 3" xfId="19347" xr:uid="{00000000-0005-0000-0000-0000A6460000}"/>
    <cellStyle name="Normal 3 54 3 4" xfId="19348" xr:uid="{00000000-0005-0000-0000-0000A7460000}"/>
    <cellStyle name="Normal 3 54 3 5" xfId="19349" xr:uid="{00000000-0005-0000-0000-0000A8460000}"/>
    <cellStyle name="Normal 3 54 3 6" xfId="19350" xr:uid="{00000000-0005-0000-0000-0000A9460000}"/>
    <cellStyle name="Normal 3 54 4" xfId="19351" xr:uid="{00000000-0005-0000-0000-0000AA460000}"/>
    <cellStyle name="Normal 3 54 4 2" xfId="19352" xr:uid="{00000000-0005-0000-0000-0000AB460000}"/>
    <cellStyle name="Normal 3 54 4 3" xfId="19353" xr:uid="{00000000-0005-0000-0000-0000AC460000}"/>
    <cellStyle name="Normal 3 54 4 4" xfId="19354" xr:uid="{00000000-0005-0000-0000-0000AD460000}"/>
    <cellStyle name="Normal 3 54 4 5" xfId="19355" xr:uid="{00000000-0005-0000-0000-0000AE460000}"/>
    <cellStyle name="Normal 3 54 4 6" xfId="19356" xr:uid="{00000000-0005-0000-0000-0000AF460000}"/>
    <cellStyle name="Normal 3 54 5" xfId="19357" xr:uid="{00000000-0005-0000-0000-0000B0460000}"/>
    <cellStyle name="Normal 3 54 5 2" xfId="19358" xr:uid="{00000000-0005-0000-0000-0000B1460000}"/>
    <cellStyle name="Normal 3 54 5 3" xfId="19359" xr:uid="{00000000-0005-0000-0000-0000B2460000}"/>
    <cellStyle name="Normal 3 54 5 4" xfId="19360" xr:uid="{00000000-0005-0000-0000-0000B3460000}"/>
    <cellStyle name="Normal 3 54 5 5" xfId="19361" xr:uid="{00000000-0005-0000-0000-0000B4460000}"/>
    <cellStyle name="Normal 3 54 5 6" xfId="19362" xr:uid="{00000000-0005-0000-0000-0000B5460000}"/>
    <cellStyle name="Normal 3 54 6" xfId="19363" xr:uid="{00000000-0005-0000-0000-0000B6460000}"/>
    <cellStyle name="Normal 3 54 6 2" xfId="19364" xr:uid="{00000000-0005-0000-0000-0000B7460000}"/>
    <cellStyle name="Normal 3 54 6 3" xfId="19365" xr:uid="{00000000-0005-0000-0000-0000B8460000}"/>
    <cellStyle name="Normal 3 54 6 4" xfId="19366" xr:uid="{00000000-0005-0000-0000-0000B9460000}"/>
    <cellStyle name="Normal 3 54 6 5" xfId="19367" xr:uid="{00000000-0005-0000-0000-0000BA460000}"/>
    <cellStyle name="Normal 3 54 6 6" xfId="19368" xr:uid="{00000000-0005-0000-0000-0000BB460000}"/>
    <cellStyle name="Normal 3 54 7" xfId="19369" xr:uid="{00000000-0005-0000-0000-0000BC460000}"/>
    <cellStyle name="Normal 3 54 7 2" xfId="19370" xr:uid="{00000000-0005-0000-0000-0000BD460000}"/>
    <cellStyle name="Normal 3 54 7 3" xfId="19371" xr:uid="{00000000-0005-0000-0000-0000BE460000}"/>
    <cellStyle name="Normal 3 54 7 4" xfId="19372" xr:uid="{00000000-0005-0000-0000-0000BF460000}"/>
    <cellStyle name="Normal 3 54 7 5" xfId="19373" xr:uid="{00000000-0005-0000-0000-0000C0460000}"/>
    <cellStyle name="Normal 3 54 7 6" xfId="19374" xr:uid="{00000000-0005-0000-0000-0000C1460000}"/>
    <cellStyle name="Normal 3 54 8" xfId="19375" xr:uid="{00000000-0005-0000-0000-0000C2460000}"/>
    <cellStyle name="Normal 3 54 8 2" xfId="19376" xr:uid="{00000000-0005-0000-0000-0000C3460000}"/>
    <cellStyle name="Normal 3 54 8 3" xfId="19377" xr:uid="{00000000-0005-0000-0000-0000C4460000}"/>
    <cellStyle name="Normal 3 54 8 4" xfId="19378" xr:uid="{00000000-0005-0000-0000-0000C5460000}"/>
    <cellStyle name="Normal 3 54 8 5" xfId="19379" xr:uid="{00000000-0005-0000-0000-0000C6460000}"/>
    <cellStyle name="Normal 3 54 8 6" xfId="19380" xr:uid="{00000000-0005-0000-0000-0000C7460000}"/>
    <cellStyle name="Normal 3 54 9" xfId="19381" xr:uid="{00000000-0005-0000-0000-0000C8460000}"/>
    <cellStyle name="Normal 3 54 9 2" xfId="19382" xr:uid="{00000000-0005-0000-0000-0000C9460000}"/>
    <cellStyle name="Normal 3 54 9 3" xfId="19383" xr:uid="{00000000-0005-0000-0000-0000CA460000}"/>
    <cellStyle name="Normal 3 54 9 4" xfId="19384" xr:uid="{00000000-0005-0000-0000-0000CB460000}"/>
    <cellStyle name="Normal 3 54 9 5" xfId="19385" xr:uid="{00000000-0005-0000-0000-0000CC460000}"/>
    <cellStyle name="Normal 3 54 9 6" xfId="19386" xr:uid="{00000000-0005-0000-0000-0000CD460000}"/>
    <cellStyle name="Normal 3 55" xfId="19387" xr:uid="{00000000-0005-0000-0000-0000CE460000}"/>
    <cellStyle name="Normal 3 55 10" xfId="19388" xr:uid="{00000000-0005-0000-0000-0000CF460000}"/>
    <cellStyle name="Normal 3 55 10 2" xfId="19389" xr:uid="{00000000-0005-0000-0000-0000D0460000}"/>
    <cellStyle name="Normal 3 55 10 3" xfId="19390" xr:uid="{00000000-0005-0000-0000-0000D1460000}"/>
    <cellStyle name="Normal 3 55 10 4" xfId="19391" xr:uid="{00000000-0005-0000-0000-0000D2460000}"/>
    <cellStyle name="Normal 3 55 10 5" xfId="19392" xr:uid="{00000000-0005-0000-0000-0000D3460000}"/>
    <cellStyle name="Normal 3 55 10 6" xfId="19393" xr:uid="{00000000-0005-0000-0000-0000D4460000}"/>
    <cellStyle name="Normal 3 55 11" xfId="19394" xr:uid="{00000000-0005-0000-0000-0000D5460000}"/>
    <cellStyle name="Normal 3 55 11 2" xfId="19395" xr:uid="{00000000-0005-0000-0000-0000D6460000}"/>
    <cellStyle name="Normal 3 55 11 3" xfId="19396" xr:uid="{00000000-0005-0000-0000-0000D7460000}"/>
    <cellStyle name="Normal 3 55 11 4" xfId="19397" xr:uid="{00000000-0005-0000-0000-0000D8460000}"/>
    <cellStyle name="Normal 3 55 11 5" xfId="19398" xr:uid="{00000000-0005-0000-0000-0000D9460000}"/>
    <cellStyle name="Normal 3 55 11 6" xfId="19399" xr:uid="{00000000-0005-0000-0000-0000DA460000}"/>
    <cellStyle name="Normal 3 55 12" xfId="19400" xr:uid="{00000000-0005-0000-0000-0000DB460000}"/>
    <cellStyle name="Normal 3 55 12 2" xfId="19401" xr:uid="{00000000-0005-0000-0000-0000DC460000}"/>
    <cellStyle name="Normal 3 55 12 3" xfId="19402" xr:uid="{00000000-0005-0000-0000-0000DD460000}"/>
    <cellStyle name="Normal 3 55 12 4" xfId="19403" xr:uid="{00000000-0005-0000-0000-0000DE460000}"/>
    <cellStyle name="Normal 3 55 12 5" xfId="19404" xr:uid="{00000000-0005-0000-0000-0000DF460000}"/>
    <cellStyle name="Normal 3 55 12 6" xfId="19405" xr:uid="{00000000-0005-0000-0000-0000E0460000}"/>
    <cellStyle name="Normal 3 55 13" xfId="19406" xr:uid="{00000000-0005-0000-0000-0000E1460000}"/>
    <cellStyle name="Normal 3 55 13 2" xfId="19407" xr:uid="{00000000-0005-0000-0000-0000E2460000}"/>
    <cellStyle name="Normal 3 55 13 3" xfId="19408" xr:uid="{00000000-0005-0000-0000-0000E3460000}"/>
    <cellStyle name="Normal 3 55 13 4" xfId="19409" xr:uid="{00000000-0005-0000-0000-0000E4460000}"/>
    <cellStyle name="Normal 3 55 13 5" xfId="19410" xr:uid="{00000000-0005-0000-0000-0000E5460000}"/>
    <cellStyle name="Normal 3 55 13 6" xfId="19411" xr:uid="{00000000-0005-0000-0000-0000E6460000}"/>
    <cellStyle name="Normal 3 55 14" xfId="19412" xr:uid="{00000000-0005-0000-0000-0000E7460000}"/>
    <cellStyle name="Normal 3 55 14 2" xfId="19413" xr:uid="{00000000-0005-0000-0000-0000E8460000}"/>
    <cellStyle name="Normal 3 55 14 3" xfId="19414" xr:uid="{00000000-0005-0000-0000-0000E9460000}"/>
    <cellStyle name="Normal 3 55 14 4" xfId="19415" xr:uid="{00000000-0005-0000-0000-0000EA460000}"/>
    <cellStyle name="Normal 3 55 14 5" xfId="19416" xr:uid="{00000000-0005-0000-0000-0000EB460000}"/>
    <cellStyle name="Normal 3 55 14 6" xfId="19417" xr:uid="{00000000-0005-0000-0000-0000EC460000}"/>
    <cellStyle name="Normal 3 55 15" xfId="19418" xr:uid="{00000000-0005-0000-0000-0000ED460000}"/>
    <cellStyle name="Normal 3 55 15 2" xfId="19419" xr:uid="{00000000-0005-0000-0000-0000EE460000}"/>
    <cellStyle name="Normal 3 55 15 3" xfId="19420" xr:uid="{00000000-0005-0000-0000-0000EF460000}"/>
    <cellStyle name="Normal 3 55 15 4" xfId="19421" xr:uid="{00000000-0005-0000-0000-0000F0460000}"/>
    <cellStyle name="Normal 3 55 15 5" xfId="19422" xr:uid="{00000000-0005-0000-0000-0000F1460000}"/>
    <cellStyle name="Normal 3 55 15 6" xfId="19423" xr:uid="{00000000-0005-0000-0000-0000F2460000}"/>
    <cellStyle name="Normal 3 55 16" xfId="19424" xr:uid="{00000000-0005-0000-0000-0000F3460000}"/>
    <cellStyle name="Normal 3 55 16 2" xfId="19425" xr:uid="{00000000-0005-0000-0000-0000F4460000}"/>
    <cellStyle name="Normal 3 55 16 3" xfId="19426" xr:uid="{00000000-0005-0000-0000-0000F5460000}"/>
    <cellStyle name="Normal 3 55 16 4" xfId="19427" xr:uid="{00000000-0005-0000-0000-0000F6460000}"/>
    <cellStyle name="Normal 3 55 16 5" xfId="19428" xr:uid="{00000000-0005-0000-0000-0000F7460000}"/>
    <cellStyle name="Normal 3 55 16 6" xfId="19429" xr:uid="{00000000-0005-0000-0000-0000F8460000}"/>
    <cellStyle name="Normal 3 55 17" xfId="19430" xr:uid="{00000000-0005-0000-0000-0000F9460000}"/>
    <cellStyle name="Normal 3 55 17 2" xfId="19431" xr:uid="{00000000-0005-0000-0000-0000FA460000}"/>
    <cellStyle name="Normal 3 55 17 3" xfId="19432" xr:uid="{00000000-0005-0000-0000-0000FB460000}"/>
    <cellStyle name="Normal 3 55 17 4" xfId="19433" xr:uid="{00000000-0005-0000-0000-0000FC460000}"/>
    <cellStyle name="Normal 3 55 17 5" xfId="19434" xr:uid="{00000000-0005-0000-0000-0000FD460000}"/>
    <cellStyle name="Normal 3 55 17 6" xfId="19435" xr:uid="{00000000-0005-0000-0000-0000FE460000}"/>
    <cellStyle name="Normal 3 55 18" xfId="19436" xr:uid="{00000000-0005-0000-0000-0000FF460000}"/>
    <cellStyle name="Normal 3 55 18 2" xfId="19437" xr:uid="{00000000-0005-0000-0000-000000470000}"/>
    <cellStyle name="Normal 3 55 18 3" xfId="19438" xr:uid="{00000000-0005-0000-0000-000001470000}"/>
    <cellStyle name="Normal 3 55 18 4" xfId="19439" xr:uid="{00000000-0005-0000-0000-000002470000}"/>
    <cellStyle name="Normal 3 55 18 5" xfId="19440" xr:uid="{00000000-0005-0000-0000-000003470000}"/>
    <cellStyle name="Normal 3 55 18 6" xfId="19441" xr:uid="{00000000-0005-0000-0000-000004470000}"/>
    <cellStyle name="Normal 3 55 19" xfId="19442" xr:uid="{00000000-0005-0000-0000-000005470000}"/>
    <cellStyle name="Normal 3 55 19 2" xfId="19443" xr:uid="{00000000-0005-0000-0000-000006470000}"/>
    <cellStyle name="Normal 3 55 19 3" xfId="19444" xr:uid="{00000000-0005-0000-0000-000007470000}"/>
    <cellStyle name="Normal 3 55 19 4" xfId="19445" xr:uid="{00000000-0005-0000-0000-000008470000}"/>
    <cellStyle name="Normal 3 55 19 5" xfId="19446" xr:uid="{00000000-0005-0000-0000-000009470000}"/>
    <cellStyle name="Normal 3 55 19 6" xfId="19447" xr:uid="{00000000-0005-0000-0000-00000A470000}"/>
    <cellStyle name="Normal 3 55 2" xfId="19448" xr:uid="{00000000-0005-0000-0000-00000B470000}"/>
    <cellStyle name="Normal 3 55 2 2" xfId="19449" xr:uid="{00000000-0005-0000-0000-00000C470000}"/>
    <cellStyle name="Normal 3 55 2 3" xfId="19450" xr:uid="{00000000-0005-0000-0000-00000D470000}"/>
    <cellStyle name="Normal 3 55 2 4" xfId="19451" xr:uid="{00000000-0005-0000-0000-00000E470000}"/>
    <cellStyle name="Normal 3 55 2 5" xfId="19452" xr:uid="{00000000-0005-0000-0000-00000F470000}"/>
    <cellStyle name="Normal 3 55 2 6" xfId="19453" xr:uid="{00000000-0005-0000-0000-000010470000}"/>
    <cellStyle name="Normal 3 55 20" xfId="19454" xr:uid="{00000000-0005-0000-0000-000011470000}"/>
    <cellStyle name="Normal 3 55 20 2" xfId="19455" xr:uid="{00000000-0005-0000-0000-000012470000}"/>
    <cellStyle name="Normal 3 55 20 3" xfId="19456" xr:uid="{00000000-0005-0000-0000-000013470000}"/>
    <cellStyle name="Normal 3 55 20 4" xfId="19457" xr:uid="{00000000-0005-0000-0000-000014470000}"/>
    <cellStyle name="Normal 3 55 20 5" xfId="19458" xr:uid="{00000000-0005-0000-0000-000015470000}"/>
    <cellStyle name="Normal 3 55 20 6" xfId="19459" xr:uid="{00000000-0005-0000-0000-000016470000}"/>
    <cellStyle name="Normal 3 55 21" xfId="19460" xr:uid="{00000000-0005-0000-0000-000017470000}"/>
    <cellStyle name="Normal 3 55 21 2" xfId="19461" xr:uid="{00000000-0005-0000-0000-000018470000}"/>
    <cellStyle name="Normal 3 55 21 3" xfId="19462" xr:uid="{00000000-0005-0000-0000-000019470000}"/>
    <cellStyle name="Normal 3 55 21 4" xfId="19463" xr:uid="{00000000-0005-0000-0000-00001A470000}"/>
    <cellStyle name="Normal 3 55 21 5" xfId="19464" xr:uid="{00000000-0005-0000-0000-00001B470000}"/>
    <cellStyle name="Normal 3 55 21 6" xfId="19465" xr:uid="{00000000-0005-0000-0000-00001C470000}"/>
    <cellStyle name="Normal 3 55 22" xfId="19466" xr:uid="{00000000-0005-0000-0000-00001D470000}"/>
    <cellStyle name="Normal 3 55 22 2" xfId="19467" xr:uid="{00000000-0005-0000-0000-00001E470000}"/>
    <cellStyle name="Normal 3 55 22 3" xfId="19468" xr:uid="{00000000-0005-0000-0000-00001F470000}"/>
    <cellStyle name="Normal 3 55 22 4" xfId="19469" xr:uid="{00000000-0005-0000-0000-000020470000}"/>
    <cellStyle name="Normal 3 55 22 5" xfId="19470" xr:uid="{00000000-0005-0000-0000-000021470000}"/>
    <cellStyle name="Normal 3 55 22 6" xfId="19471" xr:uid="{00000000-0005-0000-0000-000022470000}"/>
    <cellStyle name="Normal 3 55 23" xfId="19472" xr:uid="{00000000-0005-0000-0000-000023470000}"/>
    <cellStyle name="Normal 3 55 24" xfId="19473" xr:uid="{00000000-0005-0000-0000-000024470000}"/>
    <cellStyle name="Normal 3 55 25" xfId="19474" xr:uid="{00000000-0005-0000-0000-000025470000}"/>
    <cellStyle name="Normal 3 55 26" xfId="19475" xr:uid="{00000000-0005-0000-0000-000026470000}"/>
    <cellStyle name="Normal 3 55 27" xfId="19476" xr:uid="{00000000-0005-0000-0000-000027470000}"/>
    <cellStyle name="Normal 3 55 3" xfId="19477" xr:uid="{00000000-0005-0000-0000-000028470000}"/>
    <cellStyle name="Normal 3 55 3 2" xfId="19478" xr:uid="{00000000-0005-0000-0000-000029470000}"/>
    <cellStyle name="Normal 3 55 3 3" xfId="19479" xr:uid="{00000000-0005-0000-0000-00002A470000}"/>
    <cellStyle name="Normal 3 55 3 4" xfId="19480" xr:uid="{00000000-0005-0000-0000-00002B470000}"/>
    <cellStyle name="Normal 3 55 3 5" xfId="19481" xr:uid="{00000000-0005-0000-0000-00002C470000}"/>
    <cellStyle name="Normal 3 55 3 6" xfId="19482" xr:uid="{00000000-0005-0000-0000-00002D470000}"/>
    <cellStyle name="Normal 3 55 4" xfId="19483" xr:uid="{00000000-0005-0000-0000-00002E470000}"/>
    <cellStyle name="Normal 3 55 4 2" xfId="19484" xr:uid="{00000000-0005-0000-0000-00002F470000}"/>
    <cellStyle name="Normal 3 55 4 3" xfId="19485" xr:uid="{00000000-0005-0000-0000-000030470000}"/>
    <cellStyle name="Normal 3 55 4 4" xfId="19486" xr:uid="{00000000-0005-0000-0000-000031470000}"/>
    <cellStyle name="Normal 3 55 4 5" xfId="19487" xr:uid="{00000000-0005-0000-0000-000032470000}"/>
    <cellStyle name="Normal 3 55 4 6" xfId="19488" xr:uid="{00000000-0005-0000-0000-000033470000}"/>
    <cellStyle name="Normal 3 55 5" xfId="19489" xr:uid="{00000000-0005-0000-0000-000034470000}"/>
    <cellStyle name="Normal 3 55 5 2" xfId="19490" xr:uid="{00000000-0005-0000-0000-000035470000}"/>
    <cellStyle name="Normal 3 55 5 3" xfId="19491" xr:uid="{00000000-0005-0000-0000-000036470000}"/>
    <cellStyle name="Normal 3 55 5 4" xfId="19492" xr:uid="{00000000-0005-0000-0000-000037470000}"/>
    <cellStyle name="Normal 3 55 5 5" xfId="19493" xr:uid="{00000000-0005-0000-0000-000038470000}"/>
    <cellStyle name="Normal 3 55 5 6" xfId="19494" xr:uid="{00000000-0005-0000-0000-000039470000}"/>
    <cellStyle name="Normal 3 55 6" xfId="19495" xr:uid="{00000000-0005-0000-0000-00003A470000}"/>
    <cellStyle name="Normal 3 55 6 2" xfId="19496" xr:uid="{00000000-0005-0000-0000-00003B470000}"/>
    <cellStyle name="Normal 3 55 6 3" xfId="19497" xr:uid="{00000000-0005-0000-0000-00003C470000}"/>
    <cellStyle name="Normal 3 55 6 4" xfId="19498" xr:uid="{00000000-0005-0000-0000-00003D470000}"/>
    <cellStyle name="Normal 3 55 6 5" xfId="19499" xr:uid="{00000000-0005-0000-0000-00003E470000}"/>
    <cellStyle name="Normal 3 55 6 6" xfId="19500" xr:uid="{00000000-0005-0000-0000-00003F470000}"/>
    <cellStyle name="Normal 3 55 7" xfId="19501" xr:uid="{00000000-0005-0000-0000-000040470000}"/>
    <cellStyle name="Normal 3 55 7 2" xfId="19502" xr:uid="{00000000-0005-0000-0000-000041470000}"/>
    <cellStyle name="Normal 3 55 7 3" xfId="19503" xr:uid="{00000000-0005-0000-0000-000042470000}"/>
    <cellStyle name="Normal 3 55 7 4" xfId="19504" xr:uid="{00000000-0005-0000-0000-000043470000}"/>
    <cellStyle name="Normal 3 55 7 5" xfId="19505" xr:uid="{00000000-0005-0000-0000-000044470000}"/>
    <cellStyle name="Normal 3 55 7 6" xfId="19506" xr:uid="{00000000-0005-0000-0000-000045470000}"/>
    <cellStyle name="Normal 3 55 8" xfId="19507" xr:uid="{00000000-0005-0000-0000-000046470000}"/>
    <cellStyle name="Normal 3 55 8 2" xfId="19508" xr:uid="{00000000-0005-0000-0000-000047470000}"/>
    <cellStyle name="Normal 3 55 8 3" xfId="19509" xr:uid="{00000000-0005-0000-0000-000048470000}"/>
    <cellStyle name="Normal 3 55 8 4" xfId="19510" xr:uid="{00000000-0005-0000-0000-000049470000}"/>
    <cellStyle name="Normal 3 55 8 5" xfId="19511" xr:uid="{00000000-0005-0000-0000-00004A470000}"/>
    <cellStyle name="Normal 3 55 8 6" xfId="19512" xr:uid="{00000000-0005-0000-0000-00004B470000}"/>
    <cellStyle name="Normal 3 55 9" xfId="19513" xr:uid="{00000000-0005-0000-0000-00004C470000}"/>
    <cellStyle name="Normal 3 55 9 2" xfId="19514" xr:uid="{00000000-0005-0000-0000-00004D470000}"/>
    <cellStyle name="Normal 3 55 9 3" xfId="19515" xr:uid="{00000000-0005-0000-0000-00004E470000}"/>
    <cellStyle name="Normal 3 55 9 4" xfId="19516" xr:uid="{00000000-0005-0000-0000-00004F470000}"/>
    <cellStyle name="Normal 3 55 9 5" xfId="19517" xr:uid="{00000000-0005-0000-0000-000050470000}"/>
    <cellStyle name="Normal 3 55 9 6" xfId="19518" xr:uid="{00000000-0005-0000-0000-000051470000}"/>
    <cellStyle name="Normal 3 56" xfId="19519" xr:uid="{00000000-0005-0000-0000-000052470000}"/>
    <cellStyle name="Normal 3 56 10" xfId="19520" xr:uid="{00000000-0005-0000-0000-000053470000}"/>
    <cellStyle name="Normal 3 56 10 2" xfId="19521" xr:uid="{00000000-0005-0000-0000-000054470000}"/>
    <cellStyle name="Normal 3 56 10 3" xfId="19522" xr:uid="{00000000-0005-0000-0000-000055470000}"/>
    <cellStyle name="Normal 3 56 10 4" xfId="19523" xr:uid="{00000000-0005-0000-0000-000056470000}"/>
    <cellStyle name="Normal 3 56 10 5" xfId="19524" xr:uid="{00000000-0005-0000-0000-000057470000}"/>
    <cellStyle name="Normal 3 56 10 6" xfId="19525" xr:uid="{00000000-0005-0000-0000-000058470000}"/>
    <cellStyle name="Normal 3 56 11" xfId="19526" xr:uid="{00000000-0005-0000-0000-000059470000}"/>
    <cellStyle name="Normal 3 56 11 2" xfId="19527" xr:uid="{00000000-0005-0000-0000-00005A470000}"/>
    <cellStyle name="Normal 3 56 11 3" xfId="19528" xr:uid="{00000000-0005-0000-0000-00005B470000}"/>
    <cellStyle name="Normal 3 56 11 4" xfId="19529" xr:uid="{00000000-0005-0000-0000-00005C470000}"/>
    <cellStyle name="Normal 3 56 11 5" xfId="19530" xr:uid="{00000000-0005-0000-0000-00005D470000}"/>
    <cellStyle name="Normal 3 56 11 6" xfId="19531" xr:uid="{00000000-0005-0000-0000-00005E470000}"/>
    <cellStyle name="Normal 3 56 12" xfId="19532" xr:uid="{00000000-0005-0000-0000-00005F470000}"/>
    <cellStyle name="Normal 3 56 12 2" xfId="19533" xr:uid="{00000000-0005-0000-0000-000060470000}"/>
    <cellStyle name="Normal 3 56 12 3" xfId="19534" xr:uid="{00000000-0005-0000-0000-000061470000}"/>
    <cellStyle name="Normal 3 56 12 4" xfId="19535" xr:uid="{00000000-0005-0000-0000-000062470000}"/>
    <cellStyle name="Normal 3 56 12 5" xfId="19536" xr:uid="{00000000-0005-0000-0000-000063470000}"/>
    <cellStyle name="Normal 3 56 12 6" xfId="19537" xr:uid="{00000000-0005-0000-0000-000064470000}"/>
    <cellStyle name="Normal 3 56 13" xfId="19538" xr:uid="{00000000-0005-0000-0000-000065470000}"/>
    <cellStyle name="Normal 3 56 13 2" xfId="19539" xr:uid="{00000000-0005-0000-0000-000066470000}"/>
    <cellStyle name="Normal 3 56 13 3" xfId="19540" xr:uid="{00000000-0005-0000-0000-000067470000}"/>
    <cellStyle name="Normal 3 56 13 4" xfId="19541" xr:uid="{00000000-0005-0000-0000-000068470000}"/>
    <cellStyle name="Normal 3 56 13 5" xfId="19542" xr:uid="{00000000-0005-0000-0000-000069470000}"/>
    <cellStyle name="Normal 3 56 13 6" xfId="19543" xr:uid="{00000000-0005-0000-0000-00006A470000}"/>
    <cellStyle name="Normal 3 56 14" xfId="19544" xr:uid="{00000000-0005-0000-0000-00006B470000}"/>
    <cellStyle name="Normal 3 56 14 2" xfId="19545" xr:uid="{00000000-0005-0000-0000-00006C470000}"/>
    <cellStyle name="Normal 3 56 14 3" xfId="19546" xr:uid="{00000000-0005-0000-0000-00006D470000}"/>
    <cellStyle name="Normal 3 56 14 4" xfId="19547" xr:uid="{00000000-0005-0000-0000-00006E470000}"/>
    <cellStyle name="Normal 3 56 14 5" xfId="19548" xr:uid="{00000000-0005-0000-0000-00006F470000}"/>
    <cellStyle name="Normal 3 56 14 6" xfId="19549" xr:uid="{00000000-0005-0000-0000-000070470000}"/>
    <cellStyle name="Normal 3 56 15" xfId="19550" xr:uid="{00000000-0005-0000-0000-000071470000}"/>
    <cellStyle name="Normal 3 56 15 2" xfId="19551" xr:uid="{00000000-0005-0000-0000-000072470000}"/>
    <cellStyle name="Normal 3 56 15 3" xfId="19552" xr:uid="{00000000-0005-0000-0000-000073470000}"/>
    <cellStyle name="Normal 3 56 15 4" xfId="19553" xr:uid="{00000000-0005-0000-0000-000074470000}"/>
    <cellStyle name="Normal 3 56 15 5" xfId="19554" xr:uid="{00000000-0005-0000-0000-000075470000}"/>
    <cellStyle name="Normal 3 56 15 6" xfId="19555" xr:uid="{00000000-0005-0000-0000-000076470000}"/>
    <cellStyle name="Normal 3 56 16" xfId="19556" xr:uid="{00000000-0005-0000-0000-000077470000}"/>
    <cellStyle name="Normal 3 56 16 2" xfId="19557" xr:uid="{00000000-0005-0000-0000-000078470000}"/>
    <cellStyle name="Normal 3 56 16 3" xfId="19558" xr:uid="{00000000-0005-0000-0000-000079470000}"/>
    <cellStyle name="Normal 3 56 16 4" xfId="19559" xr:uid="{00000000-0005-0000-0000-00007A470000}"/>
    <cellStyle name="Normal 3 56 16 5" xfId="19560" xr:uid="{00000000-0005-0000-0000-00007B470000}"/>
    <cellStyle name="Normal 3 56 16 6" xfId="19561" xr:uid="{00000000-0005-0000-0000-00007C470000}"/>
    <cellStyle name="Normal 3 56 17" xfId="19562" xr:uid="{00000000-0005-0000-0000-00007D470000}"/>
    <cellStyle name="Normal 3 56 17 2" xfId="19563" xr:uid="{00000000-0005-0000-0000-00007E470000}"/>
    <cellStyle name="Normal 3 56 17 3" xfId="19564" xr:uid="{00000000-0005-0000-0000-00007F470000}"/>
    <cellStyle name="Normal 3 56 17 4" xfId="19565" xr:uid="{00000000-0005-0000-0000-000080470000}"/>
    <cellStyle name="Normal 3 56 17 5" xfId="19566" xr:uid="{00000000-0005-0000-0000-000081470000}"/>
    <cellStyle name="Normal 3 56 17 6" xfId="19567" xr:uid="{00000000-0005-0000-0000-000082470000}"/>
    <cellStyle name="Normal 3 56 18" xfId="19568" xr:uid="{00000000-0005-0000-0000-000083470000}"/>
    <cellStyle name="Normal 3 56 18 2" xfId="19569" xr:uid="{00000000-0005-0000-0000-000084470000}"/>
    <cellStyle name="Normal 3 56 18 3" xfId="19570" xr:uid="{00000000-0005-0000-0000-000085470000}"/>
    <cellStyle name="Normal 3 56 18 4" xfId="19571" xr:uid="{00000000-0005-0000-0000-000086470000}"/>
    <cellStyle name="Normal 3 56 18 5" xfId="19572" xr:uid="{00000000-0005-0000-0000-000087470000}"/>
    <cellStyle name="Normal 3 56 18 6" xfId="19573" xr:uid="{00000000-0005-0000-0000-000088470000}"/>
    <cellStyle name="Normal 3 56 19" xfId="19574" xr:uid="{00000000-0005-0000-0000-000089470000}"/>
    <cellStyle name="Normal 3 56 19 2" xfId="19575" xr:uid="{00000000-0005-0000-0000-00008A470000}"/>
    <cellStyle name="Normal 3 56 19 3" xfId="19576" xr:uid="{00000000-0005-0000-0000-00008B470000}"/>
    <cellStyle name="Normal 3 56 19 4" xfId="19577" xr:uid="{00000000-0005-0000-0000-00008C470000}"/>
    <cellStyle name="Normal 3 56 19 5" xfId="19578" xr:uid="{00000000-0005-0000-0000-00008D470000}"/>
    <cellStyle name="Normal 3 56 19 6" xfId="19579" xr:uid="{00000000-0005-0000-0000-00008E470000}"/>
    <cellStyle name="Normal 3 56 2" xfId="19580" xr:uid="{00000000-0005-0000-0000-00008F470000}"/>
    <cellStyle name="Normal 3 56 2 2" xfId="19581" xr:uid="{00000000-0005-0000-0000-000090470000}"/>
    <cellStyle name="Normal 3 56 2 3" xfId="19582" xr:uid="{00000000-0005-0000-0000-000091470000}"/>
    <cellStyle name="Normal 3 56 2 4" xfId="19583" xr:uid="{00000000-0005-0000-0000-000092470000}"/>
    <cellStyle name="Normal 3 56 2 5" xfId="19584" xr:uid="{00000000-0005-0000-0000-000093470000}"/>
    <cellStyle name="Normal 3 56 2 6" xfId="19585" xr:uid="{00000000-0005-0000-0000-000094470000}"/>
    <cellStyle name="Normal 3 56 20" xfId="19586" xr:uid="{00000000-0005-0000-0000-000095470000}"/>
    <cellStyle name="Normal 3 56 20 2" xfId="19587" xr:uid="{00000000-0005-0000-0000-000096470000}"/>
    <cellStyle name="Normal 3 56 20 3" xfId="19588" xr:uid="{00000000-0005-0000-0000-000097470000}"/>
    <cellStyle name="Normal 3 56 20 4" xfId="19589" xr:uid="{00000000-0005-0000-0000-000098470000}"/>
    <cellStyle name="Normal 3 56 20 5" xfId="19590" xr:uid="{00000000-0005-0000-0000-000099470000}"/>
    <cellStyle name="Normal 3 56 20 6" xfId="19591" xr:uid="{00000000-0005-0000-0000-00009A470000}"/>
    <cellStyle name="Normal 3 56 21" xfId="19592" xr:uid="{00000000-0005-0000-0000-00009B470000}"/>
    <cellStyle name="Normal 3 56 21 2" xfId="19593" xr:uid="{00000000-0005-0000-0000-00009C470000}"/>
    <cellStyle name="Normal 3 56 21 3" xfId="19594" xr:uid="{00000000-0005-0000-0000-00009D470000}"/>
    <cellStyle name="Normal 3 56 21 4" xfId="19595" xr:uid="{00000000-0005-0000-0000-00009E470000}"/>
    <cellStyle name="Normal 3 56 21 5" xfId="19596" xr:uid="{00000000-0005-0000-0000-00009F470000}"/>
    <cellStyle name="Normal 3 56 21 6" xfId="19597" xr:uid="{00000000-0005-0000-0000-0000A0470000}"/>
    <cellStyle name="Normal 3 56 22" xfId="19598" xr:uid="{00000000-0005-0000-0000-0000A1470000}"/>
    <cellStyle name="Normal 3 56 22 2" xfId="19599" xr:uid="{00000000-0005-0000-0000-0000A2470000}"/>
    <cellStyle name="Normal 3 56 22 3" xfId="19600" xr:uid="{00000000-0005-0000-0000-0000A3470000}"/>
    <cellStyle name="Normal 3 56 22 4" xfId="19601" xr:uid="{00000000-0005-0000-0000-0000A4470000}"/>
    <cellStyle name="Normal 3 56 22 5" xfId="19602" xr:uid="{00000000-0005-0000-0000-0000A5470000}"/>
    <cellStyle name="Normal 3 56 22 6" xfId="19603" xr:uid="{00000000-0005-0000-0000-0000A6470000}"/>
    <cellStyle name="Normal 3 56 23" xfId="19604" xr:uid="{00000000-0005-0000-0000-0000A7470000}"/>
    <cellStyle name="Normal 3 56 24" xfId="19605" xr:uid="{00000000-0005-0000-0000-0000A8470000}"/>
    <cellStyle name="Normal 3 56 25" xfId="19606" xr:uid="{00000000-0005-0000-0000-0000A9470000}"/>
    <cellStyle name="Normal 3 56 26" xfId="19607" xr:uid="{00000000-0005-0000-0000-0000AA470000}"/>
    <cellStyle name="Normal 3 56 27" xfId="19608" xr:uid="{00000000-0005-0000-0000-0000AB470000}"/>
    <cellStyle name="Normal 3 56 3" xfId="19609" xr:uid="{00000000-0005-0000-0000-0000AC470000}"/>
    <cellStyle name="Normal 3 56 3 2" xfId="19610" xr:uid="{00000000-0005-0000-0000-0000AD470000}"/>
    <cellStyle name="Normal 3 56 3 3" xfId="19611" xr:uid="{00000000-0005-0000-0000-0000AE470000}"/>
    <cellStyle name="Normal 3 56 3 4" xfId="19612" xr:uid="{00000000-0005-0000-0000-0000AF470000}"/>
    <cellStyle name="Normal 3 56 3 5" xfId="19613" xr:uid="{00000000-0005-0000-0000-0000B0470000}"/>
    <cellStyle name="Normal 3 56 3 6" xfId="19614" xr:uid="{00000000-0005-0000-0000-0000B1470000}"/>
    <cellStyle name="Normal 3 56 4" xfId="19615" xr:uid="{00000000-0005-0000-0000-0000B2470000}"/>
    <cellStyle name="Normal 3 56 4 2" xfId="19616" xr:uid="{00000000-0005-0000-0000-0000B3470000}"/>
    <cellStyle name="Normal 3 56 4 3" xfId="19617" xr:uid="{00000000-0005-0000-0000-0000B4470000}"/>
    <cellStyle name="Normal 3 56 4 4" xfId="19618" xr:uid="{00000000-0005-0000-0000-0000B5470000}"/>
    <cellStyle name="Normal 3 56 4 5" xfId="19619" xr:uid="{00000000-0005-0000-0000-0000B6470000}"/>
    <cellStyle name="Normal 3 56 4 6" xfId="19620" xr:uid="{00000000-0005-0000-0000-0000B7470000}"/>
    <cellStyle name="Normal 3 56 5" xfId="19621" xr:uid="{00000000-0005-0000-0000-0000B8470000}"/>
    <cellStyle name="Normal 3 56 5 2" xfId="19622" xr:uid="{00000000-0005-0000-0000-0000B9470000}"/>
    <cellStyle name="Normal 3 56 5 3" xfId="19623" xr:uid="{00000000-0005-0000-0000-0000BA470000}"/>
    <cellStyle name="Normal 3 56 5 4" xfId="19624" xr:uid="{00000000-0005-0000-0000-0000BB470000}"/>
    <cellStyle name="Normal 3 56 5 5" xfId="19625" xr:uid="{00000000-0005-0000-0000-0000BC470000}"/>
    <cellStyle name="Normal 3 56 5 6" xfId="19626" xr:uid="{00000000-0005-0000-0000-0000BD470000}"/>
    <cellStyle name="Normal 3 56 6" xfId="19627" xr:uid="{00000000-0005-0000-0000-0000BE470000}"/>
    <cellStyle name="Normal 3 56 6 2" xfId="19628" xr:uid="{00000000-0005-0000-0000-0000BF470000}"/>
    <cellStyle name="Normal 3 56 6 3" xfId="19629" xr:uid="{00000000-0005-0000-0000-0000C0470000}"/>
    <cellStyle name="Normal 3 56 6 4" xfId="19630" xr:uid="{00000000-0005-0000-0000-0000C1470000}"/>
    <cellStyle name="Normal 3 56 6 5" xfId="19631" xr:uid="{00000000-0005-0000-0000-0000C2470000}"/>
    <cellStyle name="Normal 3 56 6 6" xfId="19632" xr:uid="{00000000-0005-0000-0000-0000C3470000}"/>
    <cellStyle name="Normal 3 56 7" xfId="19633" xr:uid="{00000000-0005-0000-0000-0000C4470000}"/>
    <cellStyle name="Normal 3 56 7 2" xfId="19634" xr:uid="{00000000-0005-0000-0000-0000C5470000}"/>
    <cellStyle name="Normal 3 56 7 3" xfId="19635" xr:uid="{00000000-0005-0000-0000-0000C6470000}"/>
    <cellStyle name="Normal 3 56 7 4" xfId="19636" xr:uid="{00000000-0005-0000-0000-0000C7470000}"/>
    <cellStyle name="Normal 3 56 7 5" xfId="19637" xr:uid="{00000000-0005-0000-0000-0000C8470000}"/>
    <cellStyle name="Normal 3 56 7 6" xfId="19638" xr:uid="{00000000-0005-0000-0000-0000C9470000}"/>
    <cellStyle name="Normal 3 56 8" xfId="19639" xr:uid="{00000000-0005-0000-0000-0000CA470000}"/>
    <cellStyle name="Normal 3 56 8 2" xfId="19640" xr:uid="{00000000-0005-0000-0000-0000CB470000}"/>
    <cellStyle name="Normal 3 56 8 3" xfId="19641" xr:uid="{00000000-0005-0000-0000-0000CC470000}"/>
    <cellStyle name="Normal 3 56 8 4" xfId="19642" xr:uid="{00000000-0005-0000-0000-0000CD470000}"/>
    <cellStyle name="Normal 3 56 8 5" xfId="19643" xr:uid="{00000000-0005-0000-0000-0000CE470000}"/>
    <cellStyle name="Normal 3 56 8 6" xfId="19644" xr:uid="{00000000-0005-0000-0000-0000CF470000}"/>
    <cellStyle name="Normal 3 56 9" xfId="19645" xr:uid="{00000000-0005-0000-0000-0000D0470000}"/>
    <cellStyle name="Normal 3 56 9 2" xfId="19646" xr:uid="{00000000-0005-0000-0000-0000D1470000}"/>
    <cellStyle name="Normal 3 56 9 3" xfId="19647" xr:uid="{00000000-0005-0000-0000-0000D2470000}"/>
    <cellStyle name="Normal 3 56 9 4" xfId="19648" xr:uid="{00000000-0005-0000-0000-0000D3470000}"/>
    <cellStyle name="Normal 3 56 9 5" xfId="19649" xr:uid="{00000000-0005-0000-0000-0000D4470000}"/>
    <cellStyle name="Normal 3 56 9 6" xfId="19650" xr:uid="{00000000-0005-0000-0000-0000D5470000}"/>
    <cellStyle name="Normal 3 57" xfId="19651" xr:uid="{00000000-0005-0000-0000-0000D6470000}"/>
    <cellStyle name="Normal 3 57 2" xfId="19652" xr:uid="{00000000-0005-0000-0000-0000D7470000}"/>
    <cellStyle name="Normal 3 57 3" xfId="19653" xr:uid="{00000000-0005-0000-0000-0000D8470000}"/>
    <cellStyle name="Normal 3 57 4" xfId="19654" xr:uid="{00000000-0005-0000-0000-0000D9470000}"/>
    <cellStyle name="Normal 3 57 5" xfId="19655" xr:uid="{00000000-0005-0000-0000-0000DA470000}"/>
    <cellStyle name="Normal 3 57 6" xfId="19656" xr:uid="{00000000-0005-0000-0000-0000DB470000}"/>
    <cellStyle name="Normal 3 58" xfId="19657" xr:uid="{00000000-0005-0000-0000-0000DC470000}"/>
    <cellStyle name="Normal 3 58 2" xfId="19658" xr:uid="{00000000-0005-0000-0000-0000DD470000}"/>
    <cellStyle name="Normal 3 58 3" xfId="19659" xr:uid="{00000000-0005-0000-0000-0000DE470000}"/>
    <cellStyle name="Normal 3 58 4" xfId="19660" xr:uid="{00000000-0005-0000-0000-0000DF470000}"/>
    <cellStyle name="Normal 3 58 5" xfId="19661" xr:uid="{00000000-0005-0000-0000-0000E0470000}"/>
    <cellStyle name="Normal 3 58 6" xfId="19662" xr:uid="{00000000-0005-0000-0000-0000E1470000}"/>
    <cellStyle name="Normal 3 59" xfId="19663" xr:uid="{00000000-0005-0000-0000-0000E2470000}"/>
    <cellStyle name="Normal 3 59 2" xfId="19664" xr:uid="{00000000-0005-0000-0000-0000E3470000}"/>
    <cellStyle name="Normal 3 59 3" xfId="19665" xr:uid="{00000000-0005-0000-0000-0000E4470000}"/>
    <cellStyle name="Normal 3 59 4" xfId="19666" xr:uid="{00000000-0005-0000-0000-0000E5470000}"/>
    <cellStyle name="Normal 3 59 5" xfId="19667" xr:uid="{00000000-0005-0000-0000-0000E6470000}"/>
    <cellStyle name="Normal 3 59 6" xfId="19668" xr:uid="{00000000-0005-0000-0000-0000E7470000}"/>
    <cellStyle name="Normal 3 6" xfId="1305" xr:uid="{00000000-0005-0000-0000-0000E8470000}"/>
    <cellStyle name="Normal 3 6 10" xfId="19669" xr:uid="{00000000-0005-0000-0000-0000E9470000}"/>
    <cellStyle name="Normal 3 6 10 2" xfId="19670" xr:uid="{00000000-0005-0000-0000-0000EA470000}"/>
    <cellStyle name="Normal 3 6 10 3" xfId="19671" xr:uid="{00000000-0005-0000-0000-0000EB470000}"/>
    <cellStyle name="Normal 3 6 10 4" xfId="19672" xr:uid="{00000000-0005-0000-0000-0000EC470000}"/>
    <cellStyle name="Normal 3 6 10 5" xfId="19673" xr:uid="{00000000-0005-0000-0000-0000ED470000}"/>
    <cellStyle name="Normal 3 6 10 6" xfId="19674" xr:uid="{00000000-0005-0000-0000-0000EE470000}"/>
    <cellStyle name="Normal 3 6 11" xfId="19675" xr:uid="{00000000-0005-0000-0000-0000EF470000}"/>
    <cellStyle name="Normal 3 6 11 2" xfId="19676" xr:uid="{00000000-0005-0000-0000-0000F0470000}"/>
    <cellStyle name="Normal 3 6 11 3" xfId="19677" xr:uid="{00000000-0005-0000-0000-0000F1470000}"/>
    <cellStyle name="Normal 3 6 11 4" xfId="19678" xr:uid="{00000000-0005-0000-0000-0000F2470000}"/>
    <cellStyle name="Normal 3 6 11 5" xfId="19679" xr:uid="{00000000-0005-0000-0000-0000F3470000}"/>
    <cellStyle name="Normal 3 6 11 6" xfId="19680" xr:uid="{00000000-0005-0000-0000-0000F4470000}"/>
    <cellStyle name="Normal 3 6 12" xfId="19681" xr:uid="{00000000-0005-0000-0000-0000F5470000}"/>
    <cellStyle name="Normal 3 6 12 2" xfId="19682" xr:uid="{00000000-0005-0000-0000-0000F6470000}"/>
    <cellStyle name="Normal 3 6 12 3" xfId="19683" xr:uid="{00000000-0005-0000-0000-0000F7470000}"/>
    <cellStyle name="Normal 3 6 12 4" xfId="19684" xr:uid="{00000000-0005-0000-0000-0000F8470000}"/>
    <cellStyle name="Normal 3 6 12 5" xfId="19685" xr:uid="{00000000-0005-0000-0000-0000F9470000}"/>
    <cellStyle name="Normal 3 6 12 6" xfId="19686" xr:uid="{00000000-0005-0000-0000-0000FA470000}"/>
    <cellStyle name="Normal 3 6 13" xfId="19687" xr:uid="{00000000-0005-0000-0000-0000FB470000}"/>
    <cellStyle name="Normal 3 6 13 2" xfId="19688" xr:uid="{00000000-0005-0000-0000-0000FC470000}"/>
    <cellStyle name="Normal 3 6 13 3" xfId="19689" xr:uid="{00000000-0005-0000-0000-0000FD470000}"/>
    <cellStyle name="Normal 3 6 13 4" xfId="19690" xr:uid="{00000000-0005-0000-0000-0000FE470000}"/>
    <cellStyle name="Normal 3 6 13 5" xfId="19691" xr:uid="{00000000-0005-0000-0000-0000FF470000}"/>
    <cellStyle name="Normal 3 6 13 6" xfId="19692" xr:uid="{00000000-0005-0000-0000-000000480000}"/>
    <cellStyle name="Normal 3 6 14" xfId="19693" xr:uid="{00000000-0005-0000-0000-000001480000}"/>
    <cellStyle name="Normal 3 6 14 2" xfId="19694" xr:uid="{00000000-0005-0000-0000-000002480000}"/>
    <cellStyle name="Normal 3 6 14 3" xfId="19695" xr:uid="{00000000-0005-0000-0000-000003480000}"/>
    <cellStyle name="Normal 3 6 14 4" xfId="19696" xr:uid="{00000000-0005-0000-0000-000004480000}"/>
    <cellStyle name="Normal 3 6 14 5" xfId="19697" xr:uid="{00000000-0005-0000-0000-000005480000}"/>
    <cellStyle name="Normal 3 6 14 6" xfId="19698" xr:uid="{00000000-0005-0000-0000-000006480000}"/>
    <cellStyle name="Normal 3 6 15" xfId="19699" xr:uid="{00000000-0005-0000-0000-000007480000}"/>
    <cellStyle name="Normal 3 6 15 2" xfId="19700" xr:uid="{00000000-0005-0000-0000-000008480000}"/>
    <cellStyle name="Normal 3 6 15 3" xfId="19701" xr:uid="{00000000-0005-0000-0000-000009480000}"/>
    <cellStyle name="Normal 3 6 15 4" xfId="19702" xr:uid="{00000000-0005-0000-0000-00000A480000}"/>
    <cellStyle name="Normal 3 6 15 5" xfId="19703" xr:uid="{00000000-0005-0000-0000-00000B480000}"/>
    <cellStyle name="Normal 3 6 15 6" xfId="19704" xr:uid="{00000000-0005-0000-0000-00000C480000}"/>
    <cellStyle name="Normal 3 6 16" xfId="19705" xr:uid="{00000000-0005-0000-0000-00000D480000}"/>
    <cellStyle name="Normal 3 6 16 2" xfId="19706" xr:uid="{00000000-0005-0000-0000-00000E480000}"/>
    <cellStyle name="Normal 3 6 16 3" xfId="19707" xr:uid="{00000000-0005-0000-0000-00000F480000}"/>
    <cellStyle name="Normal 3 6 16 4" xfId="19708" xr:uid="{00000000-0005-0000-0000-000010480000}"/>
    <cellStyle name="Normal 3 6 16 5" xfId="19709" xr:uid="{00000000-0005-0000-0000-000011480000}"/>
    <cellStyle name="Normal 3 6 16 6" xfId="19710" xr:uid="{00000000-0005-0000-0000-000012480000}"/>
    <cellStyle name="Normal 3 6 17" xfId="19711" xr:uid="{00000000-0005-0000-0000-000013480000}"/>
    <cellStyle name="Normal 3 6 17 2" xfId="19712" xr:uid="{00000000-0005-0000-0000-000014480000}"/>
    <cellStyle name="Normal 3 6 17 3" xfId="19713" xr:uid="{00000000-0005-0000-0000-000015480000}"/>
    <cellStyle name="Normal 3 6 17 4" xfId="19714" xr:uid="{00000000-0005-0000-0000-000016480000}"/>
    <cellStyle name="Normal 3 6 17 5" xfId="19715" xr:uid="{00000000-0005-0000-0000-000017480000}"/>
    <cellStyle name="Normal 3 6 17 6" xfId="19716" xr:uid="{00000000-0005-0000-0000-000018480000}"/>
    <cellStyle name="Normal 3 6 18" xfId="19717" xr:uid="{00000000-0005-0000-0000-000019480000}"/>
    <cellStyle name="Normal 3 6 18 2" xfId="19718" xr:uid="{00000000-0005-0000-0000-00001A480000}"/>
    <cellStyle name="Normal 3 6 18 3" xfId="19719" xr:uid="{00000000-0005-0000-0000-00001B480000}"/>
    <cellStyle name="Normal 3 6 18 4" xfId="19720" xr:uid="{00000000-0005-0000-0000-00001C480000}"/>
    <cellStyle name="Normal 3 6 18 5" xfId="19721" xr:uid="{00000000-0005-0000-0000-00001D480000}"/>
    <cellStyle name="Normal 3 6 18 6" xfId="19722" xr:uid="{00000000-0005-0000-0000-00001E480000}"/>
    <cellStyle name="Normal 3 6 19" xfId="19723" xr:uid="{00000000-0005-0000-0000-00001F480000}"/>
    <cellStyle name="Normal 3 6 19 2" xfId="19724" xr:uid="{00000000-0005-0000-0000-000020480000}"/>
    <cellStyle name="Normal 3 6 19 3" xfId="19725" xr:uid="{00000000-0005-0000-0000-000021480000}"/>
    <cellStyle name="Normal 3 6 19 4" xfId="19726" xr:uid="{00000000-0005-0000-0000-000022480000}"/>
    <cellStyle name="Normal 3 6 19 5" xfId="19727" xr:uid="{00000000-0005-0000-0000-000023480000}"/>
    <cellStyle name="Normal 3 6 19 6" xfId="19728" xr:uid="{00000000-0005-0000-0000-000024480000}"/>
    <cellStyle name="Normal 3 6 2" xfId="19729" xr:uid="{00000000-0005-0000-0000-000025480000}"/>
    <cellStyle name="Normal 3 6 2 2" xfId="19730" xr:uid="{00000000-0005-0000-0000-000026480000}"/>
    <cellStyle name="Normal 3 6 2 3" xfId="19731" xr:uid="{00000000-0005-0000-0000-000027480000}"/>
    <cellStyle name="Normal 3 6 2 4" xfId="19732" xr:uid="{00000000-0005-0000-0000-000028480000}"/>
    <cellStyle name="Normal 3 6 2 5" xfId="19733" xr:uid="{00000000-0005-0000-0000-000029480000}"/>
    <cellStyle name="Normal 3 6 2 6" xfId="19734" xr:uid="{00000000-0005-0000-0000-00002A480000}"/>
    <cellStyle name="Normal 3 6 2 7" xfId="19735" xr:uid="{00000000-0005-0000-0000-00002B480000}"/>
    <cellStyle name="Normal 3 6 20" xfId="19736" xr:uid="{00000000-0005-0000-0000-00002C480000}"/>
    <cellStyle name="Normal 3 6 20 2" xfId="19737" xr:uid="{00000000-0005-0000-0000-00002D480000}"/>
    <cellStyle name="Normal 3 6 20 3" xfId="19738" xr:uid="{00000000-0005-0000-0000-00002E480000}"/>
    <cellStyle name="Normal 3 6 20 4" xfId="19739" xr:uid="{00000000-0005-0000-0000-00002F480000}"/>
    <cellStyle name="Normal 3 6 20 5" xfId="19740" xr:uid="{00000000-0005-0000-0000-000030480000}"/>
    <cellStyle name="Normal 3 6 20 6" xfId="19741" xr:uid="{00000000-0005-0000-0000-000031480000}"/>
    <cellStyle name="Normal 3 6 21" xfId="19742" xr:uid="{00000000-0005-0000-0000-000032480000}"/>
    <cellStyle name="Normal 3 6 21 2" xfId="19743" xr:uid="{00000000-0005-0000-0000-000033480000}"/>
    <cellStyle name="Normal 3 6 21 3" xfId="19744" xr:uid="{00000000-0005-0000-0000-000034480000}"/>
    <cellStyle name="Normal 3 6 21 4" xfId="19745" xr:uid="{00000000-0005-0000-0000-000035480000}"/>
    <cellStyle name="Normal 3 6 21 5" xfId="19746" xr:uid="{00000000-0005-0000-0000-000036480000}"/>
    <cellStyle name="Normal 3 6 21 6" xfId="19747" xr:uid="{00000000-0005-0000-0000-000037480000}"/>
    <cellStyle name="Normal 3 6 22" xfId="19748" xr:uid="{00000000-0005-0000-0000-000038480000}"/>
    <cellStyle name="Normal 3 6 22 2" xfId="19749" xr:uid="{00000000-0005-0000-0000-000039480000}"/>
    <cellStyle name="Normal 3 6 22 3" xfId="19750" xr:uid="{00000000-0005-0000-0000-00003A480000}"/>
    <cellStyle name="Normal 3 6 22 4" xfId="19751" xr:uid="{00000000-0005-0000-0000-00003B480000}"/>
    <cellStyle name="Normal 3 6 22 5" xfId="19752" xr:uid="{00000000-0005-0000-0000-00003C480000}"/>
    <cellStyle name="Normal 3 6 22 6" xfId="19753" xr:uid="{00000000-0005-0000-0000-00003D480000}"/>
    <cellStyle name="Normal 3 6 23" xfId="19754" xr:uid="{00000000-0005-0000-0000-00003E480000}"/>
    <cellStyle name="Normal 3 6 24" xfId="19755" xr:uid="{00000000-0005-0000-0000-00003F480000}"/>
    <cellStyle name="Normal 3 6 25" xfId="19756" xr:uid="{00000000-0005-0000-0000-000040480000}"/>
    <cellStyle name="Normal 3 6 26" xfId="19757" xr:uid="{00000000-0005-0000-0000-000041480000}"/>
    <cellStyle name="Normal 3 6 27" xfId="19758" xr:uid="{00000000-0005-0000-0000-000042480000}"/>
    <cellStyle name="Normal 3 6 28" xfId="19759" xr:uid="{00000000-0005-0000-0000-000043480000}"/>
    <cellStyle name="Normal 3 6 3" xfId="19760" xr:uid="{00000000-0005-0000-0000-000044480000}"/>
    <cellStyle name="Normal 3 6 3 2" xfId="19761" xr:uid="{00000000-0005-0000-0000-000045480000}"/>
    <cellStyle name="Normal 3 6 3 3" xfId="19762" xr:uid="{00000000-0005-0000-0000-000046480000}"/>
    <cellStyle name="Normal 3 6 3 4" xfId="19763" xr:uid="{00000000-0005-0000-0000-000047480000}"/>
    <cellStyle name="Normal 3 6 3 5" xfId="19764" xr:uid="{00000000-0005-0000-0000-000048480000}"/>
    <cellStyle name="Normal 3 6 3 6" xfId="19765" xr:uid="{00000000-0005-0000-0000-000049480000}"/>
    <cellStyle name="Normal 3 6 4" xfId="19766" xr:uid="{00000000-0005-0000-0000-00004A480000}"/>
    <cellStyle name="Normal 3 6 4 2" xfId="19767" xr:uid="{00000000-0005-0000-0000-00004B480000}"/>
    <cellStyle name="Normal 3 6 4 3" xfId="19768" xr:uid="{00000000-0005-0000-0000-00004C480000}"/>
    <cellStyle name="Normal 3 6 4 4" xfId="19769" xr:uid="{00000000-0005-0000-0000-00004D480000}"/>
    <cellStyle name="Normal 3 6 4 5" xfId="19770" xr:uid="{00000000-0005-0000-0000-00004E480000}"/>
    <cellStyle name="Normal 3 6 4 6" xfId="19771" xr:uid="{00000000-0005-0000-0000-00004F480000}"/>
    <cellStyle name="Normal 3 6 5" xfId="19772" xr:uid="{00000000-0005-0000-0000-000050480000}"/>
    <cellStyle name="Normal 3 6 5 2" xfId="19773" xr:uid="{00000000-0005-0000-0000-000051480000}"/>
    <cellStyle name="Normal 3 6 5 3" xfId="19774" xr:uid="{00000000-0005-0000-0000-000052480000}"/>
    <cellStyle name="Normal 3 6 5 4" xfId="19775" xr:uid="{00000000-0005-0000-0000-000053480000}"/>
    <cellStyle name="Normal 3 6 5 5" xfId="19776" xr:uid="{00000000-0005-0000-0000-000054480000}"/>
    <cellStyle name="Normal 3 6 5 6" xfId="19777" xr:uid="{00000000-0005-0000-0000-000055480000}"/>
    <cellStyle name="Normal 3 6 6" xfId="19778" xr:uid="{00000000-0005-0000-0000-000056480000}"/>
    <cellStyle name="Normal 3 6 6 2" xfId="19779" xr:uid="{00000000-0005-0000-0000-000057480000}"/>
    <cellStyle name="Normal 3 6 6 3" xfId="19780" xr:uid="{00000000-0005-0000-0000-000058480000}"/>
    <cellStyle name="Normal 3 6 6 4" xfId="19781" xr:uid="{00000000-0005-0000-0000-000059480000}"/>
    <cellStyle name="Normal 3 6 6 5" xfId="19782" xr:uid="{00000000-0005-0000-0000-00005A480000}"/>
    <cellStyle name="Normal 3 6 6 6" xfId="19783" xr:uid="{00000000-0005-0000-0000-00005B480000}"/>
    <cellStyle name="Normal 3 6 7" xfId="19784" xr:uid="{00000000-0005-0000-0000-00005C480000}"/>
    <cellStyle name="Normal 3 6 7 2" xfId="19785" xr:uid="{00000000-0005-0000-0000-00005D480000}"/>
    <cellStyle name="Normal 3 6 7 3" xfId="19786" xr:uid="{00000000-0005-0000-0000-00005E480000}"/>
    <cellStyle name="Normal 3 6 7 4" xfId="19787" xr:uid="{00000000-0005-0000-0000-00005F480000}"/>
    <cellStyle name="Normal 3 6 7 5" xfId="19788" xr:uid="{00000000-0005-0000-0000-000060480000}"/>
    <cellStyle name="Normal 3 6 7 6" xfId="19789" xr:uid="{00000000-0005-0000-0000-000061480000}"/>
    <cellStyle name="Normal 3 6 8" xfId="19790" xr:uid="{00000000-0005-0000-0000-000062480000}"/>
    <cellStyle name="Normal 3 6 8 2" xfId="19791" xr:uid="{00000000-0005-0000-0000-000063480000}"/>
    <cellStyle name="Normal 3 6 8 3" xfId="19792" xr:uid="{00000000-0005-0000-0000-000064480000}"/>
    <cellStyle name="Normal 3 6 8 4" xfId="19793" xr:uid="{00000000-0005-0000-0000-000065480000}"/>
    <cellStyle name="Normal 3 6 8 5" xfId="19794" xr:uid="{00000000-0005-0000-0000-000066480000}"/>
    <cellStyle name="Normal 3 6 8 6" xfId="19795" xr:uid="{00000000-0005-0000-0000-000067480000}"/>
    <cellStyle name="Normal 3 6 9" xfId="19796" xr:uid="{00000000-0005-0000-0000-000068480000}"/>
    <cellStyle name="Normal 3 6 9 2" xfId="19797" xr:uid="{00000000-0005-0000-0000-000069480000}"/>
    <cellStyle name="Normal 3 6 9 3" xfId="19798" xr:uid="{00000000-0005-0000-0000-00006A480000}"/>
    <cellStyle name="Normal 3 6 9 4" xfId="19799" xr:uid="{00000000-0005-0000-0000-00006B480000}"/>
    <cellStyle name="Normal 3 6 9 5" xfId="19800" xr:uid="{00000000-0005-0000-0000-00006C480000}"/>
    <cellStyle name="Normal 3 6 9 6" xfId="19801" xr:uid="{00000000-0005-0000-0000-00006D480000}"/>
    <cellStyle name="Normal 3 60" xfId="19802" xr:uid="{00000000-0005-0000-0000-00006E480000}"/>
    <cellStyle name="Normal 3 60 2" xfId="19803" xr:uid="{00000000-0005-0000-0000-00006F480000}"/>
    <cellStyle name="Normal 3 60 3" xfId="19804" xr:uid="{00000000-0005-0000-0000-000070480000}"/>
    <cellStyle name="Normal 3 60 4" xfId="19805" xr:uid="{00000000-0005-0000-0000-000071480000}"/>
    <cellStyle name="Normal 3 60 5" xfId="19806" xr:uid="{00000000-0005-0000-0000-000072480000}"/>
    <cellStyle name="Normal 3 60 6" xfId="19807" xr:uid="{00000000-0005-0000-0000-000073480000}"/>
    <cellStyle name="Normal 3 61" xfId="19808" xr:uid="{00000000-0005-0000-0000-000074480000}"/>
    <cellStyle name="Normal 3 61 2" xfId="19809" xr:uid="{00000000-0005-0000-0000-000075480000}"/>
    <cellStyle name="Normal 3 61 3" xfId="19810" xr:uid="{00000000-0005-0000-0000-000076480000}"/>
    <cellStyle name="Normal 3 61 4" xfId="19811" xr:uid="{00000000-0005-0000-0000-000077480000}"/>
    <cellStyle name="Normal 3 61 5" xfId="19812" xr:uid="{00000000-0005-0000-0000-000078480000}"/>
    <cellStyle name="Normal 3 61 6" xfId="19813" xr:uid="{00000000-0005-0000-0000-000079480000}"/>
    <cellStyle name="Normal 3 62" xfId="19814" xr:uid="{00000000-0005-0000-0000-00007A480000}"/>
    <cellStyle name="Normal 3 62 2" xfId="19815" xr:uid="{00000000-0005-0000-0000-00007B480000}"/>
    <cellStyle name="Normal 3 62 3" xfId="19816" xr:uid="{00000000-0005-0000-0000-00007C480000}"/>
    <cellStyle name="Normal 3 62 4" xfId="19817" xr:uid="{00000000-0005-0000-0000-00007D480000}"/>
    <cellStyle name="Normal 3 62 5" xfId="19818" xr:uid="{00000000-0005-0000-0000-00007E480000}"/>
    <cellStyle name="Normal 3 62 6" xfId="19819" xr:uid="{00000000-0005-0000-0000-00007F480000}"/>
    <cellStyle name="Normal 3 63" xfId="19820" xr:uid="{00000000-0005-0000-0000-000080480000}"/>
    <cellStyle name="Normal 3 63 2" xfId="19821" xr:uid="{00000000-0005-0000-0000-000081480000}"/>
    <cellStyle name="Normal 3 63 3" xfId="19822" xr:uid="{00000000-0005-0000-0000-000082480000}"/>
    <cellStyle name="Normal 3 63 4" xfId="19823" xr:uid="{00000000-0005-0000-0000-000083480000}"/>
    <cellStyle name="Normal 3 63 5" xfId="19824" xr:uid="{00000000-0005-0000-0000-000084480000}"/>
    <cellStyle name="Normal 3 63 6" xfId="19825" xr:uid="{00000000-0005-0000-0000-000085480000}"/>
    <cellStyle name="Normal 3 64" xfId="19826" xr:uid="{00000000-0005-0000-0000-000086480000}"/>
    <cellStyle name="Normal 3 64 2" xfId="19827" xr:uid="{00000000-0005-0000-0000-000087480000}"/>
    <cellStyle name="Normal 3 64 3" xfId="19828" xr:uid="{00000000-0005-0000-0000-000088480000}"/>
    <cellStyle name="Normal 3 64 4" xfId="19829" xr:uid="{00000000-0005-0000-0000-000089480000}"/>
    <cellStyle name="Normal 3 64 5" xfId="19830" xr:uid="{00000000-0005-0000-0000-00008A480000}"/>
    <cellStyle name="Normal 3 64 6" xfId="19831" xr:uid="{00000000-0005-0000-0000-00008B480000}"/>
    <cellStyle name="Normal 3 65" xfId="19832" xr:uid="{00000000-0005-0000-0000-00008C480000}"/>
    <cellStyle name="Normal 3 65 2" xfId="19833" xr:uid="{00000000-0005-0000-0000-00008D480000}"/>
    <cellStyle name="Normal 3 65 3" xfId="19834" xr:uid="{00000000-0005-0000-0000-00008E480000}"/>
    <cellStyle name="Normal 3 65 4" xfId="19835" xr:uid="{00000000-0005-0000-0000-00008F480000}"/>
    <cellStyle name="Normal 3 65 5" xfId="19836" xr:uid="{00000000-0005-0000-0000-000090480000}"/>
    <cellStyle name="Normal 3 65 6" xfId="19837" xr:uid="{00000000-0005-0000-0000-000091480000}"/>
    <cellStyle name="Normal 3 66" xfId="19838" xr:uid="{00000000-0005-0000-0000-000092480000}"/>
    <cellStyle name="Normal 3 66 2" xfId="19839" xr:uid="{00000000-0005-0000-0000-000093480000}"/>
    <cellStyle name="Normal 3 66 3" xfId="19840" xr:uid="{00000000-0005-0000-0000-000094480000}"/>
    <cellStyle name="Normal 3 66 4" xfId="19841" xr:uid="{00000000-0005-0000-0000-000095480000}"/>
    <cellStyle name="Normal 3 66 5" xfId="19842" xr:uid="{00000000-0005-0000-0000-000096480000}"/>
    <cellStyle name="Normal 3 66 6" xfId="19843" xr:uid="{00000000-0005-0000-0000-000097480000}"/>
    <cellStyle name="Normal 3 67" xfId="19844" xr:uid="{00000000-0005-0000-0000-000098480000}"/>
    <cellStyle name="Normal 3 67 2" xfId="19845" xr:uid="{00000000-0005-0000-0000-000099480000}"/>
    <cellStyle name="Normal 3 67 3" xfId="19846" xr:uid="{00000000-0005-0000-0000-00009A480000}"/>
    <cellStyle name="Normal 3 67 4" xfId="19847" xr:uid="{00000000-0005-0000-0000-00009B480000}"/>
    <cellStyle name="Normal 3 67 5" xfId="19848" xr:uid="{00000000-0005-0000-0000-00009C480000}"/>
    <cellStyle name="Normal 3 67 6" xfId="19849" xr:uid="{00000000-0005-0000-0000-00009D480000}"/>
    <cellStyle name="Normal 3 68" xfId="19850" xr:uid="{00000000-0005-0000-0000-00009E480000}"/>
    <cellStyle name="Normal 3 68 2" xfId="19851" xr:uid="{00000000-0005-0000-0000-00009F480000}"/>
    <cellStyle name="Normal 3 68 3" xfId="19852" xr:uid="{00000000-0005-0000-0000-0000A0480000}"/>
    <cellStyle name="Normal 3 68 4" xfId="19853" xr:uid="{00000000-0005-0000-0000-0000A1480000}"/>
    <cellStyle name="Normal 3 68 5" xfId="19854" xr:uid="{00000000-0005-0000-0000-0000A2480000}"/>
    <cellStyle name="Normal 3 68 6" xfId="19855" xr:uid="{00000000-0005-0000-0000-0000A3480000}"/>
    <cellStyle name="Normal 3 69" xfId="19856" xr:uid="{00000000-0005-0000-0000-0000A4480000}"/>
    <cellStyle name="Normal 3 69 2" xfId="19857" xr:uid="{00000000-0005-0000-0000-0000A5480000}"/>
    <cellStyle name="Normal 3 69 3" xfId="19858" xr:uid="{00000000-0005-0000-0000-0000A6480000}"/>
    <cellStyle name="Normal 3 69 4" xfId="19859" xr:uid="{00000000-0005-0000-0000-0000A7480000}"/>
    <cellStyle name="Normal 3 69 5" xfId="19860" xr:uid="{00000000-0005-0000-0000-0000A8480000}"/>
    <cellStyle name="Normal 3 69 6" xfId="19861" xr:uid="{00000000-0005-0000-0000-0000A9480000}"/>
    <cellStyle name="Normal 3 7" xfId="1306" xr:uid="{00000000-0005-0000-0000-0000AA480000}"/>
    <cellStyle name="Normal 3 7 10" xfId="19862" xr:uid="{00000000-0005-0000-0000-0000AB480000}"/>
    <cellStyle name="Normal 3 7 10 2" xfId="19863" xr:uid="{00000000-0005-0000-0000-0000AC480000}"/>
    <cellStyle name="Normal 3 7 10 3" xfId="19864" xr:uid="{00000000-0005-0000-0000-0000AD480000}"/>
    <cellStyle name="Normal 3 7 10 4" xfId="19865" xr:uid="{00000000-0005-0000-0000-0000AE480000}"/>
    <cellStyle name="Normal 3 7 10 5" xfId="19866" xr:uid="{00000000-0005-0000-0000-0000AF480000}"/>
    <cellStyle name="Normal 3 7 10 6" xfId="19867" xr:uid="{00000000-0005-0000-0000-0000B0480000}"/>
    <cellStyle name="Normal 3 7 11" xfId="19868" xr:uid="{00000000-0005-0000-0000-0000B1480000}"/>
    <cellStyle name="Normal 3 7 11 2" xfId="19869" xr:uid="{00000000-0005-0000-0000-0000B2480000}"/>
    <cellStyle name="Normal 3 7 11 3" xfId="19870" xr:uid="{00000000-0005-0000-0000-0000B3480000}"/>
    <cellStyle name="Normal 3 7 11 4" xfId="19871" xr:uid="{00000000-0005-0000-0000-0000B4480000}"/>
    <cellStyle name="Normal 3 7 11 5" xfId="19872" xr:uid="{00000000-0005-0000-0000-0000B5480000}"/>
    <cellStyle name="Normal 3 7 11 6" xfId="19873" xr:uid="{00000000-0005-0000-0000-0000B6480000}"/>
    <cellStyle name="Normal 3 7 12" xfId="19874" xr:uid="{00000000-0005-0000-0000-0000B7480000}"/>
    <cellStyle name="Normal 3 7 12 2" xfId="19875" xr:uid="{00000000-0005-0000-0000-0000B8480000}"/>
    <cellStyle name="Normal 3 7 12 3" xfId="19876" xr:uid="{00000000-0005-0000-0000-0000B9480000}"/>
    <cellStyle name="Normal 3 7 12 4" xfId="19877" xr:uid="{00000000-0005-0000-0000-0000BA480000}"/>
    <cellStyle name="Normal 3 7 12 5" xfId="19878" xr:uid="{00000000-0005-0000-0000-0000BB480000}"/>
    <cellStyle name="Normal 3 7 12 6" xfId="19879" xr:uid="{00000000-0005-0000-0000-0000BC480000}"/>
    <cellStyle name="Normal 3 7 13" xfId="19880" xr:uid="{00000000-0005-0000-0000-0000BD480000}"/>
    <cellStyle name="Normal 3 7 13 2" xfId="19881" xr:uid="{00000000-0005-0000-0000-0000BE480000}"/>
    <cellStyle name="Normal 3 7 13 3" xfId="19882" xr:uid="{00000000-0005-0000-0000-0000BF480000}"/>
    <cellStyle name="Normal 3 7 13 4" xfId="19883" xr:uid="{00000000-0005-0000-0000-0000C0480000}"/>
    <cellStyle name="Normal 3 7 13 5" xfId="19884" xr:uid="{00000000-0005-0000-0000-0000C1480000}"/>
    <cellStyle name="Normal 3 7 13 6" xfId="19885" xr:uid="{00000000-0005-0000-0000-0000C2480000}"/>
    <cellStyle name="Normal 3 7 14" xfId="19886" xr:uid="{00000000-0005-0000-0000-0000C3480000}"/>
    <cellStyle name="Normal 3 7 14 2" xfId="19887" xr:uid="{00000000-0005-0000-0000-0000C4480000}"/>
    <cellStyle name="Normal 3 7 14 3" xfId="19888" xr:uid="{00000000-0005-0000-0000-0000C5480000}"/>
    <cellStyle name="Normal 3 7 14 4" xfId="19889" xr:uid="{00000000-0005-0000-0000-0000C6480000}"/>
    <cellStyle name="Normal 3 7 14 5" xfId="19890" xr:uid="{00000000-0005-0000-0000-0000C7480000}"/>
    <cellStyle name="Normal 3 7 14 6" xfId="19891" xr:uid="{00000000-0005-0000-0000-0000C8480000}"/>
    <cellStyle name="Normal 3 7 15" xfId="19892" xr:uid="{00000000-0005-0000-0000-0000C9480000}"/>
    <cellStyle name="Normal 3 7 15 2" xfId="19893" xr:uid="{00000000-0005-0000-0000-0000CA480000}"/>
    <cellStyle name="Normal 3 7 15 3" xfId="19894" xr:uid="{00000000-0005-0000-0000-0000CB480000}"/>
    <cellStyle name="Normal 3 7 15 4" xfId="19895" xr:uid="{00000000-0005-0000-0000-0000CC480000}"/>
    <cellStyle name="Normal 3 7 15 5" xfId="19896" xr:uid="{00000000-0005-0000-0000-0000CD480000}"/>
    <cellStyle name="Normal 3 7 15 6" xfId="19897" xr:uid="{00000000-0005-0000-0000-0000CE480000}"/>
    <cellStyle name="Normal 3 7 16" xfId="19898" xr:uid="{00000000-0005-0000-0000-0000CF480000}"/>
    <cellStyle name="Normal 3 7 16 2" xfId="19899" xr:uid="{00000000-0005-0000-0000-0000D0480000}"/>
    <cellStyle name="Normal 3 7 16 3" xfId="19900" xr:uid="{00000000-0005-0000-0000-0000D1480000}"/>
    <cellStyle name="Normal 3 7 16 4" xfId="19901" xr:uid="{00000000-0005-0000-0000-0000D2480000}"/>
    <cellStyle name="Normal 3 7 16 5" xfId="19902" xr:uid="{00000000-0005-0000-0000-0000D3480000}"/>
    <cellStyle name="Normal 3 7 16 6" xfId="19903" xr:uid="{00000000-0005-0000-0000-0000D4480000}"/>
    <cellStyle name="Normal 3 7 17" xfId="19904" xr:uid="{00000000-0005-0000-0000-0000D5480000}"/>
    <cellStyle name="Normal 3 7 17 2" xfId="19905" xr:uid="{00000000-0005-0000-0000-0000D6480000}"/>
    <cellStyle name="Normal 3 7 17 3" xfId="19906" xr:uid="{00000000-0005-0000-0000-0000D7480000}"/>
    <cellStyle name="Normal 3 7 17 4" xfId="19907" xr:uid="{00000000-0005-0000-0000-0000D8480000}"/>
    <cellStyle name="Normal 3 7 17 5" xfId="19908" xr:uid="{00000000-0005-0000-0000-0000D9480000}"/>
    <cellStyle name="Normal 3 7 17 6" xfId="19909" xr:uid="{00000000-0005-0000-0000-0000DA480000}"/>
    <cellStyle name="Normal 3 7 18" xfId="19910" xr:uid="{00000000-0005-0000-0000-0000DB480000}"/>
    <cellStyle name="Normal 3 7 18 2" xfId="19911" xr:uid="{00000000-0005-0000-0000-0000DC480000}"/>
    <cellStyle name="Normal 3 7 18 3" xfId="19912" xr:uid="{00000000-0005-0000-0000-0000DD480000}"/>
    <cellStyle name="Normal 3 7 18 4" xfId="19913" xr:uid="{00000000-0005-0000-0000-0000DE480000}"/>
    <cellStyle name="Normal 3 7 18 5" xfId="19914" xr:uid="{00000000-0005-0000-0000-0000DF480000}"/>
    <cellStyle name="Normal 3 7 18 6" xfId="19915" xr:uid="{00000000-0005-0000-0000-0000E0480000}"/>
    <cellStyle name="Normal 3 7 19" xfId="19916" xr:uid="{00000000-0005-0000-0000-0000E1480000}"/>
    <cellStyle name="Normal 3 7 19 2" xfId="19917" xr:uid="{00000000-0005-0000-0000-0000E2480000}"/>
    <cellStyle name="Normal 3 7 19 3" xfId="19918" xr:uid="{00000000-0005-0000-0000-0000E3480000}"/>
    <cellStyle name="Normal 3 7 19 4" xfId="19919" xr:uid="{00000000-0005-0000-0000-0000E4480000}"/>
    <cellStyle name="Normal 3 7 19 5" xfId="19920" xr:uid="{00000000-0005-0000-0000-0000E5480000}"/>
    <cellStyle name="Normal 3 7 19 6" xfId="19921" xr:uid="{00000000-0005-0000-0000-0000E6480000}"/>
    <cellStyle name="Normal 3 7 2" xfId="19922" xr:uid="{00000000-0005-0000-0000-0000E7480000}"/>
    <cellStyle name="Normal 3 7 2 2" xfId="19923" xr:uid="{00000000-0005-0000-0000-0000E8480000}"/>
    <cellStyle name="Normal 3 7 2 3" xfId="19924" xr:uid="{00000000-0005-0000-0000-0000E9480000}"/>
    <cellStyle name="Normal 3 7 2 4" xfId="19925" xr:uid="{00000000-0005-0000-0000-0000EA480000}"/>
    <cellStyle name="Normal 3 7 2 5" xfId="19926" xr:uid="{00000000-0005-0000-0000-0000EB480000}"/>
    <cellStyle name="Normal 3 7 2 6" xfId="19927" xr:uid="{00000000-0005-0000-0000-0000EC480000}"/>
    <cellStyle name="Normal 3 7 20" xfId="19928" xr:uid="{00000000-0005-0000-0000-0000ED480000}"/>
    <cellStyle name="Normal 3 7 20 2" xfId="19929" xr:uid="{00000000-0005-0000-0000-0000EE480000}"/>
    <cellStyle name="Normal 3 7 20 3" xfId="19930" xr:uid="{00000000-0005-0000-0000-0000EF480000}"/>
    <cellStyle name="Normal 3 7 20 4" xfId="19931" xr:uid="{00000000-0005-0000-0000-0000F0480000}"/>
    <cellStyle name="Normal 3 7 20 5" xfId="19932" xr:uid="{00000000-0005-0000-0000-0000F1480000}"/>
    <cellStyle name="Normal 3 7 20 6" xfId="19933" xr:uid="{00000000-0005-0000-0000-0000F2480000}"/>
    <cellStyle name="Normal 3 7 21" xfId="19934" xr:uid="{00000000-0005-0000-0000-0000F3480000}"/>
    <cellStyle name="Normal 3 7 21 2" xfId="19935" xr:uid="{00000000-0005-0000-0000-0000F4480000}"/>
    <cellStyle name="Normal 3 7 21 3" xfId="19936" xr:uid="{00000000-0005-0000-0000-0000F5480000}"/>
    <cellStyle name="Normal 3 7 21 4" xfId="19937" xr:uid="{00000000-0005-0000-0000-0000F6480000}"/>
    <cellStyle name="Normal 3 7 21 5" xfId="19938" xr:uid="{00000000-0005-0000-0000-0000F7480000}"/>
    <cellStyle name="Normal 3 7 21 6" xfId="19939" xr:uid="{00000000-0005-0000-0000-0000F8480000}"/>
    <cellStyle name="Normal 3 7 22" xfId="19940" xr:uid="{00000000-0005-0000-0000-0000F9480000}"/>
    <cellStyle name="Normal 3 7 22 2" xfId="19941" xr:uid="{00000000-0005-0000-0000-0000FA480000}"/>
    <cellStyle name="Normal 3 7 22 3" xfId="19942" xr:uid="{00000000-0005-0000-0000-0000FB480000}"/>
    <cellStyle name="Normal 3 7 22 4" xfId="19943" xr:uid="{00000000-0005-0000-0000-0000FC480000}"/>
    <cellStyle name="Normal 3 7 22 5" xfId="19944" xr:uid="{00000000-0005-0000-0000-0000FD480000}"/>
    <cellStyle name="Normal 3 7 22 6" xfId="19945" xr:uid="{00000000-0005-0000-0000-0000FE480000}"/>
    <cellStyle name="Normal 3 7 23" xfId="19946" xr:uid="{00000000-0005-0000-0000-0000FF480000}"/>
    <cellStyle name="Normal 3 7 24" xfId="19947" xr:uid="{00000000-0005-0000-0000-000000490000}"/>
    <cellStyle name="Normal 3 7 25" xfId="19948" xr:uid="{00000000-0005-0000-0000-000001490000}"/>
    <cellStyle name="Normal 3 7 26" xfId="19949" xr:uid="{00000000-0005-0000-0000-000002490000}"/>
    <cellStyle name="Normal 3 7 27" xfId="19950" xr:uid="{00000000-0005-0000-0000-000003490000}"/>
    <cellStyle name="Normal 3 7 28" xfId="19951" xr:uid="{00000000-0005-0000-0000-000004490000}"/>
    <cellStyle name="Normal 3 7 3" xfId="19952" xr:uid="{00000000-0005-0000-0000-000005490000}"/>
    <cellStyle name="Normal 3 7 3 2" xfId="19953" xr:uid="{00000000-0005-0000-0000-000006490000}"/>
    <cellStyle name="Normal 3 7 3 3" xfId="19954" xr:uid="{00000000-0005-0000-0000-000007490000}"/>
    <cellStyle name="Normal 3 7 3 4" xfId="19955" xr:uid="{00000000-0005-0000-0000-000008490000}"/>
    <cellStyle name="Normal 3 7 3 5" xfId="19956" xr:uid="{00000000-0005-0000-0000-000009490000}"/>
    <cellStyle name="Normal 3 7 3 6" xfId="19957" xr:uid="{00000000-0005-0000-0000-00000A490000}"/>
    <cellStyle name="Normal 3 7 4" xfId="19958" xr:uid="{00000000-0005-0000-0000-00000B490000}"/>
    <cellStyle name="Normal 3 7 4 2" xfId="19959" xr:uid="{00000000-0005-0000-0000-00000C490000}"/>
    <cellStyle name="Normal 3 7 4 3" xfId="19960" xr:uid="{00000000-0005-0000-0000-00000D490000}"/>
    <cellStyle name="Normal 3 7 4 4" xfId="19961" xr:uid="{00000000-0005-0000-0000-00000E490000}"/>
    <cellStyle name="Normal 3 7 4 5" xfId="19962" xr:uid="{00000000-0005-0000-0000-00000F490000}"/>
    <cellStyle name="Normal 3 7 4 6" xfId="19963" xr:uid="{00000000-0005-0000-0000-000010490000}"/>
    <cellStyle name="Normal 3 7 5" xfId="19964" xr:uid="{00000000-0005-0000-0000-000011490000}"/>
    <cellStyle name="Normal 3 7 5 2" xfId="19965" xr:uid="{00000000-0005-0000-0000-000012490000}"/>
    <cellStyle name="Normal 3 7 5 3" xfId="19966" xr:uid="{00000000-0005-0000-0000-000013490000}"/>
    <cellStyle name="Normal 3 7 5 4" xfId="19967" xr:uid="{00000000-0005-0000-0000-000014490000}"/>
    <cellStyle name="Normal 3 7 5 5" xfId="19968" xr:uid="{00000000-0005-0000-0000-000015490000}"/>
    <cellStyle name="Normal 3 7 5 6" xfId="19969" xr:uid="{00000000-0005-0000-0000-000016490000}"/>
    <cellStyle name="Normal 3 7 6" xfId="19970" xr:uid="{00000000-0005-0000-0000-000017490000}"/>
    <cellStyle name="Normal 3 7 6 2" xfId="19971" xr:uid="{00000000-0005-0000-0000-000018490000}"/>
    <cellStyle name="Normal 3 7 6 3" xfId="19972" xr:uid="{00000000-0005-0000-0000-000019490000}"/>
    <cellStyle name="Normal 3 7 6 4" xfId="19973" xr:uid="{00000000-0005-0000-0000-00001A490000}"/>
    <cellStyle name="Normal 3 7 6 5" xfId="19974" xr:uid="{00000000-0005-0000-0000-00001B490000}"/>
    <cellStyle name="Normal 3 7 6 6" xfId="19975" xr:uid="{00000000-0005-0000-0000-00001C490000}"/>
    <cellStyle name="Normal 3 7 7" xfId="19976" xr:uid="{00000000-0005-0000-0000-00001D490000}"/>
    <cellStyle name="Normal 3 7 7 2" xfId="19977" xr:uid="{00000000-0005-0000-0000-00001E490000}"/>
    <cellStyle name="Normal 3 7 7 3" xfId="19978" xr:uid="{00000000-0005-0000-0000-00001F490000}"/>
    <cellStyle name="Normal 3 7 7 4" xfId="19979" xr:uid="{00000000-0005-0000-0000-000020490000}"/>
    <cellStyle name="Normal 3 7 7 5" xfId="19980" xr:uid="{00000000-0005-0000-0000-000021490000}"/>
    <cellStyle name="Normal 3 7 7 6" xfId="19981" xr:uid="{00000000-0005-0000-0000-000022490000}"/>
    <cellStyle name="Normal 3 7 8" xfId="19982" xr:uid="{00000000-0005-0000-0000-000023490000}"/>
    <cellStyle name="Normal 3 7 8 2" xfId="19983" xr:uid="{00000000-0005-0000-0000-000024490000}"/>
    <cellStyle name="Normal 3 7 8 3" xfId="19984" xr:uid="{00000000-0005-0000-0000-000025490000}"/>
    <cellStyle name="Normal 3 7 8 4" xfId="19985" xr:uid="{00000000-0005-0000-0000-000026490000}"/>
    <cellStyle name="Normal 3 7 8 5" xfId="19986" xr:uid="{00000000-0005-0000-0000-000027490000}"/>
    <cellStyle name="Normal 3 7 8 6" xfId="19987" xr:uid="{00000000-0005-0000-0000-000028490000}"/>
    <cellStyle name="Normal 3 7 9" xfId="19988" xr:uid="{00000000-0005-0000-0000-000029490000}"/>
    <cellStyle name="Normal 3 7 9 2" xfId="19989" xr:uid="{00000000-0005-0000-0000-00002A490000}"/>
    <cellStyle name="Normal 3 7 9 3" xfId="19990" xr:uid="{00000000-0005-0000-0000-00002B490000}"/>
    <cellStyle name="Normal 3 7 9 4" xfId="19991" xr:uid="{00000000-0005-0000-0000-00002C490000}"/>
    <cellStyle name="Normal 3 7 9 5" xfId="19992" xr:uid="{00000000-0005-0000-0000-00002D490000}"/>
    <cellStyle name="Normal 3 7 9 6" xfId="19993" xr:uid="{00000000-0005-0000-0000-00002E490000}"/>
    <cellStyle name="Normal 3 70" xfId="19994" xr:uid="{00000000-0005-0000-0000-00002F490000}"/>
    <cellStyle name="Normal 3 70 2" xfId="19995" xr:uid="{00000000-0005-0000-0000-000030490000}"/>
    <cellStyle name="Normal 3 70 3" xfId="19996" xr:uid="{00000000-0005-0000-0000-000031490000}"/>
    <cellStyle name="Normal 3 70 4" xfId="19997" xr:uid="{00000000-0005-0000-0000-000032490000}"/>
    <cellStyle name="Normal 3 70 5" xfId="19998" xr:uid="{00000000-0005-0000-0000-000033490000}"/>
    <cellStyle name="Normal 3 70 6" xfId="19999" xr:uid="{00000000-0005-0000-0000-000034490000}"/>
    <cellStyle name="Normal 3 71" xfId="20000" xr:uid="{00000000-0005-0000-0000-000035490000}"/>
    <cellStyle name="Normal 3 71 2" xfId="20001" xr:uid="{00000000-0005-0000-0000-000036490000}"/>
    <cellStyle name="Normal 3 71 3" xfId="20002" xr:uid="{00000000-0005-0000-0000-000037490000}"/>
    <cellStyle name="Normal 3 71 4" xfId="20003" xr:uid="{00000000-0005-0000-0000-000038490000}"/>
    <cellStyle name="Normal 3 71 5" xfId="20004" xr:uid="{00000000-0005-0000-0000-000039490000}"/>
    <cellStyle name="Normal 3 71 6" xfId="20005" xr:uid="{00000000-0005-0000-0000-00003A490000}"/>
    <cellStyle name="Normal 3 72" xfId="20006" xr:uid="{00000000-0005-0000-0000-00003B490000}"/>
    <cellStyle name="Normal 3 72 2" xfId="20007" xr:uid="{00000000-0005-0000-0000-00003C490000}"/>
    <cellStyle name="Normal 3 72 3" xfId="20008" xr:uid="{00000000-0005-0000-0000-00003D490000}"/>
    <cellStyle name="Normal 3 72 4" xfId="20009" xr:uid="{00000000-0005-0000-0000-00003E490000}"/>
    <cellStyle name="Normal 3 72 5" xfId="20010" xr:uid="{00000000-0005-0000-0000-00003F490000}"/>
    <cellStyle name="Normal 3 72 6" xfId="20011" xr:uid="{00000000-0005-0000-0000-000040490000}"/>
    <cellStyle name="Normal 3 73" xfId="20012" xr:uid="{00000000-0005-0000-0000-000041490000}"/>
    <cellStyle name="Normal 3 73 2" xfId="20013" xr:uid="{00000000-0005-0000-0000-000042490000}"/>
    <cellStyle name="Normal 3 73 3" xfId="20014" xr:uid="{00000000-0005-0000-0000-000043490000}"/>
    <cellStyle name="Normal 3 73 4" xfId="20015" xr:uid="{00000000-0005-0000-0000-000044490000}"/>
    <cellStyle name="Normal 3 73 5" xfId="20016" xr:uid="{00000000-0005-0000-0000-000045490000}"/>
    <cellStyle name="Normal 3 73 6" xfId="20017" xr:uid="{00000000-0005-0000-0000-000046490000}"/>
    <cellStyle name="Normal 3 74" xfId="20018" xr:uid="{00000000-0005-0000-0000-000047490000}"/>
    <cellStyle name="Normal 3 74 2" xfId="20019" xr:uid="{00000000-0005-0000-0000-000048490000}"/>
    <cellStyle name="Normal 3 74 3" xfId="20020" xr:uid="{00000000-0005-0000-0000-000049490000}"/>
    <cellStyle name="Normal 3 74 4" xfId="20021" xr:uid="{00000000-0005-0000-0000-00004A490000}"/>
    <cellStyle name="Normal 3 74 5" xfId="20022" xr:uid="{00000000-0005-0000-0000-00004B490000}"/>
    <cellStyle name="Normal 3 74 6" xfId="20023" xr:uid="{00000000-0005-0000-0000-00004C490000}"/>
    <cellStyle name="Normal 3 75" xfId="20024" xr:uid="{00000000-0005-0000-0000-00004D490000}"/>
    <cellStyle name="Normal 3 75 2" xfId="20025" xr:uid="{00000000-0005-0000-0000-00004E490000}"/>
    <cellStyle name="Normal 3 75 3" xfId="20026" xr:uid="{00000000-0005-0000-0000-00004F490000}"/>
    <cellStyle name="Normal 3 75 4" xfId="20027" xr:uid="{00000000-0005-0000-0000-000050490000}"/>
    <cellStyle name="Normal 3 75 5" xfId="20028" xr:uid="{00000000-0005-0000-0000-000051490000}"/>
    <cellStyle name="Normal 3 75 6" xfId="20029" xr:uid="{00000000-0005-0000-0000-000052490000}"/>
    <cellStyle name="Normal 3 76" xfId="20030" xr:uid="{00000000-0005-0000-0000-000053490000}"/>
    <cellStyle name="Normal 3 76 2" xfId="20031" xr:uid="{00000000-0005-0000-0000-000054490000}"/>
    <cellStyle name="Normal 3 76 3" xfId="20032" xr:uid="{00000000-0005-0000-0000-000055490000}"/>
    <cellStyle name="Normal 3 76 4" xfId="20033" xr:uid="{00000000-0005-0000-0000-000056490000}"/>
    <cellStyle name="Normal 3 76 5" xfId="20034" xr:uid="{00000000-0005-0000-0000-000057490000}"/>
    <cellStyle name="Normal 3 76 6" xfId="20035" xr:uid="{00000000-0005-0000-0000-000058490000}"/>
    <cellStyle name="Normal 3 77" xfId="20036" xr:uid="{00000000-0005-0000-0000-000059490000}"/>
    <cellStyle name="Normal 3 77 2" xfId="20037" xr:uid="{00000000-0005-0000-0000-00005A490000}"/>
    <cellStyle name="Normal 3 77 3" xfId="20038" xr:uid="{00000000-0005-0000-0000-00005B490000}"/>
    <cellStyle name="Normal 3 77 4" xfId="20039" xr:uid="{00000000-0005-0000-0000-00005C490000}"/>
    <cellStyle name="Normal 3 77 5" xfId="20040" xr:uid="{00000000-0005-0000-0000-00005D490000}"/>
    <cellStyle name="Normal 3 77 6" xfId="20041" xr:uid="{00000000-0005-0000-0000-00005E490000}"/>
    <cellStyle name="Normal 3 78" xfId="20042" xr:uid="{00000000-0005-0000-0000-00005F490000}"/>
    <cellStyle name="Normal 3 78 2" xfId="20043" xr:uid="{00000000-0005-0000-0000-000060490000}"/>
    <cellStyle name="Normal 3 78 3" xfId="20044" xr:uid="{00000000-0005-0000-0000-000061490000}"/>
    <cellStyle name="Normal 3 78 4" xfId="20045" xr:uid="{00000000-0005-0000-0000-000062490000}"/>
    <cellStyle name="Normal 3 78 5" xfId="20046" xr:uid="{00000000-0005-0000-0000-000063490000}"/>
    <cellStyle name="Normal 3 78 6" xfId="20047" xr:uid="{00000000-0005-0000-0000-000064490000}"/>
    <cellStyle name="Normal 3 79" xfId="20048" xr:uid="{00000000-0005-0000-0000-000065490000}"/>
    <cellStyle name="Normal 3 79 2" xfId="20049" xr:uid="{00000000-0005-0000-0000-000066490000}"/>
    <cellStyle name="Normal 3 79 3" xfId="20050" xr:uid="{00000000-0005-0000-0000-000067490000}"/>
    <cellStyle name="Normal 3 79 4" xfId="20051" xr:uid="{00000000-0005-0000-0000-000068490000}"/>
    <cellStyle name="Normal 3 79 5" xfId="20052" xr:uid="{00000000-0005-0000-0000-000069490000}"/>
    <cellStyle name="Normal 3 79 6" xfId="20053" xr:uid="{00000000-0005-0000-0000-00006A490000}"/>
    <cellStyle name="Normal 3 8" xfId="1307" xr:uid="{00000000-0005-0000-0000-00006B490000}"/>
    <cellStyle name="Normal 3 8 10" xfId="20054" xr:uid="{00000000-0005-0000-0000-00006C490000}"/>
    <cellStyle name="Normal 3 8 10 2" xfId="20055" xr:uid="{00000000-0005-0000-0000-00006D490000}"/>
    <cellStyle name="Normal 3 8 10 3" xfId="20056" xr:uid="{00000000-0005-0000-0000-00006E490000}"/>
    <cellStyle name="Normal 3 8 10 4" xfId="20057" xr:uid="{00000000-0005-0000-0000-00006F490000}"/>
    <cellStyle name="Normal 3 8 10 5" xfId="20058" xr:uid="{00000000-0005-0000-0000-000070490000}"/>
    <cellStyle name="Normal 3 8 10 6" xfId="20059" xr:uid="{00000000-0005-0000-0000-000071490000}"/>
    <cellStyle name="Normal 3 8 11" xfId="20060" xr:uid="{00000000-0005-0000-0000-000072490000}"/>
    <cellStyle name="Normal 3 8 11 2" xfId="20061" xr:uid="{00000000-0005-0000-0000-000073490000}"/>
    <cellStyle name="Normal 3 8 11 3" xfId="20062" xr:uid="{00000000-0005-0000-0000-000074490000}"/>
    <cellStyle name="Normal 3 8 11 4" xfId="20063" xr:uid="{00000000-0005-0000-0000-000075490000}"/>
    <cellStyle name="Normal 3 8 11 5" xfId="20064" xr:uid="{00000000-0005-0000-0000-000076490000}"/>
    <cellStyle name="Normal 3 8 11 6" xfId="20065" xr:uid="{00000000-0005-0000-0000-000077490000}"/>
    <cellStyle name="Normal 3 8 12" xfId="20066" xr:uid="{00000000-0005-0000-0000-000078490000}"/>
    <cellStyle name="Normal 3 8 12 2" xfId="20067" xr:uid="{00000000-0005-0000-0000-000079490000}"/>
    <cellStyle name="Normal 3 8 12 3" xfId="20068" xr:uid="{00000000-0005-0000-0000-00007A490000}"/>
    <cellStyle name="Normal 3 8 12 4" xfId="20069" xr:uid="{00000000-0005-0000-0000-00007B490000}"/>
    <cellStyle name="Normal 3 8 12 5" xfId="20070" xr:uid="{00000000-0005-0000-0000-00007C490000}"/>
    <cellStyle name="Normal 3 8 12 6" xfId="20071" xr:uid="{00000000-0005-0000-0000-00007D490000}"/>
    <cellStyle name="Normal 3 8 13" xfId="20072" xr:uid="{00000000-0005-0000-0000-00007E490000}"/>
    <cellStyle name="Normal 3 8 13 2" xfId="20073" xr:uid="{00000000-0005-0000-0000-00007F490000}"/>
    <cellStyle name="Normal 3 8 13 3" xfId="20074" xr:uid="{00000000-0005-0000-0000-000080490000}"/>
    <cellStyle name="Normal 3 8 13 4" xfId="20075" xr:uid="{00000000-0005-0000-0000-000081490000}"/>
    <cellStyle name="Normal 3 8 13 5" xfId="20076" xr:uid="{00000000-0005-0000-0000-000082490000}"/>
    <cellStyle name="Normal 3 8 13 6" xfId="20077" xr:uid="{00000000-0005-0000-0000-000083490000}"/>
    <cellStyle name="Normal 3 8 14" xfId="20078" xr:uid="{00000000-0005-0000-0000-000084490000}"/>
    <cellStyle name="Normal 3 8 14 2" xfId="20079" xr:uid="{00000000-0005-0000-0000-000085490000}"/>
    <cellStyle name="Normal 3 8 14 3" xfId="20080" xr:uid="{00000000-0005-0000-0000-000086490000}"/>
    <cellStyle name="Normal 3 8 14 4" xfId="20081" xr:uid="{00000000-0005-0000-0000-000087490000}"/>
    <cellStyle name="Normal 3 8 14 5" xfId="20082" xr:uid="{00000000-0005-0000-0000-000088490000}"/>
    <cellStyle name="Normal 3 8 14 6" xfId="20083" xr:uid="{00000000-0005-0000-0000-000089490000}"/>
    <cellStyle name="Normal 3 8 15" xfId="20084" xr:uid="{00000000-0005-0000-0000-00008A490000}"/>
    <cellStyle name="Normal 3 8 15 2" xfId="20085" xr:uid="{00000000-0005-0000-0000-00008B490000}"/>
    <cellStyle name="Normal 3 8 15 3" xfId="20086" xr:uid="{00000000-0005-0000-0000-00008C490000}"/>
    <cellStyle name="Normal 3 8 15 4" xfId="20087" xr:uid="{00000000-0005-0000-0000-00008D490000}"/>
    <cellStyle name="Normal 3 8 15 5" xfId="20088" xr:uid="{00000000-0005-0000-0000-00008E490000}"/>
    <cellStyle name="Normal 3 8 15 6" xfId="20089" xr:uid="{00000000-0005-0000-0000-00008F490000}"/>
    <cellStyle name="Normal 3 8 16" xfId="20090" xr:uid="{00000000-0005-0000-0000-000090490000}"/>
    <cellStyle name="Normal 3 8 16 2" xfId="20091" xr:uid="{00000000-0005-0000-0000-000091490000}"/>
    <cellStyle name="Normal 3 8 16 3" xfId="20092" xr:uid="{00000000-0005-0000-0000-000092490000}"/>
    <cellStyle name="Normal 3 8 16 4" xfId="20093" xr:uid="{00000000-0005-0000-0000-000093490000}"/>
    <cellStyle name="Normal 3 8 16 5" xfId="20094" xr:uid="{00000000-0005-0000-0000-000094490000}"/>
    <cellStyle name="Normal 3 8 16 6" xfId="20095" xr:uid="{00000000-0005-0000-0000-000095490000}"/>
    <cellStyle name="Normal 3 8 17" xfId="20096" xr:uid="{00000000-0005-0000-0000-000096490000}"/>
    <cellStyle name="Normal 3 8 17 2" xfId="20097" xr:uid="{00000000-0005-0000-0000-000097490000}"/>
    <cellStyle name="Normal 3 8 17 3" xfId="20098" xr:uid="{00000000-0005-0000-0000-000098490000}"/>
    <cellStyle name="Normal 3 8 17 4" xfId="20099" xr:uid="{00000000-0005-0000-0000-000099490000}"/>
    <cellStyle name="Normal 3 8 17 5" xfId="20100" xr:uid="{00000000-0005-0000-0000-00009A490000}"/>
    <cellStyle name="Normal 3 8 17 6" xfId="20101" xr:uid="{00000000-0005-0000-0000-00009B490000}"/>
    <cellStyle name="Normal 3 8 18" xfId="20102" xr:uid="{00000000-0005-0000-0000-00009C490000}"/>
    <cellStyle name="Normal 3 8 18 2" xfId="20103" xr:uid="{00000000-0005-0000-0000-00009D490000}"/>
    <cellStyle name="Normal 3 8 18 3" xfId="20104" xr:uid="{00000000-0005-0000-0000-00009E490000}"/>
    <cellStyle name="Normal 3 8 18 4" xfId="20105" xr:uid="{00000000-0005-0000-0000-00009F490000}"/>
    <cellStyle name="Normal 3 8 18 5" xfId="20106" xr:uid="{00000000-0005-0000-0000-0000A0490000}"/>
    <cellStyle name="Normal 3 8 18 6" xfId="20107" xr:uid="{00000000-0005-0000-0000-0000A1490000}"/>
    <cellStyle name="Normal 3 8 19" xfId="20108" xr:uid="{00000000-0005-0000-0000-0000A2490000}"/>
    <cellStyle name="Normal 3 8 19 2" xfId="20109" xr:uid="{00000000-0005-0000-0000-0000A3490000}"/>
    <cellStyle name="Normal 3 8 19 3" xfId="20110" xr:uid="{00000000-0005-0000-0000-0000A4490000}"/>
    <cellStyle name="Normal 3 8 19 4" xfId="20111" xr:uid="{00000000-0005-0000-0000-0000A5490000}"/>
    <cellStyle name="Normal 3 8 19 5" xfId="20112" xr:uid="{00000000-0005-0000-0000-0000A6490000}"/>
    <cellStyle name="Normal 3 8 19 6" xfId="20113" xr:uid="{00000000-0005-0000-0000-0000A7490000}"/>
    <cellStyle name="Normal 3 8 2" xfId="20114" xr:uid="{00000000-0005-0000-0000-0000A8490000}"/>
    <cellStyle name="Normal 3 8 2 2" xfId="20115" xr:uid="{00000000-0005-0000-0000-0000A9490000}"/>
    <cellStyle name="Normal 3 8 2 3" xfId="20116" xr:uid="{00000000-0005-0000-0000-0000AA490000}"/>
    <cellStyle name="Normal 3 8 2 4" xfId="20117" xr:uid="{00000000-0005-0000-0000-0000AB490000}"/>
    <cellStyle name="Normal 3 8 2 5" xfId="20118" xr:uid="{00000000-0005-0000-0000-0000AC490000}"/>
    <cellStyle name="Normal 3 8 2 6" xfId="20119" xr:uid="{00000000-0005-0000-0000-0000AD490000}"/>
    <cellStyle name="Normal 3 8 20" xfId="20120" xr:uid="{00000000-0005-0000-0000-0000AE490000}"/>
    <cellStyle name="Normal 3 8 20 2" xfId="20121" xr:uid="{00000000-0005-0000-0000-0000AF490000}"/>
    <cellStyle name="Normal 3 8 20 3" xfId="20122" xr:uid="{00000000-0005-0000-0000-0000B0490000}"/>
    <cellStyle name="Normal 3 8 20 4" xfId="20123" xr:uid="{00000000-0005-0000-0000-0000B1490000}"/>
    <cellStyle name="Normal 3 8 20 5" xfId="20124" xr:uid="{00000000-0005-0000-0000-0000B2490000}"/>
    <cellStyle name="Normal 3 8 20 6" xfId="20125" xr:uid="{00000000-0005-0000-0000-0000B3490000}"/>
    <cellStyle name="Normal 3 8 21" xfId="20126" xr:uid="{00000000-0005-0000-0000-0000B4490000}"/>
    <cellStyle name="Normal 3 8 21 2" xfId="20127" xr:uid="{00000000-0005-0000-0000-0000B5490000}"/>
    <cellStyle name="Normal 3 8 21 3" xfId="20128" xr:uid="{00000000-0005-0000-0000-0000B6490000}"/>
    <cellStyle name="Normal 3 8 21 4" xfId="20129" xr:uid="{00000000-0005-0000-0000-0000B7490000}"/>
    <cellStyle name="Normal 3 8 21 5" xfId="20130" xr:uid="{00000000-0005-0000-0000-0000B8490000}"/>
    <cellStyle name="Normal 3 8 21 6" xfId="20131" xr:uid="{00000000-0005-0000-0000-0000B9490000}"/>
    <cellStyle name="Normal 3 8 22" xfId="20132" xr:uid="{00000000-0005-0000-0000-0000BA490000}"/>
    <cellStyle name="Normal 3 8 22 2" xfId="20133" xr:uid="{00000000-0005-0000-0000-0000BB490000}"/>
    <cellStyle name="Normal 3 8 22 3" xfId="20134" xr:uid="{00000000-0005-0000-0000-0000BC490000}"/>
    <cellStyle name="Normal 3 8 22 4" xfId="20135" xr:uid="{00000000-0005-0000-0000-0000BD490000}"/>
    <cellStyle name="Normal 3 8 22 5" xfId="20136" xr:uid="{00000000-0005-0000-0000-0000BE490000}"/>
    <cellStyle name="Normal 3 8 22 6" xfId="20137" xr:uid="{00000000-0005-0000-0000-0000BF490000}"/>
    <cellStyle name="Normal 3 8 23" xfId="20138" xr:uid="{00000000-0005-0000-0000-0000C0490000}"/>
    <cellStyle name="Normal 3 8 24" xfId="20139" xr:uid="{00000000-0005-0000-0000-0000C1490000}"/>
    <cellStyle name="Normal 3 8 25" xfId="20140" xr:uid="{00000000-0005-0000-0000-0000C2490000}"/>
    <cellStyle name="Normal 3 8 26" xfId="20141" xr:uid="{00000000-0005-0000-0000-0000C3490000}"/>
    <cellStyle name="Normal 3 8 27" xfId="20142" xr:uid="{00000000-0005-0000-0000-0000C4490000}"/>
    <cellStyle name="Normal 3 8 28" xfId="20143" xr:uid="{00000000-0005-0000-0000-0000C5490000}"/>
    <cellStyle name="Normal 3 8 3" xfId="20144" xr:uid="{00000000-0005-0000-0000-0000C6490000}"/>
    <cellStyle name="Normal 3 8 3 2" xfId="20145" xr:uid="{00000000-0005-0000-0000-0000C7490000}"/>
    <cellStyle name="Normal 3 8 3 3" xfId="20146" xr:uid="{00000000-0005-0000-0000-0000C8490000}"/>
    <cellStyle name="Normal 3 8 3 4" xfId="20147" xr:uid="{00000000-0005-0000-0000-0000C9490000}"/>
    <cellStyle name="Normal 3 8 3 5" xfId="20148" xr:uid="{00000000-0005-0000-0000-0000CA490000}"/>
    <cellStyle name="Normal 3 8 3 6" xfId="20149" xr:uid="{00000000-0005-0000-0000-0000CB490000}"/>
    <cellStyle name="Normal 3 8 4" xfId="20150" xr:uid="{00000000-0005-0000-0000-0000CC490000}"/>
    <cellStyle name="Normal 3 8 4 2" xfId="20151" xr:uid="{00000000-0005-0000-0000-0000CD490000}"/>
    <cellStyle name="Normal 3 8 4 3" xfId="20152" xr:uid="{00000000-0005-0000-0000-0000CE490000}"/>
    <cellStyle name="Normal 3 8 4 4" xfId="20153" xr:uid="{00000000-0005-0000-0000-0000CF490000}"/>
    <cellStyle name="Normal 3 8 4 5" xfId="20154" xr:uid="{00000000-0005-0000-0000-0000D0490000}"/>
    <cellStyle name="Normal 3 8 4 6" xfId="20155" xr:uid="{00000000-0005-0000-0000-0000D1490000}"/>
    <cellStyle name="Normal 3 8 5" xfId="20156" xr:uid="{00000000-0005-0000-0000-0000D2490000}"/>
    <cellStyle name="Normal 3 8 5 2" xfId="20157" xr:uid="{00000000-0005-0000-0000-0000D3490000}"/>
    <cellStyle name="Normal 3 8 5 3" xfId="20158" xr:uid="{00000000-0005-0000-0000-0000D4490000}"/>
    <cellStyle name="Normal 3 8 5 4" xfId="20159" xr:uid="{00000000-0005-0000-0000-0000D5490000}"/>
    <cellStyle name="Normal 3 8 5 5" xfId="20160" xr:uid="{00000000-0005-0000-0000-0000D6490000}"/>
    <cellStyle name="Normal 3 8 5 6" xfId="20161" xr:uid="{00000000-0005-0000-0000-0000D7490000}"/>
    <cellStyle name="Normal 3 8 6" xfId="20162" xr:uid="{00000000-0005-0000-0000-0000D8490000}"/>
    <cellStyle name="Normal 3 8 6 2" xfId="20163" xr:uid="{00000000-0005-0000-0000-0000D9490000}"/>
    <cellStyle name="Normal 3 8 6 3" xfId="20164" xr:uid="{00000000-0005-0000-0000-0000DA490000}"/>
    <cellStyle name="Normal 3 8 6 4" xfId="20165" xr:uid="{00000000-0005-0000-0000-0000DB490000}"/>
    <cellStyle name="Normal 3 8 6 5" xfId="20166" xr:uid="{00000000-0005-0000-0000-0000DC490000}"/>
    <cellStyle name="Normal 3 8 6 6" xfId="20167" xr:uid="{00000000-0005-0000-0000-0000DD490000}"/>
    <cellStyle name="Normal 3 8 7" xfId="20168" xr:uid="{00000000-0005-0000-0000-0000DE490000}"/>
    <cellStyle name="Normal 3 8 7 2" xfId="20169" xr:uid="{00000000-0005-0000-0000-0000DF490000}"/>
    <cellStyle name="Normal 3 8 7 3" xfId="20170" xr:uid="{00000000-0005-0000-0000-0000E0490000}"/>
    <cellStyle name="Normal 3 8 7 4" xfId="20171" xr:uid="{00000000-0005-0000-0000-0000E1490000}"/>
    <cellStyle name="Normal 3 8 7 5" xfId="20172" xr:uid="{00000000-0005-0000-0000-0000E2490000}"/>
    <cellStyle name="Normal 3 8 7 6" xfId="20173" xr:uid="{00000000-0005-0000-0000-0000E3490000}"/>
    <cellStyle name="Normal 3 8 8" xfId="20174" xr:uid="{00000000-0005-0000-0000-0000E4490000}"/>
    <cellStyle name="Normal 3 8 8 2" xfId="20175" xr:uid="{00000000-0005-0000-0000-0000E5490000}"/>
    <cellStyle name="Normal 3 8 8 3" xfId="20176" xr:uid="{00000000-0005-0000-0000-0000E6490000}"/>
    <cellStyle name="Normal 3 8 8 4" xfId="20177" xr:uid="{00000000-0005-0000-0000-0000E7490000}"/>
    <cellStyle name="Normal 3 8 8 5" xfId="20178" xr:uid="{00000000-0005-0000-0000-0000E8490000}"/>
    <cellStyle name="Normal 3 8 8 6" xfId="20179" xr:uid="{00000000-0005-0000-0000-0000E9490000}"/>
    <cellStyle name="Normal 3 8 9" xfId="20180" xr:uid="{00000000-0005-0000-0000-0000EA490000}"/>
    <cellStyle name="Normal 3 8 9 2" xfId="20181" xr:uid="{00000000-0005-0000-0000-0000EB490000}"/>
    <cellStyle name="Normal 3 8 9 3" xfId="20182" xr:uid="{00000000-0005-0000-0000-0000EC490000}"/>
    <cellStyle name="Normal 3 8 9 4" xfId="20183" xr:uid="{00000000-0005-0000-0000-0000ED490000}"/>
    <cellStyle name="Normal 3 8 9 5" xfId="20184" xr:uid="{00000000-0005-0000-0000-0000EE490000}"/>
    <cellStyle name="Normal 3 8 9 6" xfId="20185" xr:uid="{00000000-0005-0000-0000-0000EF490000}"/>
    <cellStyle name="Normal 3 80" xfId="20186" xr:uid="{00000000-0005-0000-0000-0000F0490000}"/>
    <cellStyle name="Normal 3 80 2" xfId="20187" xr:uid="{00000000-0005-0000-0000-0000F1490000}"/>
    <cellStyle name="Normal 3 80 3" xfId="20188" xr:uid="{00000000-0005-0000-0000-0000F2490000}"/>
    <cellStyle name="Normal 3 80 4" xfId="20189" xr:uid="{00000000-0005-0000-0000-0000F3490000}"/>
    <cellStyle name="Normal 3 80 5" xfId="20190" xr:uid="{00000000-0005-0000-0000-0000F4490000}"/>
    <cellStyle name="Normal 3 80 6" xfId="20191" xr:uid="{00000000-0005-0000-0000-0000F5490000}"/>
    <cellStyle name="Normal 3 81" xfId="20192" xr:uid="{00000000-0005-0000-0000-0000F6490000}"/>
    <cellStyle name="Normal 3 81 2" xfId="20193" xr:uid="{00000000-0005-0000-0000-0000F7490000}"/>
    <cellStyle name="Normal 3 81 3" xfId="20194" xr:uid="{00000000-0005-0000-0000-0000F8490000}"/>
    <cellStyle name="Normal 3 81 4" xfId="20195" xr:uid="{00000000-0005-0000-0000-0000F9490000}"/>
    <cellStyle name="Normal 3 81 5" xfId="20196" xr:uid="{00000000-0005-0000-0000-0000FA490000}"/>
    <cellStyle name="Normal 3 81 6" xfId="20197" xr:uid="{00000000-0005-0000-0000-0000FB490000}"/>
    <cellStyle name="Normal 3 82" xfId="20198" xr:uid="{00000000-0005-0000-0000-0000FC490000}"/>
    <cellStyle name="Normal 3 82 2" xfId="20199" xr:uid="{00000000-0005-0000-0000-0000FD490000}"/>
    <cellStyle name="Normal 3 82 3" xfId="20200" xr:uid="{00000000-0005-0000-0000-0000FE490000}"/>
    <cellStyle name="Normal 3 82 4" xfId="20201" xr:uid="{00000000-0005-0000-0000-0000FF490000}"/>
    <cellStyle name="Normal 3 82 5" xfId="20202" xr:uid="{00000000-0005-0000-0000-0000004A0000}"/>
    <cellStyle name="Normal 3 82 6" xfId="20203" xr:uid="{00000000-0005-0000-0000-0000014A0000}"/>
    <cellStyle name="Normal 3 83" xfId="20204" xr:uid="{00000000-0005-0000-0000-0000024A0000}"/>
    <cellStyle name="Normal 3 83 2" xfId="20205" xr:uid="{00000000-0005-0000-0000-0000034A0000}"/>
    <cellStyle name="Normal 3 83 3" xfId="20206" xr:uid="{00000000-0005-0000-0000-0000044A0000}"/>
    <cellStyle name="Normal 3 83 4" xfId="20207" xr:uid="{00000000-0005-0000-0000-0000054A0000}"/>
    <cellStyle name="Normal 3 83 5" xfId="20208" xr:uid="{00000000-0005-0000-0000-0000064A0000}"/>
    <cellStyle name="Normal 3 83 6" xfId="20209" xr:uid="{00000000-0005-0000-0000-0000074A0000}"/>
    <cellStyle name="Normal 3 84" xfId="20210" xr:uid="{00000000-0005-0000-0000-0000084A0000}"/>
    <cellStyle name="Normal 3 84 2" xfId="20211" xr:uid="{00000000-0005-0000-0000-0000094A0000}"/>
    <cellStyle name="Normal 3 84 3" xfId="20212" xr:uid="{00000000-0005-0000-0000-00000A4A0000}"/>
    <cellStyle name="Normal 3 84 4" xfId="20213" xr:uid="{00000000-0005-0000-0000-00000B4A0000}"/>
    <cellStyle name="Normal 3 84 5" xfId="20214" xr:uid="{00000000-0005-0000-0000-00000C4A0000}"/>
    <cellStyle name="Normal 3 84 6" xfId="20215" xr:uid="{00000000-0005-0000-0000-00000D4A0000}"/>
    <cellStyle name="Normal 3 85" xfId="20216" xr:uid="{00000000-0005-0000-0000-00000E4A0000}"/>
    <cellStyle name="Normal 3 85 2" xfId="20217" xr:uid="{00000000-0005-0000-0000-00000F4A0000}"/>
    <cellStyle name="Normal 3 85 3" xfId="20218" xr:uid="{00000000-0005-0000-0000-0000104A0000}"/>
    <cellStyle name="Normal 3 85 4" xfId="20219" xr:uid="{00000000-0005-0000-0000-0000114A0000}"/>
    <cellStyle name="Normal 3 85 5" xfId="20220" xr:uid="{00000000-0005-0000-0000-0000124A0000}"/>
    <cellStyle name="Normal 3 85 6" xfId="20221" xr:uid="{00000000-0005-0000-0000-0000134A0000}"/>
    <cellStyle name="Normal 3 86" xfId="20222" xr:uid="{00000000-0005-0000-0000-0000144A0000}"/>
    <cellStyle name="Normal 3 86 2" xfId="20223" xr:uid="{00000000-0005-0000-0000-0000154A0000}"/>
    <cellStyle name="Normal 3 86 3" xfId="20224" xr:uid="{00000000-0005-0000-0000-0000164A0000}"/>
    <cellStyle name="Normal 3 86 4" xfId="20225" xr:uid="{00000000-0005-0000-0000-0000174A0000}"/>
    <cellStyle name="Normal 3 86 5" xfId="20226" xr:uid="{00000000-0005-0000-0000-0000184A0000}"/>
    <cellStyle name="Normal 3 86 6" xfId="20227" xr:uid="{00000000-0005-0000-0000-0000194A0000}"/>
    <cellStyle name="Normal 3 87" xfId="20228" xr:uid="{00000000-0005-0000-0000-00001A4A0000}"/>
    <cellStyle name="Normal 3 88" xfId="20229" xr:uid="{00000000-0005-0000-0000-00001B4A0000}"/>
    <cellStyle name="Normal 3 88 10" xfId="20230" xr:uid="{00000000-0005-0000-0000-00001C4A0000}"/>
    <cellStyle name="Normal 3 88 10 2" xfId="20231" xr:uid="{00000000-0005-0000-0000-00001D4A0000}"/>
    <cellStyle name="Normal 3 88 10 3" xfId="20232" xr:uid="{00000000-0005-0000-0000-00001E4A0000}"/>
    <cellStyle name="Normal 3 88 10 4" xfId="20233" xr:uid="{00000000-0005-0000-0000-00001F4A0000}"/>
    <cellStyle name="Normal 3 88 10 5" xfId="20234" xr:uid="{00000000-0005-0000-0000-0000204A0000}"/>
    <cellStyle name="Normal 3 88 10 6" xfId="20235" xr:uid="{00000000-0005-0000-0000-0000214A0000}"/>
    <cellStyle name="Normal 3 88 11" xfId="20236" xr:uid="{00000000-0005-0000-0000-0000224A0000}"/>
    <cellStyle name="Normal 3 88 11 2" xfId="20237" xr:uid="{00000000-0005-0000-0000-0000234A0000}"/>
    <cellStyle name="Normal 3 88 11 3" xfId="20238" xr:uid="{00000000-0005-0000-0000-0000244A0000}"/>
    <cellStyle name="Normal 3 88 11 4" xfId="20239" xr:uid="{00000000-0005-0000-0000-0000254A0000}"/>
    <cellStyle name="Normal 3 88 11 5" xfId="20240" xr:uid="{00000000-0005-0000-0000-0000264A0000}"/>
    <cellStyle name="Normal 3 88 11 6" xfId="20241" xr:uid="{00000000-0005-0000-0000-0000274A0000}"/>
    <cellStyle name="Normal 3 88 12" xfId="20242" xr:uid="{00000000-0005-0000-0000-0000284A0000}"/>
    <cellStyle name="Normal 3 88 12 2" xfId="20243" xr:uid="{00000000-0005-0000-0000-0000294A0000}"/>
    <cellStyle name="Normal 3 88 12 3" xfId="20244" xr:uid="{00000000-0005-0000-0000-00002A4A0000}"/>
    <cellStyle name="Normal 3 88 12 4" xfId="20245" xr:uid="{00000000-0005-0000-0000-00002B4A0000}"/>
    <cellStyle name="Normal 3 88 12 5" xfId="20246" xr:uid="{00000000-0005-0000-0000-00002C4A0000}"/>
    <cellStyle name="Normal 3 88 12 6" xfId="20247" xr:uid="{00000000-0005-0000-0000-00002D4A0000}"/>
    <cellStyle name="Normal 3 88 13" xfId="20248" xr:uid="{00000000-0005-0000-0000-00002E4A0000}"/>
    <cellStyle name="Normal 3 88 13 2" xfId="20249" xr:uid="{00000000-0005-0000-0000-00002F4A0000}"/>
    <cellStyle name="Normal 3 88 13 3" xfId="20250" xr:uid="{00000000-0005-0000-0000-0000304A0000}"/>
    <cellStyle name="Normal 3 88 13 4" xfId="20251" xr:uid="{00000000-0005-0000-0000-0000314A0000}"/>
    <cellStyle name="Normal 3 88 13 5" xfId="20252" xr:uid="{00000000-0005-0000-0000-0000324A0000}"/>
    <cellStyle name="Normal 3 88 13 6" xfId="20253" xr:uid="{00000000-0005-0000-0000-0000334A0000}"/>
    <cellStyle name="Normal 3 88 14" xfId="20254" xr:uid="{00000000-0005-0000-0000-0000344A0000}"/>
    <cellStyle name="Normal 3 88 14 2" xfId="20255" xr:uid="{00000000-0005-0000-0000-0000354A0000}"/>
    <cellStyle name="Normal 3 88 14 3" xfId="20256" xr:uid="{00000000-0005-0000-0000-0000364A0000}"/>
    <cellStyle name="Normal 3 88 14 4" xfId="20257" xr:uid="{00000000-0005-0000-0000-0000374A0000}"/>
    <cellStyle name="Normal 3 88 14 5" xfId="20258" xr:uid="{00000000-0005-0000-0000-0000384A0000}"/>
    <cellStyle name="Normal 3 88 14 6" xfId="20259" xr:uid="{00000000-0005-0000-0000-0000394A0000}"/>
    <cellStyle name="Normal 3 88 15" xfId="20260" xr:uid="{00000000-0005-0000-0000-00003A4A0000}"/>
    <cellStyle name="Normal 3 88 15 2" xfId="20261" xr:uid="{00000000-0005-0000-0000-00003B4A0000}"/>
    <cellStyle name="Normal 3 88 15 3" xfId="20262" xr:uid="{00000000-0005-0000-0000-00003C4A0000}"/>
    <cellStyle name="Normal 3 88 15 4" xfId="20263" xr:uid="{00000000-0005-0000-0000-00003D4A0000}"/>
    <cellStyle name="Normal 3 88 15 5" xfId="20264" xr:uid="{00000000-0005-0000-0000-00003E4A0000}"/>
    <cellStyle name="Normal 3 88 15 6" xfId="20265" xr:uid="{00000000-0005-0000-0000-00003F4A0000}"/>
    <cellStyle name="Normal 3 88 16" xfId="20266" xr:uid="{00000000-0005-0000-0000-0000404A0000}"/>
    <cellStyle name="Normal 3 88 16 2" xfId="20267" xr:uid="{00000000-0005-0000-0000-0000414A0000}"/>
    <cellStyle name="Normal 3 88 16 3" xfId="20268" xr:uid="{00000000-0005-0000-0000-0000424A0000}"/>
    <cellStyle name="Normal 3 88 16 4" xfId="20269" xr:uid="{00000000-0005-0000-0000-0000434A0000}"/>
    <cellStyle name="Normal 3 88 16 5" xfId="20270" xr:uid="{00000000-0005-0000-0000-0000444A0000}"/>
    <cellStyle name="Normal 3 88 16 6" xfId="20271" xr:uid="{00000000-0005-0000-0000-0000454A0000}"/>
    <cellStyle name="Normal 3 88 17" xfId="20272" xr:uid="{00000000-0005-0000-0000-0000464A0000}"/>
    <cellStyle name="Normal 3 88 17 2" xfId="20273" xr:uid="{00000000-0005-0000-0000-0000474A0000}"/>
    <cellStyle name="Normal 3 88 17 3" xfId="20274" xr:uid="{00000000-0005-0000-0000-0000484A0000}"/>
    <cellStyle name="Normal 3 88 17 4" xfId="20275" xr:uid="{00000000-0005-0000-0000-0000494A0000}"/>
    <cellStyle name="Normal 3 88 17 5" xfId="20276" xr:uid="{00000000-0005-0000-0000-00004A4A0000}"/>
    <cellStyle name="Normal 3 88 17 6" xfId="20277" xr:uid="{00000000-0005-0000-0000-00004B4A0000}"/>
    <cellStyle name="Normal 3 88 18" xfId="20278" xr:uid="{00000000-0005-0000-0000-00004C4A0000}"/>
    <cellStyle name="Normal 3 88 18 2" xfId="20279" xr:uid="{00000000-0005-0000-0000-00004D4A0000}"/>
    <cellStyle name="Normal 3 88 18 3" xfId="20280" xr:uid="{00000000-0005-0000-0000-00004E4A0000}"/>
    <cellStyle name="Normal 3 88 18 4" xfId="20281" xr:uid="{00000000-0005-0000-0000-00004F4A0000}"/>
    <cellStyle name="Normal 3 88 18 5" xfId="20282" xr:uid="{00000000-0005-0000-0000-0000504A0000}"/>
    <cellStyle name="Normal 3 88 18 6" xfId="20283" xr:uid="{00000000-0005-0000-0000-0000514A0000}"/>
    <cellStyle name="Normal 3 88 19" xfId="20284" xr:uid="{00000000-0005-0000-0000-0000524A0000}"/>
    <cellStyle name="Normal 3 88 19 2" xfId="20285" xr:uid="{00000000-0005-0000-0000-0000534A0000}"/>
    <cellStyle name="Normal 3 88 19 3" xfId="20286" xr:uid="{00000000-0005-0000-0000-0000544A0000}"/>
    <cellStyle name="Normal 3 88 19 4" xfId="20287" xr:uid="{00000000-0005-0000-0000-0000554A0000}"/>
    <cellStyle name="Normal 3 88 19 5" xfId="20288" xr:uid="{00000000-0005-0000-0000-0000564A0000}"/>
    <cellStyle name="Normal 3 88 19 6" xfId="20289" xr:uid="{00000000-0005-0000-0000-0000574A0000}"/>
    <cellStyle name="Normal 3 88 2" xfId="20290" xr:uid="{00000000-0005-0000-0000-0000584A0000}"/>
    <cellStyle name="Normal 3 88 2 2" xfId="20291" xr:uid="{00000000-0005-0000-0000-0000594A0000}"/>
    <cellStyle name="Normal 3 88 2 3" xfId="20292" xr:uid="{00000000-0005-0000-0000-00005A4A0000}"/>
    <cellStyle name="Normal 3 88 2 4" xfId="20293" xr:uid="{00000000-0005-0000-0000-00005B4A0000}"/>
    <cellStyle name="Normal 3 88 2 5" xfId="20294" xr:uid="{00000000-0005-0000-0000-00005C4A0000}"/>
    <cellStyle name="Normal 3 88 2 6" xfId="20295" xr:uid="{00000000-0005-0000-0000-00005D4A0000}"/>
    <cellStyle name="Normal 3 88 20" xfId="20296" xr:uid="{00000000-0005-0000-0000-00005E4A0000}"/>
    <cellStyle name="Normal 3 88 20 2" xfId="20297" xr:uid="{00000000-0005-0000-0000-00005F4A0000}"/>
    <cellStyle name="Normal 3 88 20 3" xfId="20298" xr:uid="{00000000-0005-0000-0000-0000604A0000}"/>
    <cellStyle name="Normal 3 88 20 4" xfId="20299" xr:uid="{00000000-0005-0000-0000-0000614A0000}"/>
    <cellStyle name="Normal 3 88 20 5" xfId="20300" xr:uid="{00000000-0005-0000-0000-0000624A0000}"/>
    <cellStyle name="Normal 3 88 20 6" xfId="20301" xr:uid="{00000000-0005-0000-0000-0000634A0000}"/>
    <cellStyle name="Normal 3 88 21" xfId="20302" xr:uid="{00000000-0005-0000-0000-0000644A0000}"/>
    <cellStyle name="Normal 3 88 21 2" xfId="20303" xr:uid="{00000000-0005-0000-0000-0000654A0000}"/>
    <cellStyle name="Normal 3 88 21 3" xfId="20304" xr:uid="{00000000-0005-0000-0000-0000664A0000}"/>
    <cellStyle name="Normal 3 88 21 4" xfId="20305" xr:uid="{00000000-0005-0000-0000-0000674A0000}"/>
    <cellStyle name="Normal 3 88 21 5" xfId="20306" xr:uid="{00000000-0005-0000-0000-0000684A0000}"/>
    <cellStyle name="Normal 3 88 21 6" xfId="20307" xr:uid="{00000000-0005-0000-0000-0000694A0000}"/>
    <cellStyle name="Normal 3 88 22" xfId="20308" xr:uid="{00000000-0005-0000-0000-00006A4A0000}"/>
    <cellStyle name="Normal 3 88 22 2" xfId="20309" xr:uid="{00000000-0005-0000-0000-00006B4A0000}"/>
    <cellStyle name="Normal 3 88 22 3" xfId="20310" xr:uid="{00000000-0005-0000-0000-00006C4A0000}"/>
    <cellStyle name="Normal 3 88 22 4" xfId="20311" xr:uid="{00000000-0005-0000-0000-00006D4A0000}"/>
    <cellStyle name="Normal 3 88 22 5" xfId="20312" xr:uid="{00000000-0005-0000-0000-00006E4A0000}"/>
    <cellStyle name="Normal 3 88 22 6" xfId="20313" xr:uid="{00000000-0005-0000-0000-00006F4A0000}"/>
    <cellStyle name="Normal 3 88 23" xfId="20314" xr:uid="{00000000-0005-0000-0000-0000704A0000}"/>
    <cellStyle name="Normal 3 88 24" xfId="20315" xr:uid="{00000000-0005-0000-0000-0000714A0000}"/>
    <cellStyle name="Normal 3 88 25" xfId="20316" xr:uid="{00000000-0005-0000-0000-0000724A0000}"/>
    <cellStyle name="Normal 3 88 26" xfId="20317" xr:uid="{00000000-0005-0000-0000-0000734A0000}"/>
    <cellStyle name="Normal 3 88 27" xfId="20318" xr:uid="{00000000-0005-0000-0000-0000744A0000}"/>
    <cellStyle name="Normal 3 88 3" xfId="20319" xr:uid="{00000000-0005-0000-0000-0000754A0000}"/>
    <cellStyle name="Normal 3 88 3 2" xfId="20320" xr:uid="{00000000-0005-0000-0000-0000764A0000}"/>
    <cellStyle name="Normal 3 88 3 3" xfId="20321" xr:uid="{00000000-0005-0000-0000-0000774A0000}"/>
    <cellStyle name="Normal 3 88 3 4" xfId="20322" xr:uid="{00000000-0005-0000-0000-0000784A0000}"/>
    <cellStyle name="Normal 3 88 3 5" xfId="20323" xr:uid="{00000000-0005-0000-0000-0000794A0000}"/>
    <cellStyle name="Normal 3 88 3 6" xfId="20324" xr:uid="{00000000-0005-0000-0000-00007A4A0000}"/>
    <cellStyle name="Normal 3 88 4" xfId="20325" xr:uid="{00000000-0005-0000-0000-00007B4A0000}"/>
    <cellStyle name="Normal 3 88 4 2" xfId="20326" xr:uid="{00000000-0005-0000-0000-00007C4A0000}"/>
    <cellStyle name="Normal 3 88 4 3" xfId="20327" xr:uid="{00000000-0005-0000-0000-00007D4A0000}"/>
    <cellStyle name="Normal 3 88 4 4" xfId="20328" xr:uid="{00000000-0005-0000-0000-00007E4A0000}"/>
    <cellStyle name="Normal 3 88 4 5" xfId="20329" xr:uid="{00000000-0005-0000-0000-00007F4A0000}"/>
    <cellStyle name="Normal 3 88 4 6" xfId="20330" xr:uid="{00000000-0005-0000-0000-0000804A0000}"/>
    <cellStyle name="Normal 3 88 5" xfId="20331" xr:uid="{00000000-0005-0000-0000-0000814A0000}"/>
    <cellStyle name="Normal 3 88 5 2" xfId="20332" xr:uid="{00000000-0005-0000-0000-0000824A0000}"/>
    <cellStyle name="Normal 3 88 5 3" xfId="20333" xr:uid="{00000000-0005-0000-0000-0000834A0000}"/>
    <cellStyle name="Normal 3 88 5 4" xfId="20334" xr:uid="{00000000-0005-0000-0000-0000844A0000}"/>
    <cellStyle name="Normal 3 88 5 5" xfId="20335" xr:uid="{00000000-0005-0000-0000-0000854A0000}"/>
    <cellStyle name="Normal 3 88 5 6" xfId="20336" xr:uid="{00000000-0005-0000-0000-0000864A0000}"/>
    <cellStyle name="Normal 3 88 6" xfId="20337" xr:uid="{00000000-0005-0000-0000-0000874A0000}"/>
    <cellStyle name="Normal 3 88 6 2" xfId="20338" xr:uid="{00000000-0005-0000-0000-0000884A0000}"/>
    <cellStyle name="Normal 3 88 6 3" xfId="20339" xr:uid="{00000000-0005-0000-0000-0000894A0000}"/>
    <cellStyle name="Normal 3 88 6 4" xfId="20340" xr:uid="{00000000-0005-0000-0000-00008A4A0000}"/>
    <cellStyle name="Normal 3 88 6 5" xfId="20341" xr:uid="{00000000-0005-0000-0000-00008B4A0000}"/>
    <cellStyle name="Normal 3 88 6 6" xfId="20342" xr:uid="{00000000-0005-0000-0000-00008C4A0000}"/>
    <cellStyle name="Normal 3 88 7" xfId="20343" xr:uid="{00000000-0005-0000-0000-00008D4A0000}"/>
    <cellStyle name="Normal 3 88 7 2" xfId="20344" xr:uid="{00000000-0005-0000-0000-00008E4A0000}"/>
    <cellStyle name="Normal 3 88 7 3" xfId="20345" xr:uid="{00000000-0005-0000-0000-00008F4A0000}"/>
    <cellStyle name="Normal 3 88 7 4" xfId="20346" xr:uid="{00000000-0005-0000-0000-0000904A0000}"/>
    <cellStyle name="Normal 3 88 7 5" xfId="20347" xr:uid="{00000000-0005-0000-0000-0000914A0000}"/>
    <cellStyle name="Normal 3 88 7 6" xfId="20348" xr:uid="{00000000-0005-0000-0000-0000924A0000}"/>
    <cellStyle name="Normal 3 88 8" xfId="20349" xr:uid="{00000000-0005-0000-0000-0000934A0000}"/>
    <cellStyle name="Normal 3 88 8 2" xfId="20350" xr:uid="{00000000-0005-0000-0000-0000944A0000}"/>
    <cellStyle name="Normal 3 88 8 3" xfId="20351" xr:uid="{00000000-0005-0000-0000-0000954A0000}"/>
    <cellStyle name="Normal 3 88 8 4" xfId="20352" xr:uid="{00000000-0005-0000-0000-0000964A0000}"/>
    <cellStyle name="Normal 3 88 8 5" xfId="20353" xr:uid="{00000000-0005-0000-0000-0000974A0000}"/>
    <cellStyle name="Normal 3 88 8 6" xfId="20354" xr:uid="{00000000-0005-0000-0000-0000984A0000}"/>
    <cellStyle name="Normal 3 88 9" xfId="20355" xr:uid="{00000000-0005-0000-0000-0000994A0000}"/>
    <cellStyle name="Normal 3 88 9 2" xfId="20356" xr:uid="{00000000-0005-0000-0000-00009A4A0000}"/>
    <cellStyle name="Normal 3 88 9 3" xfId="20357" xr:uid="{00000000-0005-0000-0000-00009B4A0000}"/>
    <cellStyle name="Normal 3 88 9 4" xfId="20358" xr:uid="{00000000-0005-0000-0000-00009C4A0000}"/>
    <cellStyle name="Normal 3 88 9 5" xfId="20359" xr:uid="{00000000-0005-0000-0000-00009D4A0000}"/>
    <cellStyle name="Normal 3 88 9 6" xfId="20360" xr:uid="{00000000-0005-0000-0000-00009E4A0000}"/>
    <cellStyle name="Normal 3 89" xfId="20361" xr:uid="{00000000-0005-0000-0000-00009F4A0000}"/>
    <cellStyle name="Normal 3 89 2" xfId="20362" xr:uid="{00000000-0005-0000-0000-0000A04A0000}"/>
    <cellStyle name="Normal 3 89 3" xfId="20363" xr:uid="{00000000-0005-0000-0000-0000A14A0000}"/>
    <cellStyle name="Normal 3 89 4" xfId="20364" xr:uid="{00000000-0005-0000-0000-0000A24A0000}"/>
    <cellStyle name="Normal 3 89 5" xfId="20365" xr:uid="{00000000-0005-0000-0000-0000A34A0000}"/>
    <cellStyle name="Normal 3 89 6" xfId="20366" xr:uid="{00000000-0005-0000-0000-0000A44A0000}"/>
    <cellStyle name="Normal 3 9" xfId="1308" xr:uid="{00000000-0005-0000-0000-0000A54A0000}"/>
    <cellStyle name="Normal 3 9 10" xfId="20367" xr:uid="{00000000-0005-0000-0000-0000A64A0000}"/>
    <cellStyle name="Normal 3 9 10 2" xfId="20368" xr:uid="{00000000-0005-0000-0000-0000A74A0000}"/>
    <cellStyle name="Normal 3 9 10 3" xfId="20369" xr:uid="{00000000-0005-0000-0000-0000A84A0000}"/>
    <cellStyle name="Normal 3 9 10 4" xfId="20370" xr:uid="{00000000-0005-0000-0000-0000A94A0000}"/>
    <cellStyle name="Normal 3 9 10 5" xfId="20371" xr:uid="{00000000-0005-0000-0000-0000AA4A0000}"/>
    <cellStyle name="Normal 3 9 10 6" xfId="20372" xr:uid="{00000000-0005-0000-0000-0000AB4A0000}"/>
    <cellStyle name="Normal 3 9 11" xfId="20373" xr:uid="{00000000-0005-0000-0000-0000AC4A0000}"/>
    <cellStyle name="Normal 3 9 11 2" xfId="20374" xr:uid="{00000000-0005-0000-0000-0000AD4A0000}"/>
    <cellStyle name="Normal 3 9 11 3" xfId="20375" xr:uid="{00000000-0005-0000-0000-0000AE4A0000}"/>
    <cellStyle name="Normal 3 9 11 4" xfId="20376" xr:uid="{00000000-0005-0000-0000-0000AF4A0000}"/>
    <cellStyle name="Normal 3 9 11 5" xfId="20377" xr:uid="{00000000-0005-0000-0000-0000B04A0000}"/>
    <cellStyle name="Normal 3 9 11 6" xfId="20378" xr:uid="{00000000-0005-0000-0000-0000B14A0000}"/>
    <cellStyle name="Normal 3 9 12" xfId="20379" xr:uid="{00000000-0005-0000-0000-0000B24A0000}"/>
    <cellStyle name="Normal 3 9 12 2" xfId="20380" xr:uid="{00000000-0005-0000-0000-0000B34A0000}"/>
    <cellStyle name="Normal 3 9 12 3" xfId="20381" xr:uid="{00000000-0005-0000-0000-0000B44A0000}"/>
    <cellStyle name="Normal 3 9 12 4" xfId="20382" xr:uid="{00000000-0005-0000-0000-0000B54A0000}"/>
    <cellStyle name="Normal 3 9 12 5" xfId="20383" xr:uid="{00000000-0005-0000-0000-0000B64A0000}"/>
    <cellStyle name="Normal 3 9 12 6" xfId="20384" xr:uid="{00000000-0005-0000-0000-0000B74A0000}"/>
    <cellStyle name="Normal 3 9 13" xfId="20385" xr:uid="{00000000-0005-0000-0000-0000B84A0000}"/>
    <cellStyle name="Normal 3 9 13 2" xfId="20386" xr:uid="{00000000-0005-0000-0000-0000B94A0000}"/>
    <cellStyle name="Normal 3 9 13 3" xfId="20387" xr:uid="{00000000-0005-0000-0000-0000BA4A0000}"/>
    <cellStyle name="Normal 3 9 13 4" xfId="20388" xr:uid="{00000000-0005-0000-0000-0000BB4A0000}"/>
    <cellStyle name="Normal 3 9 13 5" xfId="20389" xr:uid="{00000000-0005-0000-0000-0000BC4A0000}"/>
    <cellStyle name="Normal 3 9 13 6" xfId="20390" xr:uid="{00000000-0005-0000-0000-0000BD4A0000}"/>
    <cellStyle name="Normal 3 9 14" xfId="20391" xr:uid="{00000000-0005-0000-0000-0000BE4A0000}"/>
    <cellStyle name="Normal 3 9 14 2" xfId="20392" xr:uid="{00000000-0005-0000-0000-0000BF4A0000}"/>
    <cellStyle name="Normal 3 9 14 3" xfId="20393" xr:uid="{00000000-0005-0000-0000-0000C04A0000}"/>
    <cellStyle name="Normal 3 9 14 4" xfId="20394" xr:uid="{00000000-0005-0000-0000-0000C14A0000}"/>
    <cellStyle name="Normal 3 9 14 5" xfId="20395" xr:uid="{00000000-0005-0000-0000-0000C24A0000}"/>
    <cellStyle name="Normal 3 9 14 6" xfId="20396" xr:uid="{00000000-0005-0000-0000-0000C34A0000}"/>
    <cellStyle name="Normal 3 9 15" xfId="20397" xr:uid="{00000000-0005-0000-0000-0000C44A0000}"/>
    <cellStyle name="Normal 3 9 15 2" xfId="20398" xr:uid="{00000000-0005-0000-0000-0000C54A0000}"/>
    <cellStyle name="Normal 3 9 15 3" xfId="20399" xr:uid="{00000000-0005-0000-0000-0000C64A0000}"/>
    <cellStyle name="Normal 3 9 15 4" xfId="20400" xr:uid="{00000000-0005-0000-0000-0000C74A0000}"/>
    <cellStyle name="Normal 3 9 15 5" xfId="20401" xr:uid="{00000000-0005-0000-0000-0000C84A0000}"/>
    <cellStyle name="Normal 3 9 15 6" xfId="20402" xr:uid="{00000000-0005-0000-0000-0000C94A0000}"/>
    <cellStyle name="Normal 3 9 16" xfId="20403" xr:uid="{00000000-0005-0000-0000-0000CA4A0000}"/>
    <cellStyle name="Normal 3 9 16 2" xfId="20404" xr:uid="{00000000-0005-0000-0000-0000CB4A0000}"/>
    <cellStyle name="Normal 3 9 16 3" xfId="20405" xr:uid="{00000000-0005-0000-0000-0000CC4A0000}"/>
    <cellStyle name="Normal 3 9 16 4" xfId="20406" xr:uid="{00000000-0005-0000-0000-0000CD4A0000}"/>
    <cellStyle name="Normal 3 9 16 5" xfId="20407" xr:uid="{00000000-0005-0000-0000-0000CE4A0000}"/>
    <cellStyle name="Normal 3 9 16 6" xfId="20408" xr:uid="{00000000-0005-0000-0000-0000CF4A0000}"/>
    <cellStyle name="Normal 3 9 17" xfId="20409" xr:uid="{00000000-0005-0000-0000-0000D04A0000}"/>
    <cellStyle name="Normal 3 9 17 2" xfId="20410" xr:uid="{00000000-0005-0000-0000-0000D14A0000}"/>
    <cellStyle name="Normal 3 9 17 3" xfId="20411" xr:uid="{00000000-0005-0000-0000-0000D24A0000}"/>
    <cellStyle name="Normal 3 9 17 4" xfId="20412" xr:uid="{00000000-0005-0000-0000-0000D34A0000}"/>
    <cellStyle name="Normal 3 9 17 5" xfId="20413" xr:uid="{00000000-0005-0000-0000-0000D44A0000}"/>
    <cellStyle name="Normal 3 9 17 6" xfId="20414" xr:uid="{00000000-0005-0000-0000-0000D54A0000}"/>
    <cellStyle name="Normal 3 9 18" xfId="20415" xr:uid="{00000000-0005-0000-0000-0000D64A0000}"/>
    <cellStyle name="Normal 3 9 18 2" xfId="20416" xr:uid="{00000000-0005-0000-0000-0000D74A0000}"/>
    <cellStyle name="Normal 3 9 18 3" xfId="20417" xr:uid="{00000000-0005-0000-0000-0000D84A0000}"/>
    <cellStyle name="Normal 3 9 18 4" xfId="20418" xr:uid="{00000000-0005-0000-0000-0000D94A0000}"/>
    <cellStyle name="Normal 3 9 18 5" xfId="20419" xr:uid="{00000000-0005-0000-0000-0000DA4A0000}"/>
    <cellStyle name="Normal 3 9 18 6" xfId="20420" xr:uid="{00000000-0005-0000-0000-0000DB4A0000}"/>
    <cellStyle name="Normal 3 9 19" xfId="20421" xr:uid="{00000000-0005-0000-0000-0000DC4A0000}"/>
    <cellStyle name="Normal 3 9 19 2" xfId="20422" xr:uid="{00000000-0005-0000-0000-0000DD4A0000}"/>
    <cellStyle name="Normal 3 9 19 3" xfId="20423" xr:uid="{00000000-0005-0000-0000-0000DE4A0000}"/>
    <cellStyle name="Normal 3 9 19 4" xfId="20424" xr:uid="{00000000-0005-0000-0000-0000DF4A0000}"/>
    <cellStyle name="Normal 3 9 19 5" xfId="20425" xr:uid="{00000000-0005-0000-0000-0000E04A0000}"/>
    <cellStyle name="Normal 3 9 19 6" xfId="20426" xr:uid="{00000000-0005-0000-0000-0000E14A0000}"/>
    <cellStyle name="Normal 3 9 2" xfId="20427" xr:uid="{00000000-0005-0000-0000-0000E24A0000}"/>
    <cellStyle name="Normal 3 9 2 2" xfId="20428" xr:uid="{00000000-0005-0000-0000-0000E34A0000}"/>
    <cellStyle name="Normal 3 9 2 3" xfId="20429" xr:uid="{00000000-0005-0000-0000-0000E44A0000}"/>
    <cellStyle name="Normal 3 9 2 4" xfId="20430" xr:uid="{00000000-0005-0000-0000-0000E54A0000}"/>
    <cellStyle name="Normal 3 9 2 5" xfId="20431" xr:uid="{00000000-0005-0000-0000-0000E64A0000}"/>
    <cellStyle name="Normal 3 9 2 6" xfId="20432" xr:uid="{00000000-0005-0000-0000-0000E74A0000}"/>
    <cellStyle name="Normal 3 9 20" xfId="20433" xr:uid="{00000000-0005-0000-0000-0000E84A0000}"/>
    <cellStyle name="Normal 3 9 20 2" xfId="20434" xr:uid="{00000000-0005-0000-0000-0000E94A0000}"/>
    <cellStyle name="Normal 3 9 20 3" xfId="20435" xr:uid="{00000000-0005-0000-0000-0000EA4A0000}"/>
    <cellStyle name="Normal 3 9 20 4" xfId="20436" xr:uid="{00000000-0005-0000-0000-0000EB4A0000}"/>
    <cellStyle name="Normal 3 9 20 5" xfId="20437" xr:uid="{00000000-0005-0000-0000-0000EC4A0000}"/>
    <cellStyle name="Normal 3 9 20 6" xfId="20438" xr:uid="{00000000-0005-0000-0000-0000ED4A0000}"/>
    <cellStyle name="Normal 3 9 21" xfId="20439" xr:uid="{00000000-0005-0000-0000-0000EE4A0000}"/>
    <cellStyle name="Normal 3 9 21 2" xfId="20440" xr:uid="{00000000-0005-0000-0000-0000EF4A0000}"/>
    <cellStyle name="Normal 3 9 21 3" xfId="20441" xr:uid="{00000000-0005-0000-0000-0000F04A0000}"/>
    <cellStyle name="Normal 3 9 21 4" xfId="20442" xr:uid="{00000000-0005-0000-0000-0000F14A0000}"/>
    <cellStyle name="Normal 3 9 21 5" xfId="20443" xr:uid="{00000000-0005-0000-0000-0000F24A0000}"/>
    <cellStyle name="Normal 3 9 21 6" xfId="20444" xr:uid="{00000000-0005-0000-0000-0000F34A0000}"/>
    <cellStyle name="Normal 3 9 22" xfId="20445" xr:uid="{00000000-0005-0000-0000-0000F44A0000}"/>
    <cellStyle name="Normal 3 9 22 2" xfId="20446" xr:uid="{00000000-0005-0000-0000-0000F54A0000}"/>
    <cellStyle name="Normal 3 9 22 3" xfId="20447" xr:uid="{00000000-0005-0000-0000-0000F64A0000}"/>
    <cellStyle name="Normal 3 9 22 4" xfId="20448" xr:uid="{00000000-0005-0000-0000-0000F74A0000}"/>
    <cellStyle name="Normal 3 9 22 5" xfId="20449" xr:uid="{00000000-0005-0000-0000-0000F84A0000}"/>
    <cellStyle name="Normal 3 9 22 6" xfId="20450" xr:uid="{00000000-0005-0000-0000-0000F94A0000}"/>
    <cellStyle name="Normal 3 9 23" xfId="20451" xr:uid="{00000000-0005-0000-0000-0000FA4A0000}"/>
    <cellStyle name="Normal 3 9 24" xfId="20452" xr:uid="{00000000-0005-0000-0000-0000FB4A0000}"/>
    <cellStyle name="Normal 3 9 25" xfId="20453" xr:uid="{00000000-0005-0000-0000-0000FC4A0000}"/>
    <cellStyle name="Normal 3 9 26" xfId="20454" xr:uid="{00000000-0005-0000-0000-0000FD4A0000}"/>
    <cellStyle name="Normal 3 9 27" xfId="20455" xr:uid="{00000000-0005-0000-0000-0000FE4A0000}"/>
    <cellStyle name="Normal 3 9 28" xfId="20456" xr:uid="{00000000-0005-0000-0000-0000FF4A0000}"/>
    <cellStyle name="Normal 3 9 3" xfId="20457" xr:uid="{00000000-0005-0000-0000-0000004B0000}"/>
    <cellStyle name="Normal 3 9 3 2" xfId="20458" xr:uid="{00000000-0005-0000-0000-0000014B0000}"/>
    <cellStyle name="Normal 3 9 3 3" xfId="20459" xr:uid="{00000000-0005-0000-0000-0000024B0000}"/>
    <cellStyle name="Normal 3 9 3 4" xfId="20460" xr:uid="{00000000-0005-0000-0000-0000034B0000}"/>
    <cellStyle name="Normal 3 9 3 5" xfId="20461" xr:uid="{00000000-0005-0000-0000-0000044B0000}"/>
    <cellStyle name="Normal 3 9 3 6" xfId="20462" xr:uid="{00000000-0005-0000-0000-0000054B0000}"/>
    <cellStyle name="Normal 3 9 4" xfId="20463" xr:uid="{00000000-0005-0000-0000-0000064B0000}"/>
    <cellStyle name="Normal 3 9 4 2" xfId="20464" xr:uid="{00000000-0005-0000-0000-0000074B0000}"/>
    <cellStyle name="Normal 3 9 4 3" xfId="20465" xr:uid="{00000000-0005-0000-0000-0000084B0000}"/>
    <cellStyle name="Normal 3 9 4 4" xfId="20466" xr:uid="{00000000-0005-0000-0000-0000094B0000}"/>
    <cellStyle name="Normal 3 9 4 5" xfId="20467" xr:uid="{00000000-0005-0000-0000-00000A4B0000}"/>
    <cellStyle name="Normal 3 9 4 6" xfId="20468" xr:uid="{00000000-0005-0000-0000-00000B4B0000}"/>
    <cellStyle name="Normal 3 9 5" xfId="20469" xr:uid="{00000000-0005-0000-0000-00000C4B0000}"/>
    <cellStyle name="Normal 3 9 5 2" xfId="20470" xr:uid="{00000000-0005-0000-0000-00000D4B0000}"/>
    <cellStyle name="Normal 3 9 5 3" xfId="20471" xr:uid="{00000000-0005-0000-0000-00000E4B0000}"/>
    <cellStyle name="Normal 3 9 5 4" xfId="20472" xr:uid="{00000000-0005-0000-0000-00000F4B0000}"/>
    <cellStyle name="Normal 3 9 5 5" xfId="20473" xr:uid="{00000000-0005-0000-0000-0000104B0000}"/>
    <cellStyle name="Normal 3 9 5 6" xfId="20474" xr:uid="{00000000-0005-0000-0000-0000114B0000}"/>
    <cellStyle name="Normal 3 9 6" xfId="20475" xr:uid="{00000000-0005-0000-0000-0000124B0000}"/>
    <cellStyle name="Normal 3 9 6 2" xfId="20476" xr:uid="{00000000-0005-0000-0000-0000134B0000}"/>
    <cellStyle name="Normal 3 9 6 3" xfId="20477" xr:uid="{00000000-0005-0000-0000-0000144B0000}"/>
    <cellStyle name="Normal 3 9 6 4" xfId="20478" xr:uid="{00000000-0005-0000-0000-0000154B0000}"/>
    <cellStyle name="Normal 3 9 6 5" xfId="20479" xr:uid="{00000000-0005-0000-0000-0000164B0000}"/>
    <cellStyle name="Normal 3 9 6 6" xfId="20480" xr:uid="{00000000-0005-0000-0000-0000174B0000}"/>
    <cellStyle name="Normal 3 9 7" xfId="20481" xr:uid="{00000000-0005-0000-0000-0000184B0000}"/>
    <cellStyle name="Normal 3 9 7 2" xfId="20482" xr:uid="{00000000-0005-0000-0000-0000194B0000}"/>
    <cellStyle name="Normal 3 9 7 3" xfId="20483" xr:uid="{00000000-0005-0000-0000-00001A4B0000}"/>
    <cellStyle name="Normal 3 9 7 4" xfId="20484" xr:uid="{00000000-0005-0000-0000-00001B4B0000}"/>
    <cellStyle name="Normal 3 9 7 5" xfId="20485" xr:uid="{00000000-0005-0000-0000-00001C4B0000}"/>
    <cellStyle name="Normal 3 9 7 6" xfId="20486" xr:uid="{00000000-0005-0000-0000-00001D4B0000}"/>
    <cellStyle name="Normal 3 9 8" xfId="20487" xr:uid="{00000000-0005-0000-0000-00001E4B0000}"/>
    <cellStyle name="Normal 3 9 8 2" xfId="20488" xr:uid="{00000000-0005-0000-0000-00001F4B0000}"/>
    <cellStyle name="Normal 3 9 8 3" xfId="20489" xr:uid="{00000000-0005-0000-0000-0000204B0000}"/>
    <cellStyle name="Normal 3 9 8 4" xfId="20490" xr:uid="{00000000-0005-0000-0000-0000214B0000}"/>
    <cellStyle name="Normal 3 9 8 5" xfId="20491" xr:uid="{00000000-0005-0000-0000-0000224B0000}"/>
    <cellStyle name="Normal 3 9 8 6" xfId="20492" xr:uid="{00000000-0005-0000-0000-0000234B0000}"/>
    <cellStyle name="Normal 3 9 9" xfId="20493" xr:uid="{00000000-0005-0000-0000-0000244B0000}"/>
    <cellStyle name="Normal 3 9 9 2" xfId="20494" xr:uid="{00000000-0005-0000-0000-0000254B0000}"/>
    <cellStyle name="Normal 3 9 9 3" xfId="20495" xr:uid="{00000000-0005-0000-0000-0000264B0000}"/>
    <cellStyle name="Normal 3 9 9 4" xfId="20496" xr:uid="{00000000-0005-0000-0000-0000274B0000}"/>
    <cellStyle name="Normal 3 9 9 5" xfId="20497" xr:uid="{00000000-0005-0000-0000-0000284B0000}"/>
    <cellStyle name="Normal 3 9 9 6" xfId="20498" xr:uid="{00000000-0005-0000-0000-0000294B0000}"/>
    <cellStyle name="Normal 3 90" xfId="20499" xr:uid="{00000000-0005-0000-0000-00002A4B0000}"/>
    <cellStyle name="Normal 3 90 2" xfId="20500" xr:uid="{00000000-0005-0000-0000-00002B4B0000}"/>
    <cellStyle name="Normal 3 90 3" xfId="20501" xr:uid="{00000000-0005-0000-0000-00002C4B0000}"/>
    <cellStyle name="Normal 3 90 4" xfId="20502" xr:uid="{00000000-0005-0000-0000-00002D4B0000}"/>
    <cellStyle name="Normal 3 90 5" xfId="20503" xr:uid="{00000000-0005-0000-0000-00002E4B0000}"/>
    <cellStyle name="Normal 3 90 6" xfId="20504" xr:uid="{00000000-0005-0000-0000-00002F4B0000}"/>
    <cellStyle name="Normal 3 91" xfId="20505" xr:uid="{00000000-0005-0000-0000-0000304B0000}"/>
    <cellStyle name="Normal 3 91 2" xfId="20506" xr:uid="{00000000-0005-0000-0000-0000314B0000}"/>
    <cellStyle name="Normal 3 91 3" xfId="20507" xr:uid="{00000000-0005-0000-0000-0000324B0000}"/>
    <cellStyle name="Normal 3 91 4" xfId="20508" xr:uid="{00000000-0005-0000-0000-0000334B0000}"/>
    <cellStyle name="Normal 3 91 5" xfId="20509" xr:uid="{00000000-0005-0000-0000-0000344B0000}"/>
    <cellStyle name="Normal 3 91 6" xfId="20510" xr:uid="{00000000-0005-0000-0000-0000354B0000}"/>
    <cellStyle name="Normal 3 92" xfId="20511" xr:uid="{00000000-0005-0000-0000-0000364B0000}"/>
    <cellStyle name="Normal 3 92 2" xfId="20512" xr:uid="{00000000-0005-0000-0000-0000374B0000}"/>
    <cellStyle name="Normal 3 92 3" xfId="20513" xr:uid="{00000000-0005-0000-0000-0000384B0000}"/>
    <cellStyle name="Normal 3 92 4" xfId="20514" xr:uid="{00000000-0005-0000-0000-0000394B0000}"/>
    <cellStyle name="Normal 3 92 5" xfId="20515" xr:uid="{00000000-0005-0000-0000-00003A4B0000}"/>
    <cellStyle name="Normal 3 92 6" xfId="20516" xr:uid="{00000000-0005-0000-0000-00003B4B0000}"/>
    <cellStyle name="Normal 3 93" xfId="20517" xr:uid="{00000000-0005-0000-0000-00003C4B0000}"/>
    <cellStyle name="Normal 3 93 2" xfId="20518" xr:uid="{00000000-0005-0000-0000-00003D4B0000}"/>
    <cellStyle name="Normal 3 93 3" xfId="20519" xr:uid="{00000000-0005-0000-0000-00003E4B0000}"/>
    <cellStyle name="Normal 3 93 4" xfId="20520" xr:uid="{00000000-0005-0000-0000-00003F4B0000}"/>
    <cellStyle name="Normal 3 93 5" xfId="20521" xr:uid="{00000000-0005-0000-0000-0000404B0000}"/>
    <cellStyle name="Normal 3 93 6" xfId="20522" xr:uid="{00000000-0005-0000-0000-0000414B0000}"/>
    <cellStyle name="Normal 3 94" xfId="20523" xr:uid="{00000000-0005-0000-0000-0000424B0000}"/>
    <cellStyle name="Normal 3 94 2" xfId="20524" xr:uid="{00000000-0005-0000-0000-0000434B0000}"/>
    <cellStyle name="Normal 3 94 3" xfId="20525" xr:uid="{00000000-0005-0000-0000-0000444B0000}"/>
    <cellStyle name="Normal 3 94 4" xfId="20526" xr:uid="{00000000-0005-0000-0000-0000454B0000}"/>
    <cellStyle name="Normal 3 94 5" xfId="20527" xr:uid="{00000000-0005-0000-0000-0000464B0000}"/>
    <cellStyle name="Normal 3 94 6" xfId="20528" xr:uid="{00000000-0005-0000-0000-0000474B0000}"/>
    <cellStyle name="Normal 3 95" xfId="20529" xr:uid="{00000000-0005-0000-0000-0000484B0000}"/>
    <cellStyle name="Normal 3 95 2" xfId="20530" xr:uid="{00000000-0005-0000-0000-0000494B0000}"/>
    <cellStyle name="Normal 3 95 3" xfId="20531" xr:uid="{00000000-0005-0000-0000-00004A4B0000}"/>
    <cellStyle name="Normal 3 95 4" xfId="20532" xr:uid="{00000000-0005-0000-0000-00004B4B0000}"/>
    <cellStyle name="Normal 3 95 5" xfId="20533" xr:uid="{00000000-0005-0000-0000-00004C4B0000}"/>
    <cellStyle name="Normal 3 95 6" xfId="20534" xr:uid="{00000000-0005-0000-0000-00004D4B0000}"/>
    <cellStyle name="Normal 3 96" xfId="20535" xr:uid="{00000000-0005-0000-0000-00004E4B0000}"/>
    <cellStyle name="Normal 3 96 2" xfId="20536" xr:uid="{00000000-0005-0000-0000-00004F4B0000}"/>
    <cellStyle name="Normal 3 96 3" xfId="20537" xr:uid="{00000000-0005-0000-0000-0000504B0000}"/>
    <cellStyle name="Normal 3 96 4" xfId="20538" xr:uid="{00000000-0005-0000-0000-0000514B0000}"/>
    <cellStyle name="Normal 3 96 5" xfId="20539" xr:uid="{00000000-0005-0000-0000-0000524B0000}"/>
    <cellStyle name="Normal 3 96 6" xfId="20540" xr:uid="{00000000-0005-0000-0000-0000534B0000}"/>
    <cellStyle name="Normal 3 97" xfId="20541" xr:uid="{00000000-0005-0000-0000-0000544B0000}"/>
    <cellStyle name="Normal 3 97 2" xfId="20542" xr:uid="{00000000-0005-0000-0000-0000554B0000}"/>
    <cellStyle name="Normal 3 97 3" xfId="20543" xr:uid="{00000000-0005-0000-0000-0000564B0000}"/>
    <cellStyle name="Normal 3 97 4" xfId="20544" xr:uid="{00000000-0005-0000-0000-0000574B0000}"/>
    <cellStyle name="Normal 3 97 5" xfId="20545" xr:uid="{00000000-0005-0000-0000-0000584B0000}"/>
    <cellStyle name="Normal 3 97 6" xfId="20546" xr:uid="{00000000-0005-0000-0000-0000594B0000}"/>
    <cellStyle name="Normal 3 98" xfId="20547" xr:uid="{00000000-0005-0000-0000-00005A4B0000}"/>
    <cellStyle name="Normal 3 98 2" xfId="20548" xr:uid="{00000000-0005-0000-0000-00005B4B0000}"/>
    <cellStyle name="Normal 3 98 3" xfId="20549" xr:uid="{00000000-0005-0000-0000-00005C4B0000}"/>
    <cellStyle name="Normal 3 98 4" xfId="20550" xr:uid="{00000000-0005-0000-0000-00005D4B0000}"/>
    <cellStyle name="Normal 3 98 5" xfId="20551" xr:uid="{00000000-0005-0000-0000-00005E4B0000}"/>
    <cellStyle name="Normal 3 98 6" xfId="20552" xr:uid="{00000000-0005-0000-0000-00005F4B0000}"/>
    <cellStyle name="Normal 3 99" xfId="20553" xr:uid="{00000000-0005-0000-0000-0000604B0000}"/>
    <cellStyle name="Normal 3 99 2" xfId="20554" xr:uid="{00000000-0005-0000-0000-0000614B0000}"/>
    <cellStyle name="Normal 3 99 3" xfId="20555" xr:uid="{00000000-0005-0000-0000-0000624B0000}"/>
    <cellStyle name="Normal 3 99 4" xfId="20556" xr:uid="{00000000-0005-0000-0000-0000634B0000}"/>
    <cellStyle name="Normal 3 99 5" xfId="20557" xr:uid="{00000000-0005-0000-0000-0000644B0000}"/>
    <cellStyle name="Normal 3 99 6" xfId="20558" xr:uid="{00000000-0005-0000-0000-0000654B0000}"/>
    <cellStyle name="Normal 3_Employment" xfId="20559" xr:uid="{00000000-0005-0000-0000-0000664B0000}"/>
    <cellStyle name="Normal 30" xfId="1309" xr:uid="{00000000-0005-0000-0000-0000674B0000}"/>
    <cellStyle name="Normal 30 2" xfId="20561" xr:uid="{00000000-0005-0000-0000-0000684B0000}"/>
    <cellStyle name="Normal 30 3" xfId="20560" xr:uid="{00000000-0005-0000-0000-0000694B0000}"/>
    <cellStyle name="Normal 31" xfId="2" xr:uid="{00000000-0005-0000-0000-00006A4B0000}"/>
    <cellStyle name="Normal 31 2" xfId="20563" xr:uid="{00000000-0005-0000-0000-00006B4B0000}"/>
    <cellStyle name="Normal 31 3" xfId="20562" xr:uid="{00000000-0005-0000-0000-00006C4B0000}"/>
    <cellStyle name="Normal 32" xfId="20564" xr:uid="{00000000-0005-0000-0000-00006D4B0000}"/>
    <cellStyle name="Normal 32 2" xfId="20565" xr:uid="{00000000-0005-0000-0000-00006E4B0000}"/>
    <cellStyle name="Normal 33" xfId="20566" xr:uid="{00000000-0005-0000-0000-00006F4B0000}"/>
    <cellStyle name="Normal 33 2" xfId="20567" xr:uid="{00000000-0005-0000-0000-0000704B0000}"/>
    <cellStyle name="Normal 33 3" xfId="20568" xr:uid="{00000000-0005-0000-0000-0000714B0000}"/>
    <cellStyle name="Normal 33 4" xfId="20569" xr:uid="{00000000-0005-0000-0000-0000724B0000}"/>
    <cellStyle name="Normal 34" xfId="20570" xr:uid="{00000000-0005-0000-0000-0000734B0000}"/>
    <cellStyle name="Normal 34 2" xfId="20571" xr:uid="{00000000-0005-0000-0000-0000744B0000}"/>
    <cellStyle name="Normal 35" xfId="1310" xr:uid="{00000000-0005-0000-0000-0000754B0000}"/>
    <cellStyle name="Normal 35 2" xfId="20572" xr:uid="{00000000-0005-0000-0000-0000764B0000}"/>
    <cellStyle name="Normal 36" xfId="20573" xr:uid="{00000000-0005-0000-0000-0000774B0000}"/>
    <cellStyle name="Normal 36 2" xfId="20574" xr:uid="{00000000-0005-0000-0000-0000784B0000}"/>
    <cellStyle name="Normal 37" xfId="20575" xr:uid="{00000000-0005-0000-0000-0000794B0000}"/>
    <cellStyle name="Normal 37 2" xfId="20576" xr:uid="{00000000-0005-0000-0000-00007A4B0000}"/>
    <cellStyle name="Normal 38" xfId="20577" xr:uid="{00000000-0005-0000-0000-00007B4B0000}"/>
    <cellStyle name="Normal 38 2" xfId="20578" xr:uid="{00000000-0005-0000-0000-00007C4B0000}"/>
    <cellStyle name="Normal 39" xfId="20579" xr:uid="{00000000-0005-0000-0000-00007D4B0000}"/>
    <cellStyle name="Normal 39 2" xfId="20580" xr:uid="{00000000-0005-0000-0000-00007E4B0000}"/>
    <cellStyle name="Normal 4" xfId="1311" xr:uid="{00000000-0005-0000-0000-00007F4B0000}"/>
    <cellStyle name="Normal 4 10" xfId="1312" xr:uid="{00000000-0005-0000-0000-0000804B0000}"/>
    <cellStyle name="Normal 4 10 2" xfId="20581" xr:uid="{00000000-0005-0000-0000-0000814B0000}"/>
    <cellStyle name="Normal 4 10 3" xfId="20582" xr:uid="{00000000-0005-0000-0000-0000824B0000}"/>
    <cellStyle name="Normal 4 10 4" xfId="20583" xr:uid="{00000000-0005-0000-0000-0000834B0000}"/>
    <cellStyle name="Normal 4 10 5" xfId="20584" xr:uid="{00000000-0005-0000-0000-0000844B0000}"/>
    <cellStyle name="Normal 4 10 6" xfId="20585" xr:uid="{00000000-0005-0000-0000-0000854B0000}"/>
    <cellStyle name="Normal 4 10 7" xfId="20586" xr:uid="{00000000-0005-0000-0000-0000864B0000}"/>
    <cellStyle name="Normal 4 11" xfId="20587" xr:uid="{00000000-0005-0000-0000-0000874B0000}"/>
    <cellStyle name="Normal 4 11 2" xfId="20588" xr:uid="{00000000-0005-0000-0000-0000884B0000}"/>
    <cellStyle name="Normal 4 11 3" xfId="20589" xr:uid="{00000000-0005-0000-0000-0000894B0000}"/>
    <cellStyle name="Normal 4 11 4" xfId="20590" xr:uid="{00000000-0005-0000-0000-00008A4B0000}"/>
    <cellStyle name="Normal 4 11 5" xfId="20591" xr:uid="{00000000-0005-0000-0000-00008B4B0000}"/>
    <cellStyle name="Normal 4 11 6" xfId="20592" xr:uid="{00000000-0005-0000-0000-00008C4B0000}"/>
    <cellStyle name="Normal 4 11 7" xfId="20593" xr:uid="{00000000-0005-0000-0000-00008D4B0000}"/>
    <cellStyle name="Normal 4 11 8" xfId="20594" xr:uid="{00000000-0005-0000-0000-00008E4B0000}"/>
    <cellStyle name="Normal 4 12" xfId="20595" xr:uid="{00000000-0005-0000-0000-00008F4B0000}"/>
    <cellStyle name="Normal 4 12 2" xfId="20596" xr:uid="{00000000-0005-0000-0000-0000904B0000}"/>
    <cellStyle name="Normal 4 12 3" xfId="20597" xr:uid="{00000000-0005-0000-0000-0000914B0000}"/>
    <cellStyle name="Normal 4 12 4" xfId="20598" xr:uid="{00000000-0005-0000-0000-0000924B0000}"/>
    <cellStyle name="Normal 4 12 5" xfId="20599" xr:uid="{00000000-0005-0000-0000-0000934B0000}"/>
    <cellStyle name="Normal 4 12 6" xfId="20600" xr:uid="{00000000-0005-0000-0000-0000944B0000}"/>
    <cellStyle name="Normal 4 12 7" xfId="20601" xr:uid="{00000000-0005-0000-0000-0000954B0000}"/>
    <cellStyle name="Normal 4 13" xfId="20602" xr:uid="{00000000-0005-0000-0000-0000964B0000}"/>
    <cellStyle name="Normal 4 13 2" xfId="20603" xr:uid="{00000000-0005-0000-0000-0000974B0000}"/>
    <cellStyle name="Normal 4 13 3" xfId="20604" xr:uid="{00000000-0005-0000-0000-0000984B0000}"/>
    <cellStyle name="Normal 4 13 4" xfId="20605" xr:uid="{00000000-0005-0000-0000-0000994B0000}"/>
    <cellStyle name="Normal 4 13 5" xfId="20606" xr:uid="{00000000-0005-0000-0000-00009A4B0000}"/>
    <cellStyle name="Normal 4 13 6" xfId="20607" xr:uid="{00000000-0005-0000-0000-00009B4B0000}"/>
    <cellStyle name="Normal 4 13 7" xfId="20608" xr:uid="{00000000-0005-0000-0000-00009C4B0000}"/>
    <cellStyle name="Normal 4 14" xfId="20609" xr:uid="{00000000-0005-0000-0000-00009D4B0000}"/>
    <cellStyle name="Normal 4 14 2" xfId="20610" xr:uid="{00000000-0005-0000-0000-00009E4B0000}"/>
    <cellStyle name="Normal 4 14 3" xfId="20611" xr:uid="{00000000-0005-0000-0000-00009F4B0000}"/>
    <cellStyle name="Normal 4 14 4" xfId="20612" xr:uid="{00000000-0005-0000-0000-0000A04B0000}"/>
    <cellStyle name="Normal 4 14 5" xfId="20613" xr:uid="{00000000-0005-0000-0000-0000A14B0000}"/>
    <cellStyle name="Normal 4 14 6" xfId="20614" xr:uid="{00000000-0005-0000-0000-0000A24B0000}"/>
    <cellStyle name="Normal 4 14 7" xfId="20615" xr:uid="{00000000-0005-0000-0000-0000A34B0000}"/>
    <cellStyle name="Normal 4 15" xfId="20616" xr:uid="{00000000-0005-0000-0000-0000A44B0000}"/>
    <cellStyle name="Normal 4 15 2" xfId="20617" xr:uid="{00000000-0005-0000-0000-0000A54B0000}"/>
    <cellStyle name="Normal 4 15 3" xfId="20618" xr:uid="{00000000-0005-0000-0000-0000A64B0000}"/>
    <cellStyle name="Normal 4 15 4" xfId="20619" xr:uid="{00000000-0005-0000-0000-0000A74B0000}"/>
    <cellStyle name="Normal 4 15 5" xfId="20620" xr:uid="{00000000-0005-0000-0000-0000A84B0000}"/>
    <cellStyle name="Normal 4 15 6" xfId="20621" xr:uid="{00000000-0005-0000-0000-0000A94B0000}"/>
    <cellStyle name="Normal 4 15 7" xfId="20622" xr:uid="{00000000-0005-0000-0000-0000AA4B0000}"/>
    <cellStyle name="Normal 4 16" xfId="20623" xr:uid="{00000000-0005-0000-0000-0000AB4B0000}"/>
    <cellStyle name="Normal 4 16 2" xfId="20624" xr:uid="{00000000-0005-0000-0000-0000AC4B0000}"/>
    <cellStyle name="Normal 4 16 3" xfId="20625" xr:uid="{00000000-0005-0000-0000-0000AD4B0000}"/>
    <cellStyle name="Normal 4 16 4" xfId="20626" xr:uid="{00000000-0005-0000-0000-0000AE4B0000}"/>
    <cellStyle name="Normal 4 16 5" xfId="20627" xr:uid="{00000000-0005-0000-0000-0000AF4B0000}"/>
    <cellStyle name="Normal 4 16 6" xfId="20628" xr:uid="{00000000-0005-0000-0000-0000B04B0000}"/>
    <cellStyle name="Normal 4 16 7" xfId="20629" xr:uid="{00000000-0005-0000-0000-0000B14B0000}"/>
    <cellStyle name="Normal 4 17" xfId="20630" xr:uid="{00000000-0005-0000-0000-0000B24B0000}"/>
    <cellStyle name="Normal 4 17 2" xfId="20631" xr:uid="{00000000-0005-0000-0000-0000B34B0000}"/>
    <cellStyle name="Normal 4 17 3" xfId="20632" xr:uid="{00000000-0005-0000-0000-0000B44B0000}"/>
    <cellStyle name="Normal 4 17 4" xfId="20633" xr:uid="{00000000-0005-0000-0000-0000B54B0000}"/>
    <cellStyle name="Normal 4 17 5" xfId="20634" xr:uid="{00000000-0005-0000-0000-0000B64B0000}"/>
    <cellStyle name="Normal 4 17 6" xfId="20635" xr:uid="{00000000-0005-0000-0000-0000B74B0000}"/>
    <cellStyle name="Normal 4 17 7" xfId="20636" xr:uid="{00000000-0005-0000-0000-0000B84B0000}"/>
    <cellStyle name="Normal 4 18" xfId="20637" xr:uid="{00000000-0005-0000-0000-0000B94B0000}"/>
    <cellStyle name="Normal 4 18 2" xfId="20638" xr:uid="{00000000-0005-0000-0000-0000BA4B0000}"/>
    <cellStyle name="Normal 4 18 3" xfId="20639" xr:uid="{00000000-0005-0000-0000-0000BB4B0000}"/>
    <cellStyle name="Normal 4 18 4" xfId="20640" xr:uid="{00000000-0005-0000-0000-0000BC4B0000}"/>
    <cellStyle name="Normal 4 18 5" xfId="20641" xr:uid="{00000000-0005-0000-0000-0000BD4B0000}"/>
    <cellStyle name="Normal 4 18 6" xfId="20642" xr:uid="{00000000-0005-0000-0000-0000BE4B0000}"/>
    <cellStyle name="Normal 4 18 7" xfId="20643" xr:uid="{00000000-0005-0000-0000-0000BF4B0000}"/>
    <cellStyle name="Normal 4 19" xfId="20644" xr:uid="{00000000-0005-0000-0000-0000C04B0000}"/>
    <cellStyle name="Normal 4 19 2" xfId="20645" xr:uid="{00000000-0005-0000-0000-0000C14B0000}"/>
    <cellStyle name="Normal 4 19 3" xfId="20646" xr:uid="{00000000-0005-0000-0000-0000C24B0000}"/>
    <cellStyle name="Normal 4 19 4" xfId="20647" xr:uid="{00000000-0005-0000-0000-0000C34B0000}"/>
    <cellStyle name="Normal 4 19 5" xfId="20648" xr:uid="{00000000-0005-0000-0000-0000C44B0000}"/>
    <cellStyle name="Normal 4 19 6" xfId="20649" xr:uid="{00000000-0005-0000-0000-0000C54B0000}"/>
    <cellStyle name="Normal 4 19 7" xfId="20650" xr:uid="{00000000-0005-0000-0000-0000C64B0000}"/>
    <cellStyle name="Normal 4 2" xfId="1313" xr:uid="{00000000-0005-0000-0000-0000C74B0000}"/>
    <cellStyle name="Normal 4 2 10" xfId="1314" xr:uid="{00000000-0005-0000-0000-0000C84B0000}"/>
    <cellStyle name="Normal 4 2 10 2" xfId="20651" xr:uid="{00000000-0005-0000-0000-0000C94B0000}"/>
    <cellStyle name="Normal 4 2 10 3" xfId="20652" xr:uid="{00000000-0005-0000-0000-0000CA4B0000}"/>
    <cellStyle name="Normal 4 2 10 4" xfId="20653" xr:uid="{00000000-0005-0000-0000-0000CB4B0000}"/>
    <cellStyle name="Normal 4 2 10 5" xfId="20654" xr:uid="{00000000-0005-0000-0000-0000CC4B0000}"/>
    <cellStyle name="Normal 4 2 10 6" xfId="20655" xr:uid="{00000000-0005-0000-0000-0000CD4B0000}"/>
    <cellStyle name="Normal 4 2 11" xfId="1315" xr:uid="{00000000-0005-0000-0000-0000CE4B0000}"/>
    <cellStyle name="Normal 4 2 11 2" xfId="20656" xr:uid="{00000000-0005-0000-0000-0000CF4B0000}"/>
    <cellStyle name="Normal 4 2 11 3" xfId="20657" xr:uid="{00000000-0005-0000-0000-0000D04B0000}"/>
    <cellStyle name="Normal 4 2 11 4" xfId="20658" xr:uid="{00000000-0005-0000-0000-0000D14B0000}"/>
    <cellStyle name="Normal 4 2 11 5" xfId="20659" xr:uid="{00000000-0005-0000-0000-0000D24B0000}"/>
    <cellStyle name="Normal 4 2 11 6" xfId="20660" xr:uid="{00000000-0005-0000-0000-0000D34B0000}"/>
    <cellStyle name="Normal 4 2 12" xfId="1316" xr:uid="{00000000-0005-0000-0000-0000D44B0000}"/>
    <cellStyle name="Normal 4 2 12 2" xfId="20661" xr:uid="{00000000-0005-0000-0000-0000D54B0000}"/>
    <cellStyle name="Normal 4 2 12 3" xfId="20662" xr:uid="{00000000-0005-0000-0000-0000D64B0000}"/>
    <cellStyle name="Normal 4 2 12 4" xfId="20663" xr:uid="{00000000-0005-0000-0000-0000D74B0000}"/>
    <cellStyle name="Normal 4 2 12 5" xfId="20664" xr:uid="{00000000-0005-0000-0000-0000D84B0000}"/>
    <cellStyle name="Normal 4 2 12 6" xfId="20665" xr:uid="{00000000-0005-0000-0000-0000D94B0000}"/>
    <cellStyle name="Normal 4 2 13" xfId="1317" xr:uid="{00000000-0005-0000-0000-0000DA4B0000}"/>
    <cellStyle name="Normal 4 2 13 2" xfId="20666" xr:uid="{00000000-0005-0000-0000-0000DB4B0000}"/>
    <cellStyle name="Normal 4 2 13 3" xfId="20667" xr:uid="{00000000-0005-0000-0000-0000DC4B0000}"/>
    <cellStyle name="Normal 4 2 13 4" xfId="20668" xr:uid="{00000000-0005-0000-0000-0000DD4B0000}"/>
    <cellStyle name="Normal 4 2 13 5" xfId="20669" xr:uid="{00000000-0005-0000-0000-0000DE4B0000}"/>
    <cellStyle name="Normal 4 2 13 6" xfId="20670" xr:uid="{00000000-0005-0000-0000-0000DF4B0000}"/>
    <cellStyle name="Normal 4 2 14" xfId="1318" xr:uid="{00000000-0005-0000-0000-0000E04B0000}"/>
    <cellStyle name="Normal 4 2 14 2" xfId="20671" xr:uid="{00000000-0005-0000-0000-0000E14B0000}"/>
    <cellStyle name="Normal 4 2 14 3" xfId="20672" xr:uid="{00000000-0005-0000-0000-0000E24B0000}"/>
    <cellStyle name="Normal 4 2 14 4" xfId="20673" xr:uid="{00000000-0005-0000-0000-0000E34B0000}"/>
    <cellStyle name="Normal 4 2 14 5" xfId="20674" xr:uid="{00000000-0005-0000-0000-0000E44B0000}"/>
    <cellStyle name="Normal 4 2 14 6" xfId="20675" xr:uid="{00000000-0005-0000-0000-0000E54B0000}"/>
    <cellStyle name="Normal 4 2 15" xfId="1319" xr:uid="{00000000-0005-0000-0000-0000E64B0000}"/>
    <cellStyle name="Normal 4 2 15 2" xfId="20676" xr:uid="{00000000-0005-0000-0000-0000E74B0000}"/>
    <cellStyle name="Normal 4 2 15 3" xfId="20677" xr:uid="{00000000-0005-0000-0000-0000E84B0000}"/>
    <cellStyle name="Normal 4 2 15 4" xfId="20678" xr:uid="{00000000-0005-0000-0000-0000E94B0000}"/>
    <cellStyle name="Normal 4 2 15 5" xfId="20679" xr:uid="{00000000-0005-0000-0000-0000EA4B0000}"/>
    <cellStyle name="Normal 4 2 15 6" xfId="20680" xr:uid="{00000000-0005-0000-0000-0000EB4B0000}"/>
    <cellStyle name="Normal 4 2 16" xfId="1320" xr:uid="{00000000-0005-0000-0000-0000EC4B0000}"/>
    <cellStyle name="Normal 4 2 16 2" xfId="20681" xr:uid="{00000000-0005-0000-0000-0000ED4B0000}"/>
    <cellStyle name="Normal 4 2 16 3" xfId="20682" xr:uid="{00000000-0005-0000-0000-0000EE4B0000}"/>
    <cellStyle name="Normal 4 2 16 4" xfId="20683" xr:uid="{00000000-0005-0000-0000-0000EF4B0000}"/>
    <cellStyle name="Normal 4 2 16 5" xfId="20684" xr:uid="{00000000-0005-0000-0000-0000F04B0000}"/>
    <cellStyle name="Normal 4 2 16 6" xfId="20685" xr:uid="{00000000-0005-0000-0000-0000F14B0000}"/>
    <cellStyle name="Normal 4 2 17" xfId="1321" xr:uid="{00000000-0005-0000-0000-0000F24B0000}"/>
    <cellStyle name="Normal 4 2 17 2" xfId="20686" xr:uid="{00000000-0005-0000-0000-0000F34B0000}"/>
    <cellStyle name="Normal 4 2 17 3" xfId="20687" xr:uid="{00000000-0005-0000-0000-0000F44B0000}"/>
    <cellStyle name="Normal 4 2 17 4" xfId="20688" xr:uid="{00000000-0005-0000-0000-0000F54B0000}"/>
    <cellStyle name="Normal 4 2 17 5" xfId="20689" xr:uid="{00000000-0005-0000-0000-0000F64B0000}"/>
    <cellStyle name="Normal 4 2 17 6" xfId="20690" xr:uid="{00000000-0005-0000-0000-0000F74B0000}"/>
    <cellStyle name="Normal 4 2 18" xfId="1322" xr:uid="{00000000-0005-0000-0000-0000F84B0000}"/>
    <cellStyle name="Normal 4 2 18 2" xfId="20691" xr:uid="{00000000-0005-0000-0000-0000F94B0000}"/>
    <cellStyle name="Normal 4 2 18 3" xfId="20692" xr:uid="{00000000-0005-0000-0000-0000FA4B0000}"/>
    <cellStyle name="Normal 4 2 18 4" xfId="20693" xr:uid="{00000000-0005-0000-0000-0000FB4B0000}"/>
    <cellStyle name="Normal 4 2 18 5" xfId="20694" xr:uid="{00000000-0005-0000-0000-0000FC4B0000}"/>
    <cellStyle name="Normal 4 2 18 6" xfId="20695" xr:uid="{00000000-0005-0000-0000-0000FD4B0000}"/>
    <cellStyle name="Normal 4 2 19" xfId="1323" xr:uid="{00000000-0005-0000-0000-0000FE4B0000}"/>
    <cellStyle name="Normal 4 2 19 2" xfId="20696" xr:uid="{00000000-0005-0000-0000-0000FF4B0000}"/>
    <cellStyle name="Normal 4 2 19 3" xfId="20697" xr:uid="{00000000-0005-0000-0000-0000004C0000}"/>
    <cellStyle name="Normal 4 2 19 4" xfId="20698" xr:uid="{00000000-0005-0000-0000-0000014C0000}"/>
    <cellStyle name="Normal 4 2 19 5" xfId="20699" xr:uid="{00000000-0005-0000-0000-0000024C0000}"/>
    <cellStyle name="Normal 4 2 19 6" xfId="20700" xr:uid="{00000000-0005-0000-0000-0000034C0000}"/>
    <cellStyle name="Normal 4 2 2" xfId="1324" xr:uid="{00000000-0005-0000-0000-0000044C0000}"/>
    <cellStyle name="Normal 4 2 2 2" xfId="20701" xr:uid="{00000000-0005-0000-0000-0000054C0000}"/>
    <cellStyle name="Normal 4 2 2 3" xfId="20702" xr:uid="{00000000-0005-0000-0000-0000064C0000}"/>
    <cellStyle name="Normal 4 2 2 4" xfId="20703" xr:uid="{00000000-0005-0000-0000-0000074C0000}"/>
    <cellStyle name="Normal 4 2 2 5" xfId="20704" xr:uid="{00000000-0005-0000-0000-0000084C0000}"/>
    <cellStyle name="Normal 4 2 2 6" xfId="20705" xr:uid="{00000000-0005-0000-0000-0000094C0000}"/>
    <cellStyle name="Normal 4 2 20" xfId="1325" xr:uid="{00000000-0005-0000-0000-00000A4C0000}"/>
    <cellStyle name="Normal 4 2 20 2" xfId="20706" xr:uid="{00000000-0005-0000-0000-00000B4C0000}"/>
    <cellStyle name="Normal 4 2 20 3" xfId="20707" xr:uid="{00000000-0005-0000-0000-00000C4C0000}"/>
    <cellStyle name="Normal 4 2 20 4" xfId="20708" xr:uid="{00000000-0005-0000-0000-00000D4C0000}"/>
    <cellStyle name="Normal 4 2 20 5" xfId="20709" xr:uid="{00000000-0005-0000-0000-00000E4C0000}"/>
    <cellStyle name="Normal 4 2 20 6" xfId="20710" xr:uid="{00000000-0005-0000-0000-00000F4C0000}"/>
    <cellStyle name="Normal 4 2 21" xfId="1326" xr:uid="{00000000-0005-0000-0000-0000104C0000}"/>
    <cellStyle name="Normal 4 2 21 2" xfId="20711" xr:uid="{00000000-0005-0000-0000-0000114C0000}"/>
    <cellStyle name="Normal 4 2 21 3" xfId="20712" xr:uid="{00000000-0005-0000-0000-0000124C0000}"/>
    <cellStyle name="Normal 4 2 21 4" xfId="20713" xr:uid="{00000000-0005-0000-0000-0000134C0000}"/>
    <cellStyle name="Normal 4 2 21 5" xfId="20714" xr:uid="{00000000-0005-0000-0000-0000144C0000}"/>
    <cellStyle name="Normal 4 2 21 6" xfId="20715" xr:uid="{00000000-0005-0000-0000-0000154C0000}"/>
    <cellStyle name="Normal 4 2 22" xfId="1327" xr:uid="{00000000-0005-0000-0000-0000164C0000}"/>
    <cellStyle name="Normal 4 2 22 2" xfId="20716" xr:uid="{00000000-0005-0000-0000-0000174C0000}"/>
    <cellStyle name="Normal 4 2 22 3" xfId="20717" xr:uid="{00000000-0005-0000-0000-0000184C0000}"/>
    <cellStyle name="Normal 4 2 22 4" xfId="20718" xr:uid="{00000000-0005-0000-0000-0000194C0000}"/>
    <cellStyle name="Normal 4 2 22 5" xfId="20719" xr:uid="{00000000-0005-0000-0000-00001A4C0000}"/>
    <cellStyle name="Normal 4 2 22 6" xfId="20720" xr:uid="{00000000-0005-0000-0000-00001B4C0000}"/>
    <cellStyle name="Normal 4 2 23" xfId="1328" xr:uid="{00000000-0005-0000-0000-00001C4C0000}"/>
    <cellStyle name="Normal 4 2 23 2" xfId="20721" xr:uid="{00000000-0005-0000-0000-00001D4C0000}"/>
    <cellStyle name="Normal 4 2 23 3" xfId="20722" xr:uid="{00000000-0005-0000-0000-00001E4C0000}"/>
    <cellStyle name="Normal 4 2 23 4" xfId="20723" xr:uid="{00000000-0005-0000-0000-00001F4C0000}"/>
    <cellStyle name="Normal 4 2 23 5" xfId="20724" xr:uid="{00000000-0005-0000-0000-0000204C0000}"/>
    <cellStyle name="Normal 4 2 23 6" xfId="20725" xr:uid="{00000000-0005-0000-0000-0000214C0000}"/>
    <cellStyle name="Normal 4 2 24" xfId="20726" xr:uid="{00000000-0005-0000-0000-0000224C0000}"/>
    <cellStyle name="Normal 4 2 24 2" xfId="20727" xr:uid="{00000000-0005-0000-0000-0000234C0000}"/>
    <cellStyle name="Normal 4 2 24 3" xfId="20728" xr:uid="{00000000-0005-0000-0000-0000244C0000}"/>
    <cellStyle name="Normal 4 2 24 4" xfId="20729" xr:uid="{00000000-0005-0000-0000-0000254C0000}"/>
    <cellStyle name="Normal 4 2 24 5" xfId="20730" xr:uid="{00000000-0005-0000-0000-0000264C0000}"/>
    <cellStyle name="Normal 4 2 24 6" xfId="20731" xr:uid="{00000000-0005-0000-0000-0000274C0000}"/>
    <cellStyle name="Normal 4 2 25" xfId="20732" xr:uid="{00000000-0005-0000-0000-0000284C0000}"/>
    <cellStyle name="Normal 4 2 25 2" xfId="20733" xr:uid="{00000000-0005-0000-0000-0000294C0000}"/>
    <cellStyle name="Normal 4 2 25 3" xfId="20734" xr:uid="{00000000-0005-0000-0000-00002A4C0000}"/>
    <cellStyle name="Normal 4 2 25 4" xfId="20735" xr:uid="{00000000-0005-0000-0000-00002B4C0000}"/>
    <cellStyle name="Normal 4 2 25 5" xfId="20736" xr:uid="{00000000-0005-0000-0000-00002C4C0000}"/>
    <cellStyle name="Normal 4 2 25 6" xfId="20737" xr:uid="{00000000-0005-0000-0000-00002D4C0000}"/>
    <cellStyle name="Normal 4 2 26" xfId="20738" xr:uid="{00000000-0005-0000-0000-00002E4C0000}"/>
    <cellStyle name="Normal 4 2 27" xfId="20739" xr:uid="{00000000-0005-0000-0000-00002F4C0000}"/>
    <cellStyle name="Normal 4 2 28" xfId="20740" xr:uid="{00000000-0005-0000-0000-0000304C0000}"/>
    <cellStyle name="Normal 4 2 29" xfId="20741" xr:uid="{00000000-0005-0000-0000-0000314C0000}"/>
    <cellStyle name="Normal 4 2 3" xfId="1329" xr:uid="{00000000-0005-0000-0000-0000324C0000}"/>
    <cellStyle name="Normal 4 2 3 2" xfId="20742" xr:uid="{00000000-0005-0000-0000-0000334C0000}"/>
    <cellStyle name="Normal 4 2 3 3" xfId="20743" xr:uid="{00000000-0005-0000-0000-0000344C0000}"/>
    <cellStyle name="Normal 4 2 3 4" xfId="20744" xr:uid="{00000000-0005-0000-0000-0000354C0000}"/>
    <cellStyle name="Normal 4 2 3 5" xfId="20745" xr:uid="{00000000-0005-0000-0000-0000364C0000}"/>
    <cellStyle name="Normal 4 2 3 6" xfId="20746" xr:uid="{00000000-0005-0000-0000-0000374C0000}"/>
    <cellStyle name="Normal 4 2 30" xfId="20747" xr:uid="{00000000-0005-0000-0000-0000384C0000}"/>
    <cellStyle name="Normal 4 2 31" xfId="20748" xr:uid="{00000000-0005-0000-0000-0000394C0000}"/>
    <cellStyle name="Normal 4 2 4" xfId="1330" xr:uid="{00000000-0005-0000-0000-00003A4C0000}"/>
    <cellStyle name="Normal 4 2 4 2" xfId="20749" xr:uid="{00000000-0005-0000-0000-00003B4C0000}"/>
    <cellStyle name="Normal 4 2 4 3" xfId="20750" xr:uid="{00000000-0005-0000-0000-00003C4C0000}"/>
    <cellStyle name="Normal 4 2 4 4" xfId="20751" xr:uid="{00000000-0005-0000-0000-00003D4C0000}"/>
    <cellStyle name="Normal 4 2 4 5" xfId="20752" xr:uid="{00000000-0005-0000-0000-00003E4C0000}"/>
    <cellStyle name="Normal 4 2 4 6" xfId="20753" xr:uid="{00000000-0005-0000-0000-00003F4C0000}"/>
    <cellStyle name="Normal 4 2 5" xfId="1331" xr:uid="{00000000-0005-0000-0000-0000404C0000}"/>
    <cellStyle name="Normal 4 2 5 2" xfId="20754" xr:uid="{00000000-0005-0000-0000-0000414C0000}"/>
    <cellStyle name="Normal 4 2 5 3" xfId="20755" xr:uid="{00000000-0005-0000-0000-0000424C0000}"/>
    <cellStyle name="Normal 4 2 5 4" xfId="20756" xr:uid="{00000000-0005-0000-0000-0000434C0000}"/>
    <cellStyle name="Normal 4 2 5 5" xfId="20757" xr:uid="{00000000-0005-0000-0000-0000444C0000}"/>
    <cellStyle name="Normal 4 2 5 6" xfId="20758" xr:uid="{00000000-0005-0000-0000-0000454C0000}"/>
    <cellStyle name="Normal 4 2 6" xfId="1332" xr:uid="{00000000-0005-0000-0000-0000464C0000}"/>
    <cellStyle name="Normal 4 2 6 2" xfId="20759" xr:uid="{00000000-0005-0000-0000-0000474C0000}"/>
    <cellStyle name="Normal 4 2 6 3" xfId="20760" xr:uid="{00000000-0005-0000-0000-0000484C0000}"/>
    <cellStyle name="Normal 4 2 6 4" xfId="20761" xr:uid="{00000000-0005-0000-0000-0000494C0000}"/>
    <cellStyle name="Normal 4 2 6 5" xfId="20762" xr:uid="{00000000-0005-0000-0000-00004A4C0000}"/>
    <cellStyle name="Normal 4 2 6 6" xfId="20763" xr:uid="{00000000-0005-0000-0000-00004B4C0000}"/>
    <cellStyle name="Normal 4 2 7" xfId="1333" xr:uid="{00000000-0005-0000-0000-00004C4C0000}"/>
    <cellStyle name="Normal 4 2 7 2" xfId="20764" xr:uid="{00000000-0005-0000-0000-00004D4C0000}"/>
    <cellStyle name="Normal 4 2 7 3" xfId="20765" xr:uid="{00000000-0005-0000-0000-00004E4C0000}"/>
    <cellStyle name="Normal 4 2 7 4" xfId="20766" xr:uid="{00000000-0005-0000-0000-00004F4C0000}"/>
    <cellStyle name="Normal 4 2 7 5" xfId="20767" xr:uid="{00000000-0005-0000-0000-0000504C0000}"/>
    <cellStyle name="Normal 4 2 7 6" xfId="20768" xr:uid="{00000000-0005-0000-0000-0000514C0000}"/>
    <cellStyle name="Normal 4 2 8" xfId="1334" xr:uid="{00000000-0005-0000-0000-0000524C0000}"/>
    <cellStyle name="Normal 4 2 8 2" xfId="20769" xr:uid="{00000000-0005-0000-0000-0000534C0000}"/>
    <cellStyle name="Normal 4 2 8 3" xfId="20770" xr:uid="{00000000-0005-0000-0000-0000544C0000}"/>
    <cellStyle name="Normal 4 2 8 4" xfId="20771" xr:uid="{00000000-0005-0000-0000-0000554C0000}"/>
    <cellStyle name="Normal 4 2 8 5" xfId="20772" xr:uid="{00000000-0005-0000-0000-0000564C0000}"/>
    <cellStyle name="Normal 4 2 8 6" xfId="20773" xr:uid="{00000000-0005-0000-0000-0000574C0000}"/>
    <cellStyle name="Normal 4 2 9" xfId="1335" xr:uid="{00000000-0005-0000-0000-0000584C0000}"/>
    <cellStyle name="Normal 4 2 9 2" xfId="20774" xr:uid="{00000000-0005-0000-0000-0000594C0000}"/>
    <cellStyle name="Normal 4 2 9 3" xfId="20775" xr:uid="{00000000-0005-0000-0000-00005A4C0000}"/>
    <cellStyle name="Normal 4 2 9 4" xfId="20776" xr:uid="{00000000-0005-0000-0000-00005B4C0000}"/>
    <cellStyle name="Normal 4 2 9 5" xfId="20777" xr:uid="{00000000-0005-0000-0000-00005C4C0000}"/>
    <cellStyle name="Normal 4 2 9 6" xfId="20778" xr:uid="{00000000-0005-0000-0000-00005D4C0000}"/>
    <cellStyle name="Normal 4 20" xfId="20779" xr:uid="{00000000-0005-0000-0000-00005E4C0000}"/>
    <cellStyle name="Normal 4 20 2" xfId="20780" xr:uid="{00000000-0005-0000-0000-00005F4C0000}"/>
    <cellStyle name="Normal 4 20 3" xfId="20781" xr:uid="{00000000-0005-0000-0000-0000604C0000}"/>
    <cellStyle name="Normal 4 20 4" xfId="20782" xr:uid="{00000000-0005-0000-0000-0000614C0000}"/>
    <cellStyle name="Normal 4 20 5" xfId="20783" xr:uid="{00000000-0005-0000-0000-0000624C0000}"/>
    <cellStyle name="Normal 4 20 6" xfId="20784" xr:uid="{00000000-0005-0000-0000-0000634C0000}"/>
    <cellStyle name="Normal 4 20 7" xfId="20785" xr:uid="{00000000-0005-0000-0000-0000644C0000}"/>
    <cellStyle name="Normal 4 21" xfId="20786" xr:uid="{00000000-0005-0000-0000-0000654C0000}"/>
    <cellStyle name="Normal 4 21 2" xfId="20787" xr:uid="{00000000-0005-0000-0000-0000664C0000}"/>
    <cellStyle name="Normal 4 21 3" xfId="20788" xr:uid="{00000000-0005-0000-0000-0000674C0000}"/>
    <cellStyle name="Normal 4 21 4" xfId="20789" xr:uid="{00000000-0005-0000-0000-0000684C0000}"/>
    <cellStyle name="Normal 4 21 5" xfId="20790" xr:uid="{00000000-0005-0000-0000-0000694C0000}"/>
    <cellStyle name="Normal 4 21 6" xfId="20791" xr:uid="{00000000-0005-0000-0000-00006A4C0000}"/>
    <cellStyle name="Normal 4 21 7" xfId="20792" xr:uid="{00000000-0005-0000-0000-00006B4C0000}"/>
    <cellStyle name="Normal 4 22" xfId="20793" xr:uid="{00000000-0005-0000-0000-00006C4C0000}"/>
    <cellStyle name="Normal 4 22 2" xfId="20794" xr:uid="{00000000-0005-0000-0000-00006D4C0000}"/>
    <cellStyle name="Normal 4 22 3" xfId="20795" xr:uid="{00000000-0005-0000-0000-00006E4C0000}"/>
    <cellStyle name="Normal 4 22 4" xfId="20796" xr:uid="{00000000-0005-0000-0000-00006F4C0000}"/>
    <cellStyle name="Normal 4 22 5" xfId="20797" xr:uid="{00000000-0005-0000-0000-0000704C0000}"/>
    <cellStyle name="Normal 4 22 6" xfId="20798" xr:uid="{00000000-0005-0000-0000-0000714C0000}"/>
    <cellStyle name="Normal 4 22 7" xfId="20799" xr:uid="{00000000-0005-0000-0000-0000724C0000}"/>
    <cellStyle name="Normal 4 23" xfId="20800" xr:uid="{00000000-0005-0000-0000-0000734C0000}"/>
    <cellStyle name="Normal 4 23 2" xfId="20801" xr:uid="{00000000-0005-0000-0000-0000744C0000}"/>
    <cellStyle name="Normal 4 23 3" xfId="20802" xr:uid="{00000000-0005-0000-0000-0000754C0000}"/>
    <cellStyle name="Normal 4 23 4" xfId="20803" xr:uid="{00000000-0005-0000-0000-0000764C0000}"/>
    <cellStyle name="Normal 4 23 5" xfId="20804" xr:uid="{00000000-0005-0000-0000-0000774C0000}"/>
    <cellStyle name="Normal 4 23 6" xfId="20805" xr:uid="{00000000-0005-0000-0000-0000784C0000}"/>
    <cellStyle name="Normal 4 24" xfId="20806" xr:uid="{00000000-0005-0000-0000-0000794C0000}"/>
    <cellStyle name="Normal 4 24 2" xfId="20807" xr:uid="{00000000-0005-0000-0000-00007A4C0000}"/>
    <cellStyle name="Normal 4 24 3" xfId="20808" xr:uid="{00000000-0005-0000-0000-00007B4C0000}"/>
    <cellStyle name="Normal 4 24 4" xfId="20809" xr:uid="{00000000-0005-0000-0000-00007C4C0000}"/>
    <cellStyle name="Normal 4 24 5" xfId="20810" xr:uid="{00000000-0005-0000-0000-00007D4C0000}"/>
    <cellStyle name="Normal 4 24 6" xfId="20811" xr:uid="{00000000-0005-0000-0000-00007E4C0000}"/>
    <cellStyle name="Normal 4 25" xfId="20812" xr:uid="{00000000-0005-0000-0000-00007F4C0000}"/>
    <cellStyle name="Normal 4 25 2" xfId="20813" xr:uid="{00000000-0005-0000-0000-0000804C0000}"/>
    <cellStyle name="Normal 4 25 3" xfId="20814" xr:uid="{00000000-0005-0000-0000-0000814C0000}"/>
    <cellStyle name="Normal 4 25 4" xfId="20815" xr:uid="{00000000-0005-0000-0000-0000824C0000}"/>
    <cellStyle name="Normal 4 25 5" xfId="20816" xr:uid="{00000000-0005-0000-0000-0000834C0000}"/>
    <cellStyle name="Normal 4 25 6" xfId="20817" xr:uid="{00000000-0005-0000-0000-0000844C0000}"/>
    <cellStyle name="Normal 4 26" xfId="20818" xr:uid="{00000000-0005-0000-0000-0000854C0000}"/>
    <cellStyle name="Normal 4 26 2" xfId="20819" xr:uid="{00000000-0005-0000-0000-0000864C0000}"/>
    <cellStyle name="Normal 4 26 3" xfId="20820" xr:uid="{00000000-0005-0000-0000-0000874C0000}"/>
    <cellStyle name="Normal 4 26 4" xfId="20821" xr:uid="{00000000-0005-0000-0000-0000884C0000}"/>
    <cellStyle name="Normal 4 26 5" xfId="20822" xr:uid="{00000000-0005-0000-0000-0000894C0000}"/>
    <cellStyle name="Normal 4 26 6" xfId="20823" xr:uid="{00000000-0005-0000-0000-00008A4C0000}"/>
    <cellStyle name="Normal 4 27" xfId="20824" xr:uid="{00000000-0005-0000-0000-00008B4C0000}"/>
    <cellStyle name="Normal 4 27 2" xfId="20825" xr:uid="{00000000-0005-0000-0000-00008C4C0000}"/>
    <cellStyle name="Normal 4 27 3" xfId="20826" xr:uid="{00000000-0005-0000-0000-00008D4C0000}"/>
    <cellStyle name="Normal 4 27 4" xfId="20827" xr:uid="{00000000-0005-0000-0000-00008E4C0000}"/>
    <cellStyle name="Normal 4 27 5" xfId="20828" xr:uid="{00000000-0005-0000-0000-00008F4C0000}"/>
    <cellStyle name="Normal 4 27 6" xfId="20829" xr:uid="{00000000-0005-0000-0000-0000904C0000}"/>
    <cellStyle name="Normal 4 28" xfId="20830" xr:uid="{00000000-0005-0000-0000-0000914C0000}"/>
    <cellStyle name="Normal 4 28 2" xfId="20831" xr:uid="{00000000-0005-0000-0000-0000924C0000}"/>
    <cellStyle name="Normal 4 28 3" xfId="20832" xr:uid="{00000000-0005-0000-0000-0000934C0000}"/>
    <cellStyle name="Normal 4 28 4" xfId="20833" xr:uid="{00000000-0005-0000-0000-0000944C0000}"/>
    <cellStyle name="Normal 4 28 5" xfId="20834" xr:uid="{00000000-0005-0000-0000-0000954C0000}"/>
    <cellStyle name="Normal 4 28 6" xfId="20835" xr:uid="{00000000-0005-0000-0000-0000964C0000}"/>
    <cellStyle name="Normal 4 29" xfId="20836" xr:uid="{00000000-0005-0000-0000-0000974C0000}"/>
    <cellStyle name="Normal 4 29 2" xfId="20837" xr:uid="{00000000-0005-0000-0000-0000984C0000}"/>
    <cellStyle name="Normal 4 29 3" xfId="20838" xr:uid="{00000000-0005-0000-0000-0000994C0000}"/>
    <cellStyle name="Normal 4 29 4" xfId="20839" xr:uid="{00000000-0005-0000-0000-00009A4C0000}"/>
    <cellStyle name="Normal 4 29 5" xfId="20840" xr:uid="{00000000-0005-0000-0000-00009B4C0000}"/>
    <cellStyle name="Normal 4 29 6" xfId="20841" xr:uid="{00000000-0005-0000-0000-00009C4C0000}"/>
    <cellStyle name="Normal 4 3" xfId="1336" xr:uid="{00000000-0005-0000-0000-00009D4C0000}"/>
    <cellStyle name="Normal 4 3 10" xfId="1337" xr:uid="{00000000-0005-0000-0000-00009E4C0000}"/>
    <cellStyle name="Normal 4 3 10 2" xfId="20842" xr:uid="{00000000-0005-0000-0000-00009F4C0000}"/>
    <cellStyle name="Normal 4 3 10 3" xfId="20843" xr:uid="{00000000-0005-0000-0000-0000A04C0000}"/>
    <cellStyle name="Normal 4 3 10 4" xfId="20844" xr:uid="{00000000-0005-0000-0000-0000A14C0000}"/>
    <cellStyle name="Normal 4 3 10 5" xfId="20845" xr:uid="{00000000-0005-0000-0000-0000A24C0000}"/>
    <cellStyle name="Normal 4 3 10 6" xfId="20846" xr:uid="{00000000-0005-0000-0000-0000A34C0000}"/>
    <cellStyle name="Normal 4 3 11" xfId="1338" xr:uid="{00000000-0005-0000-0000-0000A44C0000}"/>
    <cellStyle name="Normal 4 3 11 2" xfId="20847" xr:uid="{00000000-0005-0000-0000-0000A54C0000}"/>
    <cellStyle name="Normal 4 3 11 3" xfId="20848" xr:uid="{00000000-0005-0000-0000-0000A64C0000}"/>
    <cellStyle name="Normal 4 3 11 4" xfId="20849" xr:uid="{00000000-0005-0000-0000-0000A74C0000}"/>
    <cellStyle name="Normal 4 3 11 5" xfId="20850" xr:uid="{00000000-0005-0000-0000-0000A84C0000}"/>
    <cellStyle name="Normal 4 3 11 6" xfId="20851" xr:uid="{00000000-0005-0000-0000-0000A94C0000}"/>
    <cellStyle name="Normal 4 3 12" xfId="1339" xr:uid="{00000000-0005-0000-0000-0000AA4C0000}"/>
    <cellStyle name="Normal 4 3 12 2" xfId="20852" xr:uid="{00000000-0005-0000-0000-0000AB4C0000}"/>
    <cellStyle name="Normal 4 3 12 3" xfId="20853" xr:uid="{00000000-0005-0000-0000-0000AC4C0000}"/>
    <cellStyle name="Normal 4 3 12 4" xfId="20854" xr:uid="{00000000-0005-0000-0000-0000AD4C0000}"/>
    <cellStyle name="Normal 4 3 12 5" xfId="20855" xr:uid="{00000000-0005-0000-0000-0000AE4C0000}"/>
    <cellStyle name="Normal 4 3 12 6" xfId="20856" xr:uid="{00000000-0005-0000-0000-0000AF4C0000}"/>
    <cellStyle name="Normal 4 3 13" xfId="1340" xr:uid="{00000000-0005-0000-0000-0000B04C0000}"/>
    <cellStyle name="Normal 4 3 13 2" xfId="20857" xr:uid="{00000000-0005-0000-0000-0000B14C0000}"/>
    <cellStyle name="Normal 4 3 13 3" xfId="20858" xr:uid="{00000000-0005-0000-0000-0000B24C0000}"/>
    <cellStyle name="Normal 4 3 13 4" xfId="20859" xr:uid="{00000000-0005-0000-0000-0000B34C0000}"/>
    <cellStyle name="Normal 4 3 13 5" xfId="20860" xr:uid="{00000000-0005-0000-0000-0000B44C0000}"/>
    <cellStyle name="Normal 4 3 13 6" xfId="20861" xr:uid="{00000000-0005-0000-0000-0000B54C0000}"/>
    <cellStyle name="Normal 4 3 14" xfId="1341" xr:uid="{00000000-0005-0000-0000-0000B64C0000}"/>
    <cellStyle name="Normal 4 3 14 2" xfId="20862" xr:uid="{00000000-0005-0000-0000-0000B74C0000}"/>
    <cellStyle name="Normal 4 3 14 3" xfId="20863" xr:uid="{00000000-0005-0000-0000-0000B84C0000}"/>
    <cellStyle name="Normal 4 3 14 4" xfId="20864" xr:uid="{00000000-0005-0000-0000-0000B94C0000}"/>
    <cellStyle name="Normal 4 3 14 5" xfId="20865" xr:uid="{00000000-0005-0000-0000-0000BA4C0000}"/>
    <cellStyle name="Normal 4 3 14 6" xfId="20866" xr:uid="{00000000-0005-0000-0000-0000BB4C0000}"/>
    <cellStyle name="Normal 4 3 15" xfId="1342" xr:uid="{00000000-0005-0000-0000-0000BC4C0000}"/>
    <cellStyle name="Normal 4 3 15 2" xfId="20867" xr:uid="{00000000-0005-0000-0000-0000BD4C0000}"/>
    <cellStyle name="Normal 4 3 15 3" xfId="20868" xr:uid="{00000000-0005-0000-0000-0000BE4C0000}"/>
    <cellStyle name="Normal 4 3 15 4" xfId="20869" xr:uid="{00000000-0005-0000-0000-0000BF4C0000}"/>
    <cellStyle name="Normal 4 3 15 5" xfId="20870" xr:uid="{00000000-0005-0000-0000-0000C04C0000}"/>
    <cellStyle name="Normal 4 3 15 6" xfId="20871" xr:uid="{00000000-0005-0000-0000-0000C14C0000}"/>
    <cellStyle name="Normal 4 3 16" xfId="1343" xr:uid="{00000000-0005-0000-0000-0000C24C0000}"/>
    <cellStyle name="Normal 4 3 16 2" xfId="20872" xr:uid="{00000000-0005-0000-0000-0000C34C0000}"/>
    <cellStyle name="Normal 4 3 16 3" xfId="20873" xr:uid="{00000000-0005-0000-0000-0000C44C0000}"/>
    <cellStyle name="Normal 4 3 16 4" xfId="20874" xr:uid="{00000000-0005-0000-0000-0000C54C0000}"/>
    <cellStyle name="Normal 4 3 16 5" xfId="20875" xr:uid="{00000000-0005-0000-0000-0000C64C0000}"/>
    <cellStyle name="Normal 4 3 16 6" xfId="20876" xr:uid="{00000000-0005-0000-0000-0000C74C0000}"/>
    <cellStyle name="Normal 4 3 17" xfId="1344" xr:uid="{00000000-0005-0000-0000-0000C84C0000}"/>
    <cellStyle name="Normal 4 3 17 2" xfId="20877" xr:uid="{00000000-0005-0000-0000-0000C94C0000}"/>
    <cellStyle name="Normal 4 3 17 3" xfId="20878" xr:uid="{00000000-0005-0000-0000-0000CA4C0000}"/>
    <cellStyle name="Normal 4 3 17 4" xfId="20879" xr:uid="{00000000-0005-0000-0000-0000CB4C0000}"/>
    <cellStyle name="Normal 4 3 17 5" xfId="20880" xr:uid="{00000000-0005-0000-0000-0000CC4C0000}"/>
    <cellStyle name="Normal 4 3 17 6" xfId="20881" xr:uid="{00000000-0005-0000-0000-0000CD4C0000}"/>
    <cellStyle name="Normal 4 3 18" xfId="1345" xr:uid="{00000000-0005-0000-0000-0000CE4C0000}"/>
    <cellStyle name="Normal 4 3 18 2" xfId="20882" xr:uid="{00000000-0005-0000-0000-0000CF4C0000}"/>
    <cellStyle name="Normal 4 3 18 3" xfId="20883" xr:uid="{00000000-0005-0000-0000-0000D04C0000}"/>
    <cellStyle name="Normal 4 3 18 4" xfId="20884" xr:uid="{00000000-0005-0000-0000-0000D14C0000}"/>
    <cellStyle name="Normal 4 3 18 5" xfId="20885" xr:uid="{00000000-0005-0000-0000-0000D24C0000}"/>
    <cellStyle name="Normal 4 3 18 6" xfId="20886" xr:uid="{00000000-0005-0000-0000-0000D34C0000}"/>
    <cellStyle name="Normal 4 3 19" xfId="1346" xr:uid="{00000000-0005-0000-0000-0000D44C0000}"/>
    <cellStyle name="Normal 4 3 19 2" xfId="20887" xr:uid="{00000000-0005-0000-0000-0000D54C0000}"/>
    <cellStyle name="Normal 4 3 19 3" xfId="20888" xr:uid="{00000000-0005-0000-0000-0000D64C0000}"/>
    <cellStyle name="Normal 4 3 19 4" xfId="20889" xr:uid="{00000000-0005-0000-0000-0000D74C0000}"/>
    <cellStyle name="Normal 4 3 19 5" xfId="20890" xr:uid="{00000000-0005-0000-0000-0000D84C0000}"/>
    <cellStyle name="Normal 4 3 19 6" xfId="20891" xr:uid="{00000000-0005-0000-0000-0000D94C0000}"/>
    <cellStyle name="Normal 4 3 2" xfId="1347" xr:uid="{00000000-0005-0000-0000-0000DA4C0000}"/>
    <cellStyle name="Normal 4 3 2 2" xfId="20892" xr:uid="{00000000-0005-0000-0000-0000DB4C0000}"/>
    <cellStyle name="Normal 4 3 2 3" xfId="20893" xr:uid="{00000000-0005-0000-0000-0000DC4C0000}"/>
    <cellStyle name="Normal 4 3 2 4" xfId="20894" xr:uid="{00000000-0005-0000-0000-0000DD4C0000}"/>
    <cellStyle name="Normal 4 3 2 5" xfId="20895" xr:uid="{00000000-0005-0000-0000-0000DE4C0000}"/>
    <cellStyle name="Normal 4 3 2 6" xfId="20896" xr:uid="{00000000-0005-0000-0000-0000DF4C0000}"/>
    <cellStyle name="Normal 4 3 20" xfId="1348" xr:uid="{00000000-0005-0000-0000-0000E04C0000}"/>
    <cellStyle name="Normal 4 3 20 2" xfId="20897" xr:uid="{00000000-0005-0000-0000-0000E14C0000}"/>
    <cellStyle name="Normal 4 3 20 3" xfId="20898" xr:uid="{00000000-0005-0000-0000-0000E24C0000}"/>
    <cellStyle name="Normal 4 3 20 4" xfId="20899" xr:uid="{00000000-0005-0000-0000-0000E34C0000}"/>
    <cellStyle name="Normal 4 3 20 5" xfId="20900" xr:uid="{00000000-0005-0000-0000-0000E44C0000}"/>
    <cellStyle name="Normal 4 3 20 6" xfId="20901" xr:uid="{00000000-0005-0000-0000-0000E54C0000}"/>
    <cellStyle name="Normal 4 3 21" xfId="1349" xr:uid="{00000000-0005-0000-0000-0000E64C0000}"/>
    <cellStyle name="Normal 4 3 21 2" xfId="20902" xr:uid="{00000000-0005-0000-0000-0000E74C0000}"/>
    <cellStyle name="Normal 4 3 21 3" xfId="20903" xr:uid="{00000000-0005-0000-0000-0000E84C0000}"/>
    <cellStyle name="Normal 4 3 21 4" xfId="20904" xr:uid="{00000000-0005-0000-0000-0000E94C0000}"/>
    <cellStyle name="Normal 4 3 21 5" xfId="20905" xr:uid="{00000000-0005-0000-0000-0000EA4C0000}"/>
    <cellStyle name="Normal 4 3 21 6" xfId="20906" xr:uid="{00000000-0005-0000-0000-0000EB4C0000}"/>
    <cellStyle name="Normal 4 3 22" xfId="20907" xr:uid="{00000000-0005-0000-0000-0000EC4C0000}"/>
    <cellStyle name="Normal 4 3 23" xfId="20908" xr:uid="{00000000-0005-0000-0000-0000ED4C0000}"/>
    <cellStyle name="Normal 4 3 24" xfId="20909" xr:uid="{00000000-0005-0000-0000-0000EE4C0000}"/>
    <cellStyle name="Normal 4 3 25" xfId="20910" xr:uid="{00000000-0005-0000-0000-0000EF4C0000}"/>
    <cellStyle name="Normal 4 3 26" xfId="20911" xr:uid="{00000000-0005-0000-0000-0000F04C0000}"/>
    <cellStyle name="Normal 4 3 27" xfId="20912" xr:uid="{00000000-0005-0000-0000-0000F14C0000}"/>
    <cellStyle name="Normal 4 3 3" xfId="1350" xr:uid="{00000000-0005-0000-0000-0000F24C0000}"/>
    <cellStyle name="Normal 4 3 3 2" xfId="20913" xr:uid="{00000000-0005-0000-0000-0000F34C0000}"/>
    <cellStyle name="Normal 4 3 3 3" xfId="20914" xr:uid="{00000000-0005-0000-0000-0000F44C0000}"/>
    <cellStyle name="Normal 4 3 3 4" xfId="20915" xr:uid="{00000000-0005-0000-0000-0000F54C0000}"/>
    <cellStyle name="Normal 4 3 3 5" xfId="20916" xr:uid="{00000000-0005-0000-0000-0000F64C0000}"/>
    <cellStyle name="Normal 4 3 3 6" xfId="20917" xr:uid="{00000000-0005-0000-0000-0000F74C0000}"/>
    <cellStyle name="Normal 4 3 4" xfId="1351" xr:uid="{00000000-0005-0000-0000-0000F84C0000}"/>
    <cellStyle name="Normal 4 3 4 2" xfId="20918" xr:uid="{00000000-0005-0000-0000-0000F94C0000}"/>
    <cellStyle name="Normal 4 3 4 3" xfId="20919" xr:uid="{00000000-0005-0000-0000-0000FA4C0000}"/>
    <cellStyle name="Normal 4 3 4 4" xfId="20920" xr:uid="{00000000-0005-0000-0000-0000FB4C0000}"/>
    <cellStyle name="Normal 4 3 4 5" xfId="20921" xr:uid="{00000000-0005-0000-0000-0000FC4C0000}"/>
    <cellStyle name="Normal 4 3 4 6" xfId="20922" xr:uid="{00000000-0005-0000-0000-0000FD4C0000}"/>
    <cellStyle name="Normal 4 3 5" xfId="1352" xr:uid="{00000000-0005-0000-0000-0000FE4C0000}"/>
    <cellStyle name="Normal 4 3 5 2" xfId="20923" xr:uid="{00000000-0005-0000-0000-0000FF4C0000}"/>
    <cellStyle name="Normal 4 3 5 3" xfId="20924" xr:uid="{00000000-0005-0000-0000-0000004D0000}"/>
    <cellStyle name="Normal 4 3 5 4" xfId="20925" xr:uid="{00000000-0005-0000-0000-0000014D0000}"/>
    <cellStyle name="Normal 4 3 5 5" xfId="20926" xr:uid="{00000000-0005-0000-0000-0000024D0000}"/>
    <cellStyle name="Normal 4 3 5 6" xfId="20927" xr:uid="{00000000-0005-0000-0000-0000034D0000}"/>
    <cellStyle name="Normal 4 3 6" xfId="1353" xr:uid="{00000000-0005-0000-0000-0000044D0000}"/>
    <cellStyle name="Normal 4 3 6 2" xfId="20928" xr:uid="{00000000-0005-0000-0000-0000054D0000}"/>
    <cellStyle name="Normal 4 3 6 3" xfId="20929" xr:uid="{00000000-0005-0000-0000-0000064D0000}"/>
    <cellStyle name="Normal 4 3 6 4" xfId="20930" xr:uid="{00000000-0005-0000-0000-0000074D0000}"/>
    <cellStyle name="Normal 4 3 6 5" xfId="20931" xr:uid="{00000000-0005-0000-0000-0000084D0000}"/>
    <cellStyle name="Normal 4 3 6 6" xfId="20932" xr:uid="{00000000-0005-0000-0000-0000094D0000}"/>
    <cellStyle name="Normal 4 3 7" xfId="1354" xr:uid="{00000000-0005-0000-0000-00000A4D0000}"/>
    <cellStyle name="Normal 4 3 7 2" xfId="20933" xr:uid="{00000000-0005-0000-0000-00000B4D0000}"/>
    <cellStyle name="Normal 4 3 7 3" xfId="20934" xr:uid="{00000000-0005-0000-0000-00000C4D0000}"/>
    <cellStyle name="Normal 4 3 7 4" xfId="20935" xr:uid="{00000000-0005-0000-0000-00000D4D0000}"/>
    <cellStyle name="Normal 4 3 7 5" xfId="20936" xr:uid="{00000000-0005-0000-0000-00000E4D0000}"/>
    <cellStyle name="Normal 4 3 7 6" xfId="20937" xr:uid="{00000000-0005-0000-0000-00000F4D0000}"/>
    <cellStyle name="Normal 4 3 8" xfId="1355" xr:uid="{00000000-0005-0000-0000-0000104D0000}"/>
    <cellStyle name="Normal 4 3 8 2" xfId="20938" xr:uid="{00000000-0005-0000-0000-0000114D0000}"/>
    <cellStyle name="Normal 4 3 8 3" xfId="20939" xr:uid="{00000000-0005-0000-0000-0000124D0000}"/>
    <cellStyle name="Normal 4 3 8 4" xfId="20940" xr:uid="{00000000-0005-0000-0000-0000134D0000}"/>
    <cellStyle name="Normal 4 3 8 5" xfId="20941" xr:uid="{00000000-0005-0000-0000-0000144D0000}"/>
    <cellStyle name="Normal 4 3 8 6" xfId="20942" xr:uid="{00000000-0005-0000-0000-0000154D0000}"/>
    <cellStyle name="Normal 4 3 9" xfId="1356" xr:uid="{00000000-0005-0000-0000-0000164D0000}"/>
    <cellStyle name="Normal 4 3 9 2" xfId="20943" xr:uid="{00000000-0005-0000-0000-0000174D0000}"/>
    <cellStyle name="Normal 4 3 9 3" xfId="20944" xr:uid="{00000000-0005-0000-0000-0000184D0000}"/>
    <cellStyle name="Normal 4 3 9 4" xfId="20945" xr:uid="{00000000-0005-0000-0000-0000194D0000}"/>
    <cellStyle name="Normal 4 3 9 5" xfId="20946" xr:uid="{00000000-0005-0000-0000-00001A4D0000}"/>
    <cellStyle name="Normal 4 3 9 6" xfId="20947" xr:uid="{00000000-0005-0000-0000-00001B4D0000}"/>
    <cellStyle name="Normal 4 30" xfId="20948" xr:uid="{00000000-0005-0000-0000-00001C4D0000}"/>
    <cellStyle name="Normal 4 30 2" xfId="20949" xr:uid="{00000000-0005-0000-0000-00001D4D0000}"/>
    <cellStyle name="Normal 4 30 3" xfId="20950" xr:uid="{00000000-0005-0000-0000-00001E4D0000}"/>
    <cellStyle name="Normal 4 30 4" xfId="20951" xr:uid="{00000000-0005-0000-0000-00001F4D0000}"/>
    <cellStyle name="Normal 4 30 5" xfId="20952" xr:uid="{00000000-0005-0000-0000-0000204D0000}"/>
    <cellStyle name="Normal 4 30 6" xfId="20953" xr:uid="{00000000-0005-0000-0000-0000214D0000}"/>
    <cellStyle name="Normal 4 31" xfId="20954" xr:uid="{00000000-0005-0000-0000-0000224D0000}"/>
    <cellStyle name="Normal 4 31 2" xfId="20955" xr:uid="{00000000-0005-0000-0000-0000234D0000}"/>
    <cellStyle name="Normal 4 31 3" xfId="20956" xr:uid="{00000000-0005-0000-0000-0000244D0000}"/>
    <cellStyle name="Normal 4 31 4" xfId="20957" xr:uid="{00000000-0005-0000-0000-0000254D0000}"/>
    <cellStyle name="Normal 4 31 5" xfId="20958" xr:uid="{00000000-0005-0000-0000-0000264D0000}"/>
    <cellStyle name="Normal 4 31 6" xfId="20959" xr:uid="{00000000-0005-0000-0000-0000274D0000}"/>
    <cellStyle name="Normal 4 32" xfId="20960" xr:uid="{00000000-0005-0000-0000-0000284D0000}"/>
    <cellStyle name="Normal 4 32 2" xfId="20961" xr:uid="{00000000-0005-0000-0000-0000294D0000}"/>
    <cellStyle name="Normal 4 32 3" xfId="20962" xr:uid="{00000000-0005-0000-0000-00002A4D0000}"/>
    <cellStyle name="Normal 4 32 4" xfId="20963" xr:uid="{00000000-0005-0000-0000-00002B4D0000}"/>
    <cellStyle name="Normal 4 32 5" xfId="20964" xr:uid="{00000000-0005-0000-0000-00002C4D0000}"/>
    <cellStyle name="Normal 4 32 6" xfId="20965" xr:uid="{00000000-0005-0000-0000-00002D4D0000}"/>
    <cellStyle name="Normal 4 33" xfId="20966" xr:uid="{00000000-0005-0000-0000-00002E4D0000}"/>
    <cellStyle name="Normal 4 33 10" xfId="20967" xr:uid="{00000000-0005-0000-0000-00002F4D0000}"/>
    <cellStyle name="Normal 4 33 10 2" xfId="20968" xr:uid="{00000000-0005-0000-0000-0000304D0000}"/>
    <cellStyle name="Normal 4 33 10 3" xfId="20969" xr:uid="{00000000-0005-0000-0000-0000314D0000}"/>
    <cellStyle name="Normal 4 33 10 4" xfId="20970" xr:uid="{00000000-0005-0000-0000-0000324D0000}"/>
    <cellStyle name="Normal 4 33 10 5" xfId="20971" xr:uid="{00000000-0005-0000-0000-0000334D0000}"/>
    <cellStyle name="Normal 4 33 10 6" xfId="20972" xr:uid="{00000000-0005-0000-0000-0000344D0000}"/>
    <cellStyle name="Normal 4 33 11" xfId="20973" xr:uid="{00000000-0005-0000-0000-0000354D0000}"/>
    <cellStyle name="Normal 4 33 11 2" xfId="20974" xr:uid="{00000000-0005-0000-0000-0000364D0000}"/>
    <cellStyle name="Normal 4 33 11 3" xfId="20975" xr:uid="{00000000-0005-0000-0000-0000374D0000}"/>
    <cellStyle name="Normal 4 33 11 4" xfId="20976" xr:uid="{00000000-0005-0000-0000-0000384D0000}"/>
    <cellStyle name="Normal 4 33 11 5" xfId="20977" xr:uid="{00000000-0005-0000-0000-0000394D0000}"/>
    <cellStyle name="Normal 4 33 11 6" xfId="20978" xr:uid="{00000000-0005-0000-0000-00003A4D0000}"/>
    <cellStyle name="Normal 4 33 12" xfId="20979" xr:uid="{00000000-0005-0000-0000-00003B4D0000}"/>
    <cellStyle name="Normal 4 33 12 2" xfId="20980" xr:uid="{00000000-0005-0000-0000-00003C4D0000}"/>
    <cellStyle name="Normal 4 33 12 3" xfId="20981" xr:uid="{00000000-0005-0000-0000-00003D4D0000}"/>
    <cellStyle name="Normal 4 33 12 4" xfId="20982" xr:uid="{00000000-0005-0000-0000-00003E4D0000}"/>
    <cellStyle name="Normal 4 33 12 5" xfId="20983" xr:uid="{00000000-0005-0000-0000-00003F4D0000}"/>
    <cellStyle name="Normal 4 33 12 6" xfId="20984" xr:uid="{00000000-0005-0000-0000-0000404D0000}"/>
    <cellStyle name="Normal 4 33 13" xfId="20985" xr:uid="{00000000-0005-0000-0000-0000414D0000}"/>
    <cellStyle name="Normal 4 33 13 2" xfId="20986" xr:uid="{00000000-0005-0000-0000-0000424D0000}"/>
    <cellStyle name="Normal 4 33 13 3" xfId="20987" xr:uid="{00000000-0005-0000-0000-0000434D0000}"/>
    <cellStyle name="Normal 4 33 13 4" xfId="20988" xr:uid="{00000000-0005-0000-0000-0000444D0000}"/>
    <cellStyle name="Normal 4 33 13 5" xfId="20989" xr:uid="{00000000-0005-0000-0000-0000454D0000}"/>
    <cellStyle name="Normal 4 33 13 6" xfId="20990" xr:uid="{00000000-0005-0000-0000-0000464D0000}"/>
    <cellStyle name="Normal 4 33 14" xfId="20991" xr:uid="{00000000-0005-0000-0000-0000474D0000}"/>
    <cellStyle name="Normal 4 33 14 2" xfId="20992" xr:uid="{00000000-0005-0000-0000-0000484D0000}"/>
    <cellStyle name="Normal 4 33 14 3" xfId="20993" xr:uid="{00000000-0005-0000-0000-0000494D0000}"/>
    <cellStyle name="Normal 4 33 14 4" xfId="20994" xr:uid="{00000000-0005-0000-0000-00004A4D0000}"/>
    <cellStyle name="Normal 4 33 14 5" xfId="20995" xr:uid="{00000000-0005-0000-0000-00004B4D0000}"/>
    <cellStyle name="Normal 4 33 14 6" xfId="20996" xr:uid="{00000000-0005-0000-0000-00004C4D0000}"/>
    <cellStyle name="Normal 4 33 15" xfId="20997" xr:uid="{00000000-0005-0000-0000-00004D4D0000}"/>
    <cellStyle name="Normal 4 33 15 2" xfId="20998" xr:uid="{00000000-0005-0000-0000-00004E4D0000}"/>
    <cellStyle name="Normal 4 33 15 3" xfId="20999" xr:uid="{00000000-0005-0000-0000-00004F4D0000}"/>
    <cellStyle name="Normal 4 33 15 4" xfId="21000" xr:uid="{00000000-0005-0000-0000-0000504D0000}"/>
    <cellStyle name="Normal 4 33 15 5" xfId="21001" xr:uid="{00000000-0005-0000-0000-0000514D0000}"/>
    <cellStyle name="Normal 4 33 15 6" xfId="21002" xr:uid="{00000000-0005-0000-0000-0000524D0000}"/>
    <cellStyle name="Normal 4 33 16" xfId="21003" xr:uid="{00000000-0005-0000-0000-0000534D0000}"/>
    <cellStyle name="Normal 4 33 16 2" xfId="21004" xr:uid="{00000000-0005-0000-0000-0000544D0000}"/>
    <cellStyle name="Normal 4 33 16 3" xfId="21005" xr:uid="{00000000-0005-0000-0000-0000554D0000}"/>
    <cellStyle name="Normal 4 33 16 4" xfId="21006" xr:uid="{00000000-0005-0000-0000-0000564D0000}"/>
    <cellStyle name="Normal 4 33 16 5" xfId="21007" xr:uid="{00000000-0005-0000-0000-0000574D0000}"/>
    <cellStyle name="Normal 4 33 16 6" xfId="21008" xr:uid="{00000000-0005-0000-0000-0000584D0000}"/>
    <cellStyle name="Normal 4 33 17" xfId="21009" xr:uid="{00000000-0005-0000-0000-0000594D0000}"/>
    <cellStyle name="Normal 4 33 17 2" xfId="21010" xr:uid="{00000000-0005-0000-0000-00005A4D0000}"/>
    <cellStyle name="Normal 4 33 17 3" xfId="21011" xr:uid="{00000000-0005-0000-0000-00005B4D0000}"/>
    <cellStyle name="Normal 4 33 17 4" xfId="21012" xr:uid="{00000000-0005-0000-0000-00005C4D0000}"/>
    <cellStyle name="Normal 4 33 17 5" xfId="21013" xr:uid="{00000000-0005-0000-0000-00005D4D0000}"/>
    <cellStyle name="Normal 4 33 17 6" xfId="21014" xr:uid="{00000000-0005-0000-0000-00005E4D0000}"/>
    <cellStyle name="Normal 4 33 18" xfId="21015" xr:uid="{00000000-0005-0000-0000-00005F4D0000}"/>
    <cellStyle name="Normal 4 33 18 2" xfId="21016" xr:uid="{00000000-0005-0000-0000-0000604D0000}"/>
    <cellStyle name="Normal 4 33 18 3" xfId="21017" xr:uid="{00000000-0005-0000-0000-0000614D0000}"/>
    <cellStyle name="Normal 4 33 18 4" xfId="21018" xr:uid="{00000000-0005-0000-0000-0000624D0000}"/>
    <cellStyle name="Normal 4 33 18 5" xfId="21019" xr:uid="{00000000-0005-0000-0000-0000634D0000}"/>
    <cellStyle name="Normal 4 33 18 6" xfId="21020" xr:uid="{00000000-0005-0000-0000-0000644D0000}"/>
    <cellStyle name="Normal 4 33 19" xfId="21021" xr:uid="{00000000-0005-0000-0000-0000654D0000}"/>
    <cellStyle name="Normal 4 33 19 2" xfId="21022" xr:uid="{00000000-0005-0000-0000-0000664D0000}"/>
    <cellStyle name="Normal 4 33 19 3" xfId="21023" xr:uid="{00000000-0005-0000-0000-0000674D0000}"/>
    <cellStyle name="Normal 4 33 19 4" xfId="21024" xr:uid="{00000000-0005-0000-0000-0000684D0000}"/>
    <cellStyle name="Normal 4 33 19 5" xfId="21025" xr:uid="{00000000-0005-0000-0000-0000694D0000}"/>
    <cellStyle name="Normal 4 33 19 6" xfId="21026" xr:uid="{00000000-0005-0000-0000-00006A4D0000}"/>
    <cellStyle name="Normal 4 33 2" xfId="21027" xr:uid="{00000000-0005-0000-0000-00006B4D0000}"/>
    <cellStyle name="Normal 4 33 2 2" xfId="21028" xr:uid="{00000000-0005-0000-0000-00006C4D0000}"/>
    <cellStyle name="Normal 4 33 2 3" xfId="21029" xr:uid="{00000000-0005-0000-0000-00006D4D0000}"/>
    <cellStyle name="Normal 4 33 2 4" xfId="21030" xr:uid="{00000000-0005-0000-0000-00006E4D0000}"/>
    <cellStyle name="Normal 4 33 2 5" xfId="21031" xr:uid="{00000000-0005-0000-0000-00006F4D0000}"/>
    <cellStyle name="Normal 4 33 2 6" xfId="21032" xr:uid="{00000000-0005-0000-0000-0000704D0000}"/>
    <cellStyle name="Normal 4 33 20" xfId="21033" xr:uid="{00000000-0005-0000-0000-0000714D0000}"/>
    <cellStyle name="Normal 4 33 20 2" xfId="21034" xr:uid="{00000000-0005-0000-0000-0000724D0000}"/>
    <cellStyle name="Normal 4 33 20 3" xfId="21035" xr:uid="{00000000-0005-0000-0000-0000734D0000}"/>
    <cellStyle name="Normal 4 33 20 4" xfId="21036" xr:uid="{00000000-0005-0000-0000-0000744D0000}"/>
    <cellStyle name="Normal 4 33 20 5" xfId="21037" xr:uid="{00000000-0005-0000-0000-0000754D0000}"/>
    <cellStyle name="Normal 4 33 20 6" xfId="21038" xr:uid="{00000000-0005-0000-0000-0000764D0000}"/>
    <cellStyle name="Normal 4 33 21" xfId="21039" xr:uid="{00000000-0005-0000-0000-0000774D0000}"/>
    <cellStyle name="Normal 4 33 21 2" xfId="21040" xr:uid="{00000000-0005-0000-0000-0000784D0000}"/>
    <cellStyle name="Normal 4 33 21 3" xfId="21041" xr:uid="{00000000-0005-0000-0000-0000794D0000}"/>
    <cellStyle name="Normal 4 33 21 4" xfId="21042" xr:uid="{00000000-0005-0000-0000-00007A4D0000}"/>
    <cellStyle name="Normal 4 33 21 5" xfId="21043" xr:uid="{00000000-0005-0000-0000-00007B4D0000}"/>
    <cellStyle name="Normal 4 33 21 6" xfId="21044" xr:uid="{00000000-0005-0000-0000-00007C4D0000}"/>
    <cellStyle name="Normal 4 33 22" xfId="21045" xr:uid="{00000000-0005-0000-0000-00007D4D0000}"/>
    <cellStyle name="Normal 4 33 22 2" xfId="21046" xr:uid="{00000000-0005-0000-0000-00007E4D0000}"/>
    <cellStyle name="Normal 4 33 22 3" xfId="21047" xr:uid="{00000000-0005-0000-0000-00007F4D0000}"/>
    <cellStyle name="Normal 4 33 22 4" xfId="21048" xr:uid="{00000000-0005-0000-0000-0000804D0000}"/>
    <cellStyle name="Normal 4 33 22 5" xfId="21049" xr:uid="{00000000-0005-0000-0000-0000814D0000}"/>
    <cellStyle name="Normal 4 33 22 6" xfId="21050" xr:uid="{00000000-0005-0000-0000-0000824D0000}"/>
    <cellStyle name="Normal 4 33 23" xfId="21051" xr:uid="{00000000-0005-0000-0000-0000834D0000}"/>
    <cellStyle name="Normal 4 33 24" xfId="21052" xr:uid="{00000000-0005-0000-0000-0000844D0000}"/>
    <cellStyle name="Normal 4 33 25" xfId="21053" xr:uid="{00000000-0005-0000-0000-0000854D0000}"/>
    <cellStyle name="Normal 4 33 26" xfId="21054" xr:uid="{00000000-0005-0000-0000-0000864D0000}"/>
    <cellStyle name="Normal 4 33 27" xfId="21055" xr:uid="{00000000-0005-0000-0000-0000874D0000}"/>
    <cellStyle name="Normal 4 33 3" xfId="21056" xr:uid="{00000000-0005-0000-0000-0000884D0000}"/>
    <cellStyle name="Normal 4 33 3 2" xfId="21057" xr:uid="{00000000-0005-0000-0000-0000894D0000}"/>
    <cellStyle name="Normal 4 33 3 3" xfId="21058" xr:uid="{00000000-0005-0000-0000-00008A4D0000}"/>
    <cellStyle name="Normal 4 33 3 4" xfId="21059" xr:uid="{00000000-0005-0000-0000-00008B4D0000}"/>
    <cellStyle name="Normal 4 33 3 5" xfId="21060" xr:uid="{00000000-0005-0000-0000-00008C4D0000}"/>
    <cellStyle name="Normal 4 33 3 6" xfId="21061" xr:uid="{00000000-0005-0000-0000-00008D4D0000}"/>
    <cellStyle name="Normal 4 33 4" xfId="21062" xr:uid="{00000000-0005-0000-0000-00008E4D0000}"/>
    <cellStyle name="Normal 4 33 4 2" xfId="21063" xr:uid="{00000000-0005-0000-0000-00008F4D0000}"/>
    <cellStyle name="Normal 4 33 4 3" xfId="21064" xr:uid="{00000000-0005-0000-0000-0000904D0000}"/>
    <cellStyle name="Normal 4 33 4 4" xfId="21065" xr:uid="{00000000-0005-0000-0000-0000914D0000}"/>
    <cellStyle name="Normal 4 33 4 5" xfId="21066" xr:uid="{00000000-0005-0000-0000-0000924D0000}"/>
    <cellStyle name="Normal 4 33 4 6" xfId="21067" xr:uid="{00000000-0005-0000-0000-0000934D0000}"/>
    <cellStyle name="Normal 4 33 5" xfId="21068" xr:uid="{00000000-0005-0000-0000-0000944D0000}"/>
    <cellStyle name="Normal 4 33 5 2" xfId="21069" xr:uid="{00000000-0005-0000-0000-0000954D0000}"/>
    <cellStyle name="Normal 4 33 5 3" xfId="21070" xr:uid="{00000000-0005-0000-0000-0000964D0000}"/>
    <cellStyle name="Normal 4 33 5 4" xfId="21071" xr:uid="{00000000-0005-0000-0000-0000974D0000}"/>
    <cellStyle name="Normal 4 33 5 5" xfId="21072" xr:uid="{00000000-0005-0000-0000-0000984D0000}"/>
    <cellStyle name="Normal 4 33 5 6" xfId="21073" xr:uid="{00000000-0005-0000-0000-0000994D0000}"/>
    <cellStyle name="Normal 4 33 6" xfId="21074" xr:uid="{00000000-0005-0000-0000-00009A4D0000}"/>
    <cellStyle name="Normal 4 33 6 2" xfId="21075" xr:uid="{00000000-0005-0000-0000-00009B4D0000}"/>
    <cellStyle name="Normal 4 33 6 3" xfId="21076" xr:uid="{00000000-0005-0000-0000-00009C4D0000}"/>
    <cellStyle name="Normal 4 33 6 4" xfId="21077" xr:uid="{00000000-0005-0000-0000-00009D4D0000}"/>
    <cellStyle name="Normal 4 33 6 5" xfId="21078" xr:uid="{00000000-0005-0000-0000-00009E4D0000}"/>
    <cellStyle name="Normal 4 33 6 6" xfId="21079" xr:uid="{00000000-0005-0000-0000-00009F4D0000}"/>
    <cellStyle name="Normal 4 33 7" xfId="21080" xr:uid="{00000000-0005-0000-0000-0000A04D0000}"/>
    <cellStyle name="Normal 4 33 7 2" xfId="21081" xr:uid="{00000000-0005-0000-0000-0000A14D0000}"/>
    <cellStyle name="Normal 4 33 7 3" xfId="21082" xr:uid="{00000000-0005-0000-0000-0000A24D0000}"/>
    <cellStyle name="Normal 4 33 7 4" xfId="21083" xr:uid="{00000000-0005-0000-0000-0000A34D0000}"/>
    <cellStyle name="Normal 4 33 7 5" xfId="21084" xr:uid="{00000000-0005-0000-0000-0000A44D0000}"/>
    <cellStyle name="Normal 4 33 7 6" xfId="21085" xr:uid="{00000000-0005-0000-0000-0000A54D0000}"/>
    <cellStyle name="Normal 4 33 8" xfId="21086" xr:uid="{00000000-0005-0000-0000-0000A64D0000}"/>
    <cellStyle name="Normal 4 33 8 2" xfId="21087" xr:uid="{00000000-0005-0000-0000-0000A74D0000}"/>
    <cellStyle name="Normal 4 33 8 3" xfId="21088" xr:uid="{00000000-0005-0000-0000-0000A84D0000}"/>
    <cellStyle name="Normal 4 33 8 4" xfId="21089" xr:uid="{00000000-0005-0000-0000-0000A94D0000}"/>
    <cellStyle name="Normal 4 33 8 5" xfId="21090" xr:uid="{00000000-0005-0000-0000-0000AA4D0000}"/>
    <cellStyle name="Normal 4 33 8 6" xfId="21091" xr:uid="{00000000-0005-0000-0000-0000AB4D0000}"/>
    <cellStyle name="Normal 4 33 9" xfId="21092" xr:uid="{00000000-0005-0000-0000-0000AC4D0000}"/>
    <cellStyle name="Normal 4 33 9 2" xfId="21093" xr:uid="{00000000-0005-0000-0000-0000AD4D0000}"/>
    <cellStyle name="Normal 4 33 9 3" xfId="21094" xr:uid="{00000000-0005-0000-0000-0000AE4D0000}"/>
    <cellStyle name="Normal 4 33 9 4" xfId="21095" xr:uid="{00000000-0005-0000-0000-0000AF4D0000}"/>
    <cellStyle name="Normal 4 33 9 5" xfId="21096" xr:uid="{00000000-0005-0000-0000-0000B04D0000}"/>
    <cellStyle name="Normal 4 33 9 6" xfId="21097" xr:uid="{00000000-0005-0000-0000-0000B14D0000}"/>
    <cellStyle name="Normal 4 34" xfId="21098" xr:uid="{00000000-0005-0000-0000-0000B24D0000}"/>
    <cellStyle name="Normal 4 34 2" xfId="21099" xr:uid="{00000000-0005-0000-0000-0000B34D0000}"/>
    <cellStyle name="Normal 4 34 3" xfId="21100" xr:uid="{00000000-0005-0000-0000-0000B44D0000}"/>
    <cellStyle name="Normal 4 34 4" xfId="21101" xr:uid="{00000000-0005-0000-0000-0000B54D0000}"/>
    <cellStyle name="Normal 4 34 5" xfId="21102" xr:uid="{00000000-0005-0000-0000-0000B64D0000}"/>
    <cellStyle name="Normal 4 34 6" xfId="21103" xr:uid="{00000000-0005-0000-0000-0000B74D0000}"/>
    <cellStyle name="Normal 4 35" xfId="21104" xr:uid="{00000000-0005-0000-0000-0000B84D0000}"/>
    <cellStyle name="Normal 4 35 2" xfId="21105" xr:uid="{00000000-0005-0000-0000-0000B94D0000}"/>
    <cellStyle name="Normal 4 35 3" xfId="21106" xr:uid="{00000000-0005-0000-0000-0000BA4D0000}"/>
    <cellStyle name="Normal 4 35 4" xfId="21107" xr:uid="{00000000-0005-0000-0000-0000BB4D0000}"/>
    <cellStyle name="Normal 4 35 5" xfId="21108" xr:uid="{00000000-0005-0000-0000-0000BC4D0000}"/>
    <cellStyle name="Normal 4 35 6" xfId="21109" xr:uid="{00000000-0005-0000-0000-0000BD4D0000}"/>
    <cellStyle name="Normal 4 36" xfId="21110" xr:uid="{00000000-0005-0000-0000-0000BE4D0000}"/>
    <cellStyle name="Normal 4 36 2" xfId="21111" xr:uid="{00000000-0005-0000-0000-0000BF4D0000}"/>
    <cellStyle name="Normal 4 36 3" xfId="21112" xr:uid="{00000000-0005-0000-0000-0000C04D0000}"/>
    <cellStyle name="Normal 4 36 4" xfId="21113" xr:uid="{00000000-0005-0000-0000-0000C14D0000}"/>
    <cellStyle name="Normal 4 36 5" xfId="21114" xr:uid="{00000000-0005-0000-0000-0000C24D0000}"/>
    <cellStyle name="Normal 4 36 6" xfId="21115" xr:uid="{00000000-0005-0000-0000-0000C34D0000}"/>
    <cellStyle name="Normal 4 37" xfId="21116" xr:uid="{00000000-0005-0000-0000-0000C44D0000}"/>
    <cellStyle name="Normal 4 37 2" xfId="21117" xr:uid="{00000000-0005-0000-0000-0000C54D0000}"/>
    <cellStyle name="Normal 4 37 3" xfId="21118" xr:uid="{00000000-0005-0000-0000-0000C64D0000}"/>
    <cellStyle name="Normal 4 37 4" xfId="21119" xr:uid="{00000000-0005-0000-0000-0000C74D0000}"/>
    <cellStyle name="Normal 4 37 5" xfId="21120" xr:uid="{00000000-0005-0000-0000-0000C84D0000}"/>
    <cellStyle name="Normal 4 37 6" xfId="21121" xr:uid="{00000000-0005-0000-0000-0000C94D0000}"/>
    <cellStyle name="Normal 4 38" xfId="21122" xr:uid="{00000000-0005-0000-0000-0000CA4D0000}"/>
    <cellStyle name="Normal 4 38 2" xfId="21123" xr:uid="{00000000-0005-0000-0000-0000CB4D0000}"/>
    <cellStyle name="Normal 4 38 3" xfId="21124" xr:uid="{00000000-0005-0000-0000-0000CC4D0000}"/>
    <cellStyle name="Normal 4 38 4" xfId="21125" xr:uid="{00000000-0005-0000-0000-0000CD4D0000}"/>
    <cellStyle name="Normal 4 38 5" xfId="21126" xr:uid="{00000000-0005-0000-0000-0000CE4D0000}"/>
    <cellStyle name="Normal 4 38 6" xfId="21127" xr:uid="{00000000-0005-0000-0000-0000CF4D0000}"/>
    <cellStyle name="Normal 4 39" xfId="21128" xr:uid="{00000000-0005-0000-0000-0000D04D0000}"/>
    <cellStyle name="Normal 4 39 2" xfId="21129" xr:uid="{00000000-0005-0000-0000-0000D14D0000}"/>
    <cellStyle name="Normal 4 39 3" xfId="21130" xr:uid="{00000000-0005-0000-0000-0000D24D0000}"/>
    <cellStyle name="Normal 4 39 4" xfId="21131" xr:uid="{00000000-0005-0000-0000-0000D34D0000}"/>
    <cellStyle name="Normal 4 39 5" xfId="21132" xr:uid="{00000000-0005-0000-0000-0000D44D0000}"/>
    <cellStyle name="Normal 4 39 6" xfId="21133" xr:uid="{00000000-0005-0000-0000-0000D54D0000}"/>
    <cellStyle name="Normal 4 4" xfId="1357" xr:uid="{00000000-0005-0000-0000-0000D64D0000}"/>
    <cellStyle name="Normal 4 4 2" xfId="21134" xr:uid="{00000000-0005-0000-0000-0000D74D0000}"/>
    <cellStyle name="Normal 4 4 3" xfId="21135" xr:uid="{00000000-0005-0000-0000-0000D84D0000}"/>
    <cellStyle name="Normal 4 4 4" xfId="21136" xr:uid="{00000000-0005-0000-0000-0000D94D0000}"/>
    <cellStyle name="Normal 4 4 5" xfId="21137" xr:uid="{00000000-0005-0000-0000-0000DA4D0000}"/>
    <cellStyle name="Normal 4 4 6" xfId="21138" xr:uid="{00000000-0005-0000-0000-0000DB4D0000}"/>
    <cellStyle name="Normal 4 4 7" xfId="21139" xr:uid="{00000000-0005-0000-0000-0000DC4D0000}"/>
    <cellStyle name="Normal 4 4 8" xfId="21140" xr:uid="{00000000-0005-0000-0000-0000DD4D0000}"/>
    <cellStyle name="Normal 4 40" xfId="21141" xr:uid="{00000000-0005-0000-0000-0000DE4D0000}"/>
    <cellStyle name="Normal 4 40 2" xfId="21142" xr:uid="{00000000-0005-0000-0000-0000DF4D0000}"/>
    <cellStyle name="Normal 4 40 3" xfId="21143" xr:uid="{00000000-0005-0000-0000-0000E04D0000}"/>
    <cellStyle name="Normal 4 40 4" xfId="21144" xr:uid="{00000000-0005-0000-0000-0000E14D0000}"/>
    <cellStyle name="Normal 4 40 5" xfId="21145" xr:uid="{00000000-0005-0000-0000-0000E24D0000}"/>
    <cellStyle name="Normal 4 40 6" xfId="21146" xr:uid="{00000000-0005-0000-0000-0000E34D0000}"/>
    <cellStyle name="Normal 4 41" xfId="21147" xr:uid="{00000000-0005-0000-0000-0000E44D0000}"/>
    <cellStyle name="Normal 4 41 2" xfId="21148" xr:uid="{00000000-0005-0000-0000-0000E54D0000}"/>
    <cellStyle name="Normal 4 41 3" xfId="21149" xr:uid="{00000000-0005-0000-0000-0000E64D0000}"/>
    <cellStyle name="Normal 4 41 4" xfId="21150" xr:uid="{00000000-0005-0000-0000-0000E74D0000}"/>
    <cellStyle name="Normal 4 41 5" xfId="21151" xr:uid="{00000000-0005-0000-0000-0000E84D0000}"/>
    <cellStyle name="Normal 4 41 6" xfId="21152" xr:uid="{00000000-0005-0000-0000-0000E94D0000}"/>
    <cellStyle name="Normal 4 42" xfId="21153" xr:uid="{00000000-0005-0000-0000-0000EA4D0000}"/>
    <cellStyle name="Normal 4 42 2" xfId="21154" xr:uid="{00000000-0005-0000-0000-0000EB4D0000}"/>
    <cellStyle name="Normal 4 42 3" xfId="21155" xr:uid="{00000000-0005-0000-0000-0000EC4D0000}"/>
    <cellStyle name="Normal 4 42 4" xfId="21156" xr:uid="{00000000-0005-0000-0000-0000ED4D0000}"/>
    <cellStyle name="Normal 4 42 5" xfId="21157" xr:uid="{00000000-0005-0000-0000-0000EE4D0000}"/>
    <cellStyle name="Normal 4 42 6" xfId="21158" xr:uid="{00000000-0005-0000-0000-0000EF4D0000}"/>
    <cellStyle name="Normal 4 43" xfId="21159" xr:uid="{00000000-0005-0000-0000-0000F04D0000}"/>
    <cellStyle name="Normal 4 43 2" xfId="21160" xr:uid="{00000000-0005-0000-0000-0000F14D0000}"/>
    <cellStyle name="Normal 4 43 3" xfId="21161" xr:uid="{00000000-0005-0000-0000-0000F24D0000}"/>
    <cellStyle name="Normal 4 43 4" xfId="21162" xr:uid="{00000000-0005-0000-0000-0000F34D0000}"/>
    <cellStyle name="Normal 4 43 5" xfId="21163" xr:uid="{00000000-0005-0000-0000-0000F44D0000}"/>
    <cellStyle name="Normal 4 43 6" xfId="21164" xr:uid="{00000000-0005-0000-0000-0000F54D0000}"/>
    <cellStyle name="Normal 4 44" xfId="21165" xr:uid="{00000000-0005-0000-0000-0000F64D0000}"/>
    <cellStyle name="Normal 4 44 2" xfId="21166" xr:uid="{00000000-0005-0000-0000-0000F74D0000}"/>
    <cellStyle name="Normal 4 44 3" xfId="21167" xr:uid="{00000000-0005-0000-0000-0000F84D0000}"/>
    <cellStyle name="Normal 4 44 4" xfId="21168" xr:uid="{00000000-0005-0000-0000-0000F94D0000}"/>
    <cellStyle name="Normal 4 44 5" xfId="21169" xr:uid="{00000000-0005-0000-0000-0000FA4D0000}"/>
    <cellStyle name="Normal 4 44 6" xfId="21170" xr:uid="{00000000-0005-0000-0000-0000FB4D0000}"/>
    <cellStyle name="Normal 4 45" xfId="21171" xr:uid="{00000000-0005-0000-0000-0000FC4D0000}"/>
    <cellStyle name="Normal 4 45 2" xfId="21172" xr:uid="{00000000-0005-0000-0000-0000FD4D0000}"/>
    <cellStyle name="Normal 4 45 3" xfId="21173" xr:uid="{00000000-0005-0000-0000-0000FE4D0000}"/>
    <cellStyle name="Normal 4 45 4" xfId="21174" xr:uid="{00000000-0005-0000-0000-0000FF4D0000}"/>
    <cellStyle name="Normal 4 45 5" xfId="21175" xr:uid="{00000000-0005-0000-0000-0000004E0000}"/>
    <cellStyle name="Normal 4 45 6" xfId="21176" xr:uid="{00000000-0005-0000-0000-0000014E0000}"/>
    <cellStyle name="Normal 4 46" xfId="21177" xr:uid="{00000000-0005-0000-0000-0000024E0000}"/>
    <cellStyle name="Normal 4 46 2" xfId="21178" xr:uid="{00000000-0005-0000-0000-0000034E0000}"/>
    <cellStyle name="Normal 4 46 3" xfId="21179" xr:uid="{00000000-0005-0000-0000-0000044E0000}"/>
    <cellStyle name="Normal 4 46 4" xfId="21180" xr:uid="{00000000-0005-0000-0000-0000054E0000}"/>
    <cellStyle name="Normal 4 46 5" xfId="21181" xr:uid="{00000000-0005-0000-0000-0000064E0000}"/>
    <cellStyle name="Normal 4 46 6" xfId="21182" xr:uid="{00000000-0005-0000-0000-0000074E0000}"/>
    <cellStyle name="Normal 4 47" xfId="21183" xr:uid="{00000000-0005-0000-0000-0000084E0000}"/>
    <cellStyle name="Normal 4 47 2" xfId="21184" xr:uid="{00000000-0005-0000-0000-0000094E0000}"/>
    <cellStyle name="Normal 4 47 3" xfId="21185" xr:uid="{00000000-0005-0000-0000-00000A4E0000}"/>
    <cellStyle name="Normal 4 47 4" xfId="21186" xr:uid="{00000000-0005-0000-0000-00000B4E0000}"/>
    <cellStyle name="Normal 4 47 5" xfId="21187" xr:uid="{00000000-0005-0000-0000-00000C4E0000}"/>
    <cellStyle name="Normal 4 47 6" xfId="21188" xr:uid="{00000000-0005-0000-0000-00000D4E0000}"/>
    <cellStyle name="Normal 4 48" xfId="21189" xr:uid="{00000000-0005-0000-0000-00000E4E0000}"/>
    <cellStyle name="Normal 4 48 2" xfId="21190" xr:uid="{00000000-0005-0000-0000-00000F4E0000}"/>
    <cellStyle name="Normal 4 48 3" xfId="21191" xr:uid="{00000000-0005-0000-0000-0000104E0000}"/>
    <cellStyle name="Normal 4 48 4" xfId="21192" xr:uid="{00000000-0005-0000-0000-0000114E0000}"/>
    <cellStyle name="Normal 4 48 5" xfId="21193" xr:uid="{00000000-0005-0000-0000-0000124E0000}"/>
    <cellStyle name="Normal 4 48 6" xfId="21194" xr:uid="{00000000-0005-0000-0000-0000134E0000}"/>
    <cellStyle name="Normal 4 49" xfId="21195" xr:uid="{00000000-0005-0000-0000-0000144E0000}"/>
    <cellStyle name="Normal 4 49 2" xfId="21196" xr:uid="{00000000-0005-0000-0000-0000154E0000}"/>
    <cellStyle name="Normal 4 49 3" xfId="21197" xr:uid="{00000000-0005-0000-0000-0000164E0000}"/>
    <cellStyle name="Normal 4 49 4" xfId="21198" xr:uid="{00000000-0005-0000-0000-0000174E0000}"/>
    <cellStyle name="Normal 4 49 5" xfId="21199" xr:uid="{00000000-0005-0000-0000-0000184E0000}"/>
    <cellStyle name="Normal 4 49 6" xfId="21200" xr:uid="{00000000-0005-0000-0000-0000194E0000}"/>
    <cellStyle name="Normal 4 5" xfId="1358" xr:uid="{00000000-0005-0000-0000-00001A4E0000}"/>
    <cellStyle name="Normal 4 5 10" xfId="21201" xr:uid="{00000000-0005-0000-0000-00001B4E0000}"/>
    <cellStyle name="Normal 4 5 11" xfId="21202" xr:uid="{00000000-0005-0000-0000-00001C4E0000}"/>
    <cellStyle name="Normal 4 5 12" xfId="21203" xr:uid="{00000000-0005-0000-0000-00001D4E0000}"/>
    <cellStyle name="Normal 4 5 13" xfId="21204" xr:uid="{00000000-0005-0000-0000-00001E4E0000}"/>
    <cellStyle name="Normal 4 5 14" xfId="21205" xr:uid="{00000000-0005-0000-0000-00001F4E0000}"/>
    <cellStyle name="Normal 4 5 15" xfId="21206" xr:uid="{00000000-0005-0000-0000-0000204E0000}"/>
    <cellStyle name="Normal 4 5 16" xfId="21207" xr:uid="{00000000-0005-0000-0000-0000214E0000}"/>
    <cellStyle name="Normal 4 5 17" xfId="21208" xr:uid="{00000000-0005-0000-0000-0000224E0000}"/>
    <cellStyle name="Normal 4 5 18" xfId="21209" xr:uid="{00000000-0005-0000-0000-0000234E0000}"/>
    <cellStyle name="Normal 4 5 19" xfId="21210" xr:uid="{00000000-0005-0000-0000-0000244E0000}"/>
    <cellStyle name="Normal 4 5 2" xfId="21211" xr:uid="{00000000-0005-0000-0000-0000254E0000}"/>
    <cellStyle name="Normal 4 5 2 2" xfId="21212" xr:uid="{00000000-0005-0000-0000-0000264E0000}"/>
    <cellStyle name="Normal 4 5 2 3" xfId="21213" xr:uid="{00000000-0005-0000-0000-0000274E0000}"/>
    <cellStyle name="Normal 4 5 3" xfId="21214" xr:uid="{00000000-0005-0000-0000-0000284E0000}"/>
    <cellStyle name="Normal 4 5 3 2" xfId="21215" xr:uid="{00000000-0005-0000-0000-0000294E0000}"/>
    <cellStyle name="Normal 4 5 4" xfId="21216" xr:uid="{00000000-0005-0000-0000-00002A4E0000}"/>
    <cellStyle name="Normal 4 5 4 2" xfId="21217" xr:uid="{00000000-0005-0000-0000-00002B4E0000}"/>
    <cellStyle name="Normal 4 5 5" xfId="21218" xr:uid="{00000000-0005-0000-0000-00002C4E0000}"/>
    <cellStyle name="Normal 4 5 5 2" xfId="21219" xr:uid="{00000000-0005-0000-0000-00002D4E0000}"/>
    <cellStyle name="Normal 4 5 6" xfId="21220" xr:uid="{00000000-0005-0000-0000-00002E4E0000}"/>
    <cellStyle name="Normal 4 5 6 2" xfId="21221" xr:uid="{00000000-0005-0000-0000-00002F4E0000}"/>
    <cellStyle name="Normal 4 5 7" xfId="21222" xr:uid="{00000000-0005-0000-0000-0000304E0000}"/>
    <cellStyle name="Normal 4 5 7 2" xfId="21223" xr:uid="{00000000-0005-0000-0000-0000314E0000}"/>
    <cellStyle name="Normal 4 5 8" xfId="21224" xr:uid="{00000000-0005-0000-0000-0000324E0000}"/>
    <cellStyle name="Normal 4 5 9" xfId="21225" xr:uid="{00000000-0005-0000-0000-0000334E0000}"/>
    <cellStyle name="Normal 4 50" xfId="21226" xr:uid="{00000000-0005-0000-0000-0000344E0000}"/>
    <cellStyle name="Normal 4 50 2" xfId="21227" xr:uid="{00000000-0005-0000-0000-0000354E0000}"/>
    <cellStyle name="Normal 4 50 3" xfId="21228" xr:uid="{00000000-0005-0000-0000-0000364E0000}"/>
    <cellStyle name="Normal 4 50 4" xfId="21229" xr:uid="{00000000-0005-0000-0000-0000374E0000}"/>
    <cellStyle name="Normal 4 50 5" xfId="21230" xr:uid="{00000000-0005-0000-0000-0000384E0000}"/>
    <cellStyle name="Normal 4 50 6" xfId="21231" xr:uid="{00000000-0005-0000-0000-0000394E0000}"/>
    <cellStyle name="Normal 4 51" xfId="21232" xr:uid="{00000000-0005-0000-0000-00003A4E0000}"/>
    <cellStyle name="Normal 4 51 2" xfId="21233" xr:uid="{00000000-0005-0000-0000-00003B4E0000}"/>
    <cellStyle name="Normal 4 51 3" xfId="21234" xr:uid="{00000000-0005-0000-0000-00003C4E0000}"/>
    <cellStyle name="Normal 4 51 4" xfId="21235" xr:uid="{00000000-0005-0000-0000-00003D4E0000}"/>
    <cellStyle name="Normal 4 51 5" xfId="21236" xr:uid="{00000000-0005-0000-0000-00003E4E0000}"/>
    <cellStyle name="Normal 4 51 6" xfId="21237" xr:uid="{00000000-0005-0000-0000-00003F4E0000}"/>
    <cellStyle name="Normal 4 52" xfId="21238" xr:uid="{00000000-0005-0000-0000-0000404E0000}"/>
    <cellStyle name="Normal 4 52 2" xfId="21239" xr:uid="{00000000-0005-0000-0000-0000414E0000}"/>
    <cellStyle name="Normal 4 52 3" xfId="21240" xr:uid="{00000000-0005-0000-0000-0000424E0000}"/>
    <cellStyle name="Normal 4 52 4" xfId="21241" xr:uid="{00000000-0005-0000-0000-0000434E0000}"/>
    <cellStyle name="Normal 4 52 5" xfId="21242" xr:uid="{00000000-0005-0000-0000-0000444E0000}"/>
    <cellStyle name="Normal 4 52 6" xfId="21243" xr:uid="{00000000-0005-0000-0000-0000454E0000}"/>
    <cellStyle name="Normal 4 53" xfId="21244" xr:uid="{00000000-0005-0000-0000-0000464E0000}"/>
    <cellStyle name="Normal 4 53 2" xfId="21245" xr:uid="{00000000-0005-0000-0000-0000474E0000}"/>
    <cellStyle name="Normal 4 53 3" xfId="21246" xr:uid="{00000000-0005-0000-0000-0000484E0000}"/>
    <cellStyle name="Normal 4 53 4" xfId="21247" xr:uid="{00000000-0005-0000-0000-0000494E0000}"/>
    <cellStyle name="Normal 4 53 5" xfId="21248" xr:uid="{00000000-0005-0000-0000-00004A4E0000}"/>
    <cellStyle name="Normal 4 53 6" xfId="21249" xr:uid="{00000000-0005-0000-0000-00004B4E0000}"/>
    <cellStyle name="Normal 4 54" xfId="21250" xr:uid="{00000000-0005-0000-0000-00004C4E0000}"/>
    <cellStyle name="Normal 4 54 2" xfId="21251" xr:uid="{00000000-0005-0000-0000-00004D4E0000}"/>
    <cellStyle name="Normal 4 54 3" xfId="21252" xr:uid="{00000000-0005-0000-0000-00004E4E0000}"/>
    <cellStyle name="Normal 4 54 4" xfId="21253" xr:uid="{00000000-0005-0000-0000-00004F4E0000}"/>
    <cellStyle name="Normal 4 54 5" xfId="21254" xr:uid="{00000000-0005-0000-0000-0000504E0000}"/>
    <cellStyle name="Normal 4 54 6" xfId="21255" xr:uid="{00000000-0005-0000-0000-0000514E0000}"/>
    <cellStyle name="Normal 4 55" xfId="21256" xr:uid="{00000000-0005-0000-0000-0000524E0000}"/>
    <cellStyle name="Normal 4 55 2" xfId="21257" xr:uid="{00000000-0005-0000-0000-0000534E0000}"/>
    <cellStyle name="Normal 4 55 3" xfId="21258" xr:uid="{00000000-0005-0000-0000-0000544E0000}"/>
    <cellStyle name="Normal 4 55 4" xfId="21259" xr:uid="{00000000-0005-0000-0000-0000554E0000}"/>
    <cellStyle name="Normal 4 55 5" xfId="21260" xr:uid="{00000000-0005-0000-0000-0000564E0000}"/>
    <cellStyle name="Normal 4 55 6" xfId="21261" xr:uid="{00000000-0005-0000-0000-0000574E0000}"/>
    <cellStyle name="Normal 4 56" xfId="21262" xr:uid="{00000000-0005-0000-0000-0000584E0000}"/>
    <cellStyle name="Normal 4 56 2" xfId="21263" xr:uid="{00000000-0005-0000-0000-0000594E0000}"/>
    <cellStyle name="Normal 4 56 3" xfId="21264" xr:uid="{00000000-0005-0000-0000-00005A4E0000}"/>
    <cellStyle name="Normal 4 56 4" xfId="21265" xr:uid="{00000000-0005-0000-0000-00005B4E0000}"/>
    <cellStyle name="Normal 4 56 5" xfId="21266" xr:uid="{00000000-0005-0000-0000-00005C4E0000}"/>
    <cellStyle name="Normal 4 56 6" xfId="21267" xr:uid="{00000000-0005-0000-0000-00005D4E0000}"/>
    <cellStyle name="Normal 4 57" xfId="21268" xr:uid="{00000000-0005-0000-0000-00005E4E0000}"/>
    <cellStyle name="Normal 4 57 2" xfId="21269" xr:uid="{00000000-0005-0000-0000-00005F4E0000}"/>
    <cellStyle name="Normal 4 57 3" xfId="21270" xr:uid="{00000000-0005-0000-0000-0000604E0000}"/>
    <cellStyle name="Normal 4 57 4" xfId="21271" xr:uid="{00000000-0005-0000-0000-0000614E0000}"/>
    <cellStyle name="Normal 4 57 5" xfId="21272" xr:uid="{00000000-0005-0000-0000-0000624E0000}"/>
    <cellStyle name="Normal 4 57 6" xfId="21273" xr:uid="{00000000-0005-0000-0000-0000634E0000}"/>
    <cellStyle name="Normal 4 58" xfId="21274" xr:uid="{00000000-0005-0000-0000-0000644E0000}"/>
    <cellStyle name="Normal 4 58 2" xfId="21275" xr:uid="{00000000-0005-0000-0000-0000654E0000}"/>
    <cellStyle name="Normal 4 58 3" xfId="21276" xr:uid="{00000000-0005-0000-0000-0000664E0000}"/>
    <cellStyle name="Normal 4 58 4" xfId="21277" xr:uid="{00000000-0005-0000-0000-0000674E0000}"/>
    <cellStyle name="Normal 4 58 5" xfId="21278" xr:uid="{00000000-0005-0000-0000-0000684E0000}"/>
    <cellStyle name="Normal 4 58 6" xfId="21279" xr:uid="{00000000-0005-0000-0000-0000694E0000}"/>
    <cellStyle name="Normal 4 59" xfId="21280" xr:uid="{00000000-0005-0000-0000-00006A4E0000}"/>
    <cellStyle name="Normal 4 59 2" xfId="21281" xr:uid="{00000000-0005-0000-0000-00006B4E0000}"/>
    <cellStyle name="Normal 4 59 3" xfId="21282" xr:uid="{00000000-0005-0000-0000-00006C4E0000}"/>
    <cellStyle name="Normal 4 59 4" xfId="21283" xr:uid="{00000000-0005-0000-0000-00006D4E0000}"/>
    <cellStyle name="Normal 4 59 5" xfId="21284" xr:uid="{00000000-0005-0000-0000-00006E4E0000}"/>
    <cellStyle name="Normal 4 59 6" xfId="21285" xr:uid="{00000000-0005-0000-0000-00006F4E0000}"/>
    <cellStyle name="Normal 4 6" xfId="1359" xr:uid="{00000000-0005-0000-0000-0000704E0000}"/>
    <cellStyle name="Normal 4 6 2" xfId="21286" xr:uid="{00000000-0005-0000-0000-0000714E0000}"/>
    <cellStyle name="Normal 4 6 2 2" xfId="21287" xr:uid="{00000000-0005-0000-0000-0000724E0000}"/>
    <cellStyle name="Normal 4 6 3" xfId="21288" xr:uid="{00000000-0005-0000-0000-0000734E0000}"/>
    <cellStyle name="Normal 4 6 4" xfId="21289" xr:uid="{00000000-0005-0000-0000-0000744E0000}"/>
    <cellStyle name="Normal 4 6 5" xfId="21290" xr:uid="{00000000-0005-0000-0000-0000754E0000}"/>
    <cellStyle name="Normal 4 6 6" xfId="21291" xr:uid="{00000000-0005-0000-0000-0000764E0000}"/>
    <cellStyle name="Normal 4 6 7" xfId="21292" xr:uid="{00000000-0005-0000-0000-0000774E0000}"/>
    <cellStyle name="Normal 4 6 8" xfId="21293" xr:uid="{00000000-0005-0000-0000-0000784E0000}"/>
    <cellStyle name="Normal 4 60" xfId="21294" xr:uid="{00000000-0005-0000-0000-0000794E0000}"/>
    <cellStyle name="Normal 4 60 2" xfId="21295" xr:uid="{00000000-0005-0000-0000-00007A4E0000}"/>
    <cellStyle name="Normal 4 60 3" xfId="21296" xr:uid="{00000000-0005-0000-0000-00007B4E0000}"/>
    <cellStyle name="Normal 4 60 4" xfId="21297" xr:uid="{00000000-0005-0000-0000-00007C4E0000}"/>
    <cellStyle name="Normal 4 60 5" xfId="21298" xr:uid="{00000000-0005-0000-0000-00007D4E0000}"/>
    <cellStyle name="Normal 4 60 6" xfId="21299" xr:uid="{00000000-0005-0000-0000-00007E4E0000}"/>
    <cellStyle name="Normal 4 61" xfId="21300" xr:uid="{00000000-0005-0000-0000-00007F4E0000}"/>
    <cellStyle name="Normal 4 61 2" xfId="21301" xr:uid="{00000000-0005-0000-0000-0000804E0000}"/>
    <cellStyle name="Normal 4 61 3" xfId="21302" xr:uid="{00000000-0005-0000-0000-0000814E0000}"/>
    <cellStyle name="Normal 4 61 4" xfId="21303" xr:uid="{00000000-0005-0000-0000-0000824E0000}"/>
    <cellStyle name="Normal 4 61 5" xfId="21304" xr:uid="{00000000-0005-0000-0000-0000834E0000}"/>
    <cellStyle name="Normal 4 61 6" xfId="21305" xr:uid="{00000000-0005-0000-0000-0000844E0000}"/>
    <cellStyle name="Normal 4 62" xfId="21306" xr:uid="{00000000-0005-0000-0000-0000854E0000}"/>
    <cellStyle name="Normal 4 63" xfId="21307" xr:uid="{00000000-0005-0000-0000-0000864E0000}"/>
    <cellStyle name="Normal 4 64" xfId="21308" xr:uid="{00000000-0005-0000-0000-0000874E0000}"/>
    <cellStyle name="Normal 4 65" xfId="21309" xr:uid="{00000000-0005-0000-0000-0000884E0000}"/>
    <cellStyle name="Normal 4 66" xfId="21310" xr:uid="{00000000-0005-0000-0000-0000894E0000}"/>
    <cellStyle name="Normal 4 67" xfId="21311" xr:uid="{00000000-0005-0000-0000-00008A4E0000}"/>
    <cellStyle name="Normal 4 68" xfId="21312" xr:uid="{00000000-0005-0000-0000-00008B4E0000}"/>
    <cellStyle name="Normal 4 69" xfId="21313" xr:uid="{00000000-0005-0000-0000-00008C4E0000}"/>
    <cellStyle name="Normal 4 7" xfId="1360" xr:uid="{00000000-0005-0000-0000-00008D4E0000}"/>
    <cellStyle name="Normal 4 7 2" xfId="21314" xr:uid="{00000000-0005-0000-0000-00008E4E0000}"/>
    <cellStyle name="Normal 4 7 3" xfId="21315" xr:uid="{00000000-0005-0000-0000-00008F4E0000}"/>
    <cellStyle name="Normal 4 7 4" xfId="21316" xr:uid="{00000000-0005-0000-0000-0000904E0000}"/>
    <cellStyle name="Normal 4 7 5" xfId="21317" xr:uid="{00000000-0005-0000-0000-0000914E0000}"/>
    <cellStyle name="Normal 4 7 6" xfId="21318" xr:uid="{00000000-0005-0000-0000-0000924E0000}"/>
    <cellStyle name="Normal 4 7 7" xfId="21319" xr:uid="{00000000-0005-0000-0000-0000934E0000}"/>
    <cellStyle name="Normal 4 7 8" xfId="21320" xr:uid="{00000000-0005-0000-0000-0000944E0000}"/>
    <cellStyle name="Normal 4 70" xfId="21321" xr:uid="{00000000-0005-0000-0000-0000954E0000}"/>
    <cellStyle name="Normal 4 71" xfId="21322" xr:uid="{00000000-0005-0000-0000-0000964E0000}"/>
    <cellStyle name="Normal 4 72" xfId="21323" xr:uid="{00000000-0005-0000-0000-0000974E0000}"/>
    <cellStyle name="Normal 4 73" xfId="21324" xr:uid="{00000000-0005-0000-0000-0000984E0000}"/>
    <cellStyle name="Normal 4 74" xfId="21325" xr:uid="{00000000-0005-0000-0000-0000994E0000}"/>
    <cellStyle name="Normal 4 75" xfId="21326" xr:uid="{00000000-0005-0000-0000-00009A4E0000}"/>
    <cellStyle name="Normal 4 76" xfId="21327" xr:uid="{00000000-0005-0000-0000-00009B4E0000}"/>
    <cellStyle name="Normal 4 77" xfId="21328" xr:uid="{00000000-0005-0000-0000-00009C4E0000}"/>
    <cellStyle name="Normal 4 78" xfId="21329" xr:uid="{00000000-0005-0000-0000-00009D4E0000}"/>
    <cellStyle name="Normal 4 79" xfId="21330" xr:uid="{00000000-0005-0000-0000-00009E4E0000}"/>
    <cellStyle name="Normal 4 8" xfId="1361" xr:uid="{00000000-0005-0000-0000-00009F4E0000}"/>
    <cellStyle name="Normal 4 8 10" xfId="21331" xr:uid="{00000000-0005-0000-0000-0000A04E0000}"/>
    <cellStyle name="Normal 4 8 11" xfId="21332" xr:uid="{00000000-0005-0000-0000-0000A14E0000}"/>
    <cellStyle name="Normal 4 8 12" xfId="21333" xr:uid="{00000000-0005-0000-0000-0000A24E0000}"/>
    <cellStyle name="Normal 4 8 13" xfId="21334" xr:uid="{00000000-0005-0000-0000-0000A34E0000}"/>
    <cellStyle name="Normal 4 8 14" xfId="21335" xr:uid="{00000000-0005-0000-0000-0000A44E0000}"/>
    <cellStyle name="Normal 4 8 2" xfId="21336" xr:uid="{00000000-0005-0000-0000-0000A54E0000}"/>
    <cellStyle name="Normal 4 8 3" xfId="21337" xr:uid="{00000000-0005-0000-0000-0000A64E0000}"/>
    <cellStyle name="Normal 4 8 4" xfId="21338" xr:uid="{00000000-0005-0000-0000-0000A74E0000}"/>
    <cellStyle name="Normal 4 8 5" xfId="21339" xr:uid="{00000000-0005-0000-0000-0000A84E0000}"/>
    <cellStyle name="Normal 4 8 6" xfId="21340" xr:uid="{00000000-0005-0000-0000-0000A94E0000}"/>
    <cellStyle name="Normal 4 8 7" xfId="21341" xr:uid="{00000000-0005-0000-0000-0000AA4E0000}"/>
    <cellStyle name="Normal 4 8 8" xfId="21342" xr:uid="{00000000-0005-0000-0000-0000AB4E0000}"/>
    <cellStyle name="Normal 4 8 9" xfId="21343" xr:uid="{00000000-0005-0000-0000-0000AC4E0000}"/>
    <cellStyle name="Normal 4 80" xfId="21344" xr:uid="{00000000-0005-0000-0000-0000AD4E0000}"/>
    <cellStyle name="Normal 4 81" xfId="21345" xr:uid="{00000000-0005-0000-0000-0000AE4E0000}"/>
    <cellStyle name="Normal 4 9" xfId="1362" xr:uid="{00000000-0005-0000-0000-0000AF4E0000}"/>
    <cellStyle name="Normal 4 9 10" xfId="21346" xr:uid="{00000000-0005-0000-0000-0000B04E0000}"/>
    <cellStyle name="Normal 4 9 11" xfId="21347" xr:uid="{00000000-0005-0000-0000-0000B14E0000}"/>
    <cellStyle name="Normal 4 9 12" xfId="21348" xr:uid="{00000000-0005-0000-0000-0000B24E0000}"/>
    <cellStyle name="Normal 4 9 13" xfId="21349" xr:uid="{00000000-0005-0000-0000-0000B34E0000}"/>
    <cellStyle name="Normal 4 9 14" xfId="21350" xr:uid="{00000000-0005-0000-0000-0000B44E0000}"/>
    <cellStyle name="Normal 4 9 2" xfId="21351" xr:uid="{00000000-0005-0000-0000-0000B54E0000}"/>
    <cellStyle name="Normal 4 9 3" xfId="21352" xr:uid="{00000000-0005-0000-0000-0000B64E0000}"/>
    <cellStyle name="Normal 4 9 4" xfId="21353" xr:uid="{00000000-0005-0000-0000-0000B74E0000}"/>
    <cellStyle name="Normal 4 9 5" xfId="21354" xr:uid="{00000000-0005-0000-0000-0000B84E0000}"/>
    <cellStyle name="Normal 4 9 6" xfId="21355" xr:uid="{00000000-0005-0000-0000-0000B94E0000}"/>
    <cellStyle name="Normal 4 9 7" xfId="21356" xr:uid="{00000000-0005-0000-0000-0000BA4E0000}"/>
    <cellStyle name="Normal 4 9 8" xfId="21357" xr:uid="{00000000-0005-0000-0000-0000BB4E0000}"/>
    <cellStyle name="Normal 4 9 9" xfId="21358" xr:uid="{00000000-0005-0000-0000-0000BC4E0000}"/>
    <cellStyle name="Normal 4_Employment" xfId="21359" xr:uid="{00000000-0005-0000-0000-0000BD4E0000}"/>
    <cellStyle name="Normal 40" xfId="21360" xr:uid="{00000000-0005-0000-0000-0000BE4E0000}"/>
    <cellStyle name="Normal 40 2" xfId="21361" xr:uid="{00000000-0005-0000-0000-0000BF4E0000}"/>
    <cellStyle name="Normal 41" xfId="1363" xr:uid="{00000000-0005-0000-0000-0000C04E0000}"/>
    <cellStyle name="Normal 41 2" xfId="21362" xr:uid="{00000000-0005-0000-0000-0000C14E0000}"/>
    <cellStyle name="Normal 41 2 2" xfId="21363" xr:uid="{00000000-0005-0000-0000-0000C24E0000}"/>
    <cellStyle name="Normal 42" xfId="1364" xr:uid="{00000000-0005-0000-0000-0000C34E0000}"/>
    <cellStyle name="Normal 42 2" xfId="21364" xr:uid="{00000000-0005-0000-0000-0000C44E0000}"/>
    <cellStyle name="Normal 42 2 2" xfId="21365" xr:uid="{00000000-0005-0000-0000-0000C54E0000}"/>
    <cellStyle name="Normal 43" xfId="1365" xr:uid="{00000000-0005-0000-0000-0000C64E0000}"/>
    <cellStyle name="Normal 43 2" xfId="21366" xr:uid="{00000000-0005-0000-0000-0000C74E0000}"/>
    <cellStyle name="Normal 43 2 2" xfId="21367" xr:uid="{00000000-0005-0000-0000-0000C84E0000}"/>
    <cellStyle name="Normal 44" xfId="1366" xr:uid="{00000000-0005-0000-0000-0000C94E0000}"/>
    <cellStyle name="Normal 44 2" xfId="21368" xr:uid="{00000000-0005-0000-0000-0000CA4E0000}"/>
    <cellStyle name="Normal 44 2 2" xfId="21369" xr:uid="{00000000-0005-0000-0000-0000CB4E0000}"/>
    <cellStyle name="Normal 45" xfId="1367" xr:uid="{00000000-0005-0000-0000-0000CC4E0000}"/>
    <cellStyle name="Normal 45 2" xfId="21370" xr:uid="{00000000-0005-0000-0000-0000CD4E0000}"/>
    <cellStyle name="Normal 45 2 2" xfId="21371" xr:uid="{00000000-0005-0000-0000-0000CE4E0000}"/>
    <cellStyle name="Normal 46" xfId="1368" xr:uid="{00000000-0005-0000-0000-0000CF4E0000}"/>
    <cellStyle name="Normal 46 2" xfId="21372" xr:uid="{00000000-0005-0000-0000-0000D04E0000}"/>
    <cellStyle name="Normal 46 2 2" xfId="21373" xr:uid="{00000000-0005-0000-0000-0000D14E0000}"/>
    <cellStyle name="Normal 47" xfId="1369" xr:uid="{00000000-0005-0000-0000-0000D24E0000}"/>
    <cellStyle name="Normal 47 2" xfId="21374" xr:uid="{00000000-0005-0000-0000-0000D34E0000}"/>
    <cellStyle name="Normal 48" xfId="1370" xr:uid="{00000000-0005-0000-0000-0000D44E0000}"/>
    <cellStyle name="Normal 48 2" xfId="21375" xr:uid="{00000000-0005-0000-0000-0000D54E0000}"/>
    <cellStyle name="Normal 49" xfId="1371" xr:uid="{00000000-0005-0000-0000-0000D64E0000}"/>
    <cellStyle name="Normal 49 2" xfId="21376" xr:uid="{00000000-0005-0000-0000-0000D74E0000}"/>
    <cellStyle name="Normal 5" xfId="1372" xr:uid="{00000000-0005-0000-0000-0000D84E0000}"/>
    <cellStyle name="Normal 5 10" xfId="21377" xr:uid="{00000000-0005-0000-0000-0000D94E0000}"/>
    <cellStyle name="Normal 5 10 2" xfId="21378" xr:uid="{00000000-0005-0000-0000-0000DA4E0000}"/>
    <cellStyle name="Normal 5 10 3" xfId="21379" xr:uid="{00000000-0005-0000-0000-0000DB4E0000}"/>
    <cellStyle name="Normal 5 10 4" xfId="21380" xr:uid="{00000000-0005-0000-0000-0000DC4E0000}"/>
    <cellStyle name="Normal 5 10 5" xfId="21381" xr:uid="{00000000-0005-0000-0000-0000DD4E0000}"/>
    <cellStyle name="Normal 5 10 6" xfId="21382" xr:uid="{00000000-0005-0000-0000-0000DE4E0000}"/>
    <cellStyle name="Normal 5 11" xfId="21383" xr:uid="{00000000-0005-0000-0000-0000DF4E0000}"/>
    <cellStyle name="Normal 5 11 2" xfId="21384" xr:uid="{00000000-0005-0000-0000-0000E04E0000}"/>
    <cellStyle name="Normal 5 11 3" xfId="21385" xr:uid="{00000000-0005-0000-0000-0000E14E0000}"/>
    <cellStyle name="Normal 5 11 4" xfId="21386" xr:uid="{00000000-0005-0000-0000-0000E24E0000}"/>
    <cellStyle name="Normal 5 11 5" xfId="21387" xr:uid="{00000000-0005-0000-0000-0000E34E0000}"/>
    <cellStyle name="Normal 5 11 6" xfId="21388" xr:uid="{00000000-0005-0000-0000-0000E44E0000}"/>
    <cellStyle name="Normal 5 12" xfId="21389" xr:uid="{00000000-0005-0000-0000-0000E54E0000}"/>
    <cellStyle name="Normal 5 12 2" xfId="21390" xr:uid="{00000000-0005-0000-0000-0000E64E0000}"/>
    <cellStyle name="Normal 5 12 3" xfId="21391" xr:uid="{00000000-0005-0000-0000-0000E74E0000}"/>
    <cellStyle name="Normal 5 12 4" xfId="21392" xr:uid="{00000000-0005-0000-0000-0000E84E0000}"/>
    <cellStyle name="Normal 5 12 5" xfId="21393" xr:uid="{00000000-0005-0000-0000-0000E94E0000}"/>
    <cellStyle name="Normal 5 12 6" xfId="21394" xr:uid="{00000000-0005-0000-0000-0000EA4E0000}"/>
    <cellStyle name="Normal 5 13" xfId="21395" xr:uid="{00000000-0005-0000-0000-0000EB4E0000}"/>
    <cellStyle name="Normal 5 13 2" xfId="21396" xr:uid="{00000000-0005-0000-0000-0000EC4E0000}"/>
    <cellStyle name="Normal 5 13 3" xfId="21397" xr:uid="{00000000-0005-0000-0000-0000ED4E0000}"/>
    <cellStyle name="Normal 5 13 4" xfId="21398" xr:uid="{00000000-0005-0000-0000-0000EE4E0000}"/>
    <cellStyle name="Normal 5 13 5" xfId="21399" xr:uid="{00000000-0005-0000-0000-0000EF4E0000}"/>
    <cellStyle name="Normal 5 13 6" xfId="21400" xr:uid="{00000000-0005-0000-0000-0000F04E0000}"/>
    <cellStyle name="Normal 5 14" xfId="21401" xr:uid="{00000000-0005-0000-0000-0000F14E0000}"/>
    <cellStyle name="Normal 5 14 2" xfId="21402" xr:uid="{00000000-0005-0000-0000-0000F24E0000}"/>
    <cellStyle name="Normal 5 14 3" xfId="21403" xr:uid="{00000000-0005-0000-0000-0000F34E0000}"/>
    <cellStyle name="Normal 5 14 4" xfId="21404" xr:uid="{00000000-0005-0000-0000-0000F44E0000}"/>
    <cellStyle name="Normal 5 14 5" xfId="21405" xr:uid="{00000000-0005-0000-0000-0000F54E0000}"/>
    <cellStyle name="Normal 5 14 6" xfId="21406" xr:uid="{00000000-0005-0000-0000-0000F64E0000}"/>
    <cellStyle name="Normal 5 15" xfId="21407" xr:uid="{00000000-0005-0000-0000-0000F74E0000}"/>
    <cellStyle name="Normal 5 15 2" xfId="21408" xr:uid="{00000000-0005-0000-0000-0000F84E0000}"/>
    <cellStyle name="Normal 5 15 3" xfId="21409" xr:uid="{00000000-0005-0000-0000-0000F94E0000}"/>
    <cellStyle name="Normal 5 15 4" xfId="21410" xr:uid="{00000000-0005-0000-0000-0000FA4E0000}"/>
    <cellStyle name="Normal 5 15 5" xfId="21411" xr:uid="{00000000-0005-0000-0000-0000FB4E0000}"/>
    <cellStyle name="Normal 5 15 6" xfId="21412" xr:uid="{00000000-0005-0000-0000-0000FC4E0000}"/>
    <cellStyle name="Normal 5 16" xfId="21413" xr:uid="{00000000-0005-0000-0000-0000FD4E0000}"/>
    <cellStyle name="Normal 5 16 2" xfId="21414" xr:uid="{00000000-0005-0000-0000-0000FE4E0000}"/>
    <cellStyle name="Normal 5 16 3" xfId="21415" xr:uid="{00000000-0005-0000-0000-0000FF4E0000}"/>
    <cellStyle name="Normal 5 16 4" xfId="21416" xr:uid="{00000000-0005-0000-0000-0000004F0000}"/>
    <cellStyle name="Normal 5 16 5" xfId="21417" xr:uid="{00000000-0005-0000-0000-0000014F0000}"/>
    <cellStyle name="Normal 5 16 6" xfId="21418" xr:uid="{00000000-0005-0000-0000-0000024F0000}"/>
    <cellStyle name="Normal 5 17" xfId="21419" xr:uid="{00000000-0005-0000-0000-0000034F0000}"/>
    <cellStyle name="Normal 5 17 2" xfId="21420" xr:uid="{00000000-0005-0000-0000-0000044F0000}"/>
    <cellStyle name="Normal 5 17 3" xfId="21421" xr:uid="{00000000-0005-0000-0000-0000054F0000}"/>
    <cellStyle name="Normal 5 17 4" xfId="21422" xr:uid="{00000000-0005-0000-0000-0000064F0000}"/>
    <cellStyle name="Normal 5 17 5" xfId="21423" xr:uid="{00000000-0005-0000-0000-0000074F0000}"/>
    <cellStyle name="Normal 5 17 6" xfId="21424" xr:uid="{00000000-0005-0000-0000-0000084F0000}"/>
    <cellStyle name="Normal 5 18" xfId="21425" xr:uid="{00000000-0005-0000-0000-0000094F0000}"/>
    <cellStyle name="Normal 5 18 2" xfId="21426" xr:uid="{00000000-0005-0000-0000-00000A4F0000}"/>
    <cellStyle name="Normal 5 18 3" xfId="21427" xr:uid="{00000000-0005-0000-0000-00000B4F0000}"/>
    <cellStyle name="Normal 5 18 4" xfId="21428" xr:uid="{00000000-0005-0000-0000-00000C4F0000}"/>
    <cellStyle name="Normal 5 18 5" xfId="21429" xr:uid="{00000000-0005-0000-0000-00000D4F0000}"/>
    <cellStyle name="Normal 5 18 6" xfId="21430" xr:uid="{00000000-0005-0000-0000-00000E4F0000}"/>
    <cellStyle name="Normal 5 19" xfId="21431" xr:uid="{00000000-0005-0000-0000-00000F4F0000}"/>
    <cellStyle name="Normal 5 19 2" xfId="21432" xr:uid="{00000000-0005-0000-0000-0000104F0000}"/>
    <cellStyle name="Normal 5 19 3" xfId="21433" xr:uid="{00000000-0005-0000-0000-0000114F0000}"/>
    <cellStyle name="Normal 5 19 4" xfId="21434" xr:uid="{00000000-0005-0000-0000-0000124F0000}"/>
    <cellStyle name="Normal 5 19 5" xfId="21435" xr:uid="{00000000-0005-0000-0000-0000134F0000}"/>
    <cellStyle name="Normal 5 19 6" xfId="21436" xr:uid="{00000000-0005-0000-0000-0000144F0000}"/>
    <cellStyle name="Normal 5 2" xfId="1373" xr:uid="{00000000-0005-0000-0000-0000154F0000}"/>
    <cellStyle name="Normal 5 2 10" xfId="1374" xr:uid="{00000000-0005-0000-0000-0000164F0000}"/>
    <cellStyle name="Normal 5 2 10 2" xfId="21437" xr:uid="{00000000-0005-0000-0000-0000174F0000}"/>
    <cellStyle name="Normal 5 2 10 2 2" xfId="21438" xr:uid="{00000000-0005-0000-0000-0000184F0000}"/>
    <cellStyle name="Normal 5 2 10 3" xfId="21439" xr:uid="{00000000-0005-0000-0000-0000194F0000}"/>
    <cellStyle name="Normal 5 2 10 4" xfId="21440" xr:uid="{00000000-0005-0000-0000-00001A4F0000}"/>
    <cellStyle name="Normal 5 2 10 5" xfId="21441" xr:uid="{00000000-0005-0000-0000-00001B4F0000}"/>
    <cellStyle name="Normal 5 2 10 6" xfId="21442" xr:uid="{00000000-0005-0000-0000-00001C4F0000}"/>
    <cellStyle name="Normal 5 2 11" xfId="1375" xr:uid="{00000000-0005-0000-0000-00001D4F0000}"/>
    <cellStyle name="Normal 5 2 11 2" xfId="21443" xr:uid="{00000000-0005-0000-0000-00001E4F0000}"/>
    <cellStyle name="Normal 5 2 11 2 2" xfId="21444" xr:uid="{00000000-0005-0000-0000-00001F4F0000}"/>
    <cellStyle name="Normal 5 2 11 3" xfId="21445" xr:uid="{00000000-0005-0000-0000-0000204F0000}"/>
    <cellStyle name="Normal 5 2 11 4" xfId="21446" xr:uid="{00000000-0005-0000-0000-0000214F0000}"/>
    <cellStyle name="Normal 5 2 11 5" xfId="21447" xr:uid="{00000000-0005-0000-0000-0000224F0000}"/>
    <cellStyle name="Normal 5 2 11 6" xfId="21448" xr:uid="{00000000-0005-0000-0000-0000234F0000}"/>
    <cellStyle name="Normal 5 2 12" xfId="1376" xr:uid="{00000000-0005-0000-0000-0000244F0000}"/>
    <cellStyle name="Normal 5 2 12 2" xfId="21449" xr:uid="{00000000-0005-0000-0000-0000254F0000}"/>
    <cellStyle name="Normal 5 2 12 2 2" xfId="21450" xr:uid="{00000000-0005-0000-0000-0000264F0000}"/>
    <cellStyle name="Normal 5 2 12 3" xfId="21451" xr:uid="{00000000-0005-0000-0000-0000274F0000}"/>
    <cellStyle name="Normal 5 2 12 4" xfId="21452" xr:uid="{00000000-0005-0000-0000-0000284F0000}"/>
    <cellStyle name="Normal 5 2 12 5" xfId="21453" xr:uid="{00000000-0005-0000-0000-0000294F0000}"/>
    <cellStyle name="Normal 5 2 12 6" xfId="21454" xr:uid="{00000000-0005-0000-0000-00002A4F0000}"/>
    <cellStyle name="Normal 5 2 13" xfId="1377" xr:uid="{00000000-0005-0000-0000-00002B4F0000}"/>
    <cellStyle name="Normal 5 2 13 2" xfId="21455" xr:uid="{00000000-0005-0000-0000-00002C4F0000}"/>
    <cellStyle name="Normal 5 2 13 2 2" xfId="21456" xr:uid="{00000000-0005-0000-0000-00002D4F0000}"/>
    <cellStyle name="Normal 5 2 13 3" xfId="21457" xr:uid="{00000000-0005-0000-0000-00002E4F0000}"/>
    <cellStyle name="Normal 5 2 13 4" xfId="21458" xr:uid="{00000000-0005-0000-0000-00002F4F0000}"/>
    <cellStyle name="Normal 5 2 13 5" xfId="21459" xr:uid="{00000000-0005-0000-0000-0000304F0000}"/>
    <cellStyle name="Normal 5 2 13 6" xfId="21460" xr:uid="{00000000-0005-0000-0000-0000314F0000}"/>
    <cellStyle name="Normal 5 2 14" xfId="1378" xr:uid="{00000000-0005-0000-0000-0000324F0000}"/>
    <cellStyle name="Normal 5 2 14 2" xfId="21461" xr:uid="{00000000-0005-0000-0000-0000334F0000}"/>
    <cellStyle name="Normal 5 2 14 2 2" xfId="21462" xr:uid="{00000000-0005-0000-0000-0000344F0000}"/>
    <cellStyle name="Normal 5 2 14 3" xfId="21463" xr:uid="{00000000-0005-0000-0000-0000354F0000}"/>
    <cellStyle name="Normal 5 2 14 4" xfId="21464" xr:uid="{00000000-0005-0000-0000-0000364F0000}"/>
    <cellStyle name="Normal 5 2 14 5" xfId="21465" xr:uid="{00000000-0005-0000-0000-0000374F0000}"/>
    <cellStyle name="Normal 5 2 14 6" xfId="21466" xr:uid="{00000000-0005-0000-0000-0000384F0000}"/>
    <cellStyle name="Normal 5 2 15" xfId="1379" xr:uid="{00000000-0005-0000-0000-0000394F0000}"/>
    <cellStyle name="Normal 5 2 15 2" xfId="21467" xr:uid="{00000000-0005-0000-0000-00003A4F0000}"/>
    <cellStyle name="Normal 5 2 15 2 2" xfId="21468" xr:uid="{00000000-0005-0000-0000-00003B4F0000}"/>
    <cellStyle name="Normal 5 2 15 3" xfId="21469" xr:uid="{00000000-0005-0000-0000-00003C4F0000}"/>
    <cellStyle name="Normal 5 2 15 4" xfId="21470" xr:uid="{00000000-0005-0000-0000-00003D4F0000}"/>
    <cellStyle name="Normal 5 2 15 5" xfId="21471" xr:uid="{00000000-0005-0000-0000-00003E4F0000}"/>
    <cellStyle name="Normal 5 2 15 6" xfId="21472" xr:uid="{00000000-0005-0000-0000-00003F4F0000}"/>
    <cellStyle name="Normal 5 2 16" xfId="1380" xr:uid="{00000000-0005-0000-0000-0000404F0000}"/>
    <cellStyle name="Normal 5 2 16 2" xfId="21473" xr:uid="{00000000-0005-0000-0000-0000414F0000}"/>
    <cellStyle name="Normal 5 2 16 2 2" xfId="21474" xr:uid="{00000000-0005-0000-0000-0000424F0000}"/>
    <cellStyle name="Normal 5 2 16 3" xfId="21475" xr:uid="{00000000-0005-0000-0000-0000434F0000}"/>
    <cellStyle name="Normal 5 2 16 4" xfId="21476" xr:uid="{00000000-0005-0000-0000-0000444F0000}"/>
    <cellStyle name="Normal 5 2 16 5" xfId="21477" xr:uid="{00000000-0005-0000-0000-0000454F0000}"/>
    <cellStyle name="Normal 5 2 16 6" xfId="21478" xr:uid="{00000000-0005-0000-0000-0000464F0000}"/>
    <cellStyle name="Normal 5 2 17" xfId="1381" xr:uid="{00000000-0005-0000-0000-0000474F0000}"/>
    <cellStyle name="Normal 5 2 17 2" xfId="21479" xr:uid="{00000000-0005-0000-0000-0000484F0000}"/>
    <cellStyle name="Normal 5 2 17 2 2" xfId="21480" xr:uid="{00000000-0005-0000-0000-0000494F0000}"/>
    <cellStyle name="Normal 5 2 17 3" xfId="21481" xr:uid="{00000000-0005-0000-0000-00004A4F0000}"/>
    <cellStyle name="Normal 5 2 17 4" xfId="21482" xr:uid="{00000000-0005-0000-0000-00004B4F0000}"/>
    <cellStyle name="Normal 5 2 17 5" xfId="21483" xr:uid="{00000000-0005-0000-0000-00004C4F0000}"/>
    <cellStyle name="Normal 5 2 17 6" xfId="21484" xr:uid="{00000000-0005-0000-0000-00004D4F0000}"/>
    <cellStyle name="Normal 5 2 18" xfId="1382" xr:uid="{00000000-0005-0000-0000-00004E4F0000}"/>
    <cellStyle name="Normal 5 2 18 2" xfId="21485" xr:uid="{00000000-0005-0000-0000-00004F4F0000}"/>
    <cellStyle name="Normal 5 2 18 2 2" xfId="21486" xr:uid="{00000000-0005-0000-0000-0000504F0000}"/>
    <cellStyle name="Normal 5 2 18 3" xfId="21487" xr:uid="{00000000-0005-0000-0000-0000514F0000}"/>
    <cellStyle name="Normal 5 2 18 4" xfId="21488" xr:uid="{00000000-0005-0000-0000-0000524F0000}"/>
    <cellStyle name="Normal 5 2 18 5" xfId="21489" xr:uid="{00000000-0005-0000-0000-0000534F0000}"/>
    <cellStyle name="Normal 5 2 18 6" xfId="21490" xr:uid="{00000000-0005-0000-0000-0000544F0000}"/>
    <cellStyle name="Normal 5 2 19" xfId="1383" xr:uid="{00000000-0005-0000-0000-0000554F0000}"/>
    <cellStyle name="Normal 5 2 19 2" xfId="21491" xr:uid="{00000000-0005-0000-0000-0000564F0000}"/>
    <cellStyle name="Normal 5 2 19 2 2" xfId="21492" xr:uid="{00000000-0005-0000-0000-0000574F0000}"/>
    <cellStyle name="Normal 5 2 19 3" xfId="21493" xr:uid="{00000000-0005-0000-0000-0000584F0000}"/>
    <cellStyle name="Normal 5 2 19 4" xfId="21494" xr:uid="{00000000-0005-0000-0000-0000594F0000}"/>
    <cellStyle name="Normal 5 2 19 5" xfId="21495" xr:uid="{00000000-0005-0000-0000-00005A4F0000}"/>
    <cellStyle name="Normal 5 2 19 6" xfId="21496" xr:uid="{00000000-0005-0000-0000-00005B4F0000}"/>
    <cellStyle name="Normal 5 2 2" xfId="1384" xr:uid="{00000000-0005-0000-0000-00005C4F0000}"/>
    <cellStyle name="Normal 5 2 2 10" xfId="21497" xr:uid="{00000000-0005-0000-0000-00005D4F0000}"/>
    <cellStyle name="Normal 5 2 2 10 2" xfId="21498" xr:uid="{00000000-0005-0000-0000-00005E4F0000}"/>
    <cellStyle name="Normal 5 2 2 10 3" xfId="21499" xr:uid="{00000000-0005-0000-0000-00005F4F0000}"/>
    <cellStyle name="Normal 5 2 2 10 4" xfId="21500" xr:uid="{00000000-0005-0000-0000-0000604F0000}"/>
    <cellStyle name="Normal 5 2 2 10 5" xfId="21501" xr:uid="{00000000-0005-0000-0000-0000614F0000}"/>
    <cellStyle name="Normal 5 2 2 10 6" xfId="21502" xr:uid="{00000000-0005-0000-0000-0000624F0000}"/>
    <cellStyle name="Normal 5 2 2 11" xfId="21503" xr:uid="{00000000-0005-0000-0000-0000634F0000}"/>
    <cellStyle name="Normal 5 2 2 11 2" xfId="21504" xr:uid="{00000000-0005-0000-0000-0000644F0000}"/>
    <cellStyle name="Normal 5 2 2 11 3" xfId="21505" xr:uid="{00000000-0005-0000-0000-0000654F0000}"/>
    <cellStyle name="Normal 5 2 2 11 4" xfId="21506" xr:uid="{00000000-0005-0000-0000-0000664F0000}"/>
    <cellStyle name="Normal 5 2 2 11 5" xfId="21507" xr:uid="{00000000-0005-0000-0000-0000674F0000}"/>
    <cellStyle name="Normal 5 2 2 11 6" xfId="21508" xr:uid="{00000000-0005-0000-0000-0000684F0000}"/>
    <cellStyle name="Normal 5 2 2 12" xfId="21509" xr:uid="{00000000-0005-0000-0000-0000694F0000}"/>
    <cellStyle name="Normal 5 2 2 12 2" xfId="21510" xr:uid="{00000000-0005-0000-0000-00006A4F0000}"/>
    <cellStyle name="Normal 5 2 2 12 3" xfId="21511" xr:uid="{00000000-0005-0000-0000-00006B4F0000}"/>
    <cellStyle name="Normal 5 2 2 12 4" xfId="21512" xr:uid="{00000000-0005-0000-0000-00006C4F0000}"/>
    <cellStyle name="Normal 5 2 2 12 5" xfId="21513" xr:uid="{00000000-0005-0000-0000-00006D4F0000}"/>
    <cellStyle name="Normal 5 2 2 12 6" xfId="21514" xr:uid="{00000000-0005-0000-0000-00006E4F0000}"/>
    <cellStyle name="Normal 5 2 2 13" xfId="21515" xr:uid="{00000000-0005-0000-0000-00006F4F0000}"/>
    <cellStyle name="Normal 5 2 2 13 2" xfId="21516" xr:uid="{00000000-0005-0000-0000-0000704F0000}"/>
    <cellStyle name="Normal 5 2 2 13 3" xfId="21517" xr:uid="{00000000-0005-0000-0000-0000714F0000}"/>
    <cellStyle name="Normal 5 2 2 13 4" xfId="21518" xr:uid="{00000000-0005-0000-0000-0000724F0000}"/>
    <cellStyle name="Normal 5 2 2 13 5" xfId="21519" xr:uid="{00000000-0005-0000-0000-0000734F0000}"/>
    <cellStyle name="Normal 5 2 2 13 6" xfId="21520" xr:uid="{00000000-0005-0000-0000-0000744F0000}"/>
    <cellStyle name="Normal 5 2 2 14" xfId="21521" xr:uid="{00000000-0005-0000-0000-0000754F0000}"/>
    <cellStyle name="Normal 5 2 2 14 2" xfId="21522" xr:uid="{00000000-0005-0000-0000-0000764F0000}"/>
    <cellStyle name="Normal 5 2 2 14 3" xfId="21523" xr:uid="{00000000-0005-0000-0000-0000774F0000}"/>
    <cellStyle name="Normal 5 2 2 14 4" xfId="21524" xr:uid="{00000000-0005-0000-0000-0000784F0000}"/>
    <cellStyle name="Normal 5 2 2 14 5" xfId="21525" xr:uid="{00000000-0005-0000-0000-0000794F0000}"/>
    <cellStyle name="Normal 5 2 2 14 6" xfId="21526" xr:uid="{00000000-0005-0000-0000-00007A4F0000}"/>
    <cellStyle name="Normal 5 2 2 15" xfId="21527" xr:uid="{00000000-0005-0000-0000-00007B4F0000}"/>
    <cellStyle name="Normal 5 2 2 15 2" xfId="21528" xr:uid="{00000000-0005-0000-0000-00007C4F0000}"/>
    <cellStyle name="Normal 5 2 2 15 3" xfId="21529" xr:uid="{00000000-0005-0000-0000-00007D4F0000}"/>
    <cellStyle name="Normal 5 2 2 15 4" xfId="21530" xr:uid="{00000000-0005-0000-0000-00007E4F0000}"/>
    <cellStyle name="Normal 5 2 2 15 5" xfId="21531" xr:uid="{00000000-0005-0000-0000-00007F4F0000}"/>
    <cellStyle name="Normal 5 2 2 15 6" xfId="21532" xr:uid="{00000000-0005-0000-0000-0000804F0000}"/>
    <cellStyle name="Normal 5 2 2 16" xfId="21533" xr:uid="{00000000-0005-0000-0000-0000814F0000}"/>
    <cellStyle name="Normal 5 2 2 16 2" xfId="21534" xr:uid="{00000000-0005-0000-0000-0000824F0000}"/>
    <cellStyle name="Normal 5 2 2 16 3" xfId="21535" xr:uid="{00000000-0005-0000-0000-0000834F0000}"/>
    <cellStyle name="Normal 5 2 2 16 4" xfId="21536" xr:uid="{00000000-0005-0000-0000-0000844F0000}"/>
    <cellStyle name="Normal 5 2 2 16 5" xfId="21537" xr:uid="{00000000-0005-0000-0000-0000854F0000}"/>
    <cellStyle name="Normal 5 2 2 16 6" xfId="21538" xr:uid="{00000000-0005-0000-0000-0000864F0000}"/>
    <cellStyle name="Normal 5 2 2 17" xfId="21539" xr:uid="{00000000-0005-0000-0000-0000874F0000}"/>
    <cellStyle name="Normal 5 2 2 17 2" xfId="21540" xr:uid="{00000000-0005-0000-0000-0000884F0000}"/>
    <cellStyle name="Normal 5 2 2 17 3" xfId="21541" xr:uid="{00000000-0005-0000-0000-0000894F0000}"/>
    <cellStyle name="Normal 5 2 2 17 4" xfId="21542" xr:uid="{00000000-0005-0000-0000-00008A4F0000}"/>
    <cellStyle name="Normal 5 2 2 17 5" xfId="21543" xr:uid="{00000000-0005-0000-0000-00008B4F0000}"/>
    <cellStyle name="Normal 5 2 2 17 6" xfId="21544" xr:uid="{00000000-0005-0000-0000-00008C4F0000}"/>
    <cellStyle name="Normal 5 2 2 18" xfId="21545" xr:uid="{00000000-0005-0000-0000-00008D4F0000}"/>
    <cellStyle name="Normal 5 2 2 18 2" xfId="21546" xr:uid="{00000000-0005-0000-0000-00008E4F0000}"/>
    <cellStyle name="Normal 5 2 2 18 3" xfId="21547" xr:uid="{00000000-0005-0000-0000-00008F4F0000}"/>
    <cellStyle name="Normal 5 2 2 18 4" xfId="21548" xr:uid="{00000000-0005-0000-0000-0000904F0000}"/>
    <cellStyle name="Normal 5 2 2 18 5" xfId="21549" xr:uid="{00000000-0005-0000-0000-0000914F0000}"/>
    <cellStyle name="Normal 5 2 2 18 6" xfId="21550" xr:uid="{00000000-0005-0000-0000-0000924F0000}"/>
    <cellStyle name="Normal 5 2 2 19" xfId="21551" xr:uid="{00000000-0005-0000-0000-0000934F0000}"/>
    <cellStyle name="Normal 5 2 2 19 2" xfId="21552" xr:uid="{00000000-0005-0000-0000-0000944F0000}"/>
    <cellStyle name="Normal 5 2 2 19 3" xfId="21553" xr:uid="{00000000-0005-0000-0000-0000954F0000}"/>
    <cellStyle name="Normal 5 2 2 19 4" xfId="21554" xr:uid="{00000000-0005-0000-0000-0000964F0000}"/>
    <cellStyle name="Normal 5 2 2 19 5" xfId="21555" xr:uid="{00000000-0005-0000-0000-0000974F0000}"/>
    <cellStyle name="Normal 5 2 2 19 6" xfId="21556" xr:uid="{00000000-0005-0000-0000-0000984F0000}"/>
    <cellStyle name="Normal 5 2 2 2" xfId="21557" xr:uid="{00000000-0005-0000-0000-0000994F0000}"/>
    <cellStyle name="Normal 5 2 2 2 2" xfId="21558" xr:uid="{00000000-0005-0000-0000-00009A4F0000}"/>
    <cellStyle name="Normal 5 2 2 2 2 2" xfId="21559" xr:uid="{00000000-0005-0000-0000-00009B4F0000}"/>
    <cellStyle name="Normal 5 2 2 2 2 3" xfId="21560" xr:uid="{00000000-0005-0000-0000-00009C4F0000}"/>
    <cellStyle name="Normal 5 2 2 2 2 4" xfId="21561" xr:uid="{00000000-0005-0000-0000-00009D4F0000}"/>
    <cellStyle name="Normal 5 2 2 2 2 5" xfId="21562" xr:uid="{00000000-0005-0000-0000-00009E4F0000}"/>
    <cellStyle name="Normal 5 2 2 2 2 6" xfId="21563" xr:uid="{00000000-0005-0000-0000-00009F4F0000}"/>
    <cellStyle name="Normal 5 2 2 2 3" xfId="21564" xr:uid="{00000000-0005-0000-0000-0000A04F0000}"/>
    <cellStyle name="Normal 5 2 2 2 4" xfId="21565" xr:uid="{00000000-0005-0000-0000-0000A14F0000}"/>
    <cellStyle name="Normal 5 2 2 2 5" xfId="21566" xr:uid="{00000000-0005-0000-0000-0000A24F0000}"/>
    <cellStyle name="Normal 5 2 2 2 6" xfId="21567" xr:uid="{00000000-0005-0000-0000-0000A34F0000}"/>
    <cellStyle name="Normal 5 2 2 2 7" xfId="21568" xr:uid="{00000000-0005-0000-0000-0000A44F0000}"/>
    <cellStyle name="Normal 5 2 2 20" xfId="21569" xr:uid="{00000000-0005-0000-0000-0000A54F0000}"/>
    <cellStyle name="Normal 5 2 2 20 2" xfId="21570" xr:uid="{00000000-0005-0000-0000-0000A64F0000}"/>
    <cellStyle name="Normal 5 2 2 20 3" xfId="21571" xr:uid="{00000000-0005-0000-0000-0000A74F0000}"/>
    <cellStyle name="Normal 5 2 2 20 4" xfId="21572" xr:uid="{00000000-0005-0000-0000-0000A84F0000}"/>
    <cellStyle name="Normal 5 2 2 20 5" xfId="21573" xr:uid="{00000000-0005-0000-0000-0000A94F0000}"/>
    <cellStyle name="Normal 5 2 2 20 6" xfId="21574" xr:uid="{00000000-0005-0000-0000-0000AA4F0000}"/>
    <cellStyle name="Normal 5 2 2 21" xfId="21575" xr:uid="{00000000-0005-0000-0000-0000AB4F0000}"/>
    <cellStyle name="Normal 5 2 2 21 10" xfId="21576" xr:uid="{00000000-0005-0000-0000-0000AC4F0000}"/>
    <cellStyle name="Normal 5 2 2 21 11" xfId="21577" xr:uid="{00000000-0005-0000-0000-0000AD4F0000}"/>
    <cellStyle name="Normal 5 2 2 21 12" xfId="21578" xr:uid="{00000000-0005-0000-0000-0000AE4F0000}"/>
    <cellStyle name="Normal 5 2 2 21 12 2" xfId="21579" xr:uid="{00000000-0005-0000-0000-0000AF4F0000}"/>
    <cellStyle name="Normal 5 2 2 21 2" xfId="21580" xr:uid="{00000000-0005-0000-0000-0000B04F0000}"/>
    <cellStyle name="Normal 5 2 2 21 2 10" xfId="21581" xr:uid="{00000000-0005-0000-0000-0000B14F0000}"/>
    <cellStyle name="Normal 5 2 2 21 2 11" xfId="21582" xr:uid="{00000000-0005-0000-0000-0000B24F0000}"/>
    <cellStyle name="Normal 5 2 2 21 2 12" xfId="21583" xr:uid="{00000000-0005-0000-0000-0000B34F0000}"/>
    <cellStyle name="Normal 5 2 2 21 2 12 2" xfId="21584" xr:uid="{00000000-0005-0000-0000-0000B44F0000}"/>
    <cellStyle name="Normal 5 2 2 21 2 2" xfId="21585" xr:uid="{00000000-0005-0000-0000-0000B54F0000}"/>
    <cellStyle name="Normal 5 2 2 21 2 2 2" xfId="21586" xr:uid="{00000000-0005-0000-0000-0000B64F0000}"/>
    <cellStyle name="Normal 5 2 2 21 2 2 2 2" xfId="21587" xr:uid="{00000000-0005-0000-0000-0000B74F0000}"/>
    <cellStyle name="Normal 5 2 2 21 2 2 2 2 2" xfId="21588" xr:uid="{00000000-0005-0000-0000-0000B84F0000}"/>
    <cellStyle name="Normal 5 2 2 21 2 2 2 2 2 2" xfId="21589" xr:uid="{00000000-0005-0000-0000-0000B94F0000}"/>
    <cellStyle name="Normal 5 2 2 21 2 2 2 2 2 2 2" xfId="21590" xr:uid="{00000000-0005-0000-0000-0000BA4F0000}"/>
    <cellStyle name="Normal 5 2 2 21 2 2 2 2 3" xfId="21591" xr:uid="{00000000-0005-0000-0000-0000BB4F0000}"/>
    <cellStyle name="Normal 5 2 2 21 2 2 2 3" xfId="21592" xr:uid="{00000000-0005-0000-0000-0000BC4F0000}"/>
    <cellStyle name="Normal 5 2 2 21 2 2 2 4" xfId="21593" xr:uid="{00000000-0005-0000-0000-0000BD4F0000}"/>
    <cellStyle name="Normal 5 2 2 21 2 2 2 5" xfId="21594" xr:uid="{00000000-0005-0000-0000-0000BE4F0000}"/>
    <cellStyle name="Normal 5 2 2 21 2 2 2 6" xfId="21595" xr:uid="{00000000-0005-0000-0000-0000BF4F0000}"/>
    <cellStyle name="Normal 5 2 2 21 2 2 2 7" xfId="21596" xr:uid="{00000000-0005-0000-0000-0000C04F0000}"/>
    <cellStyle name="Normal 5 2 2 21 2 2 2 7 2" xfId="21597" xr:uid="{00000000-0005-0000-0000-0000C14F0000}"/>
    <cellStyle name="Normal 5 2 2 21 2 2 3" xfId="21598" xr:uid="{00000000-0005-0000-0000-0000C24F0000}"/>
    <cellStyle name="Normal 5 2 2 21 2 2 3 2" xfId="21599" xr:uid="{00000000-0005-0000-0000-0000C34F0000}"/>
    <cellStyle name="Normal 5 2 2 21 2 2 3 2 2" xfId="21600" xr:uid="{00000000-0005-0000-0000-0000C44F0000}"/>
    <cellStyle name="Normal 5 2 2 21 2 2 3 2 2 2" xfId="21601" xr:uid="{00000000-0005-0000-0000-0000C54F0000}"/>
    <cellStyle name="Normal 5 2 2 21 2 2 3 3" xfId="21602" xr:uid="{00000000-0005-0000-0000-0000C64F0000}"/>
    <cellStyle name="Normal 5 2 2 21 2 2 4" xfId="21603" xr:uid="{00000000-0005-0000-0000-0000C74F0000}"/>
    <cellStyle name="Normal 5 2 2 21 2 2 5" xfId="21604" xr:uid="{00000000-0005-0000-0000-0000C84F0000}"/>
    <cellStyle name="Normal 5 2 2 21 2 2 6" xfId="21605" xr:uid="{00000000-0005-0000-0000-0000C94F0000}"/>
    <cellStyle name="Normal 5 2 2 21 2 2 7" xfId="21606" xr:uid="{00000000-0005-0000-0000-0000CA4F0000}"/>
    <cellStyle name="Normal 5 2 2 21 2 2 7 2" xfId="21607" xr:uid="{00000000-0005-0000-0000-0000CB4F0000}"/>
    <cellStyle name="Normal 5 2 2 21 2 3" xfId="21608" xr:uid="{00000000-0005-0000-0000-0000CC4F0000}"/>
    <cellStyle name="Normal 5 2 2 21 2 4" xfId="21609" xr:uid="{00000000-0005-0000-0000-0000CD4F0000}"/>
    <cellStyle name="Normal 5 2 2 21 2 5" xfId="21610" xr:uid="{00000000-0005-0000-0000-0000CE4F0000}"/>
    <cellStyle name="Normal 5 2 2 21 2 6" xfId="21611" xr:uid="{00000000-0005-0000-0000-0000CF4F0000}"/>
    <cellStyle name="Normal 5 2 2 21 2 7" xfId="21612" xr:uid="{00000000-0005-0000-0000-0000D04F0000}"/>
    <cellStyle name="Normal 5 2 2 21 2 7 2" xfId="21613" xr:uid="{00000000-0005-0000-0000-0000D14F0000}"/>
    <cellStyle name="Normal 5 2 2 21 2 7 2 2" xfId="21614" xr:uid="{00000000-0005-0000-0000-0000D24F0000}"/>
    <cellStyle name="Normal 5 2 2 21 2 7 2 2 2" xfId="21615" xr:uid="{00000000-0005-0000-0000-0000D34F0000}"/>
    <cellStyle name="Normal 5 2 2 21 2 7 3" xfId="21616" xr:uid="{00000000-0005-0000-0000-0000D44F0000}"/>
    <cellStyle name="Normal 5 2 2 21 2 8" xfId="21617" xr:uid="{00000000-0005-0000-0000-0000D54F0000}"/>
    <cellStyle name="Normal 5 2 2 21 2 9" xfId="21618" xr:uid="{00000000-0005-0000-0000-0000D64F0000}"/>
    <cellStyle name="Normal 5 2 2 21 3" xfId="21619" xr:uid="{00000000-0005-0000-0000-0000D74F0000}"/>
    <cellStyle name="Normal 5 2 2 21 4" xfId="21620" xr:uid="{00000000-0005-0000-0000-0000D84F0000}"/>
    <cellStyle name="Normal 5 2 2 21 5" xfId="21621" xr:uid="{00000000-0005-0000-0000-0000D94F0000}"/>
    <cellStyle name="Normal 5 2 2 21 6" xfId="21622" xr:uid="{00000000-0005-0000-0000-0000DA4F0000}"/>
    <cellStyle name="Normal 5 2 2 21 7" xfId="21623" xr:uid="{00000000-0005-0000-0000-0000DB4F0000}"/>
    <cellStyle name="Normal 5 2 2 21 7 2" xfId="21624" xr:uid="{00000000-0005-0000-0000-0000DC4F0000}"/>
    <cellStyle name="Normal 5 2 2 21 7 2 2" xfId="21625" xr:uid="{00000000-0005-0000-0000-0000DD4F0000}"/>
    <cellStyle name="Normal 5 2 2 21 7 2 2 2" xfId="21626" xr:uid="{00000000-0005-0000-0000-0000DE4F0000}"/>
    <cellStyle name="Normal 5 2 2 21 7 3" xfId="21627" xr:uid="{00000000-0005-0000-0000-0000DF4F0000}"/>
    <cellStyle name="Normal 5 2 2 21 8" xfId="21628" xr:uid="{00000000-0005-0000-0000-0000E04F0000}"/>
    <cellStyle name="Normal 5 2 2 21 9" xfId="21629" xr:uid="{00000000-0005-0000-0000-0000E14F0000}"/>
    <cellStyle name="Normal 5 2 2 22" xfId="21630" xr:uid="{00000000-0005-0000-0000-0000E24F0000}"/>
    <cellStyle name="Normal 5 2 2 22 2" xfId="21631" xr:uid="{00000000-0005-0000-0000-0000E34F0000}"/>
    <cellStyle name="Normal 5 2 2 22 3" xfId="21632" xr:uid="{00000000-0005-0000-0000-0000E44F0000}"/>
    <cellStyle name="Normal 5 2 2 22 4" xfId="21633" xr:uid="{00000000-0005-0000-0000-0000E54F0000}"/>
    <cellStyle name="Normal 5 2 2 22 5" xfId="21634" xr:uid="{00000000-0005-0000-0000-0000E64F0000}"/>
    <cellStyle name="Normal 5 2 2 22 6" xfId="21635" xr:uid="{00000000-0005-0000-0000-0000E74F0000}"/>
    <cellStyle name="Normal 5 2 2 23" xfId="21636" xr:uid="{00000000-0005-0000-0000-0000E84F0000}"/>
    <cellStyle name="Normal 5 2 2 24" xfId="21637" xr:uid="{00000000-0005-0000-0000-0000E94F0000}"/>
    <cellStyle name="Normal 5 2 2 25" xfId="21638" xr:uid="{00000000-0005-0000-0000-0000EA4F0000}"/>
    <cellStyle name="Normal 5 2 2 26" xfId="21639" xr:uid="{00000000-0005-0000-0000-0000EB4F0000}"/>
    <cellStyle name="Normal 5 2 2 27" xfId="21640" xr:uid="{00000000-0005-0000-0000-0000EC4F0000}"/>
    <cellStyle name="Normal 5 2 2 28" xfId="21641" xr:uid="{00000000-0005-0000-0000-0000ED4F0000}"/>
    <cellStyle name="Normal 5 2 2 28 2" xfId="21642" xr:uid="{00000000-0005-0000-0000-0000EE4F0000}"/>
    <cellStyle name="Normal 5 2 2 28 2 2" xfId="21643" xr:uid="{00000000-0005-0000-0000-0000EF4F0000}"/>
    <cellStyle name="Normal 5 2 2 28 2 2 2" xfId="21644" xr:uid="{00000000-0005-0000-0000-0000F04F0000}"/>
    <cellStyle name="Normal 5 2 2 28 3" xfId="21645" xr:uid="{00000000-0005-0000-0000-0000F14F0000}"/>
    <cellStyle name="Normal 5 2 2 29" xfId="21646" xr:uid="{00000000-0005-0000-0000-0000F24F0000}"/>
    <cellStyle name="Normal 5 2 2 3" xfId="21647" xr:uid="{00000000-0005-0000-0000-0000F34F0000}"/>
    <cellStyle name="Normal 5 2 2 3 2" xfId="21648" xr:uid="{00000000-0005-0000-0000-0000F44F0000}"/>
    <cellStyle name="Normal 5 2 2 3 3" xfId="21649" xr:uid="{00000000-0005-0000-0000-0000F54F0000}"/>
    <cellStyle name="Normal 5 2 2 3 4" xfId="21650" xr:uid="{00000000-0005-0000-0000-0000F64F0000}"/>
    <cellStyle name="Normal 5 2 2 3 5" xfId="21651" xr:uid="{00000000-0005-0000-0000-0000F74F0000}"/>
    <cellStyle name="Normal 5 2 2 3 6" xfId="21652" xr:uid="{00000000-0005-0000-0000-0000F84F0000}"/>
    <cellStyle name="Normal 5 2 2 30" xfId="21653" xr:uid="{00000000-0005-0000-0000-0000F94F0000}"/>
    <cellStyle name="Normal 5 2 2 31" xfId="21654" xr:uid="{00000000-0005-0000-0000-0000FA4F0000}"/>
    <cellStyle name="Normal 5 2 2 32" xfId="21655" xr:uid="{00000000-0005-0000-0000-0000FB4F0000}"/>
    <cellStyle name="Normal 5 2 2 33" xfId="21656" xr:uid="{00000000-0005-0000-0000-0000FC4F0000}"/>
    <cellStyle name="Normal 5 2 2 33 2" xfId="21657" xr:uid="{00000000-0005-0000-0000-0000FD4F0000}"/>
    <cellStyle name="Normal 5 2 2 4" xfId="21658" xr:uid="{00000000-0005-0000-0000-0000FE4F0000}"/>
    <cellStyle name="Normal 5 2 2 4 2" xfId="21659" xr:uid="{00000000-0005-0000-0000-0000FF4F0000}"/>
    <cellStyle name="Normal 5 2 2 4 3" xfId="21660" xr:uid="{00000000-0005-0000-0000-000000500000}"/>
    <cellStyle name="Normal 5 2 2 4 4" xfId="21661" xr:uid="{00000000-0005-0000-0000-000001500000}"/>
    <cellStyle name="Normal 5 2 2 4 5" xfId="21662" xr:uid="{00000000-0005-0000-0000-000002500000}"/>
    <cellStyle name="Normal 5 2 2 4 6" xfId="21663" xr:uid="{00000000-0005-0000-0000-000003500000}"/>
    <cellStyle name="Normal 5 2 2 5" xfId="21664" xr:uid="{00000000-0005-0000-0000-000004500000}"/>
    <cellStyle name="Normal 5 2 2 5 2" xfId="21665" xr:uid="{00000000-0005-0000-0000-000005500000}"/>
    <cellStyle name="Normal 5 2 2 5 3" xfId="21666" xr:uid="{00000000-0005-0000-0000-000006500000}"/>
    <cellStyle name="Normal 5 2 2 5 4" xfId="21667" xr:uid="{00000000-0005-0000-0000-000007500000}"/>
    <cellStyle name="Normal 5 2 2 5 5" xfId="21668" xr:uid="{00000000-0005-0000-0000-000008500000}"/>
    <cellStyle name="Normal 5 2 2 5 6" xfId="21669" xr:uid="{00000000-0005-0000-0000-000009500000}"/>
    <cellStyle name="Normal 5 2 2 6" xfId="21670" xr:uid="{00000000-0005-0000-0000-00000A500000}"/>
    <cellStyle name="Normal 5 2 2 6 2" xfId="21671" xr:uid="{00000000-0005-0000-0000-00000B500000}"/>
    <cellStyle name="Normal 5 2 2 6 3" xfId="21672" xr:uid="{00000000-0005-0000-0000-00000C500000}"/>
    <cellStyle name="Normal 5 2 2 6 4" xfId="21673" xr:uid="{00000000-0005-0000-0000-00000D500000}"/>
    <cellStyle name="Normal 5 2 2 6 5" xfId="21674" xr:uid="{00000000-0005-0000-0000-00000E500000}"/>
    <cellStyle name="Normal 5 2 2 6 6" xfId="21675" xr:uid="{00000000-0005-0000-0000-00000F500000}"/>
    <cellStyle name="Normal 5 2 2 7" xfId="21676" xr:uid="{00000000-0005-0000-0000-000010500000}"/>
    <cellStyle name="Normal 5 2 2 7 2" xfId="21677" xr:uid="{00000000-0005-0000-0000-000011500000}"/>
    <cellStyle name="Normal 5 2 2 7 3" xfId="21678" xr:uid="{00000000-0005-0000-0000-000012500000}"/>
    <cellStyle name="Normal 5 2 2 7 4" xfId="21679" xr:uid="{00000000-0005-0000-0000-000013500000}"/>
    <cellStyle name="Normal 5 2 2 7 5" xfId="21680" xr:uid="{00000000-0005-0000-0000-000014500000}"/>
    <cellStyle name="Normal 5 2 2 7 6" xfId="21681" xr:uid="{00000000-0005-0000-0000-000015500000}"/>
    <cellStyle name="Normal 5 2 2 8" xfId="21682" xr:uid="{00000000-0005-0000-0000-000016500000}"/>
    <cellStyle name="Normal 5 2 2 8 2" xfId="21683" xr:uid="{00000000-0005-0000-0000-000017500000}"/>
    <cellStyle name="Normal 5 2 2 8 3" xfId="21684" xr:uid="{00000000-0005-0000-0000-000018500000}"/>
    <cellStyle name="Normal 5 2 2 8 4" xfId="21685" xr:uid="{00000000-0005-0000-0000-000019500000}"/>
    <cellStyle name="Normal 5 2 2 8 5" xfId="21686" xr:uid="{00000000-0005-0000-0000-00001A500000}"/>
    <cellStyle name="Normal 5 2 2 8 6" xfId="21687" xr:uid="{00000000-0005-0000-0000-00001B500000}"/>
    <cellStyle name="Normal 5 2 2 9" xfId="21688" xr:uid="{00000000-0005-0000-0000-00001C500000}"/>
    <cellStyle name="Normal 5 2 2 9 2" xfId="21689" xr:uid="{00000000-0005-0000-0000-00001D500000}"/>
    <cellStyle name="Normal 5 2 2 9 3" xfId="21690" xr:uid="{00000000-0005-0000-0000-00001E500000}"/>
    <cellStyle name="Normal 5 2 2 9 4" xfId="21691" xr:uid="{00000000-0005-0000-0000-00001F500000}"/>
    <cellStyle name="Normal 5 2 2 9 5" xfId="21692" xr:uid="{00000000-0005-0000-0000-000020500000}"/>
    <cellStyle name="Normal 5 2 2 9 6" xfId="21693" xr:uid="{00000000-0005-0000-0000-000021500000}"/>
    <cellStyle name="Normal 5 2 20" xfId="1385" xr:uid="{00000000-0005-0000-0000-000022500000}"/>
    <cellStyle name="Normal 5 2 20 2" xfId="21694" xr:uid="{00000000-0005-0000-0000-000023500000}"/>
    <cellStyle name="Normal 5 2 20 2 2" xfId="21695" xr:uid="{00000000-0005-0000-0000-000024500000}"/>
    <cellStyle name="Normal 5 2 20 3" xfId="21696" xr:uid="{00000000-0005-0000-0000-000025500000}"/>
    <cellStyle name="Normal 5 2 20 4" xfId="21697" xr:uid="{00000000-0005-0000-0000-000026500000}"/>
    <cellStyle name="Normal 5 2 20 5" xfId="21698" xr:uid="{00000000-0005-0000-0000-000027500000}"/>
    <cellStyle name="Normal 5 2 20 6" xfId="21699" xr:uid="{00000000-0005-0000-0000-000028500000}"/>
    <cellStyle name="Normal 5 2 21" xfId="1386" xr:uid="{00000000-0005-0000-0000-000029500000}"/>
    <cellStyle name="Normal 5 2 21 2" xfId="21700" xr:uid="{00000000-0005-0000-0000-00002A500000}"/>
    <cellStyle name="Normal 5 2 21 2 2" xfId="21701" xr:uid="{00000000-0005-0000-0000-00002B500000}"/>
    <cellStyle name="Normal 5 2 21 3" xfId="21702" xr:uid="{00000000-0005-0000-0000-00002C500000}"/>
    <cellStyle name="Normal 5 2 21 4" xfId="21703" xr:uid="{00000000-0005-0000-0000-00002D500000}"/>
    <cellStyle name="Normal 5 2 21 5" xfId="21704" xr:uid="{00000000-0005-0000-0000-00002E500000}"/>
    <cellStyle name="Normal 5 2 21 6" xfId="21705" xr:uid="{00000000-0005-0000-0000-00002F500000}"/>
    <cellStyle name="Normal 5 2 22" xfId="1387" xr:uid="{00000000-0005-0000-0000-000030500000}"/>
    <cellStyle name="Normal 5 2 22 2" xfId="21706" xr:uid="{00000000-0005-0000-0000-000031500000}"/>
    <cellStyle name="Normal 5 2 22 3" xfId="21707" xr:uid="{00000000-0005-0000-0000-000032500000}"/>
    <cellStyle name="Normal 5 2 22 4" xfId="21708" xr:uid="{00000000-0005-0000-0000-000033500000}"/>
    <cellStyle name="Normal 5 2 22 5" xfId="21709" xr:uid="{00000000-0005-0000-0000-000034500000}"/>
    <cellStyle name="Normal 5 2 22 6" xfId="21710" xr:uid="{00000000-0005-0000-0000-000035500000}"/>
    <cellStyle name="Normal 5 2 23" xfId="1388" xr:uid="{00000000-0005-0000-0000-000036500000}"/>
    <cellStyle name="Normal 5 2 23 2" xfId="21711" xr:uid="{00000000-0005-0000-0000-000037500000}"/>
    <cellStyle name="Normal 5 2 23 3" xfId="21712" xr:uid="{00000000-0005-0000-0000-000038500000}"/>
    <cellStyle name="Normal 5 2 23 4" xfId="21713" xr:uid="{00000000-0005-0000-0000-000039500000}"/>
    <cellStyle name="Normal 5 2 23 5" xfId="21714" xr:uid="{00000000-0005-0000-0000-00003A500000}"/>
    <cellStyle name="Normal 5 2 23 6" xfId="21715" xr:uid="{00000000-0005-0000-0000-00003B500000}"/>
    <cellStyle name="Normal 5 2 24" xfId="21716" xr:uid="{00000000-0005-0000-0000-00003C500000}"/>
    <cellStyle name="Normal 5 2 24 2" xfId="21717" xr:uid="{00000000-0005-0000-0000-00003D500000}"/>
    <cellStyle name="Normal 5 2 24 3" xfId="21718" xr:uid="{00000000-0005-0000-0000-00003E500000}"/>
    <cellStyle name="Normal 5 2 24 4" xfId="21719" xr:uid="{00000000-0005-0000-0000-00003F500000}"/>
    <cellStyle name="Normal 5 2 24 5" xfId="21720" xr:uid="{00000000-0005-0000-0000-000040500000}"/>
    <cellStyle name="Normal 5 2 24 6" xfId="21721" xr:uid="{00000000-0005-0000-0000-000041500000}"/>
    <cellStyle name="Normal 5 2 25" xfId="21722" xr:uid="{00000000-0005-0000-0000-000042500000}"/>
    <cellStyle name="Normal 5 2 25 2" xfId="21723" xr:uid="{00000000-0005-0000-0000-000043500000}"/>
    <cellStyle name="Normal 5 2 25 3" xfId="21724" xr:uid="{00000000-0005-0000-0000-000044500000}"/>
    <cellStyle name="Normal 5 2 25 4" xfId="21725" xr:uid="{00000000-0005-0000-0000-000045500000}"/>
    <cellStyle name="Normal 5 2 25 5" xfId="21726" xr:uid="{00000000-0005-0000-0000-000046500000}"/>
    <cellStyle name="Normal 5 2 25 6" xfId="21727" xr:uid="{00000000-0005-0000-0000-000047500000}"/>
    <cellStyle name="Normal 5 2 26" xfId="21728" xr:uid="{00000000-0005-0000-0000-000048500000}"/>
    <cellStyle name="Normal 5 2 27" xfId="21729" xr:uid="{00000000-0005-0000-0000-000049500000}"/>
    <cellStyle name="Normal 5 2 28" xfId="21730" xr:uid="{00000000-0005-0000-0000-00004A500000}"/>
    <cellStyle name="Normal 5 2 29" xfId="21731" xr:uid="{00000000-0005-0000-0000-00004B500000}"/>
    <cellStyle name="Normal 5 2 3" xfId="1389" xr:uid="{00000000-0005-0000-0000-00004C500000}"/>
    <cellStyle name="Normal 5 2 3 2" xfId="21732" xr:uid="{00000000-0005-0000-0000-00004D500000}"/>
    <cellStyle name="Normal 5 2 3 3" xfId="21733" xr:uid="{00000000-0005-0000-0000-00004E500000}"/>
    <cellStyle name="Normal 5 2 3 4" xfId="21734" xr:uid="{00000000-0005-0000-0000-00004F500000}"/>
    <cellStyle name="Normal 5 2 3 5" xfId="21735" xr:uid="{00000000-0005-0000-0000-000050500000}"/>
    <cellStyle name="Normal 5 2 3 6" xfId="21736" xr:uid="{00000000-0005-0000-0000-000051500000}"/>
    <cellStyle name="Normal 5 2 30" xfId="21737" xr:uid="{00000000-0005-0000-0000-000052500000}"/>
    <cellStyle name="Normal 5 2 31" xfId="21738" xr:uid="{00000000-0005-0000-0000-000053500000}"/>
    <cellStyle name="Normal 5 2 4" xfId="1390" xr:uid="{00000000-0005-0000-0000-000054500000}"/>
    <cellStyle name="Normal 5 2 4 2" xfId="21739" xr:uid="{00000000-0005-0000-0000-000055500000}"/>
    <cellStyle name="Normal 5 2 4 2 2" xfId="21740" xr:uid="{00000000-0005-0000-0000-000056500000}"/>
    <cellStyle name="Normal 5 2 4 3" xfId="21741" xr:uid="{00000000-0005-0000-0000-000057500000}"/>
    <cellStyle name="Normal 5 2 4 4" xfId="21742" xr:uid="{00000000-0005-0000-0000-000058500000}"/>
    <cellStyle name="Normal 5 2 4 5" xfId="21743" xr:uid="{00000000-0005-0000-0000-000059500000}"/>
    <cellStyle name="Normal 5 2 4 6" xfId="21744" xr:uid="{00000000-0005-0000-0000-00005A500000}"/>
    <cellStyle name="Normal 5 2 5" xfId="1391" xr:uid="{00000000-0005-0000-0000-00005B500000}"/>
    <cellStyle name="Normal 5 2 5 2" xfId="21745" xr:uid="{00000000-0005-0000-0000-00005C500000}"/>
    <cellStyle name="Normal 5 2 5 2 2" xfId="21746" xr:uid="{00000000-0005-0000-0000-00005D500000}"/>
    <cellStyle name="Normal 5 2 5 3" xfId="21747" xr:uid="{00000000-0005-0000-0000-00005E500000}"/>
    <cellStyle name="Normal 5 2 5 4" xfId="21748" xr:uid="{00000000-0005-0000-0000-00005F500000}"/>
    <cellStyle name="Normal 5 2 5 5" xfId="21749" xr:uid="{00000000-0005-0000-0000-000060500000}"/>
    <cellStyle name="Normal 5 2 5 6" xfId="21750" xr:uid="{00000000-0005-0000-0000-000061500000}"/>
    <cellStyle name="Normal 5 2 6" xfId="1392" xr:uid="{00000000-0005-0000-0000-000062500000}"/>
    <cellStyle name="Normal 5 2 6 2" xfId="21751" xr:uid="{00000000-0005-0000-0000-000063500000}"/>
    <cellStyle name="Normal 5 2 6 2 2" xfId="21752" xr:uid="{00000000-0005-0000-0000-000064500000}"/>
    <cellStyle name="Normal 5 2 6 3" xfId="21753" xr:uid="{00000000-0005-0000-0000-000065500000}"/>
    <cellStyle name="Normal 5 2 6 4" xfId="21754" xr:uid="{00000000-0005-0000-0000-000066500000}"/>
    <cellStyle name="Normal 5 2 6 5" xfId="21755" xr:uid="{00000000-0005-0000-0000-000067500000}"/>
    <cellStyle name="Normal 5 2 6 6" xfId="21756" xr:uid="{00000000-0005-0000-0000-000068500000}"/>
    <cellStyle name="Normal 5 2 7" xfId="1393" xr:uid="{00000000-0005-0000-0000-000069500000}"/>
    <cellStyle name="Normal 5 2 7 2" xfId="21757" xr:uid="{00000000-0005-0000-0000-00006A500000}"/>
    <cellStyle name="Normal 5 2 7 2 2" xfId="21758" xr:uid="{00000000-0005-0000-0000-00006B500000}"/>
    <cellStyle name="Normal 5 2 7 3" xfId="21759" xr:uid="{00000000-0005-0000-0000-00006C500000}"/>
    <cellStyle name="Normal 5 2 7 4" xfId="21760" xr:uid="{00000000-0005-0000-0000-00006D500000}"/>
    <cellStyle name="Normal 5 2 7 5" xfId="21761" xr:uid="{00000000-0005-0000-0000-00006E500000}"/>
    <cellStyle name="Normal 5 2 7 6" xfId="21762" xr:uid="{00000000-0005-0000-0000-00006F500000}"/>
    <cellStyle name="Normal 5 2 8" xfId="1394" xr:uid="{00000000-0005-0000-0000-000070500000}"/>
    <cellStyle name="Normal 5 2 8 2" xfId="21763" xr:uid="{00000000-0005-0000-0000-000071500000}"/>
    <cellStyle name="Normal 5 2 8 2 2" xfId="21764" xr:uid="{00000000-0005-0000-0000-000072500000}"/>
    <cellStyle name="Normal 5 2 8 3" xfId="21765" xr:uid="{00000000-0005-0000-0000-000073500000}"/>
    <cellStyle name="Normal 5 2 8 4" xfId="21766" xr:uid="{00000000-0005-0000-0000-000074500000}"/>
    <cellStyle name="Normal 5 2 8 5" xfId="21767" xr:uid="{00000000-0005-0000-0000-000075500000}"/>
    <cellStyle name="Normal 5 2 8 6" xfId="21768" xr:uid="{00000000-0005-0000-0000-000076500000}"/>
    <cellStyle name="Normal 5 2 9" xfId="1395" xr:uid="{00000000-0005-0000-0000-000077500000}"/>
    <cellStyle name="Normal 5 2 9 2" xfId="21769" xr:uid="{00000000-0005-0000-0000-000078500000}"/>
    <cellStyle name="Normal 5 2 9 2 2" xfId="21770" xr:uid="{00000000-0005-0000-0000-000079500000}"/>
    <cellStyle name="Normal 5 2 9 3" xfId="21771" xr:uid="{00000000-0005-0000-0000-00007A500000}"/>
    <cellStyle name="Normal 5 2 9 4" xfId="21772" xr:uid="{00000000-0005-0000-0000-00007B500000}"/>
    <cellStyle name="Normal 5 2 9 5" xfId="21773" xr:uid="{00000000-0005-0000-0000-00007C500000}"/>
    <cellStyle name="Normal 5 2 9 6" xfId="21774" xr:uid="{00000000-0005-0000-0000-00007D500000}"/>
    <cellStyle name="Normal 5 2_Revised 5 July 2011 AFS FILE - 31 MARCH 2011 - FINAL" xfId="21775" xr:uid="{00000000-0005-0000-0000-00007E500000}"/>
    <cellStyle name="Normal 5 20" xfId="21776" xr:uid="{00000000-0005-0000-0000-00007F500000}"/>
    <cellStyle name="Normal 5 20 2" xfId="21777" xr:uid="{00000000-0005-0000-0000-000080500000}"/>
    <cellStyle name="Normal 5 20 3" xfId="21778" xr:uid="{00000000-0005-0000-0000-000081500000}"/>
    <cellStyle name="Normal 5 20 4" xfId="21779" xr:uid="{00000000-0005-0000-0000-000082500000}"/>
    <cellStyle name="Normal 5 20 5" xfId="21780" xr:uid="{00000000-0005-0000-0000-000083500000}"/>
    <cellStyle name="Normal 5 20 6" xfId="21781" xr:uid="{00000000-0005-0000-0000-000084500000}"/>
    <cellStyle name="Normal 5 21" xfId="21782" xr:uid="{00000000-0005-0000-0000-000085500000}"/>
    <cellStyle name="Normal 5 21 2" xfId="21783" xr:uid="{00000000-0005-0000-0000-000086500000}"/>
    <cellStyle name="Normal 5 21 3" xfId="21784" xr:uid="{00000000-0005-0000-0000-000087500000}"/>
    <cellStyle name="Normal 5 21 4" xfId="21785" xr:uid="{00000000-0005-0000-0000-000088500000}"/>
    <cellStyle name="Normal 5 21 5" xfId="21786" xr:uid="{00000000-0005-0000-0000-000089500000}"/>
    <cellStyle name="Normal 5 21 6" xfId="21787" xr:uid="{00000000-0005-0000-0000-00008A500000}"/>
    <cellStyle name="Normal 5 22" xfId="21788" xr:uid="{00000000-0005-0000-0000-00008B500000}"/>
    <cellStyle name="Normal 5 22 2" xfId="21789" xr:uid="{00000000-0005-0000-0000-00008C500000}"/>
    <cellStyle name="Normal 5 22 3" xfId="21790" xr:uid="{00000000-0005-0000-0000-00008D500000}"/>
    <cellStyle name="Normal 5 22 4" xfId="21791" xr:uid="{00000000-0005-0000-0000-00008E500000}"/>
    <cellStyle name="Normal 5 22 5" xfId="21792" xr:uid="{00000000-0005-0000-0000-00008F500000}"/>
    <cellStyle name="Normal 5 22 6" xfId="21793" xr:uid="{00000000-0005-0000-0000-000090500000}"/>
    <cellStyle name="Normal 5 23" xfId="21794" xr:uid="{00000000-0005-0000-0000-000091500000}"/>
    <cellStyle name="Normal 5 23 2" xfId="21795" xr:uid="{00000000-0005-0000-0000-000092500000}"/>
    <cellStyle name="Normal 5 23 3" xfId="21796" xr:uid="{00000000-0005-0000-0000-000093500000}"/>
    <cellStyle name="Normal 5 23 4" xfId="21797" xr:uid="{00000000-0005-0000-0000-000094500000}"/>
    <cellStyle name="Normal 5 23 5" xfId="21798" xr:uid="{00000000-0005-0000-0000-000095500000}"/>
    <cellStyle name="Normal 5 23 6" xfId="21799" xr:uid="{00000000-0005-0000-0000-000096500000}"/>
    <cellStyle name="Normal 5 24" xfId="21800" xr:uid="{00000000-0005-0000-0000-000097500000}"/>
    <cellStyle name="Normal 5 24 2" xfId="21801" xr:uid="{00000000-0005-0000-0000-000098500000}"/>
    <cellStyle name="Normal 5 24 3" xfId="21802" xr:uid="{00000000-0005-0000-0000-000099500000}"/>
    <cellStyle name="Normal 5 24 4" xfId="21803" xr:uid="{00000000-0005-0000-0000-00009A500000}"/>
    <cellStyle name="Normal 5 24 5" xfId="21804" xr:uid="{00000000-0005-0000-0000-00009B500000}"/>
    <cellStyle name="Normal 5 24 6" xfId="21805" xr:uid="{00000000-0005-0000-0000-00009C500000}"/>
    <cellStyle name="Normal 5 25" xfId="21806" xr:uid="{00000000-0005-0000-0000-00009D500000}"/>
    <cellStyle name="Normal 5 25 2" xfId="21807" xr:uid="{00000000-0005-0000-0000-00009E500000}"/>
    <cellStyle name="Normal 5 25 3" xfId="21808" xr:uid="{00000000-0005-0000-0000-00009F500000}"/>
    <cellStyle name="Normal 5 25 4" xfId="21809" xr:uid="{00000000-0005-0000-0000-0000A0500000}"/>
    <cellStyle name="Normal 5 25 5" xfId="21810" xr:uid="{00000000-0005-0000-0000-0000A1500000}"/>
    <cellStyle name="Normal 5 25 6" xfId="21811" xr:uid="{00000000-0005-0000-0000-0000A2500000}"/>
    <cellStyle name="Normal 5 26" xfId="21812" xr:uid="{00000000-0005-0000-0000-0000A3500000}"/>
    <cellStyle name="Normal 5 26 2" xfId="21813" xr:uid="{00000000-0005-0000-0000-0000A4500000}"/>
    <cellStyle name="Normal 5 26 3" xfId="21814" xr:uid="{00000000-0005-0000-0000-0000A5500000}"/>
    <cellStyle name="Normal 5 26 4" xfId="21815" xr:uid="{00000000-0005-0000-0000-0000A6500000}"/>
    <cellStyle name="Normal 5 26 5" xfId="21816" xr:uid="{00000000-0005-0000-0000-0000A7500000}"/>
    <cellStyle name="Normal 5 26 6" xfId="21817" xr:uid="{00000000-0005-0000-0000-0000A8500000}"/>
    <cellStyle name="Normal 5 27" xfId="21818" xr:uid="{00000000-0005-0000-0000-0000A9500000}"/>
    <cellStyle name="Normal 5 27 2" xfId="21819" xr:uid="{00000000-0005-0000-0000-0000AA500000}"/>
    <cellStyle name="Normal 5 27 3" xfId="21820" xr:uid="{00000000-0005-0000-0000-0000AB500000}"/>
    <cellStyle name="Normal 5 27 4" xfId="21821" xr:uid="{00000000-0005-0000-0000-0000AC500000}"/>
    <cellStyle name="Normal 5 27 5" xfId="21822" xr:uid="{00000000-0005-0000-0000-0000AD500000}"/>
    <cellStyle name="Normal 5 27 6" xfId="21823" xr:uid="{00000000-0005-0000-0000-0000AE500000}"/>
    <cellStyle name="Normal 5 28" xfId="21824" xr:uid="{00000000-0005-0000-0000-0000AF500000}"/>
    <cellStyle name="Normal 5 28 2" xfId="21825" xr:uid="{00000000-0005-0000-0000-0000B0500000}"/>
    <cellStyle name="Normal 5 28 3" xfId="21826" xr:uid="{00000000-0005-0000-0000-0000B1500000}"/>
    <cellStyle name="Normal 5 28 4" xfId="21827" xr:uid="{00000000-0005-0000-0000-0000B2500000}"/>
    <cellStyle name="Normal 5 28 5" xfId="21828" xr:uid="{00000000-0005-0000-0000-0000B3500000}"/>
    <cellStyle name="Normal 5 28 6" xfId="21829" xr:uid="{00000000-0005-0000-0000-0000B4500000}"/>
    <cellStyle name="Normal 5 29" xfId="21830" xr:uid="{00000000-0005-0000-0000-0000B5500000}"/>
    <cellStyle name="Normal 5 29 2" xfId="21831" xr:uid="{00000000-0005-0000-0000-0000B6500000}"/>
    <cellStyle name="Normal 5 29 3" xfId="21832" xr:uid="{00000000-0005-0000-0000-0000B7500000}"/>
    <cellStyle name="Normal 5 29 4" xfId="21833" xr:uid="{00000000-0005-0000-0000-0000B8500000}"/>
    <cellStyle name="Normal 5 29 5" xfId="21834" xr:uid="{00000000-0005-0000-0000-0000B9500000}"/>
    <cellStyle name="Normal 5 29 6" xfId="21835" xr:uid="{00000000-0005-0000-0000-0000BA500000}"/>
    <cellStyle name="Normal 5 3" xfId="1396" xr:uid="{00000000-0005-0000-0000-0000BB500000}"/>
    <cellStyle name="Normal 5 3 10" xfId="1397" xr:uid="{00000000-0005-0000-0000-0000BC500000}"/>
    <cellStyle name="Normal 5 3 10 2" xfId="21836" xr:uid="{00000000-0005-0000-0000-0000BD500000}"/>
    <cellStyle name="Normal 5 3 10 3" xfId="21837" xr:uid="{00000000-0005-0000-0000-0000BE500000}"/>
    <cellStyle name="Normal 5 3 10 4" xfId="21838" xr:uid="{00000000-0005-0000-0000-0000BF500000}"/>
    <cellStyle name="Normal 5 3 10 5" xfId="21839" xr:uid="{00000000-0005-0000-0000-0000C0500000}"/>
    <cellStyle name="Normal 5 3 10 6" xfId="21840" xr:uid="{00000000-0005-0000-0000-0000C1500000}"/>
    <cellStyle name="Normal 5 3 11" xfId="1398" xr:uid="{00000000-0005-0000-0000-0000C2500000}"/>
    <cellStyle name="Normal 5 3 11 2" xfId="21841" xr:uid="{00000000-0005-0000-0000-0000C3500000}"/>
    <cellStyle name="Normal 5 3 11 3" xfId="21842" xr:uid="{00000000-0005-0000-0000-0000C4500000}"/>
    <cellStyle name="Normal 5 3 11 4" xfId="21843" xr:uid="{00000000-0005-0000-0000-0000C5500000}"/>
    <cellStyle name="Normal 5 3 11 5" xfId="21844" xr:uid="{00000000-0005-0000-0000-0000C6500000}"/>
    <cellStyle name="Normal 5 3 11 6" xfId="21845" xr:uid="{00000000-0005-0000-0000-0000C7500000}"/>
    <cellStyle name="Normal 5 3 12" xfId="1399" xr:uid="{00000000-0005-0000-0000-0000C8500000}"/>
    <cellStyle name="Normal 5 3 12 2" xfId="21846" xr:uid="{00000000-0005-0000-0000-0000C9500000}"/>
    <cellStyle name="Normal 5 3 12 3" xfId="21847" xr:uid="{00000000-0005-0000-0000-0000CA500000}"/>
    <cellStyle name="Normal 5 3 12 4" xfId="21848" xr:uid="{00000000-0005-0000-0000-0000CB500000}"/>
    <cellStyle name="Normal 5 3 12 5" xfId="21849" xr:uid="{00000000-0005-0000-0000-0000CC500000}"/>
    <cellStyle name="Normal 5 3 12 6" xfId="21850" xr:uid="{00000000-0005-0000-0000-0000CD500000}"/>
    <cellStyle name="Normal 5 3 13" xfId="1400" xr:uid="{00000000-0005-0000-0000-0000CE500000}"/>
    <cellStyle name="Normal 5 3 13 2" xfId="21851" xr:uid="{00000000-0005-0000-0000-0000CF500000}"/>
    <cellStyle name="Normal 5 3 13 3" xfId="21852" xr:uid="{00000000-0005-0000-0000-0000D0500000}"/>
    <cellStyle name="Normal 5 3 13 4" xfId="21853" xr:uid="{00000000-0005-0000-0000-0000D1500000}"/>
    <cellStyle name="Normal 5 3 13 5" xfId="21854" xr:uid="{00000000-0005-0000-0000-0000D2500000}"/>
    <cellStyle name="Normal 5 3 13 6" xfId="21855" xr:uid="{00000000-0005-0000-0000-0000D3500000}"/>
    <cellStyle name="Normal 5 3 14" xfId="1401" xr:uid="{00000000-0005-0000-0000-0000D4500000}"/>
    <cellStyle name="Normal 5 3 14 2" xfId="21856" xr:uid="{00000000-0005-0000-0000-0000D5500000}"/>
    <cellStyle name="Normal 5 3 14 3" xfId="21857" xr:uid="{00000000-0005-0000-0000-0000D6500000}"/>
    <cellStyle name="Normal 5 3 14 4" xfId="21858" xr:uid="{00000000-0005-0000-0000-0000D7500000}"/>
    <cellStyle name="Normal 5 3 14 5" xfId="21859" xr:uid="{00000000-0005-0000-0000-0000D8500000}"/>
    <cellStyle name="Normal 5 3 14 6" xfId="21860" xr:uid="{00000000-0005-0000-0000-0000D9500000}"/>
    <cellStyle name="Normal 5 3 15" xfId="1402" xr:uid="{00000000-0005-0000-0000-0000DA500000}"/>
    <cellStyle name="Normal 5 3 15 2" xfId="21861" xr:uid="{00000000-0005-0000-0000-0000DB500000}"/>
    <cellStyle name="Normal 5 3 15 3" xfId="21862" xr:uid="{00000000-0005-0000-0000-0000DC500000}"/>
    <cellStyle name="Normal 5 3 15 4" xfId="21863" xr:uid="{00000000-0005-0000-0000-0000DD500000}"/>
    <cellStyle name="Normal 5 3 15 5" xfId="21864" xr:uid="{00000000-0005-0000-0000-0000DE500000}"/>
    <cellStyle name="Normal 5 3 15 6" xfId="21865" xr:uid="{00000000-0005-0000-0000-0000DF500000}"/>
    <cellStyle name="Normal 5 3 16" xfId="1403" xr:uid="{00000000-0005-0000-0000-0000E0500000}"/>
    <cellStyle name="Normal 5 3 16 2" xfId="21866" xr:uid="{00000000-0005-0000-0000-0000E1500000}"/>
    <cellStyle name="Normal 5 3 16 3" xfId="21867" xr:uid="{00000000-0005-0000-0000-0000E2500000}"/>
    <cellStyle name="Normal 5 3 16 4" xfId="21868" xr:uid="{00000000-0005-0000-0000-0000E3500000}"/>
    <cellStyle name="Normal 5 3 16 5" xfId="21869" xr:uid="{00000000-0005-0000-0000-0000E4500000}"/>
    <cellStyle name="Normal 5 3 16 6" xfId="21870" xr:uid="{00000000-0005-0000-0000-0000E5500000}"/>
    <cellStyle name="Normal 5 3 17" xfId="1404" xr:uid="{00000000-0005-0000-0000-0000E6500000}"/>
    <cellStyle name="Normal 5 3 17 2" xfId="21871" xr:uid="{00000000-0005-0000-0000-0000E7500000}"/>
    <cellStyle name="Normal 5 3 17 3" xfId="21872" xr:uid="{00000000-0005-0000-0000-0000E8500000}"/>
    <cellStyle name="Normal 5 3 17 4" xfId="21873" xr:uid="{00000000-0005-0000-0000-0000E9500000}"/>
    <cellStyle name="Normal 5 3 17 5" xfId="21874" xr:uid="{00000000-0005-0000-0000-0000EA500000}"/>
    <cellStyle name="Normal 5 3 17 6" xfId="21875" xr:uid="{00000000-0005-0000-0000-0000EB500000}"/>
    <cellStyle name="Normal 5 3 18" xfId="1405" xr:uid="{00000000-0005-0000-0000-0000EC500000}"/>
    <cellStyle name="Normal 5 3 18 2" xfId="21876" xr:uid="{00000000-0005-0000-0000-0000ED500000}"/>
    <cellStyle name="Normal 5 3 18 3" xfId="21877" xr:uid="{00000000-0005-0000-0000-0000EE500000}"/>
    <cellStyle name="Normal 5 3 18 4" xfId="21878" xr:uid="{00000000-0005-0000-0000-0000EF500000}"/>
    <cellStyle name="Normal 5 3 18 5" xfId="21879" xr:uid="{00000000-0005-0000-0000-0000F0500000}"/>
    <cellStyle name="Normal 5 3 18 6" xfId="21880" xr:uid="{00000000-0005-0000-0000-0000F1500000}"/>
    <cellStyle name="Normal 5 3 19" xfId="1406" xr:uid="{00000000-0005-0000-0000-0000F2500000}"/>
    <cellStyle name="Normal 5 3 19 2" xfId="21881" xr:uid="{00000000-0005-0000-0000-0000F3500000}"/>
    <cellStyle name="Normal 5 3 19 3" xfId="21882" xr:uid="{00000000-0005-0000-0000-0000F4500000}"/>
    <cellStyle name="Normal 5 3 19 4" xfId="21883" xr:uid="{00000000-0005-0000-0000-0000F5500000}"/>
    <cellStyle name="Normal 5 3 19 5" xfId="21884" xr:uid="{00000000-0005-0000-0000-0000F6500000}"/>
    <cellStyle name="Normal 5 3 19 6" xfId="21885" xr:uid="{00000000-0005-0000-0000-0000F7500000}"/>
    <cellStyle name="Normal 5 3 2" xfId="1407" xr:uid="{00000000-0005-0000-0000-0000F8500000}"/>
    <cellStyle name="Normal 5 3 2 2" xfId="21886" xr:uid="{00000000-0005-0000-0000-0000F9500000}"/>
    <cellStyle name="Normal 5 3 2 3" xfId="21887" xr:uid="{00000000-0005-0000-0000-0000FA500000}"/>
    <cellStyle name="Normal 5 3 2 4" xfId="21888" xr:uid="{00000000-0005-0000-0000-0000FB500000}"/>
    <cellStyle name="Normal 5 3 2 5" xfId="21889" xr:uid="{00000000-0005-0000-0000-0000FC500000}"/>
    <cellStyle name="Normal 5 3 2 6" xfId="21890" xr:uid="{00000000-0005-0000-0000-0000FD500000}"/>
    <cellStyle name="Normal 5 3 20" xfId="1408" xr:uid="{00000000-0005-0000-0000-0000FE500000}"/>
    <cellStyle name="Normal 5 3 20 2" xfId="21891" xr:uid="{00000000-0005-0000-0000-0000FF500000}"/>
    <cellStyle name="Normal 5 3 20 3" xfId="21892" xr:uid="{00000000-0005-0000-0000-000000510000}"/>
    <cellStyle name="Normal 5 3 20 4" xfId="21893" xr:uid="{00000000-0005-0000-0000-000001510000}"/>
    <cellStyle name="Normal 5 3 20 5" xfId="21894" xr:uid="{00000000-0005-0000-0000-000002510000}"/>
    <cellStyle name="Normal 5 3 20 6" xfId="21895" xr:uid="{00000000-0005-0000-0000-000003510000}"/>
    <cellStyle name="Normal 5 3 21" xfId="1409" xr:uid="{00000000-0005-0000-0000-000004510000}"/>
    <cellStyle name="Normal 5 3 21 2" xfId="21896" xr:uid="{00000000-0005-0000-0000-000005510000}"/>
    <cellStyle name="Normal 5 3 21 3" xfId="21897" xr:uid="{00000000-0005-0000-0000-000006510000}"/>
    <cellStyle name="Normal 5 3 21 4" xfId="21898" xr:uid="{00000000-0005-0000-0000-000007510000}"/>
    <cellStyle name="Normal 5 3 21 5" xfId="21899" xr:uid="{00000000-0005-0000-0000-000008510000}"/>
    <cellStyle name="Normal 5 3 21 6" xfId="21900" xr:uid="{00000000-0005-0000-0000-000009510000}"/>
    <cellStyle name="Normal 5 3 22" xfId="21901" xr:uid="{00000000-0005-0000-0000-00000A510000}"/>
    <cellStyle name="Normal 5 3 23" xfId="21902" xr:uid="{00000000-0005-0000-0000-00000B510000}"/>
    <cellStyle name="Normal 5 3 24" xfId="21903" xr:uid="{00000000-0005-0000-0000-00000C510000}"/>
    <cellStyle name="Normal 5 3 25" xfId="21904" xr:uid="{00000000-0005-0000-0000-00000D510000}"/>
    <cellStyle name="Normal 5 3 26" xfId="21905" xr:uid="{00000000-0005-0000-0000-00000E510000}"/>
    <cellStyle name="Normal 5 3 27" xfId="21906" xr:uid="{00000000-0005-0000-0000-00000F510000}"/>
    <cellStyle name="Normal 5 3 3" xfId="1410" xr:uid="{00000000-0005-0000-0000-000010510000}"/>
    <cellStyle name="Normal 5 3 3 2" xfId="21907" xr:uid="{00000000-0005-0000-0000-000011510000}"/>
    <cellStyle name="Normal 5 3 3 3" xfId="21908" xr:uid="{00000000-0005-0000-0000-000012510000}"/>
    <cellStyle name="Normal 5 3 3 4" xfId="21909" xr:uid="{00000000-0005-0000-0000-000013510000}"/>
    <cellStyle name="Normal 5 3 3 5" xfId="21910" xr:uid="{00000000-0005-0000-0000-000014510000}"/>
    <cellStyle name="Normal 5 3 3 6" xfId="21911" xr:uid="{00000000-0005-0000-0000-000015510000}"/>
    <cellStyle name="Normal 5 3 4" xfId="1411" xr:uid="{00000000-0005-0000-0000-000016510000}"/>
    <cellStyle name="Normal 5 3 4 2" xfId="21912" xr:uid="{00000000-0005-0000-0000-000017510000}"/>
    <cellStyle name="Normal 5 3 4 3" xfId="21913" xr:uid="{00000000-0005-0000-0000-000018510000}"/>
    <cellStyle name="Normal 5 3 4 4" xfId="21914" xr:uid="{00000000-0005-0000-0000-000019510000}"/>
    <cellStyle name="Normal 5 3 4 5" xfId="21915" xr:uid="{00000000-0005-0000-0000-00001A510000}"/>
    <cellStyle name="Normal 5 3 4 6" xfId="21916" xr:uid="{00000000-0005-0000-0000-00001B510000}"/>
    <cellStyle name="Normal 5 3 5" xfId="1412" xr:uid="{00000000-0005-0000-0000-00001C510000}"/>
    <cellStyle name="Normal 5 3 5 2" xfId="21917" xr:uid="{00000000-0005-0000-0000-00001D510000}"/>
    <cellStyle name="Normal 5 3 5 3" xfId="21918" xr:uid="{00000000-0005-0000-0000-00001E510000}"/>
    <cellStyle name="Normal 5 3 5 4" xfId="21919" xr:uid="{00000000-0005-0000-0000-00001F510000}"/>
    <cellStyle name="Normal 5 3 5 5" xfId="21920" xr:uid="{00000000-0005-0000-0000-000020510000}"/>
    <cellStyle name="Normal 5 3 5 6" xfId="21921" xr:uid="{00000000-0005-0000-0000-000021510000}"/>
    <cellStyle name="Normal 5 3 6" xfId="1413" xr:uid="{00000000-0005-0000-0000-000022510000}"/>
    <cellStyle name="Normal 5 3 6 2" xfId="21922" xr:uid="{00000000-0005-0000-0000-000023510000}"/>
    <cellStyle name="Normal 5 3 6 3" xfId="21923" xr:uid="{00000000-0005-0000-0000-000024510000}"/>
    <cellStyle name="Normal 5 3 6 4" xfId="21924" xr:uid="{00000000-0005-0000-0000-000025510000}"/>
    <cellStyle name="Normal 5 3 6 5" xfId="21925" xr:uid="{00000000-0005-0000-0000-000026510000}"/>
    <cellStyle name="Normal 5 3 6 6" xfId="21926" xr:uid="{00000000-0005-0000-0000-000027510000}"/>
    <cellStyle name="Normal 5 3 7" xfId="1414" xr:uid="{00000000-0005-0000-0000-000028510000}"/>
    <cellStyle name="Normal 5 3 7 2" xfId="21927" xr:uid="{00000000-0005-0000-0000-000029510000}"/>
    <cellStyle name="Normal 5 3 7 3" xfId="21928" xr:uid="{00000000-0005-0000-0000-00002A510000}"/>
    <cellStyle name="Normal 5 3 7 4" xfId="21929" xr:uid="{00000000-0005-0000-0000-00002B510000}"/>
    <cellStyle name="Normal 5 3 7 5" xfId="21930" xr:uid="{00000000-0005-0000-0000-00002C510000}"/>
    <cellStyle name="Normal 5 3 7 6" xfId="21931" xr:uid="{00000000-0005-0000-0000-00002D510000}"/>
    <cellStyle name="Normal 5 3 8" xfId="1415" xr:uid="{00000000-0005-0000-0000-00002E510000}"/>
    <cellStyle name="Normal 5 3 8 2" xfId="21932" xr:uid="{00000000-0005-0000-0000-00002F510000}"/>
    <cellStyle name="Normal 5 3 8 3" xfId="21933" xr:uid="{00000000-0005-0000-0000-000030510000}"/>
    <cellStyle name="Normal 5 3 8 4" xfId="21934" xr:uid="{00000000-0005-0000-0000-000031510000}"/>
    <cellStyle name="Normal 5 3 8 5" xfId="21935" xr:uid="{00000000-0005-0000-0000-000032510000}"/>
    <cellStyle name="Normal 5 3 8 6" xfId="21936" xr:uid="{00000000-0005-0000-0000-000033510000}"/>
    <cellStyle name="Normal 5 3 9" xfId="1416" xr:uid="{00000000-0005-0000-0000-000034510000}"/>
    <cellStyle name="Normal 5 3 9 2" xfId="21937" xr:uid="{00000000-0005-0000-0000-000035510000}"/>
    <cellStyle name="Normal 5 3 9 3" xfId="21938" xr:uid="{00000000-0005-0000-0000-000036510000}"/>
    <cellStyle name="Normal 5 3 9 4" xfId="21939" xr:uid="{00000000-0005-0000-0000-000037510000}"/>
    <cellStyle name="Normal 5 3 9 5" xfId="21940" xr:uid="{00000000-0005-0000-0000-000038510000}"/>
    <cellStyle name="Normal 5 3 9 6" xfId="21941" xr:uid="{00000000-0005-0000-0000-000039510000}"/>
    <cellStyle name="Normal 5 30" xfId="21942" xr:uid="{00000000-0005-0000-0000-00003A510000}"/>
    <cellStyle name="Normal 5 30 2" xfId="21943" xr:uid="{00000000-0005-0000-0000-00003B510000}"/>
    <cellStyle name="Normal 5 30 3" xfId="21944" xr:uid="{00000000-0005-0000-0000-00003C510000}"/>
    <cellStyle name="Normal 5 30 4" xfId="21945" xr:uid="{00000000-0005-0000-0000-00003D510000}"/>
    <cellStyle name="Normal 5 30 5" xfId="21946" xr:uid="{00000000-0005-0000-0000-00003E510000}"/>
    <cellStyle name="Normal 5 30 6" xfId="21947" xr:uid="{00000000-0005-0000-0000-00003F510000}"/>
    <cellStyle name="Normal 5 31" xfId="21948" xr:uid="{00000000-0005-0000-0000-000040510000}"/>
    <cellStyle name="Normal 5 31 2" xfId="21949" xr:uid="{00000000-0005-0000-0000-000041510000}"/>
    <cellStyle name="Normal 5 31 3" xfId="21950" xr:uid="{00000000-0005-0000-0000-000042510000}"/>
    <cellStyle name="Normal 5 31 4" xfId="21951" xr:uid="{00000000-0005-0000-0000-000043510000}"/>
    <cellStyle name="Normal 5 31 5" xfId="21952" xr:uid="{00000000-0005-0000-0000-000044510000}"/>
    <cellStyle name="Normal 5 31 6" xfId="21953" xr:uid="{00000000-0005-0000-0000-000045510000}"/>
    <cellStyle name="Normal 5 32" xfId="21954" xr:uid="{00000000-0005-0000-0000-000046510000}"/>
    <cellStyle name="Normal 5 32 2" xfId="21955" xr:uid="{00000000-0005-0000-0000-000047510000}"/>
    <cellStyle name="Normal 5 32 3" xfId="21956" xr:uid="{00000000-0005-0000-0000-000048510000}"/>
    <cellStyle name="Normal 5 32 4" xfId="21957" xr:uid="{00000000-0005-0000-0000-000049510000}"/>
    <cellStyle name="Normal 5 32 5" xfId="21958" xr:uid="{00000000-0005-0000-0000-00004A510000}"/>
    <cellStyle name="Normal 5 32 6" xfId="21959" xr:uid="{00000000-0005-0000-0000-00004B510000}"/>
    <cellStyle name="Normal 5 33" xfId="21960" xr:uid="{00000000-0005-0000-0000-00004C510000}"/>
    <cellStyle name="Normal 5 33 10" xfId="21961" xr:uid="{00000000-0005-0000-0000-00004D510000}"/>
    <cellStyle name="Normal 5 33 10 2" xfId="21962" xr:uid="{00000000-0005-0000-0000-00004E510000}"/>
    <cellStyle name="Normal 5 33 10 3" xfId="21963" xr:uid="{00000000-0005-0000-0000-00004F510000}"/>
    <cellStyle name="Normal 5 33 10 4" xfId="21964" xr:uid="{00000000-0005-0000-0000-000050510000}"/>
    <cellStyle name="Normal 5 33 10 5" xfId="21965" xr:uid="{00000000-0005-0000-0000-000051510000}"/>
    <cellStyle name="Normal 5 33 10 6" xfId="21966" xr:uid="{00000000-0005-0000-0000-000052510000}"/>
    <cellStyle name="Normal 5 33 11" xfId="21967" xr:uid="{00000000-0005-0000-0000-000053510000}"/>
    <cellStyle name="Normal 5 33 11 2" xfId="21968" xr:uid="{00000000-0005-0000-0000-000054510000}"/>
    <cellStyle name="Normal 5 33 11 3" xfId="21969" xr:uid="{00000000-0005-0000-0000-000055510000}"/>
    <cellStyle name="Normal 5 33 11 4" xfId="21970" xr:uid="{00000000-0005-0000-0000-000056510000}"/>
    <cellStyle name="Normal 5 33 11 5" xfId="21971" xr:uid="{00000000-0005-0000-0000-000057510000}"/>
    <cellStyle name="Normal 5 33 11 6" xfId="21972" xr:uid="{00000000-0005-0000-0000-000058510000}"/>
    <cellStyle name="Normal 5 33 12" xfId="21973" xr:uid="{00000000-0005-0000-0000-000059510000}"/>
    <cellStyle name="Normal 5 33 12 2" xfId="21974" xr:uid="{00000000-0005-0000-0000-00005A510000}"/>
    <cellStyle name="Normal 5 33 12 3" xfId="21975" xr:uid="{00000000-0005-0000-0000-00005B510000}"/>
    <cellStyle name="Normal 5 33 12 4" xfId="21976" xr:uid="{00000000-0005-0000-0000-00005C510000}"/>
    <cellStyle name="Normal 5 33 12 5" xfId="21977" xr:uid="{00000000-0005-0000-0000-00005D510000}"/>
    <cellStyle name="Normal 5 33 12 6" xfId="21978" xr:uid="{00000000-0005-0000-0000-00005E510000}"/>
    <cellStyle name="Normal 5 33 13" xfId="21979" xr:uid="{00000000-0005-0000-0000-00005F510000}"/>
    <cellStyle name="Normal 5 33 13 2" xfId="21980" xr:uid="{00000000-0005-0000-0000-000060510000}"/>
    <cellStyle name="Normal 5 33 13 3" xfId="21981" xr:uid="{00000000-0005-0000-0000-000061510000}"/>
    <cellStyle name="Normal 5 33 13 4" xfId="21982" xr:uid="{00000000-0005-0000-0000-000062510000}"/>
    <cellStyle name="Normal 5 33 13 5" xfId="21983" xr:uid="{00000000-0005-0000-0000-000063510000}"/>
    <cellStyle name="Normal 5 33 13 6" xfId="21984" xr:uid="{00000000-0005-0000-0000-000064510000}"/>
    <cellStyle name="Normal 5 33 14" xfId="21985" xr:uid="{00000000-0005-0000-0000-000065510000}"/>
    <cellStyle name="Normal 5 33 14 2" xfId="21986" xr:uid="{00000000-0005-0000-0000-000066510000}"/>
    <cellStyle name="Normal 5 33 14 3" xfId="21987" xr:uid="{00000000-0005-0000-0000-000067510000}"/>
    <cellStyle name="Normal 5 33 14 4" xfId="21988" xr:uid="{00000000-0005-0000-0000-000068510000}"/>
    <cellStyle name="Normal 5 33 14 5" xfId="21989" xr:uid="{00000000-0005-0000-0000-000069510000}"/>
    <cellStyle name="Normal 5 33 14 6" xfId="21990" xr:uid="{00000000-0005-0000-0000-00006A510000}"/>
    <cellStyle name="Normal 5 33 15" xfId="21991" xr:uid="{00000000-0005-0000-0000-00006B510000}"/>
    <cellStyle name="Normal 5 33 15 2" xfId="21992" xr:uid="{00000000-0005-0000-0000-00006C510000}"/>
    <cellStyle name="Normal 5 33 15 3" xfId="21993" xr:uid="{00000000-0005-0000-0000-00006D510000}"/>
    <cellStyle name="Normal 5 33 15 4" xfId="21994" xr:uid="{00000000-0005-0000-0000-00006E510000}"/>
    <cellStyle name="Normal 5 33 15 5" xfId="21995" xr:uid="{00000000-0005-0000-0000-00006F510000}"/>
    <cellStyle name="Normal 5 33 15 6" xfId="21996" xr:uid="{00000000-0005-0000-0000-000070510000}"/>
    <cellStyle name="Normal 5 33 16" xfId="21997" xr:uid="{00000000-0005-0000-0000-000071510000}"/>
    <cellStyle name="Normal 5 33 16 2" xfId="21998" xr:uid="{00000000-0005-0000-0000-000072510000}"/>
    <cellStyle name="Normal 5 33 16 3" xfId="21999" xr:uid="{00000000-0005-0000-0000-000073510000}"/>
    <cellStyle name="Normal 5 33 16 4" xfId="22000" xr:uid="{00000000-0005-0000-0000-000074510000}"/>
    <cellStyle name="Normal 5 33 16 5" xfId="22001" xr:uid="{00000000-0005-0000-0000-000075510000}"/>
    <cellStyle name="Normal 5 33 16 6" xfId="22002" xr:uid="{00000000-0005-0000-0000-000076510000}"/>
    <cellStyle name="Normal 5 33 17" xfId="22003" xr:uid="{00000000-0005-0000-0000-000077510000}"/>
    <cellStyle name="Normal 5 33 17 2" xfId="22004" xr:uid="{00000000-0005-0000-0000-000078510000}"/>
    <cellStyle name="Normal 5 33 17 3" xfId="22005" xr:uid="{00000000-0005-0000-0000-000079510000}"/>
    <cellStyle name="Normal 5 33 17 4" xfId="22006" xr:uid="{00000000-0005-0000-0000-00007A510000}"/>
    <cellStyle name="Normal 5 33 17 5" xfId="22007" xr:uid="{00000000-0005-0000-0000-00007B510000}"/>
    <cellStyle name="Normal 5 33 17 6" xfId="22008" xr:uid="{00000000-0005-0000-0000-00007C510000}"/>
    <cellStyle name="Normal 5 33 18" xfId="22009" xr:uid="{00000000-0005-0000-0000-00007D510000}"/>
    <cellStyle name="Normal 5 33 18 2" xfId="22010" xr:uid="{00000000-0005-0000-0000-00007E510000}"/>
    <cellStyle name="Normal 5 33 18 3" xfId="22011" xr:uid="{00000000-0005-0000-0000-00007F510000}"/>
    <cellStyle name="Normal 5 33 18 4" xfId="22012" xr:uid="{00000000-0005-0000-0000-000080510000}"/>
    <cellStyle name="Normal 5 33 18 5" xfId="22013" xr:uid="{00000000-0005-0000-0000-000081510000}"/>
    <cellStyle name="Normal 5 33 18 6" xfId="22014" xr:uid="{00000000-0005-0000-0000-000082510000}"/>
    <cellStyle name="Normal 5 33 19" xfId="22015" xr:uid="{00000000-0005-0000-0000-000083510000}"/>
    <cellStyle name="Normal 5 33 19 2" xfId="22016" xr:uid="{00000000-0005-0000-0000-000084510000}"/>
    <cellStyle name="Normal 5 33 19 3" xfId="22017" xr:uid="{00000000-0005-0000-0000-000085510000}"/>
    <cellStyle name="Normal 5 33 19 4" xfId="22018" xr:uid="{00000000-0005-0000-0000-000086510000}"/>
    <cellStyle name="Normal 5 33 19 5" xfId="22019" xr:uid="{00000000-0005-0000-0000-000087510000}"/>
    <cellStyle name="Normal 5 33 19 6" xfId="22020" xr:uid="{00000000-0005-0000-0000-000088510000}"/>
    <cellStyle name="Normal 5 33 2" xfId="22021" xr:uid="{00000000-0005-0000-0000-000089510000}"/>
    <cellStyle name="Normal 5 33 2 2" xfId="22022" xr:uid="{00000000-0005-0000-0000-00008A510000}"/>
    <cellStyle name="Normal 5 33 2 3" xfId="22023" xr:uid="{00000000-0005-0000-0000-00008B510000}"/>
    <cellStyle name="Normal 5 33 2 4" xfId="22024" xr:uid="{00000000-0005-0000-0000-00008C510000}"/>
    <cellStyle name="Normal 5 33 2 5" xfId="22025" xr:uid="{00000000-0005-0000-0000-00008D510000}"/>
    <cellStyle name="Normal 5 33 2 6" xfId="22026" xr:uid="{00000000-0005-0000-0000-00008E510000}"/>
    <cellStyle name="Normal 5 33 20" xfId="22027" xr:uid="{00000000-0005-0000-0000-00008F510000}"/>
    <cellStyle name="Normal 5 33 20 2" xfId="22028" xr:uid="{00000000-0005-0000-0000-000090510000}"/>
    <cellStyle name="Normal 5 33 20 3" xfId="22029" xr:uid="{00000000-0005-0000-0000-000091510000}"/>
    <cellStyle name="Normal 5 33 20 4" xfId="22030" xr:uid="{00000000-0005-0000-0000-000092510000}"/>
    <cellStyle name="Normal 5 33 20 5" xfId="22031" xr:uid="{00000000-0005-0000-0000-000093510000}"/>
    <cellStyle name="Normal 5 33 20 6" xfId="22032" xr:uid="{00000000-0005-0000-0000-000094510000}"/>
    <cellStyle name="Normal 5 33 21" xfId="22033" xr:uid="{00000000-0005-0000-0000-000095510000}"/>
    <cellStyle name="Normal 5 33 21 2" xfId="22034" xr:uid="{00000000-0005-0000-0000-000096510000}"/>
    <cellStyle name="Normal 5 33 21 3" xfId="22035" xr:uid="{00000000-0005-0000-0000-000097510000}"/>
    <cellStyle name="Normal 5 33 21 4" xfId="22036" xr:uid="{00000000-0005-0000-0000-000098510000}"/>
    <cellStyle name="Normal 5 33 21 5" xfId="22037" xr:uid="{00000000-0005-0000-0000-000099510000}"/>
    <cellStyle name="Normal 5 33 21 6" xfId="22038" xr:uid="{00000000-0005-0000-0000-00009A510000}"/>
    <cellStyle name="Normal 5 33 22" xfId="22039" xr:uid="{00000000-0005-0000-0000-00009B510000}"/>
    <cellStyle name="Normal 5 33 22 2" xfId="22040" xr:uid="{00000000-0005-0000-0000-00009C510000}"/>
    <cellStyle name="Normal 5 33 22 3" xfId="22041" xr:uid="{00000000-0005-0000-0000-00009D510000}"/>
    <cellStyle name="Normal 5 33 22 4" xfId="22042" xr:uid="{00000000-0005-0000-0000-00009E510000}"/>
    <cellStyle name="Normal 5 33 22 5" xfId="22043" xr:uid="{00000000-0005-0000-0000-00009F510000}"/>
    <cellStyle name="Normal 5 33 22 6" xfId="22044" xr:uid="{00000000-0005-0000-0000-0000A0510000}"/>
    <cellStyle name="Normal 5 33 23" xfId="22045" xr:uid="{00000000-0005-0000-0000-0000A1510000}"/>
    <cellStyle name="Normal 5 33 24" xfId="22046" xr:uid="{00000000-0005-0000-0000-0000A2510000}"/>
    <cellStyle name="Normal 5 33 25" xfId="22047" xr:uid="{00000000-0005-0000-0000-0000A3510000}"/>
    <cellStyle name="Normal 5 33 26" xfId="22048" xr:uid="{00000000-0005-0000-0000-0000A4510000}"/>
    <cellStyle name="Normal 5 33 27" xfId="22049" xr:uid="{00000000-0005-0000-0000-0000A5510000}"/>
    <cellStyle name="Normal 5 33 3" xfId="22050" xr:uid="{00000000-0005-0000-0000-0000A6510000}"/>
    <cellStyle name="Normal 5 33 3 2" xfId="22051" xr:uid="{00000000-0005-0000-0000-0000A7510000}"/>
    <cellStyle name="Normal 5 33 3 3" xfId="22052" xr:uid="{00000000-0005-0000-0000-0000A8510000}"/>
    <cellStyle name="Normal 5 33 3 4" xfId="22053" xr:uid="{00000000-0005-0000-0000-0000A9510000}"/>
    <cellStyle name="Normal 5 33 3 5" xfId="22054" xr:uid="{00000000-0005-0000-0000-0000AA510000}"/>
    <cellStyle name="Normal 5 33 3 6" xfId="22055" xr:uid="{00000000-0005-0000-0000-0000AB510000}"/>
    <cellStyle name="Normal 5 33 4" xfId="22056" xr:uid="{00000000-0005-0000-0000-0000AC510000}"/>
    <cellStyle name="Normal 5 33 4 2" xfId="22057" xr:uid="{00000000-0005-0000-0000-0000AD510000}"/>
    <cellStyle name="Normal 5 33 4 3" xfId="22058" xr:uid="{00000000-0005-0000-0000-0000AE510000}"/>
    <cellStyle name="Normal 5 33 4 4" xfId="22059" xr:uid="{00000000-0005-0000-0000-0000AF510000}"/>
    <cellStyle name="Normal 5 33 4 5" xfId="22060" xr:uid="{00000000-0005-0000-0000-0000B0510000}"/>
    <cellStyle name="Normal 5 33 4 6" xfId="22061" xr:uid="{00000000-0005-0000-0000-0000B1510000}"/>
    <cellStyle name="Normal 5 33 5" xfId="22062" xr:uid="{00000000-0005-0000-0000-0000B2510000}"/>
    <cellStyle name="Normal 5 33 5 2" xfId="22063" xr:uid="{00000000-0005-0000-0000-0000B3510000}"/>
    <cellStyle name="Normal 5 33 5 3" xfId="22064" xr:uid="{00000000-0005-0000-0000-0000B4510000}"/>
    <cellStyle name="Normal 5 33 5 4" xfId="22065" xr:uid="{00000000-0005-0000-0000-0000B5510000}"/>
    <cellStyle name="Normal 5 33 5 5" xfId="22066" xr:uid="{00000000-0005-0000-0000-0000B6510000}"/>
    <cellStyle name="Normal 5 33 5 6" xfId="22067" xr:uid="{00000000-0005-0000-0000-0000B7510000}"/>
    <cellStyle name="Normal 5 33 6" xfId="22068" xr:uid="{00000000-0005-0000-0000-0000B8510000}"/>
    <cellStyle name="Normal 5 33 6 2" xfId="22069" xr:uid="{00000000-0005-0000-0000-0000B9510000}"/>
    <cellStyle name="Normal 5 33 6 3" xfId="22070" xr:uid="{00000000-0005-0000-0000-0000BA510000}"/>
    <cellStyle name="Normal 5 33 6 4" xfId="22071" xr:uid="{00000000-0005-0000-0000-0000BB510000}"/>
    <cellStyle name="Normal 5 33 6 5" xfId="22072" xr:uid="{00000000-0005-0000-0000-0000BC510000}"/>
    <cellStyle name="Normal 5 33 6 6" xfId="22073" xr:uid="{00000000-0005-0000-0000-0000BD510000}"/>
    <cellStyle name="Normal 5 33 7" xfId="22074" xr:uid="{00000000-0005-0000-0000-0000BE510000}"/>
    <cellStyle name="Normal 5 33 7 2" xfId="22075" xr:uid="{00000000-0005-0000-0000-0000BF510000}"/>
    <cellStyle name="Normal 5 33 7 3" xfId="22076" xr:uid="{00000000-0005-0000-0000-0000C0510000}"/>
    <cellStyle name="Normal 5 33 7 4" xfId="22077" xr:uid="{00000000-0005-0000-0000-0000C1510000}"/>
    <cellStyle name="Normal 5 33 7 5" xfId="22078" xr:uid="{00000000-0005-0000-0000-0000C2510000}"/>
    <cellStyle name="Normal 5 33 7 6" xfId="22079" xr:uid="{00000000-0005-0000-0000-0000C3510000}"/>
    <cellStyle name="Normal 5 33 8" xfId="22080" xr:uid="{00000000-0005-0000-0000-0000C4510000}"/>
    <cellStyle name="Normal 5 33 8 2" xfId="22081" xr:uid="{00000000-0005-0000-0000-0000C5510000}"/>
    <cellStyle name="Normal 5 33 8 3" xfId="22082" xr:uid="{00000000-0005-0000-0000-0000C6510000}"/>
    <cellStyle name="Normal 5 33 8 4" xfId="22083" xr:uid="{00000000-0005-0000-0000-0000C7510000}"/>
    <cellStyle name="Normal 5 33 8 5" xfId="22084" xr:uid="{00000000-0005-0000-0000-0000C8510000}"/>
    <cellStyle name="Normal 5 33 8 6" xfId="22085" xr:uid="{00000000-0005-0000-0000-0000C9510000}"/>
    <cellStyle name="Normal 5 33 9" xfId="22086" xr:uid="{00000000-0005-0000-0000-0000CA510000}"/>
    <cellStyle name="Normal 5 33 9 2" xfId="22087" xr:uid="{00000000-0005-0000-0000-0000CB510000}"/>
    <cellStyle name="Normal 5 33 9 3" xfId="22088" xr:uid="{00000000-0005-0000-0000-0000CC510000}"/>
    <cellStyle name="Normal 5 33 9 4" xfId="22089" xr:uid="{00000000-0005-0000-0000-0000CD510000}"/>
    <cellStyle name="Normal 5 33 9 5" xfId="22090" xr:uid="{00000000-0005-0000-0000-0000CE510000}"/>
    <cellStyle name="Normal 5 33 9 6" xfId="22091" xr:uid="{00000000-0005-0000-0000-0000CF510000}"/>
    <cellStyle name="Normal 5 34" xfId="22092" xr:uid="{00000000-0005-0000-0000-0000D0510000}"/>
    <cellStyle name="Normal 5 34 2" xfId="22093" xr:uid="{00000000-0005-0000-0000-0000D1510000}"/>
    <cellStyle name="Normal 5 34 3" xfId="22094" xr:uid="{00000000-0005-0000-0000-0000D2510000}"/>
    <cellStyle name="Normal 5 34 4" xfId="22095" xr:uid="{00000000-0005-0000-0000-0000D3510000}"/>
    <cellStyle name="Normal 5 34 5" xfId="22096" xr:uid="{00000000-0005-0000-0000-0000D4510000}"/>
    <cellStyle name="Normal 5 34 6" xfId="22097" xr:uid="{00000000-0005-0000-0000-0000D5510000}"/>
    <cellStyle name="Normal 5 35" xfId="22098" xr:uid="{00000000-0005-0000-0000-0000D6510000}"/>
    <cellStyle name="Normal 5 35 2" xfId="22099" xr:uid="{00000000-0005-0000-0000-0000D7510000}"/>
    <cellStyle name="Normal 5 35 3" xfId="22100" xr:uid="{00000000-0005-0000-0000-0000D8510000}"/>
    <cellStyle name="Normal 5 35 4" xfId="22101" xr:uid="{00000000-0005-0000-0000-0000D9510000}"/>
    <cellStyle name="Normal 5 35 5" xfId="22102" xr:uid="{00000000-0005-0000-0000-0000DA510000}"/>
    <cellStyle name="Normal 5 35 6" xfId="22103" xr:uid="{00000000-0005-0000-0000-0000DB510000}"/>
    <cellStyle name="Normal 5 36" xfId="22104" xr:uid="{00000000-0005-0000-0000-0000DC510000}"/>
    <cellStyle name="Normal 5 36 10" xfId="22105" xr:uid="{00000000-0005-0000-0000-0000DD510000}"/>
    <cellStyle name="Normal 5 36 10 2" xfId="22106" xr:uid="{00000000-0005-0000-0000-0000DE510000}"/>
    <cellStyle name="Normal 5 36 10 3" xfId="22107" xr:uid="{00000000-0005-0000-0000-0000DF510000}"/>
    <cellStyle name="Normal 5 36 10 4" xfId="22108" xr:uid="{00000000-0005-0000-0000-0000E0510000}"/>
    <cellStyle name="Normal 5 36 10 5" xfId="22109" xr:uid="{00000000-0005-0000-0000-0000E1510000}"/>
    <cellStyle name="Normal 5 36 10 6" xfId="22110" xr:uid="{00000000-0005-0000-0000-0000E2510000}"/>
    <cellStyle name="Normal 5 36 11" xfId="22111" xr:uid="{00000000-0005-0000-0000-0000E3510000}"/>
    <cellStyle name="Normal 5 36 11 2" xfId="22112" xr:uid="{00000000-0005-0000-0000-0000E4510000}"/>
    <cellStyle name="Normal 5 36 11 3" xfId="22113" xr:uid="{00000000-0005-0000-0000-0000E5510000}"/>
    <cellStyle name="Normal 5 36 11 4" xfId="22114" xr:uid="{00000000-0005-0000-0000-0000E6510000}"/>
    <cellStyle name="Normal 5 36 11 5" xfId="22115" xr:uid="{00000000-0005-0000-0000-0000E7510000}"/>
    <cellStyle name="Normal 5 36 11 6" xfId="22116" xr:uid="{00000000-0005-0000-0000-0000E8510000}"/>
    <cellStyle name="Normal 5 36 12" xfId="22117" xr:uid="{00000000-0005-0000-0000-0000E9510000}"/>
    <cellStyle name="Normal 5 36 12 2" xfId="22118" xr:uid="{00000000-0005-0000-0000-0000EA510000}"/>
    <cellStyle name="Normal 5 36 12 3" xfId="22119" xr:uid="{00000000-0005-0000-0000-0000EB510000}"/>
    <cellStyle name="Normal 5 36 12 4" xfId="22120" xr:uid="{00000000-0005-0000-0000-0000EC510000}"/>
    <cellStyle name="Normal 5 36 12 5" xfId="22121" xr:uid="{00000000-0005-0000-0000-0000ED510000}"/>
    <cellStyle name="Normal 5 36 12 6" xfId="22122" xr:uid="{00000000-0005-0000-0000-0000EE510000}"/>
    <cellStyle name="Normal 5 36 13" xfId="22123" xr:uid="{00000000-0005-0000-0000-0000EF510000}"/>
    <cellStyle name="Normal 5 36 13 2" xfId="22124" xr:uid="{00000000-0005-0000-0000-0000F0510000}"/>
    <cellStyle name="Normal 5 36 13 3" xfId="22125" xr:uid="{00000000-0005-0000-0000-0000F1510000}"/>
    <cellStyle name="Normal 5 36 13 4" xfId="22126" xr:uid="{00000000-0005-0000-0000-0000F2510000}"/>
    <cellStyle name="Normal 5 36 13 5" xfId="22127" xr:uid="{00000000-0005-0000-0000-0000F3510000}"/>
    <cellStyle name="Normal 5 36 13 6" xfId="22128" xr:uid="{00000000-0005-0000-0000-0000F4510000}"/>
    <cellStyle name="Normal 5 36 14" xfId="22129" xr:uid="{00000000-0005-0000-0000-0000F5510000}"/>
    <cellStyle name="Normal 5 36 14 2" xfId="22130" xr:uid="{00000000-0005-0000-0000-0000F6510000}"/>
    <cellStyle name="Normal 5 36 14 3" xfId="22131" xr:uid="{00000000-0005-0000-0000-0000F7510000}"/>
    <cellStyle name="Normal 5 36 14 4" xfId="22132" xr:uid="{00000000-0005-0000-0000-0000F8510000}"/>
    <cellStyle name="Normal 5 36 14 5" xfId="22133" xr:uid="{00000000-0005-0000-0000-0000F9510000}"/>
    <cellStyle name="Normal 5 36 14 6" xfId="22134" xr:uid="{00000000-0005-0000-0000-0000FA510000}"/>
    <cellStyle name="Normal 5 36 15" xfId="22135" xr:uid="{00000000-0005-0000-0000-0000FB510000}"/>
    <cellStyle name="Normal 5 36 15 2" xfId="22136" xr:uid="{00000000-0005-0000-0000-0000FC510000}"/>
    <cellStyle name="Normal 5 36 15 3" xfId="22137" xr:uid="{00000000-0005-0000-0000-0000FD510000}"/>
    <cellStyle name="Normal 5 36 15 4" xfId="22138" xr:uid="{00000000-0005-0000-0000-0000FE510000}"/>
    <cellStyle name="Normal 5 36 15 5" xfId="22139" xr:uid="{00000000-0005-0000-0000-0000FF510000}"/>
    <cellStyle name="Normal 5 36 15 6" xfId="22140" xr:uid="{00000000-0005-0000-0000-000000520000}"/>
    <cellStyle name="Normal 5 36 16" xfId="22141" xr:uid="{00000000-0005-0000-0000-000001520000}"/>
    <cellStyle name="Normal 5 36 16 2" xfId="22142" xr:uid="{00000000-0005-0000-0000-000002520000}"/>
    <cellStyle name="Normal 5 36 16 3" xfId="22143" xr:uid="{00000000-0005-0000-0000-000003520000}"/>
    <cellStyle name="Normal 5 36 16 4" xfId="22144" xr:uid="{00000000-0005-0000-0000-000004520000}"/>
    <cellStyle name="Normal 5 36 16 5" xfId="22145" xr:uid="{00000000-0005-0000-0000-000005520000}"/>
    <cellStyle name="Normal 5 36 16 6" xfId="22146" xr:uid="{00000000-0005-0000-0000-000006520000}"/>
    <cellStyle name="Normal 5 36 17" xfId="22147" xr:uid="{00000000-0005-0000-0000-000007520000}"/>
    <cellStyle name="Normal 5 36 17 2" xfId="22148" xr:uid="{00000000-0005-0000-0000-000008520000}"/>
    <cellStyle name="Normal 5 36 17 3" xfId="22149" xr:uid="{00000000-0005-0000-0000-000009520000}"/>
    <cellStyle name="Normal 5 36 17 4" xfId="22150" xr:uid="{00000000-0005-0000-0000-00000A520000}"/>
    <cellStyle name="Normal 5 36 17 5" xfId="22151" xr:uid="{00000000-0005-0000-0000-00000B520000}"/>
    <cellStyle name="Normal 5 36 17 6" xfId="22152" xr:uid="{00000000-0005-0000-0000-00000C520000}"/>
    <cellStyle name="Normal 5 36 18" xfId="22153" xr:uid="{00000000-0005-0000-0000-00000D520000}"/>
    <cellStyle name="Normal 5 36 18 2" xfId="22154" xr:uid="{00000000-0005-0000-0000-00000E520000}"/>
    <cellStyle name="Normal 5 36 18 3" xfId="22155" xr:uid="{00000000-0005-0000-0000-00000F520000}"/>
    <cellStyle name="Normal 5 36 18 4" xfId="22156" xr:uid="{00000000-0005-0000-0000-000010520000}"/>
    <cellStyle name="Normal 5 36 18 5" xfId="22157" xr:uid="{00000000-0005-0000-0000-000011520000}"/>
    <cellStyle name="Normal 5 36 18 6" xfId="22158" xr:uid="{00000000-0005-0000-0000-000012520000}"/>
    <cellStyle name="Normal 5 36 19" xfId="22159" xr:uid="{00000000-0005-0000-0000-000013520000}"/>
    <cellStyle name="Normal 5 36 19 2" xfId="22160" xr:uid="{00000000-0005-0000-0000-000014520000}"/>
    <cellStyle name="Normal 5 36 19 3" xfId="22161" xr:uid="{00000000-0005-0000-0000-000015520000}"/>
    <cellStyle name="Normal 5 36 19 4" xfId="22162" xr:uid="{00000000-0005-0000-0000-000016520000}"/>
    <cellStyle name="Normal 5 36 19 5" xfId="22163" xr:uid="{00000000-0005-0000-0000-000017520000}"/>
    <cellStyle name="Normal 5 36 19 6" xfId="22164" xr:uid="{00000000-0005-0000-0000-000018520000}"/>
    <cellStyle name="Normal 5 36 2" xfId="22165" xr:uid="{00000000-0005-0000-0000-000019520000}"/>
    <cellStyle name="Normal 5 36 2 2" xfId="22166" xr:uid="{00000000-0005-0000-0000-00001A520000}"/>
    <cellStyle name="Normal 5 36 2 3" xfId="22167" xr:uid="{00000000-0005-0000-0000-00001B520000}"/>
    <cellStyle name="Normal 5 36 2 4" xfId="22168" xr:uid="{00000000-0005-0000-0000-00001C520000}"/>
    <cellStyle name="Normal 5 36 2 5" xfId="22169" xr:uid="{00000000-0005-0000-0000-00001D520000}"/>
    <cellStyle name="Normal 5 36 2 6" xfId="22170" xr:uid="{00000000-0005-0000-0000-00001E520000}"/>
    <cellStyle name="Normal 5 36 20" xfId="22171" xr:uid="{00000000-0005-0000-0000-00001F520000}"/>
    <cellStyle name="Normal 5 36 20 2" xfId="22172" xr:uid="{00000000-0005-0000-0000-000020520000}"/>
    <cellStyle name="Normal 5 36 20 3" xfId="22173" xr:uid="{00000000-0005-0000-0000-000021520000}"/>
    <cellStyle name="Normal 5 36 20 4" xfId="22174" xr:uid="{00000000-0005-0000-0000-000022520000}"/>
    <cellStyle name="Normal 5 36 20 5" xfId="22175" xr:uid="{00000000-0005-0000-0000-000023520000}"/>
    <cellStyle name="Normal 5 36 20 6" xfId="22176" xr:uid="{00000000-0005-0000-0000-000024520000}"/>
    <cellStyle name="Normal 5 36 21" xfId="22177" xr:uid="{00000000-0005-0000-0000-000025520000}"/>
    <cellStyle name="Normal 5 36 22" xfId="22178" xr:uid="{00000000-0005-0000-0000-000026520000}"/>
    <cellStyle name="Normal 5 36 23" xfId="22179" xr:uid="{00000000-0005-0000-0000-000027520000}"/>
    <cellStyle name="Normal 5 36 24" xfId="22180" xr:uid="{00000000-0005-0000-0000-000028520000}"/>
    <cellStyle name="Normal 5 36 25" xfId="22181" xr:uid="{00000000-0005-0000-0000-000029520000}"/>
    <cellStyle name="Normal 5 36 3" xfId="22182" xr:uid="{00000000-0005-0000-0000-00002A520000}"/>
    <cellStyle name="Normal 5 36 3 2" xfId="22183" xr:uid="{00000000-0005-0000-0000-00002B520000}"/>
    <cellStyle name="Normal 5 36 3 3" xfId="22184" xr:uid="{00000000-0005-0000-0000-00002C520000}"/>
    <cellStyle name="Normal 5 36 3 4" xfId="22185" xr:uid="{00000000-0005-0000-0000-00002D520000}"/>
    <cellStyle name="Normal 5 36 3 5" xfId="22186" xr:uid="{00000000-0005-0000-0000-00002E520000}"/>
    <cellStyle name="Normal 5 36 3 6" xfId="22187" xr:uid="{00000000-0005-0000-0000-00002F520000}"/>
    <cellStyle name="Normal 5 36 4" xfId="22188" xr:uid="{00000000-0005-0000-0000-000030520000}"/>
    <cellStyle name="Normal 5 36 4 2" xfId="22189" xr:uid="{00000000-0005-0000-0000-000031520000}"/>
    <cellStyle name="Normal 5 36 4 3" xfId="22190" xr:uid="{00000000-0005-0000-0000-000032520000}"/>
    <cellStyle name="Normal 5 36 4 4" xfId="22191" xr:uid="{00000000-0005-0000-0000-000033520000}"/>
    <cellStyle name="Normal 5 36 4 5" xfId="22192" xr:uid="{00000000-0005-0000-0000-000034520000}"/>
    <cellStyle name="Normal 5 36 4 6" xfId="22193" xr:uid="{00000000-0005-0000-0000-000035520000}"/>
    <cellStyle name="Normal 5 36 5" xfId="22194" xr:uid="{00000000-0005-0000-0000-000036520000}"/>
    <cellStyle name="Normal 5 36 5 2" xfId="22195" xr:uid="{00000000-0005-0000-0000-000037520000}"/>
    <cellStyle name="Normal 5 36 5 3" xfId="22196" xr:uid="{00000000-0005-0000-0000-000038520000}"/>
    <cellStyle name="Normal 5 36 5 4" xfId="22197" xr:uid="{00000000-0005-0000-0000-000039520000}"/>
    <cellStyle name="Normal 5 36 5 5" xfId="22198" xr:uid="{00000000-0005-0000-0000-00003A520000}"/>
    <cellStyle name="Normal 5 36 5 6" xfId="22199" xr:uid="{00000000-0005-0000-0000-00003B520000}"/>
    <cellStyle name="Normal 5 36 6" xfId="22200" xr:uid="{00000000-0005-0000-0000-00003C520000}"/>
    <cellStyle name="Normal 5 36 6 2" xfId="22201" xr:uid="{00000000-0005-0000-0000-00003D520000}"/>
    <cellStyle name="Normal 5 36 6 3" xfId="22202" xr:uid="{00000000-0005-0000-0000-00003E520000}"/>
    <cellStyle name="Normal 5 36 6 4" xfId="22203" xr:uid="{00000000-0005-0000-0000-00003F520000}"/>
    <cellStyle name="Normal 5 36 6 5" xfId="22204" xr:uid="{00000000-0005-0000-0000-000040520000}"/>
    <cellStyle name="Normal 5 36 6 6" xfId="22205" xr:uid="{00000000-0005-0000-0000-000041520000}"/>
    <cellStyle name="Normal 5 36 7" xfId="22206" xr:uid="{00000000-0005-0000-0000-000042520000}"/>
    <cellStyle name="Normal 5 36 7 2" xfId="22207" xr:uid="{00000000-0005-0000-0000-000043520000}"/>
    <cellStyle name="Normal 5 36 7 3" xfId="22208" xr:uid="{00000000-0005-0000-0000-000044520000}"/>
    <cellStyle name="Normal 5 36 7 4" xfId="22209" xr:uid="{00000000-0005-0000-0000-000045520000}"/>
    <cellStyle name="Normal 5 36 7 5" xfId="22210" xr:uid="{00000000-0005-0000-0000-000046520000}"/>
    <cellStyle name="Normal 5 36 7 6" xfId="22211" xr:uid="{00000000-0005-0000-0000-000047520000}"/>
    <cellStyle name="Normal 5 36 8" xfId="22212" xr:uid="{00000000-0005-0000-0000-000048520000}"/>
    <cellStyle name="Normal 5 36 8 2" xfId="22213" xr:uid="{00000000-0005-0000-0000-000049520000}"/>
    <cellStyle name="Normal 5 36 8 3" xfId="22214" xr:uid="{00000000-0005-0000-0000-00004A520000}"/>
    <cellStyle name="Normal 5 36 8 4" xfId="22215" xr:uid="{00000000-0005-0000-0000-00004B520000}"/>
    <cellStyle name="Normal 5 36 8 5" xfId="22216" xr:uid="{00000000-0005-0000-0000-00004C520000}"/>
    <cellStyle name="Normal 5 36 8 6" xfId="22217" xr:uid="{00000000-0005-0000-0000-00004D520000}"/>
    <cellStyle name="Normal 5 36 9" xfId="22218" xr:uid="{00000000-0005-0000-0000-00004E520000}"/>
    <cellStyle name="Normal 5 36 9 2" xfId="22219" xr:uid="{00000000-0005-0000-0000-00004F520000}"/>
    <cellStyle name="Normal 5 36 9 3" xfId="22220" xr:uid="{00000000-0005-0000-0000-000050520000}"/>
    <cellStyle name="Normal 5 36 9 4" xfId="22221" xr:uid="{00000000-0005-0000-0000-000051520000}"/>
    <cellStyle name="Normal 5 36 9 5" xfId="22222" xr:uid="{00000000-0005-0000-0000-000052520000}"/>
    <cellStyle name="Normal 5 36 9 6" xfId="22223" xr:uid="{00000000-0005-0000-0000-000053520000}"/>
    <cellStyle name="Normal 5 37" xfId="22224" xr:uid="{00000000-0005-0000-0000-000054520000}"/>
    <cellStyle name="Normal 5 37 2" xfId="22225" xr:uid="{00000000-0005-0000-0000-000055520000}"/>
    <cellStyle name="Normal 5 37 3" xfId="22226" xr:uid="{00000000-0005-0000-0000-000056520000}"/>
    <cellStyle name="Normal 5 37 4" xfId="22227" xr:uid="{00000000-0005-0000-0000-000057520000}"/>
    <cellStyle name="Normal 5 37 5" xfId="22228" xr:uid="{00000000-0005-0000-0000-000058520000}"/>
    <cellStyle name="Normal 5 37 6" xfId="22229" xr:uid="{00000000-0005-0000-0000-000059520000}"/>
    <cellStyle name="Normal 5 38" xfId="22230" xr:uid="{00000000-0005-0000-0000-00005A520000}"/>
    <cellStyle name="Normal 5 38 2" xfId="22231" xr:uid="{00000000-0005-0000-0000-00005B520000}"/>
    <cellStyle name="Normal 5 38 3" xfId="22232" xr:uid="{00000000-0005-0000-0000-00005C520000}"/>
    <cellStyle name="Normal 5 38 4" xfId="22233" xr:uid="{00000000-0005-0000-0000-00005D520000}"/>
    <cellStyle name="Normal 5 38 5" xfId="22234" xr:uid="{00000000-0005-0000-0000-00005E520000}"/>
    <cellStyle name="Normal 5 38 6" xfId="22235" xr:uid="{00000000-0005-0000-0000-00005F520000}"/>
    <cellStyle name="Normal 5 39" xfId="22236" xr:uid="{00000000-0005-0000-0000-000060520000}"/>
    <cellStyle name="Normal 5 39 2" xfId="22237" xr:uid="{00000000-0005-0000-0000-000061520000}"/>
    <cellStyle name="Normal 5 39 3" xfId="22238" xr:uid="{00000000-0005-0000-0000-000062520000}"/>
    <cellStyle name="Normal 5 39 4" xfId="22239" xr:uid="{00000000-0005-0000-0000-000063520000}"/>
    <cellStyle name="Normal 5 39 5" xfId="22240" xr:uid="{00000000-0005-0000-0000-000064520000}"/>
    <cellStyle name="Normal 5 39 6" xfId="22241" xr:uid="{00000000-0005-0000-0000-000065520000}"/>
    <cellStyle name="Normal 5 4" xfId="1417" xr:uid="{00000000-0005-0000-0000-000066520000}"/>
    <cellStyle name="Normal 5 4 2" xfId="22242" xr:uid="{00000000-0005-0000-0000-000067520000}"/>
    <cellStyle name="Normal 5 4 3" xfId="22243" xr:uid="{00000000-0005-0000-0000-000068520000}"/>
    <cellStyle name="Normal 5 4 4" xfId="22244" xr:uid="{00000000-0005-0000-0000-000069520000}"/>
    <cellStyle name="Normal 5 4 5" xfId="22245" xr:uid="{00000000-0005-0000-0000-00006A520000}"/>
    <cellStyle name="Normal 5 4 6" xfId="22246" xr:uid="{00000000-0005-0000-0000-00006B520000}"/>
    <cellStyle name="Normal 5 4 7" xfId="22247" xr:uid="{00000000-0005-0000-0000-00006C520000}"/>
    <cellStyle name="Normal 5 40" xfId="22248" xr:uid="{00000000-0005-0000-0000-00006D520000}"/>
    <cellStyle name="Normal 5 40 2" xfId="22249" xr:uid="{00000000-0005-0000-0000-00006E520000}"/>
    <cellStyle name="Normal 5 40 3" xfId="22250" xr:uid="{00000000-0005-0000-0000-00006F520000}"/>
    <cellStyle name="Normal 5 40 4" xfId="22251" xr:uid="{00000000-0005-0000-0000-000070520000}"/>
    <cellStyle name="Normal 5 40 5" xfId="22252" xr:uid="{00000000-0005-0000-0000-000071520000}"/>
    <cellStyle name="Normal 5 40 6" xfId="22253" xr:uid="{00000000-0005-0000-0000-000072520000}"/>
    <cellStyle name="Normal 5 41" xfId="22254" xr:uid="{00000000-0005-0000-0000-000073520000}"/>
    <cellStyle name="Normal 5 41 2" xfId="22255" xr:uid="{00000000-0005-0000-0000-000074520000}"/>
    <cellStyle name="Normal 5 41 3" xfId="22256" xr:uid="{00000000-0005-0000-0000-000075520000}"/>
    <cellStyle name="Normal 5 41 4" xfId="22257" xr:uid="{00000000-0005-0000-0000-000076520000}"/>
    <cellStyle name="Normal 5 41 5" xfId="22258" xr:uid="{00000000-0005-0000-0000-000077520000}"/>
    <cellStyle name="Normal 5 41 6" xfId="22259" xr:uid="{00000000-0005-0000-0000-000078520000}"/>
    <cellStyle name="Normal 5 42" xfId="22260" xr:uid="{00000000-0005-0000-0000-000079520000}"/>
    <cellStyle name="Normal 5 42 2" xfId="22261" xr:uid="{00000000-0005-0000-0000-00007A520000}"/>
    <cellStyle name="Normal 5 42 3" xfId="22262" xr:uid="{00000000-0005-0000-0000-00007B520000}"/>
    <cellStyle name="Normal 5 42 4" xfId="22263" xr:uid="{00000000-0005-0000-0000-00007C520000}"/>
    <cellStyle name="Normal 5 42 5" xfId="22264" xr:uid="{00000000-0005-0000-0000-00007D520000}"/>
    <cellStyle name="Normal 5 42 6" xfId="22265" xr:uid="{00000000-0005-0000-0000-00007E520000}"/>
    <cellStyle name="Normal 5 43" xfId="22266" xr:uid="{00000000-0005-0000-0000-00007F520000}"/>
    <cellStyle name="Normal 5 43 2" xfId="22267" xr:uid="{00000000-0005-0000-0000-000080520000}"/>
    <cellStyle name="Normal 5 43 3" xfId="22268" xr:uid="{00000000-0005-0000-0000-000081520000}"/>
    <cellStyle name="Normal 5 43 4" xfId="22269" xr:uid="{00000000-0005-0000-0000-000082520000}"/>
    <cellStyle name="Normal 5 43 5" xfId="22270" xr:uid="{00000000-0005-0000-0000-000083520000}"/>
    <cellStyle name="Normal 5 43 6" xfId="22271" xr:uid="{00000000-0005-0000-0000-000084520000}"/>
    <cellStyle name="Normal 5 44" xfId="22272" xr:uid="{00000000-0005-0000-0000-000085520000}"/>
    <cellStyle name="Normal 5 44 2" xfId="22273" xr:uid="{00000000-0005-0000-0000-000086520000}"/>
    <cellStyle name="Normal 5 44 3" xfId="22274" xr:uid="{00000000-0005-0000-0000-000087520000}"/>
    <cellStyle name="Normal 5 44 4" xfId="22275" xr:uid="{00000000-0005-0000-0000-000088520000}"/>
    <cellStyle name="Normal 5 44 5" xfId="22276" xr:uid="{00000000-0005-0000-0000-000089520000}"/>
    <cellStyle name="Normal 5 44 6" xfId="22277" xr:uid="{00000000-0005-0000-0000-00008A520000}"/>
    <cellStyle name="Normal 5 45" xfId="22278" xr:uid="{00000000-0005-0000-0000-00008B520000}"/>
    <cellStyle name="Normal 5 45 2" xfId="22279" xr:uid="{00000000-0005-0000-0000-00008C520000}"/>
    <cellStyle name="Normal 5 45 3" xfId="22280" xr:uid="{00000000-0005-0000-0000-00008D520000}"/>
    <cellStyle name="Normal 5 45 4" xfId="22281" xr:uid="{00000000-0005-0000-0000-00008E520000}"/>
    <cellStyle name="Normal 5 45 5" xfId="22282" xr:uid="{00000000-0005-0000-0000-00008F520000}"/>
    <cellStyle name="Normal 5 45 6" xfId="22283" xr:uid="{00000000-0005-0000-0000-000090520000}"/>
    <cellStyle name="Normal 5 46" xfId="22284" xr:uid="{00000000-0005-0000-0000-000091520000}"/>
    <cellStyle name="Normal 5 46 2" xfId="22285" xr:uid="{00000000-0005-0000-0000-000092520000}"/>
    <cellStyle name="Normal 5 46 3" xfId="22286" xr:uid="{00000000-0005-0000-0000-000093520000}"/>
    <cellStyle name="Normal 5 46 4" xfId="22287" xr:uid="{00000000-0005-0000-0000-000094520000}"/>
    <cellStyle name="Normal 5 46 5" xfId="22288" xr:uid="{00000000-0005-0000-0000-000095520000}"/>
    <cellStyle name="Normal 5 46 6" xfId="22289" xr:uid="{00000000-0005-0000-0000-000096520000}"/>
    <cellStyle name="Normal 5 47" xfId="22290" xr:uid="{00000000-0005-0000-0000-000097520000}"/>
    <cellStyle name="Normal 5 47 2" xfId="22291" xr:uid="{00000000-0005-0000-0000-000098520000}"/>
    <cellStyle name="Normal 5 47 3" xfId="22292" xr:uid="{00000000-0005-0000-0000-000099520000}"/>
    <cellStyle name="Normal 5 47 4" xfId="22293" xr:uid="{00000000-0005-0000-0000-00009A520000}"/>
    <cellStyle name="Normal 5 47 5" xfId="22294" xr:uid="{00000000-0005-0000-0000-00009B520000}"/>
    <cellStyle name="Normal 5 47 6" xfId="22295" xr:uid="{00000000-0005-0000-0000-00009C520000}"/>
    <cellStyle name="Normal 5 48" xfId="22296" xr:uid="{00000000-0005-0000-0000-00009D520000}"/>
    <cellStyle name="Normal 5 48 2" xfId="22297" xr:uid="{00000000-0005-0000-0000-00009E520000}"/>
    <cellStyle name="Normal 5 48 3" xfId="22298" xr:uid="{00000000-0005-0000-0000-00009F520000}"/>
    <cellStyle name="Normal 5 48 4" xfId="22299" xr:uid="{00000000-0005-0000-0000-0000A0520000}"/>
    <cellStyle name="Normal 5 48 5" xfId="22300" xr:uid="{00000000-0005-0000-0000-0000A1520000}"/>
    <cellStyle name="Normal 5 48 6" xfId="22301" xr:uid="{00000000-0005-0000-0000-0000A2520000}"/>
    <cellStyle name="Normal 5 49" xfId="22302" xr:uid="{00000000-0005-0000-0000-0000A3520000}"/>
    <cellStyle name="Normal 5 49 2" xfId="22303" xr:uid="{00000000-0005-0000-0000-0000A4520000}"/>
    <cellStyle name="Normal 5 49 3" xfId="22304" xr:uid="{00000000-0005-0000-0000-0000A5520000}"/>
    <cellStyle name="Normal 5 49 4" xfId="22305" xr:uid="{00000000-0005-0000-0000-0000A6520000}"/>
    <cellStyle name="Normal 5 49 5" xfId="22306" xr:uid="{00000000-0005-0000-0000-0000A7520000}"/>
    <cellStyle name="Normal 5 49 6" xfId="22307" xr:uid="{00000000-0005-0000-0000-0000A8520000}"/>
    <cellStyle name="Normal 5 5" xfId="22308" xr:uid="{00000000-0005-0000-0000-0000A9520000}"/>
    <cellStyle name="Normal 5 5 2" xfId="22309" xr:uid="{00000000-0005-0000-0000-0000AA520000}"/>
    <cellStyle name="Normal 5 5 3" xfId="22310" xr:uid="{00000000-0005-0000-0000-0000AB520000}"/>
    <cellStyle name="Normal 5 5 4" xfId="22311" xr:uid="{00000000-0005-0000-0000-0000AC520000}"/>
    <cellStyle name="Normal 5 5 5" xfId="22312" xr:uid="{00000000-0005-0000-0000-0000AD520000}"/>
    <cellStyle name="Normal 5 5 6" xfId="22313" xr:uid="{00000000-0005-0000-0000-0000AE520000}"/>
    <cellStyle name="Normal 5 50" xfId="22314" xr:uid="{00000000-0005-0000-0000-0000AF520000}"/>
    <cellStyle name="Normal 5 50 2" xfId="22315" xr:uid="{00000000-0005-0000-0000-0000B0520000}"/>
    <cellStyle name="Normal 5 50 3" xfId="22316" xr:uid="{00000000-0005-0000-0000-0000B1520000}"/>
    <cellStyle name="Normal 5 50 4" xfId="22317" xr:uid="{00000000-0005-0000-0000-0000B2520000}"/>
    <cellStyle name="Normal 5 50 5" xfId="22318" xr:uid="{00000000-0005-0000-0000-0000B3520000}"/>
    <cellStyle name="Normal 5 50 6" xfId="22319" xr:uid="{00000000-0005-0000-0000-0000B4520000}"/>
    <cellStyle name="Normal 5 51" xfId="22320" xr:uid="{00000000-0005-0000-0000-0000B5520000}"/>
    <cellStyle name="Normal 5 51 2" xfId="22321" xr:uid="{00000000-0005-0000-0000-0000B6520000}"/>
    <cellStyle name="Normal 5 51 3" xfId="22322" xr:uid="{00000000-0005-0000-0000-0000B7520000}"/>
    <cellStyle name="Normal 5 51 4" xfId="22323" xr:uid="{00000000-0005-0000-0000-0000B8520000}"/>
    <cellStyle name="Normal 5 51 5" xfId="22324" xr:uid="{00000000-0005-0000-0000-0000B9520000}"/>
    <cellStyle name="Normal 5 51 6" xfId="22325" xr:uid="{00000000-0005-0000-0000-0000BA520000}"/>
    <cellStyle name="Normal 5 52" xfId="22326" xr:uid="{00000000-0005-0000-0000-0000BB520000}"/>
    <cellStyle name="Normal 5 52 2" xfId="22327" xr:uid="{00000000-0005-0000-0000-0000BC520000}"/>
    <cellStyle name="Normal 5 52 3" xfId="22328" xr:uid="{00000000-0005-0000-0000-0000BD520000}"/>
    <cellStyle name="Normal 5 52 4" xfId="22329" xr:uid="{00000000-0005-0000-0000-0000BE520000}"/>
    <cellStyle name="Normal 5 52 5" xfId="22330" xr:uid="{00000000-0005-0000-0000-0000BF520000}"/>
    <cellStyle name="Normal 5 52 6" xfId="22331" xr:uid="{00000000-0005-0000-0000-0000C0520000}"/>
    <cellStyle name="Normal 5 53" xfId="22332" xr:uid="{00000000-0005-0000-0000-0000C1520000}"/>
    <cellStyle name="Normal 5 53 2" xfId="22333" xr:uid="{00000000-0005-0000-0000-0000C2520000}"/>
    <cellStyle name="Normal 5 53 3" xfId="22334" xr:uid="{00000000-0005-0000-0000-0000C3520000}"/>
    <cellStyle name="Normal 5 53 4" xfId="22335" xr:uid="{00000000-0005-0000-0000-0000C4520000}"/>
    <cellStyle name="Normal 5 53 5" xfId="22336" xr:uid="{00000000-0005-0000-0000-0000C5520000}"/>
    <cellStyle name="Normal 5 53 6" xfId="22337" xr:uid="{00000000-0005-0000-0000-0000C6520000}"/>
    <cellStyle name="Normal 5 54" xfId="22338" xr:uid="{00000000-0005-0000-0000-0000C7520000}"/>
    <cellStyle name="Normal 5 54 2" xfId="22339" xr:uid="{00000000-0005-0000-0000-0000C8520000}"/>
    <cellStyle name="Normal 5 54 3" xfId="22340" xr:uid="{00000000-0005-0000-0000-0000C9520000}"/>
    <cellStyle name="Normal 5 54 4" xfId="22341" xr:uid="{00000000-0005-0000-0000-0000CA520000}"/>
    <cellStyle name="Normal 5 54 5" xfId="22342" xr:uid="{00000000-0005-0000-0000-0000CB520000}"/>
    <cellStyle name="Normal 5 54 6" xfId="22343" xr:uid="{00000000-0005-0000-0000-0000CC520000}"/>
    <cellStyle name="Normal 5 55" xfId="22344" xr:uid="{00000000-0005-0000-0000-0000CD520000}"/>
    <cellStyle name="Normal 5 55 10" xfId="22345" xr:uid="{00000000-0005-0000-0000-0000CE520000}"/>
    <cellStyle name="Normal 5 55 11" xfId="22346" xr:uid="{00000000-0005-0000-0000-0000CF520000}"/>
    <cellStyle name="Normal 5 55 12" xfId="22347" xr:uid="{00000000-0005-0000-0000-0000D0520000}"/>
    <cellStyle name="Normal 5 55 12 2" xfId="22348" xr:uid="{00000000-0005-0000-0000-0000D1520000}"/>
    <cellStyle name="Normal 5 55 2" xfId="22349" xr:uid="{00000000-0005-0000-0000-0000D2520000}"/>
    <cellStyle name="Normal 5 55 2 10" xfId="22350" xr:uid="{00000000-0005-0000-0000-0000D3520000}"/>
    <cellStyle name="Normal 5 55 2 11" xfId="22351" xr:uid="{00000000-0005-0000-0000-0000D4520000}"/>
    <cellStyle name="Normal 5 55 2 12" xfId="22352" xr:uid="{00000000-0005-0000-0000-0000D5520000}"/>
    <cellStyle name="Normal 5 55 2 12 2" xfId="22353" xr:uid="{00000000-0005-0000-0000-0000D6520000}"/>
    <cellStyle name="Normal 5 55 2 2" xfId="22354" xr:uid="{00000000-0005-0000-0000-0000D7520000}"/>
    <cellStyle name="Normal 5 55 2 2 2" xfId="22355" xr:uid="{00000000-0005-0000-0000-0000D8520000}"/>
    <cellStyle name="Normal 5 55 2 2 2 2" xfId="22356" xr:uid="{00000000-0005-0000-0000-0000D9520000}"/>
    <cellStyle name="Normal 5 55 2 2 2 2 2" xfId="22357" xr:uid="{00000000-0005-0000-0000-0000DA520000}"/>
    <cellStyle name="Normal 5 55 2 2 2 2 2 2" xfId="22358" xr:uid="{00000000-0005-0000-0000-0000DB520000}"/>
    <cellStyle name="Normal 5 55 2 2 2 2 2 2 2" xfId="22359" xr:uid="{00000000-0005-0000-0000-0000DC520000}"/>
    <cellStyle name="Normal 5 55 2 2 2 2 3" xfId="22360" xr:uid="{00000000-0005-0000-0000-0000DD520000}"/>
    <cellStyle name="Normal 5 55 2 2 2 3" xfId="22361" xr:uid="{00000000-0005-0000-0000-0000DE520000}"/>
    <cellStyle name="Normal 5 55 2 2 2 4" xfId="22362" xr:uid="{00000000-0005-0000-0000-0000DF520000}"/>
    <cellStyle name="Normal 5 55 2 2 2 5" xfId="22363" xr:uid="{00000000-0005-0000-0000-0000E0520000}"/>
    <cellStyle name="Normal 5 55 2 2 2 6" xfId="22364" xr:uid="{00000000-0005-0000-0000-0000E1520000}"/>
    <cellStyle name="Normal 5 55 2 2 2 7" xfId="22365" xr:uid="{00000000-0005-0000-0000-0000E2520000}"/>
    <cellStyle name="Normal 5 55 2 2 2 7 2" xfId="22366" xr:uid="{00000000-0005-0000-0000-0000E3520000}"/>
    <cellStyle name="Normal 5 55 2 2 3" xfId="22367" xr:uid="{00000000-0005-0000-0000-0000E4520000}"/>
    <cellStyle name="Normal 5 55 2 2 3 2" xfId="22368" xr:uid="{00000000-0005-0000-0000-0000E5520000}"/>
    <cellStyle name="Normal 5 55 2 2 3 2 2" xfId="22369" xr:uid="{00000000-0005-0000-0000-0000E6520000}"/>
    <cellStyle name="Normal 5 55 2 2 3 2 2 2" xfId="22370" xr:uid="{00000000-0005-0000-0000-0000E7520000}"/>
    <cellStyle name="Normal 5 55 2 2 3 3" xfId="22371" xr:uid="{00000000-0005-0000-0000-0000E8520000}"/>
    <cellStyle name="Normal 5 55 2 2 4" xfId="22372" xr:uid="{00000000-0005-0000-0000-0000E9520000}"/>
    <cellStyle name="Normal 5 55 2 2 5" xfId="22373" xr:uid="{00000000-0005-0000-0000-0000EA520000}"/>
    <cellStyle name="Normal 5 55 2 2 6" xfId="22374" xr:uid="{00000000-0005-0000-0000-0000EB520000}"/>
    <cellStyle name="Normal 5 55 2 2 7" xfId="22375" xr:uid="{00000000-0005-0000-0000-0000EC520000}"/>
    <cellStyle name="Normal 5 55 2 2 7 2" xfId="22376" xr:uid="{00000000-0005-0000-0000-0000ED520000}"/>
    <cellStyle name="Normal 5 55 2 3" xfId="22377" xr:uid="{00000000-0005-0000-0000-0000EE520000}"/>
    <cellStyle name="Normal 5 55 2 4" xfId="22378" xr:uid="{00000000-0005-0000-0000-0000EF520000}"/>
    <cellStyle name="Normal 5 55 2 5" xfId="22379" xr:uid="{00000000-0005-0000-0000-0000F0520000}"/>
    <cellStyle name="Normal 5 55 2 6" xfId="22380" xr:uid="{00000000-0005-0000-0000-0000F1520000}"/>
    <cellStyle name="Normal 5 55 2 7" xfId="22381" xr:uid="{00000000-0005-0000-0000-0000F2520000}"/>
    <cellStyle name="Normal 5 55 2 7 2" xfId="22382" xr:uid="{00000000-0005-0000-0000-0000F3520000}"/>
    <cellStyle name="Normal 5 55 2 7 2 2" xfId="22383" xr:uid="{00000000-0005-0000-0000-0000F4520000}"/>
    <cellStyle name="Normal 5 55 2 7 2 2 2" xfId="22384" xr:uid="{00000000-0005-0000-0000-0000F5520000}"/>
    <cellStyle name="Normal 5 55 2 7 3" xfId="22385" xr:uid="{00000000-0005-0000-0000-0000F6520000}"/>
    <cellStyle name="Normal 5 55 2 8" xfId="22386" xr:uid="{00000000-0005-0000-0000-0000F7520000}"/>
    <cellStyle name="Normal 5 55 2 9" xfId="22387" xr:uid="{00000000-0005-0000-0000-0000F8520000}"/>
    <cellStyle name="Normal 5 55 3" xfId="22388" xr:uid="{00000000-0005-0000-0000-0000F9520000}"/>
    <cellStyle name="Normal 5 55 4" xfId="22389" xr:uid="{00000000-0005-0000-0000-0000FA520000}"/>
    <cellStyle name="Normal 5 55 5" xfId="22390" xr:uid="{00000000-0005-0000-0000-0000FB520000}"/>
    <cellStyle name="Normal 5 55 6" xfId="22391" xr:uid="{00000000-0005-0000-0000-0000FC520000}"/>
    <cellStyle name="Normal 5 55 7" xfId="22392" xr:uid="{00000000-0005-0000-0000-0000FD520000}"/>
    <cellStyle name="Normal 5 55 7 2" xfId="22393" xr:uid="{00000000-0005-0000-0000-0000FE520000}"/>
    <cellStyle name="Normal 5 55 7 2 2" xfId="22394" xr:uid="{00000000-0005-0000-0000-0000FF520000}"/>
    <cellStyle name="Normal 5 55 7 2 2 2" xfId="22395" xr:uid="{00000000-0005-0000-0000-000000530000}"/>
    <cellStyle name="Normal 5 55 7 3" xfId="22396" xr:uid="{00000000-0005-0000-0000-000001530000}"/>
    <cellStyle name="Normal 5 55 8" xfId="22397" xr:uid="{00000000-0005-0000-0000-000002530000}"/>
    <cellStyle name="Normal 5 55 9" xfId="22398" xr:uid="{00000000-0005-0000-0000-000003530000}"/>
    <cellStyle name="Normal 5 56" xfId="22399" xr:uid="{00000000-0005-0000-0000-000004530000}"/>
    <cellStyle name="Normal 5 56 2" xfId="22400" xr:uid="{00000000-0005-0000-0000-000005530000}"/>
    <cellStyle name="Normal 5 56 3" xfId="22401" xr:uid="{00000000-0005-0000-0000-000006530000}"/>
    <cellStyle name="Normal 5 56 4" xfId="22402" xr:uid="{00000000-0005-0000-0000-000007530000}"/>
    <cellStyle name="Normal 5 56 5" xfId="22403" xr:uid="{00000000-0005-0000-0000-000008530000}"/>
    <cellStyle name="Normal 5 56 6" xfId="22404" xr:uid="{00000000-0005-0000-0000-000009530000}"/>
    <cellStyle name="Normal 5 57" xfId="22405" xr:uid="{00000000-0005-0000-0000-00000A530000}"/>
    <cellStyle name="Normal 5 57 2" xfId="22406" xr:uid="{00000000-0005-0000-0000-00000B530000}"/>
    <cellStyle name="Normal 5 57 3" xfId="22407" xr:uid="{00000000-0005-0000-0000-00000C530000}"/>
    <cellStyle name="Normal 5 57 4" xfId="22408" xr:uid="{00000000-0005-0000-0000-00000D530000}"/>
    <cellStyle name="Normal 5 57 5" xfId="22409" xr:uid="{00000000-0005-0000-0000-00000E530000}"/>
    <cellStyle name="Normal 5 57 6" xfId="22410" xr:uid="{00000000-0005-0000-0000-00000F530000}"/>
    <cellStyle name="Normal 5 58" xfId="22411" xr:uid="{00000000-0005-0000-0000-000010530000}"/>
    <cellStyle name="Normal 5 58 2" xfId="22412" xr:uid="{00000000-0005-0000-0000-000011530000}"/>
    <cellStyle name="Normal 5 58 3" xfId="22413" xr:uid="{00000000-0005-0000-0000-000012530000}"/>
    <cellStyle name="Normal 5 58 4" xfId="22414" xr:uid="{00000000-0005-0000-0000-000013530000}"/>
    <cellStyle name="Normal 5 58 5" xfId="22415" xr:uid="{00000000-0005-0000-0000-000014530000}"/>
    <cellStyle name="Normal 5 58 6" xfId="22416" xr:uid="{00000000-0005-0000-0000-000015530000}"/>
    <cellStyle name="Normal 5 59" xfId="22417" xr:uid="{00000000-0005-0000-0000-000016530000}"/>
    <cellStyle name="Normal 5 59 2" xfId="22418" xr:uid="{00000000-0005-0000-0000-000017530000}"/>
    <cellStyle name="Normal 5 59 3" xfId="22419" xr:uid="{00000000-0005-0000-0000-000018530000}"/>
    <cellStyle name="Normal 5 59 4" xfId="22420" xr:uid="{00000000-0005-0000-0000-000019530000}"/>
    <cellStyle name="Normal 5 59 5" xfId="22421" xr:uid="{00000000-0005-0000-0000-00001A530000}"/>
    <cellStyle name="Normal 5 59 6" xfId="22422" xr:uid="{00000000-0005-0000-0000-00001B530000}"/>
    <cellStyle name="Normal 5 6" xfId="22423" xr:uid="{00000000-0005-0000-0000-00001C530000}"/>
    <cellStyle name="Normal 5 6 2" xfId="22424" xr:uid="{00000000-0005-0000-0000-00001D530000}"/>
    <cellStyle name="Normal 5 6 3" xfId="22425" xr:uid="{00000000-0005-0000-0000-00001E530000}"/>
    <cellStyle name="Normal 5 6 4" xfId="22426" xr:uid="{00000000-0005-0000-0000-00001F530000}"/>
    <cellStyle name="Normal 5 6 5" xfId="22427" xr:uid="{00000000-0005-0000-0000-000020530000}"/>
    <cellStyle name="Normal 5 6 6" xfId="22428" xr:uid="{00000000-0005-0000-0000-000021530000}"/>
    <cellStyle name="Normal 5 60" xfId="22429" xr:uid="{00000000-0005-0000-0000-000022530000}"/>
    <cellStyle name="Normal 5 60 2" xfId="22430" xr:uid="{00000000-0005-0000-0000-000023530000}"/>
    <cellStyle name="Normal 5 60 3" xfId="22431" xr:uid="{00000000-0005-0000-0000-000024530000}"/>
    <cellStyle name="Normal 5 60 4" xfId="22432" xr:uid="{00000000-0005-0000-0000-000025530000}"/>
    <cellStyle name="Normal 5 60 5" xfId="22433" xr:uid="{00000000-0005-0000-0000-000026530000}"/>
    <cellStyle name="Normal 5 60 6" xfId="22434" xr:uid="{00000000-0005-0000-0000-000027530000}"/>
    <cellStyle name="Normal 5 61" xfId="22435" xr:uid="{00000000-0005-0000-0000-000028530000}"/>
    <cellStyle name="Normal 5 61 2" xfId="22436" xr:uid="{00000000-0005-0000-0000-000029530000}"/>
    <cellStyle name="Normal 5 61 3" xfId="22437" xr:uid="{00000000-0005-0000-0000-00002A530000}"/>
    <cellStyle name="Normal 5 61 4" xfId="22438" xr:uid="{00000000-0005-0000-0000-00002B530000}"/>
    <cellStyle name="Normal 5 61 5" xfId="22439" xr:uid="{00000000-0005-0000-0000-00002C530000}"/>
    <cellStyle name="Normal 5 61 6" xfId="22440" xr:uid="{00000000-0005-0000-0000-00002D530000}"/>
    <cellStyle name="Normal 5 62" xfId="22441" xr:uid="{00000000-0005-0000-0000-00002E530000}"/>
    <cellStyle name="Normal 5 63" xfId="22442" xr:uid="{00000000-0005-0000-0000-00002F530000}"/>
    <cellStyle name="Normal 5 64" xfId="22443" xr:uid="{00000000-0005-0000-0000-000030530000}"/>
    <cellStyle name="Normal 5 65" xfId="22444" xr:uid="{00000000-0005-0000-0000-000031530000}"/>
    <cellStyle name="Normal 5 66" xfId="22445" xr:uid="{00000000-0005-0000-0000-000032530000}"/>
    <cellStyle name="Normal 5 67" xfId="22446" xr:uid="{00000000-0005-0000-0000-000033530000}"/>
    <cellStyle name="Normal 5 68" xfId="22447" xr:uid="{00000000-0005-0000-0000-000034530000}"/>
    <cellStyle name="Normal 5 69" xfId="22448" xr:uid="{00000000-0005-0000-0000-000035530000}"/>
    <cellStyle name="Normal 5 7" xfId="22449" xr:uid="{00000000-0005-0000-0000-000036530000}"/>
    <cellStyle name="Normal 5 7 2" xfId="22450" xr:uid="{00000000-0005-0000-0000-000037530000}"/>
    <cellStyle name="Normal 5 7 3" xfId="22451" xr:uid="{00000000-0005-0000-0000-000038530000}"/>
    <cellStyle name="Normal 5 7 4" xfId="22452" xr:uid="{00000000-0005-0000-0000-000039530000}"/>
    <cellStyle name="Normal 5 7 5" xfId="22453" xr:uid="{00000000-0005-0000-0000-00003A530000}"/>
    <cellStyle name="Normal 5 7 6" xfId="22454" xr:uid="{00000000-0005-0000-0000-00003B530000}"/>
    <cellStyle name="Normal 5 70" xfId="22455" xr:uid="{00000000-0005-0000-0000-00003C530000}"/>
    <cellStyle name="Normal 5 71" xfId="22456" xr:uid="{00000000-0005-0000-0000-00003D530000}"/>
    <cellStyle name="Normal 5 72" xfId="22457" xr:uid="{00000000-0005-0000-0000-00003E530000}"/>
    <cellStyle name="Normal 5 72 2" xfId="22458" xr:uid="{00000000-0005-0000-0000-00003F530000}"/>
    <cellStyle name="Normal 5 72 2 2" xfId="22459" xr:uid="{00000000-0005-0000-0000-000040530000}"/>
    <cellStyle name="Normal 5 72 2 2 2" xfId="22460" xr:uid="{00000000-0005-0000-0000-000041530000}"/>
    <cellStyle name="Normal 5 72 3" xfId="22461" xr:uid="{00000000-0005-0000-0000-000042530000}"/>
    <cellStyle name="Normal 5 73" xfId="22462" xr:uid="{00000000-0005-0000-0000-000043530000}"/>
    <cellStyle name="Normal 5 73 2" xfId="22463" xr:uid="{00000000-0005-0000-0000-000044530000}"/>
    <cellStyle name="Normal 5 74" xfId="22464" xr:uid="{00000000-0005-0000-0000-000045530000}"/>
    <cellStyle name="Normal 5 75" xfId="22465" xr:uid="{00000000-0005-0000-0000-000046530000}"/>
    <cellStyle name="Normal 5 76" xfId="22466" xr:uid="{00000000-0005-0000-0000-000047530000}"/>
    <cellStyle name="Normal 5 77" xfId="22467" xr:uid="{00000000-0005-0000-0000-000048530000}"/>
    <cellStyle name="Normal 5 78" xfId="22468" xr:uid="{00000000-0005-0000-0000-000049530000}"/>
    <cellStyle name="Normal 5 8" xfId="22469" xr:uid="{00000000-0005-0000-0000-00004A530000}"/>
    <cellStyle name="Normal 5 8 2" xfId="22470" xr:uid="{00000000-0005-0000-0000-00004B530000}"/>
    <cellStyle name="Normal 5 8 3" xfId="22471" xr:uid="{00000000-0005-0000-0000-00004C530000}"/>
    <cellStyle name="Normal 5 8 4" xfId="22472" xr:uid="{00000000-0005-0000-0000-00004D530000}"/>
    <cellStyle name="Normal 5 8 5" xfId="22473" xr:uid="{00000000-0005-0000-0000-00004E530000}"/>
    <cellStyle name="Normal 5 8 6" xfId="22474" xr:uid="{00000000-0005-0000-0000-00004F530000}"/>
    <cellStyle name="Normal 5 9" xfId="22475" xr:uid="{00000000-0005-0000-0000-000050530000}"/>
    <cellStyle name="Normal 5 9 2" xfId="22476" xr:uid="{00000000-0005-0000-0000-000051530000}"/>
    <cellStyle name="Normal 5 9 3" xfId="22477" xr:uid="{00000000-0005-0000-0000-000052530000}"/>
    <cellStyle name="Normal 5 9 4" xfId="22478" xr:uid="{00000000-0005-0000-0000-000053530000}"/>
    <cellStyle name="Normal 5 9 5" xfId="22479" xr:uid="{00000000-0005-0000-0000-000054530000}"/>
    <cellStyle name="Normal 5 9 6" xfId="22480" xr:uid="{00000000-0005-0000-0000-000055530000}"/>
    <cellStyle name="Normal 5_ENE Database Template_2012" xfId="22481" xr:uid="{00000000-0005-0000-0000-000056530000}"/>
    <cellStyle name="Normal 50" xfId="1418" xr:uid="{00000000-0005-0000-0000-000057530000}"/>
    <cellStyle name="Normal 50 2" xfId="22482" xr:uid="{00000000-0005-0000-0000-000058530000}"/>
    <cellStyle name="Normal 51" xfId="1419" xr:uid="{00000000-0005-0000-0000-000059530000}"/>
    <cellStyle name="Normal 51 2" xfId="22483" xr:uid="{00000000-0005-0000-0000-00005A530000}"/>
    <cellStyle name="Normal 52" xfId="1420" xr:uid="{00000000-0005-0000-0000-00005B530000}"/>
    <cellStyle name="Normal 52 2" xfId="22484" xr:uid="{00000000-0005-0000-0000-00005C530000}"/>
    <cellStyle name="Normal 53" xfId="1421" xr:uid="{00000000-0005-0000-0000-00005D530000}"/>
    <cellStyle name="Normal 53 2" xfId="22485" xr:uid="{00000000-0005-0000-0000-00005E530000}"/>
    <cellStyle name="Normal 54" xfId="1422" xr:uid="{00000000-0005-0000-0000-00005F530000}"/>
    <cellStyle name="Normal 54 2" xfId="22486" xr:uid="{00000000-0005-0000-0000-000060530000}"/>
    <cellStyle name="Normal 55" xfId="22487" xr:uid="{00000000-0005-0000-0000-000061530000}"/>
    <cellStyle name="Normal 56" xfId="1423" xr:uid="{00000000-0005-0000-0000-000062530000}"/>
    <cellStyle name="Normal 56 2" xfId="22488" xr:uid="{00000000-0005-0000-0000-000063530000}"/>
    <cellStyle name="Normal 57" xfId="1424" xr:uid="{00000000-0005-0000-0000-000064530000}"/>
    <cellStyle name="Normal 57 2" xfId="22489" xr:uid="{00000000-0005-0000-0000-000065530000}"/>
    <cellStyle name="Normal 58" xfId="1425" xr:uid="{00000000-0005-0000-0000-000066530000}"/>
    <cellStyle name="Normal 58 2" xfId="22490" xr:uid="{00000000-0005-0000-0000-000067530000}"/>
    <cellStyle name="Normal 59" xfId="1426" xr:uid="{00000000-0005-0000-0000-000068530000}"/>
    <cellStyle name="Normal 59 2" xfId="22491" xr:uid="{00000000-0005-0000-0000-000069530000}"/>
    <cellStyle name="Normal 6" xfId="1427" xr:uid="{00000000-0005-0000-0000-00006A530000}"/>
    <cellStyle name="Normal 6 10" xfId="22492" xr:uid="{00000000-0005-0000-0000-00006B530000}"/>
    <cellStyle name="Normal 6 10 2" xfId="22493" xr:uid="{00000000-0005-0000-0000-00006C530000}"/>
    <cellStyle name="Normal 6 10 3" xfId="22494" xr:uid="{00000000-0005-0000-0000-00006D530000}"/>
    <cellStyle name="Normal 6 10 4" xfId="22495" xr:uid="{00000000-0005-0000-0000-00006E530000}"/>
    <cellStyle name="Normal 6 10 5" xfId="22496" xr:uid="{00000000-0005-0000-0000-00006F530000}"/>
    <cellStyle name="Normal 6 10 6" xfId="22497" xr:uid="{00000000-0005-0000-0000-000070530000}"/>
    <cellStyle name="Normal 6 10 7" xfId="22498" xr:uid="{00000000-0005-0000-0000-000071530000}"/>
    <cellStyle name="Normal 6 11" xfId="22499" xr:uid="{00000000-0005-0000-0000-000072530000}"/>
    <cellStyle name="Normal 6 11 2" xfId="22500" xr:uid="{00000000-0005-0000-0000-000073530000}"/>
    <cellStyle name="Normal 6 11 3" xfId="22501" xr:uid="{00000000-0005-0000-0000-000074530000}"/>
    <cellStyle name="Normal 6 11 4" xfId="22502" xr:uid="{00000000-0005-0000-0000-000075530000}"/>
    <cellStyle name="Normal 6 11 5" xfId="22503" xr:uid="{00000000-0005-0000-0000-000076530000}"/>
    <cellStyle name="Normal 6 11 6" xfId="22504" xr:uid="{00000000-0005-0000-0000-000077530000}"/>
    <cellStyle name="Normal 6 11 7" xfId="22505" xr:uid="{00000000-0005-0000-0000-000078530000}"/>
    <cellStyle name="Normal 6 12" xfId="22506" xr:uid="{00000000-0005-0000-0000-000079530000}"/>
    <cellStyle name="Normal 6 12 2" xfId="22507" xr:uid="{00000000-0005-0000-0000-00007A530000}"/>
    <cellStyle name="Normal 6 12 3" xfId="22508" xr:uid="{00000000-0005-0000-0000-00007B530000}"/>
    <cellStyle name="Normal 6 12 4" xfId="22509" xr:uid="{00000000-0005-0000-0000-00007C530000}"/>
    <cellStyle name="Normal 6 12 5" xfId="22510" xr:uid="{00000000-0005-0000-0000-00007D530000}"/>
    <cellStyle name="Normal 6 12 6" xfId="22511" xr:uid="{00000000-0005-0000-0000-00007E530000}"/>
    <cellStyle name="Normal 6 12 7" xfId="22512" xr:uid="{00000000-0005-0000-0000-00007F530000}"/>
    <cellStyle name="Normal 6 13" xfId="22513" xr:uid="{00000000-0005-0000-0000-000080530000}"/>
    <cellStyle name="Normal 6 13 2" xfId="22514" xr:uid="{00000000-0005-0000-0000-000081530000}"/>
    <cellStyle name="Normal 6 13 3" xfId="22515" xr:uid="{00000000-0005-0000-0000-000082530000}"/>
    <cellStyle name="Normal 6 13 4" xfId="22516" xr:uid="{00000000-0005-0000-0000-000083530000}"/>
    <cellStyle name="Normal 6 13 5" xfId="22517" xr:uid="{00000000-0005-0000-0000-000084530000}"/>
    <cellStyle name="Normal 6 13 6" xfId="22518" xr:uid="{00000000-0005-0000-0000-000085530000}"/>
    <cellStyle name="Normal 6 13 7" xfId="22519" xr:uid="{00000000-0005-0000-0000-000086530000}"/>
    <cellStyle name="Normal 6 14" xfId="22520" xr:uid="{00000000-0005-0000-0000-000087530000}"/>
    <cellStyle name="Normal 6 14 2" xfId="22521" xr:uid="{00000000-0005-0000-0000-000088530000}"/>
    <cellStyle name="Normal 6 14 3" xfId="22522" xr:uid="{00000000-0005-0000-0000-000089530000}"/>
    <cellStyle name="Normal 6 14 4" xfId="22523" xr:uid="{00000000-0005-0000-0000-00008A530000}"/>
    <cellStyle name="Normal 6 14 5" xfId="22524" xr:uid="{00000000-0005-0000-0000-00008B530000}"/>
    <cellStyle name="Normal 6 14 6" xfId="22525" xr:uid="{00000000-0005-0000-0000-00008C530000}"/>
    <cellStyle name="Normal 6 14 7" xfId="22526" xr:uid="{00000000-0005-0000-0000-00008D530000}"/>
    <cellStyle name="Normal 6 15" xfId="22527" xr:uid="{00000000-0005-0000-0000-00008E530000}"/>
    <cellStyle name="Normal 6 15 2" xfId="22528" xr:uid="{00000000-0005-0000-0000-00008F530000}"/>
    <cellStyle name="Normal 6 15 3" xfId="22529" xr:uid="{00000000-0005-0000-0000-000090530000}"/>
    <cellStyle name="Normal 6 15 4" xfId="22530" xr:uid="{00000000-0005-0000-0000-000091530000}"/>
    <cellStyle name="Normal 6 15 5" xfId="22531" xr:uid="{00000000-0005-0000-0000-000092530000}"/>
    <cellStyle name="Normal 6 15 6" xfId="22532" xr:uid="{00000000-0005-0000-0000-000093530000}"/>
    <cellStyle name="Normal 6 15 7" xfId="22533" xr:uid="{00000000-0005-0000-0000-000094530000}"/>
    <cellStyle name="Normal 6 16" xfId="22534" xr:uid="{00000000-0005-0000-0000-000095530000}"/>
    <cellStyle name="Normal 6 16 2" xfId="22535" xr:uid="{00000000-0005-0000-0000-000096530000}"/>
    <cellStyle name="Normal 6 16 3" xfId="22536" xr:uid="{00000000-0005-0000-0000-000097530000}"/>
    <cellStyle name="Normal 6 16 4" xfId="22537" xr:uid="{00000000-0005-0000-0000-000098530000}"/>
    <cellStyle name="Normal 6 16 5" xfId="22538" xr:uid="{00000000-0005-0000-0000-000099530000}"/>
    <cellStyle name="Normal 6 16 6" xfId="22539" xr:uid="{00000000-0005-0000-0000-00009A530000}"/>
    <cellStyle name="Normal 6 16 7" xfId="22540" xr:uid="{00000000-0005-0000-0000-00009B530000}"/>
    <cellStyle name="Normal 6 17" xfId="22541" xr:uid="{00000000-0005-0000-0000-00009C530000}"/>
    <cellStyle name="Normal 6 17 2" xfId="22542" xr:uid="{00000000-0005-0000-0000-00009D530000}"/>
    <cellStyle name="Normal 6 17 3" xfId="22543" xr:uid="{00000000-0005-0000-0000-00009E530000}"/>
    <cellStyle name="Normal 6 17 4" xfId="22544" xr:uid="{00000000-0005-0000-0000-00009F530000}"/>
    <cellStyle name="Normal 6 17 5" xfId="22545" xr:uid="{00000000-0005-0000-0000-0000A0530000}"/>
    <cellStyle name="Normal 6 17 6" xfId="22546" xr:uid="{00000000-0005-0000-0000-0000A1530000}"/>
    <cellStyle name="Normal 6 17 7" xfId="22547" xr:uid="{00000000-0005-0000-0000-0000A2530000}"/>
    <cellStyle name="Normal 6 18" xfId="22548" xr:uid="{00000000-0005-0000-0000-0000A3530000}"/>
    <cellStyle name="Normal 6 18 2" xfId="22549" xr:uid="{00000000-0005-0000-0000-0000A4530000}"/>
    <cellStyle name="Normal 6 18 3" xfId="22550" xr:uid="{00000000-0005-0000-0000-0000A5530000}"/>
    <cellStyle name="Normal 6 18 4" xfId="22551" xr:uid="{00000000-0005-0000-0000-0000A6530000}"/>
    <cellStyle name="Normal 6 18 5" xfId="22552" xr:uid="{00000000-0005-0000-0000-0000A7530000}"/>
    <cellStyle name="Normal 6 18 6" xfId="22553" xr:uid="{00000000-0005-0000-0000-0000A8530000}"/>
    <cellStyle name="Normal 6 18 7" xfId="22554" xr:uid="{00000000-0005-0000-0000-0000A9530000}"/>
    <cellStyle name="Normal 6 19" xfId="22555" xr:uid="{00000000-0005-0000-0000-0000AA530000}"/>
    <cellStyle name="Normal 6 19 2" xfId="22556" xr:uid="{00000000-0005-0000-0000-0000AB530000}"/>
    <cellStyle name="Normal 6 19 3" xfId="22557" xr:uid="{00000000-0005-0000-0000-0000AC530000}"/>
    <cellStyle name="Normal 6 19 4" xfId="22558" xr:uid="{00000000-0005-0000-0000-0000AD530000}"/>
    <cellStyle name="Normal 6 19 5" xfId="22559" xr:uid="{00000000-0005-0000-0000-0000AE530000}"/>
    <cellStyle name="Normal 6 19 6" xfId="22560" xr:uid="{00000000-0005-0000-0000-0000AF530000}"/>
    <cellStyle name="Normal 6 19 7" xfId="22561" xr:uid="{00000000-0005-0000-0000-0000B0530000}"/>
    <cellStyle name="Normal 6 2" xfId="1428" xr:uid="{00000000-0005-0000-0000-0000B1530000}"/>
    <cellStyle name="Normal 6 2 10" xfId="1429" xr:uid="{00000000-0005-0000-0000-0000B2530000}"/>
    <cellStyle name="Normal 6 2 10 2" xfId="22562" xr:uid="{00000000-0005-0000-0000-0000B3530000}"/>
    <cellStyle name="Normal 6 2 10 3" xfId="22563" xr:uid="{00000000-0005-0000-0000-0000B4530000}"/>
    <cellStyle name="Normal 6 2 10 4" xfId="22564" xr:uid="{00000000-0005-0000-0000-0000B5530000}"/>
    <cellStyle name="Normal 6 2 10 5" xfId="22565" xr:uid="{00000000-0005-0000-0000-0000B6530000}"/>
    <cellStyle name="Normal 6 2 10 6" xfId="22566" xr:uid="{00000000-0005-0000-0000-0000B7530000}"/>
    <cellStyle name="Normal 6 2 10 7" xfId="22567" xr:uid="{00000000-0005-0000-0000-0000B8530000}"/>
    <cellStyle name="Normal 6 2 11" xfId="1430" xr:uid="{00000000-0005-0000-0000-0000B9530000}"/>
    <cellStyle name="Normal 6 2 11 2" xfId="22568" xr:uid="{00000000-0005-0000-0000-0000BA530000}"/>
    <cellStyle name="Normal 6 2 11 3" xfId="22569" xr:uid="{00000000-0005-0000-0000-0000BB530000}"/>
    <cellStyle name="Normal 6 2 11 4" xfId="22570" xr:uid="{00000000-0005-0000-0000-0000BC530000}"/>
    <cellStyle name="Normal 6 2 11 5" xfId="22571" xr:uid="{00000000-0005-0000-0000-0000BD530000}"/>
    <cellStyle name="Normal 6 2 11 6" xfId="22572" xr:uid="{00000000-0005-0000-0000-0000BE530000}"/>
    <cellStyle name="Normal 6 2 11 7" xfId="22573" xr:uid="{00000000-0005-0000-0000-0000BF530000}"/>
    <cellStyle name="Normal 6 2 12" xfId="1431" xr:uid="{00000000-0005-0000-0000-0000C0530000}"/>
    <cellStyle name="Normal 6 2 12 2" xfId="22574" xr:uid="{00000000-0005-0000-0000-0000C1530000}"/>
    <cellStyle name="Normal 6 2 12 3" xfId="22575" xr:uid="{00000000-0005-0000-0000-0000C2530000}"/>
    <cellStyle name="Normal 6 2 12 4" xfId="22576" xr:uid="{00000000-0005-0000-0000-0000C3530000}"/>
    <cellStyle name="Normal 6 2 12 5" xfId="22577" xr:uid="{00000000-0005-0000-0000-0000C4530000}"/>
    <cellStyle name="Normal 6 2 12 6" xfId="22578" xr:uid="{00000000-0005-0000-0000-0000C5530000}"/>
    <cellStyle name="Normal 6 2 12 7" xfId="22579" xr:uid="{00000000-0005-0000-0000-0000C6530000}"/>
    <cellStyle name="Normal 6 2 13" xfId="1432" xr:uid="{00000000-0005-0000-0000-0000C7530000}"/>
    <cellStyle name="Normal 6 2 13 2" xfId="22580" xr:uid="{00000000-0005-0000-0000-0000C8530000}"/>
    <cellStyle name="Normal 6 2 13 3" xfId="22581" xr:uid="{00000000-0005-0000-0000-0000C9530000}"/>
    <cellStyle name="Normal 6 2 13 4" xfId="22582" xr:uid="{00000000-0005-0000-0000-0000CA530000}"/>
    <cellStyle name="Normal 6 2 13 5" xfId="22583" xr:uid="{00000000-0005-0000-0000-0000CB530000}"/>
    <cellStyle name="Normal 6 2 13 6" xfId="22584" xr:uid="{00000000-0005-0000-0000-0000CC530000}"/>
    <cellStyle name="Normal 6 2 13 7" xfId="22585" xr:uid="{00000000-0005-0000-0000-0000CD530000}"/>
    <cellStyle name="Normal 6 2 14" xfId="1433" xr:uid="{00000000-0005-0000-0000-0000CE530000}"/>
    <cellStyle name="Normal 6 2 14 2" xfId="22586" xr:uid="{00000000-0005-0000-0000-0000CF530000}"/>
    <cellStyle name="Normal 6 2 14 3" xfId="22587" xr:uid="{00000000-0005-0000-0000-0000D0530000}"/>
    <cellStyle name="Normal 6 2 14 4" xfId="22588" xr:uid="{00000000-0005-0000-0000-0000D1530000}"/>
    <cellStyle name="Normal 6 2 14 5" xfId="22589" xr:uid="{00000000-0005-0000-0000-0000D2530000}"/>
    <cellStyle name="Normal 6 2 14 6" xfId="22590" xr:uid="{00000000-0005-0000-0000-0000D3530000}"/>
    <cellStyle name="Normal 6 2 14 7" xfId="22591" xr:uid="{00000000-0005-0000-0000-0000D4530000}"/>
    <cellStyle name="Normal 6 2 15" xfId="1434" xr:uid="{00000000-0005-0000-0000-0000D5530000}"/>
    <cellStyle name="Normal 6 2 15 2" xfId="22592" xr:uid="{00000000-0005-0000-0000-0000D6530000}"/>
    <cellStyle name="Normal 6 2 15 3" xfId="22593" xr:uid="{00000000-0005-0000-0000-0000D7530000}"/>
    <cellStyle name="Normal 6 2 15 4" xfId="22594" xr:uid="{00000000-0005-0000-0000-0000D8530000}"/>
    <cellStyle name="Normal 6 2 15 5" xfId="22595" xr:uid="{00000000-0005-0000-0000-0000D9530000}"/>
    <cellStyle name="Normal 6 2 15 6" xfId="22596" xr:uid="{00000000-0005-0000-0000-0000DA530000}"/>
    <cellStyle name="Normal 6 2 15 7" xfId="22597" xr:uid="{00000000-0005-0000-0000-0000DB530000}"/>
    <cellStyle name="Normal 6 2 16" xfId="1435" xr:uid="{00000000-0005-0000-0000-0000DC530000}"/>
    <cellStyle name="Normal 6 2 16 2" xfId="22598" xr:uid="{00000000-0005-0000-0000-0000DD530000}"/>
    <cellStyle name="Normal 6 2 16 3" xfId="22599" xr:uid="{00000000-0005-0000-0000-0000DE530000}"/>
    <cellStyle name="Normal 6 2 16 4" xfId="22600" xr:uid="{00000000-0005-0000-0000-0000DF530000}"/>
    <cellStyle name="Normal 6 2 16 5" xfId="22601" xr:uid="{00000000-0005-0000-0000-0000E0530000}"/>
    <cellStyle name="Normal 6 2 16 6" xfId="22602" xr:uid="{00000000-0005-0000-0000-0000E1530000}"/>
    <cellStyle name="Normal 6 2 16 7" xfId="22603" xr:uid="{00000000-0005-0000-0000-0000E2530000}"/>
    <cellStyle name="Normal 6 2 17" xfId="1436" xr:uid="{00000000-0005-0000-0000-0000E3530000}"/>
    <cellStyle name="Normal 6 2 17 2" xfId="22604" xr:uid="{00000000-0005-0000-0000-0000E4530000}"/>
    <cellStyle name="Normal 6 2 17 3" xfId="22605" xr:uid="{00000000-0005-0000-0000-0000E5530000}"/>
    <cellStyle name="Normal 6 2 17 4" xfId="22606" xr:uid="{00000000-0005-0000-0000-0000E6530000}"/>
    <cellStyle name="Normal 6 2 17 5" xfId="22607" xr:uid="{00000000-0005-0000-0000-0000E7530000}"/>
    <cellStyle name="Normal 6 2 17 6" xfId="22608" xr:uid="{00000000-0005-0000-0000-0000E8530000}"/>
    <cellStyle name="Normal 6 2 17 7" xfId="22609" xr:uid="{00000000-0005-0000-0000-0000E9530000}"/>
    <cellStyle name="Normal 6 2 18" xfId="1437" xr:uid="{00000000-0005-0000-0000-0000EA530000}"/>
    <cellStyle name="Normal 6 2 18 2" xfId="22610" xr:uid="{00000000-0005-0000-0000-0000EB530000}"/>
    <cellStyle name="Normal 6 2 18 3" xfId="22611" xr:uid="{00000000-0005-0000-0000-0000EC530000}"/>
    <cellStyle name="Normal 6 2 18 4" xfId="22612" xr:uid="{00000000-0005-0000-0000-0000ED530000}"/>
    <cellStyle name="Normal 6 2 18 5" xfId="22613" xr:uid="{00000000-0005-0000-0000-0000EE530000}"/>
    <cellStyle name="Normal 6 2 18 6" xfId="22614" xr:uid="{00000000-0005-0000-0000-0000EF530000}"/>
    <cellStyle name="Normal 6 2 18 7" xfId="22615" xr:uid="{00000000-0005-0000-0000-0000F0530000}"/>
    <cellStyle name="Normal 6 2 19" xfId="1438" xr:uid="{00000000-0005-0000-0000-0000F1530000}"/>
    <cellStyle name="Normal 6 2 19 2" xfId="22616" xr:uid="{00000000-0005-0000-0000-0000F2530000}"/>
    <cellStyle name="Normal 6 2 19 3" xfId="22617" xr:uid="{00000000-0005-0000-0000-0000F3530000}"/>
    <cellStyle name="Normal 6 2 19 4" xfId="22618" xr:uid="{00000000-0005-0000-0000-0000F4530000}"/>
    <cellStyle name="Normal 6 2 19 5" xfId="22619" xr:uid="{00000000-0005-0000-0000-0000F5530000}"/>
    <cellStyle name="Normal 6 2 19 6" xfId="22620" xr:uid="{00000000-0005-0000-0000-0000F6530000}"/>
    <cellStyle name="Normal 6 2 19 7" xfId="22621" xr:uid="{00000000-0005-0000-0000-0000F7530000}"/>
    <cellStyle name="Normal 6 2 2" xfId="1439" xr:uid="{00000000-0005-0000-0000-0000F8530000}"/>
    <cellStyle name="Normal 6 2 2 10" xfId="22622" xr:uid="{00000000-0005-0000-0000-0000F9530000}"/>
    <cellStyle name="Normal 6 2 2 11" xfId="22623" xr:uid="{00000000-0005-0000-0000-0000FA530000}"/>
    <cellStyle name="Normal 6 2 2 12" xfId="22624" xr:uid="{00000000-0005-0000-0000-0000FB530000}"/>
    <cellStyle name="Normal 6 2 2 13" xfId="22625" xr:uid="{00000000-0005-0000-0000-0000FC530000}"/>
    <cellStyle name="Normal 6 2 2 14" xfId="22626" xr:uid="{00000000-0005-0000-0000-0000FD530000}"/>
    <cellStyle name="Normal 6 2 2 15" xfId="22627" xr:uid="{00000000-0005-0000-0000-0000FE530000}"/>
    <cellStyle name="Normal 6 2 2 16" xfId="22628" xr:uid="{00000000-0005-0000-0000-0000FF530000}"/>
    <cellStyle name="Normal 6 2 2 17" xfId="22629" xr:uid="{00000000-0005-0000-0000-000000540000}"/>
    <cellStyle name="Normal 6 2 2 18" xfId="22630" xr:uid="{00000000-0005-0000-0000-000001540000}"/>
    <cellStyle name="Normal 6 2 2 19" xfId="22631" xr:uid="{00000000-0005-0000-0000-000002540000}"/>
    <cellStyle name="Normal 6 2 2 2" xfId="22632" xr:uid="{00000000-0005-0000-0000-000003540000}"/>
    <cellStyle name="Normal 6 2 2 2 10" xfId="22633" xr:uid="{00000000-0005-0000-0000-000004540000}"/>
    <cellStyle name="Normal 6 2 2 2 11" xfId="22634" xr:uid="{00000000-0005-0000-0000-000005540000}"/>
    <cellStyle name="Normal 6 2 2 2 12" xfId="22635" xr:uid="{00000000-0005-0000-0000-000006540000}"/>
    <cellStyle name="Normal 6 2 2 2 13" xfId="22636" xr:uid="{00000000-0005-0000-0000-000007540000}"/>
    <cellStyle name="Normal 6 2 2 2 14" xfId="22637" xr:uid="{00000000-0005-0000-0000-000008540000}"/>
    <cellStyle name="Normal 6 2 2 2 15" xfId="22638" xr:uid="{00000000-0005-0000-0000-000009540000}"/>
    <cellStyle name="Normal 6 2 2 2 16" xfId="22639" xr:uid="{00000000-0005-0000-0000-00000A540000}"/>
    <cellStyle name="Normal 6 2 2 2 17" xfId="22640" xr:uid="{00000000-0005-0000-0000-00000B540000}"/>
    <cellStyle name="Normal 6 2 2 2 18" xfId="22641" xr:uid="{00000000-0005-0000-0000-00000C540000}"/>
    <cellStyle name="Normal 6 2 2 2 19" xfId="22642" xr:uid="{00000000-0005-0000-0000-00000D540000}"/>
    <cellStyle name="Normal 6 2 2 2 2" xfId="22643" xr:uid="{00000000-0005-0000-0000-00000E540000}"/>
    <cellStyle name="Normal 6 2 2 2 2 10" xfId="22644" xr:uid="{00000000-0005-0000-0000-00000F540000}"/>
    <cellStyle name="Normal 6 2 2 2 2 11" xfId="22645" xr:uid="{00000000-0005-0000-0000-000010540000}"/>
    <cellStyle name="Normal 6 2 2 2 2 12" xfId="22646" xr:uid="{00000000-0005-0000-0000-000011540000}"/>
    <cellStyle name="Normal 6 2 2 2 2 13" xfId="22647" xr:uid="{00000000-0005-0000-0000-000012540000}"/>
    <cellStyle name="Normal 6 2 2 2 2 14" xfId="22648" xr:uid="{00000000-0005-0000-0000-000013540000}"/>
    <cellStyle name="Normal 6 2 2 2 2 15" xfId="22649" xr:uid="{00000000-0005-0000-0000-000014540000}"/>
    <cellStyle name="Normal 6 2 2 2 2 16" xfId="22650" xr:uid="{00000000-0005-0000-0000-000015540000}"/>
    <cellStyle name="Normal 6 2 2 2 2 17" xfId="22651" xr:uid="{00000000-0005-0000-0000-000016540000}"/>
    <cellStyle name="Normal 6 2 2 2 2 18" xfId="22652" xr:uid="{00000000-0005-0000-0000-000017540000}"/>
    <cellStyle name="Normal 6 2 2 2 2 2" xfId="22653" xr:uid="{00000000-0005-0000-0000-000018540000}"/>
    <cellStyle name="Normal 6 2 2 2 2 2 2" xfId="22654" xr:uid="{00000000-0005-0000-0000-000019540000}"/>
    <cellStyle name="Normal 6 2 2 2 2 3" xfId="22655" xr:uid="{00000000-0005-0000-0000-00001A540000}"/>
    <cellStyle name="Normal 6 2 2 2 2 4" xfId="22656" xr:uid="{00000000-0005-0000-0000-00001B540000}"/>
    <cellStyle name="Normal 6 2 2 2 2 5" xfId="22657" xr:uid="{00000000-0005-0000-0000-00001C540000}"/>
    <cellStyle name="Normal 6 2 2 2 2 6" xfId="22658" xr:uid="{00000000-0005-0000-0000-00001D540000}"/>
    <cellStyle name="Normal 6 2 2 2 2 7" xfId="22659" xr:uid="{00000000-0005-0000-0000-00001E540000}"/>
    <cellStyle name="Normal 6 2 2 2 2 8" xfId="22660" xr:uid="{00000000-0005-0000-0000-00001F540000}"/>
    <cellStyle name="Normal 6 2 2 2 2 9" xfId="22661" xr:uid="{00000000-0005-0000-0000-000020540000}"/>
    <cellStyle name="Normal 6 2 2 2 3" xfId="22662" xr:uid="{00000000-0005-0000-0000-000021540000}"/>
    <cellStyle name="Normal 6 2 2 2 3 2" xfId="22663" xr:uid="{00000000-0005-0000-0000-000022540000}"/>
    <cellStyle name="Normal 6 2 2 2 4" xfId="22664" xr:uid="{00000000-0005-0000-0000-000023540000}"/>
    <cellStyle name="Normal 6 2 2 2 5" xfId="22665" xr:uid="{00000000-0005-0000-0000-000024540000}"/>
    <cellStyle name="Normal 6 2 2 2 6" xfId="22666" xr:uid="{00000000-0005-0000-0000-000025540000}"/>
    <cellStyle name="Normal 6 2 2 2 7" xfId="22667" xr:uid="{00000000-0005-0000-0000-000026540000}"/>
    <cellStyle name="Normal 6 2 2 2 8" xfId="22668" xr:uid="{00000000-0005-0000-0000-000027540000}"/>
    <cellStyle name="Normal 6 2 2 2 9" xfId="22669" xr:uid="{00000000-0005-0000-0000-000028540000}"/>
    <cellStyle name="Normal 6 2 2 20" xfId="22670" xr:uid="{00000000-0005-0000-0000-000029540000}"/>
    <cellStyle name="Normal 6 2 2 3" xfId="22671" xr:uid="{00000000-0005-0000-0000-00002A540000}"/>
    <cellStyle name="Normal 6 2 2 3 2" xfId="22672" xr:uid="{00000000-0005-0000-0000-00002B540000}"/>
    <cellStyle name="Normal 6 2 2 3 3" xfId="22673" xr:uid="{00000000-0005-0000-0000-00002C540000}"/>
    <cellStyle name="Normal 6 2 2 4" xfId="22674" xr:uid="{00000000-0005-0000-0000-00002D540000}"/>
    <cellStyle name="Normal 6 2 2 4 2" xfId="22675" xr:uid="{00000000-0005-0000-0000-00002E540000}"/>
    <cellStyle name="Normal 6 2 2 5" xfId="22676" xr:uid="{00000000-0005-0000-0000-00002F540000}"/>
    <cellStyle name="Normal 6 2 2 5 2" xfId="22677" xr:uid="{00000000-0005-0000-0000-000030540000}"/>
    <cellStyle name="Normal 6 2 2 6" xfId="22678" xr:uid="{00000000-0005-0000-0000-000031540000}"/>
    <cellStyle name="Normal 6 2 2 6 2" xfId="22679" xr:uid="{00000000-0005-0000-0000-000032540000}"/>
    <cellStyle name="Normal 6 2 2 7" xfId="22680" xr:uid="{00000000-0005-0000-0000-000033540000}"/>
    <cellStyle name="Normal 6 2 2 8" xfId="22681" xr:uid="{00000000-0005-0000-0000-000034540000}"/>
    <cellStyle name="Normal 6 2 2 9" xfId="22682" xr:uid="{00000000-0005-0000-0000-000035540000}"/>
    <cellStyle name="Normal 6 2 20" xfId="1440" xr:uid="{00000000-0005-0000-0000-000036540000}"/>
    <cellStyle name="Normal 6 2 20 2" xfId="22683" xr:uid="{00000000-0005-0000-0000-000037540000}"/>
    <cellStyle name="Normal 6 2 20 3" xfId="22684" xr:uid="{00000000-0005-0000-0000-000038540000}"/>
    <cellStyle name="Normal 6 2 20 4" xfId="22685" xr:uid="{00000000-0005-0000-0000-000039540000}"/>
    <cellStyle name="Normal 6 2 20 5" xfId="22686" xr:uid="{00000000-0005-0000-0000-00003A540000}"/>
    <cellStyle name="Normal 6 2 20 6" xfId="22687" xr:uid="{00000000-0005-0000-0000-00003B540000}"/>
    <cellStyle name="Normal 6 2 21" xfId="1441" xr:uid="{00000000-0005-0000-0000-00003C540000}"/>
    <cellStyle name="Normal 6 2 21 2" xfId="22688" xr:uid="{00000000-0005-0000-0000-00003D540000}"/>
    <cellStyle name="Normal 6 2 21 3" xfId="22689" xr:uid="{00000000-0005-0000-0000-00003E540000}"/>
    <cellStyle name="Normal 6 2 21 4" xfId="22690" xr:uid="{00000000-0005-0000-0000-00003F540000}"/>
    <cellStyle name="Normal 6 2 21 5" xfId="22691" xr:uid="{00000000-0005-0000-0000-000040540000}"/>
    <cellStyle name="Normal 6 2 21 6" xfId="22692" xr:uid="{00000000-0005-0000-0000-000041540000}"/>
    <cellStyle name="Normal 6 2 22" xfId="1442" xr:uid="{00000000-0005-0000-0000-000042540000}"/>
    <cellStyle name="Normal 6 2 22 2" xfId="22693" xr:uid="{00000000-0005-0000-0000-000043540000}"/>
    <cellStyle name="Normal 6 2 22 3" xfId="22694" xr:uid="{00000000-0005-0000-0000-000044540000}"/>
    <cellStyle name="Normal 6 2 22 4" xfId="22695" xr:uid="{00000000-0005-0000-0000-000045540000}"/>
    <cellStyle name="Normal 6 2 22 5" xfId="22696" xr:uid="{00000000-0005-0000-0000-000046540000}"/>
    <cellStyle name="Normal 6 2 22 6" xfId="22697" xr:uid="{00000000-0005-0000-0000-000047540000}"/>
    <cellStyle name="Normal 6 2 23" xfId="1443" xr:uid="{00000000-0005-0000-0000-000048540000}"/>
    <cellStyle name="Normal 6 2 23 2" xfId="22698" xr:uid="{00000000-0005-0000-0000-000049540000}"/>
    <cellStyle name="Normal 6 2 23 3" xfId="22699" xr:uid="{00000000-0005-0000-0000-00004A540000}"/>
    <cellStyle name="Normal 6 2 23 4" xfId="22700" xr:uid="{00000000-0005-0000-0000-00004B540000}"/>
    <cellStyle name="Normal 6 2 23 5" xfId="22701" xr:uid="{00000000-0005-0000-0000-00004C540000}"/>
    <cellStyle name="Normal 6 2 23 6" xfId="22702" xr:uid="{00000000-0005-0000-0000-00004D540000}"/>
    <cellStyle name="Normal 6 2 24" xfId="22703" xr:uid="{00000000-0005-0000-0000-00004E540000}"/>
    <cellStyle name="Normal 6 2 24 2" xfId="22704" xr:uid="{00000000-0005-0000-0000-00004F540000}"/>
    <cellStyle name="Normal 6 2 24 3" xfId="22705" xr:uid="{00000000-0005-0000-0000-000050540000}"/>
    <cellStyle name="Normal 6 2 24 4" xfId="22706" xr:uid="{00000000-0005-0000-0000-000051540000}"/>
    <cellStyle name="Normal 6 2 24 5" xfId="22707" xr:uid="{00000000-0005-0000-0000-000052540000}"/>
    <cellStyle name="Normal 6 2 24 6" xfId="22708" xr:uid="{00000000-0005-0000-0000-000053540000}"/>
    <cellStyle name="Normal 6 2 25" xfId="22709" xr:uid="{00000000-0005-0000-0000-000054540000}"/>
    <cellStyle name="Normal 6 2 25 2" xfId="22710" xr:uid="{00000000-0005-0000-0000-000055540000}"/>
    <cellStyle name="Normal 6 2 25 3" xfId="22711" xr:uid="{00000000-0005-0000-0000-000056540000}"/>
    <cellStyle name="Normal 6 2 25 4" xfId="22712" xr:uid="{00000000-0005-0000-0000-000057540000}"/>
    <cellStyle name="Normal 6 2 25 5" xfId="22713" xr:uid="{00000000-0005-0000-0000-000058540000}"/>
    <cellStyle name="Normal 6 2 25 6" xfId="22714" xr:uid="{00000000-0005-0000-0000-000059540000}"/>
    <cellStyle name="Normal 6 2 26" xfId="22715" xr:uid="{00000000-0005-0000-0000-00005A540000}"/>
    <cellStyle name="Normal 6 2 27" xfId="22716" xr:uid="{00000000-0005-0000-0000-00005B540000}"/>
    <cellStyle name="Normal 6 2 28" xfId="22717" xr:uid="{00000000-0005-0000-0000-00005C540000}"/>
    <cellStyle name="Normal 6 2 29" xfId="22718" xr:uid="{00000000-0005-0000-0000-00005D540000}"/>
    <cellStyle name="Normal 6 2 3" xfId="1444" xr:uid="{00000000-0005-0000-0000-00005E540000}"/>
    <cellStyle name="Normal 6 2 3 10" xfId="22719" xr:uid="{00000000-0005-0000-0000-00005F540000}"/>
    <cellStyle name="Normal 6 2 3 11" xfId="22720" xr:uid="{00000000-0005-0000-0000-000060540000}"/>
    <cellStyle name="Normal 6 2 3 12" xfId="22721" xr:uid="{00000000-0005-0000-0000-000061540000}"/>
    <cellStyle name="Normal 6 2 3 13" xfId="22722" xr:uid="{00000000-0005-0000-0000-000062540000}"/>
    <cellStyle name="Normal 6 2 3 14" xfId="22723" xr:uid="{00000000-0005-0000-0000-000063540000}"/>
    <cellStyle name="Normal 6 2 3 15" xfId="22724" xr:uid="{00000000-0005-0000-0000-000064540000}"/>
    <cellStyle name="Normal 6 2 3 16" xfId="22725" xr:uid="{00000000-0005-0000-0000-000065540000}"/>
    <cellStyle name="Normal 6 2 3 17" xfId="22726" xr:uid="{00000000-0005-0000-0000-000066540000}"/>
    <cellStyle name="Normal 6 2 3 18" xfId="22727" xr:uid="{00000000-0005-0000-0000-000067540000}"/>
    <cellStyle name="Normal 6 2 3 19" xfId="22728" xr:uid="{00000000-0005-0000-0000-000068540000}"/>
    <cellStyle name="Normal 6 2 3 2" xfId="22729" xr:uid="{00000000-0005-0000-0000-000069540000}"/>
    <cellStyle name="Normal 6 2 3 2 2" xfId="22730" xr:uid="{00000000-0005-0000-0000-00006A540000}"/>
    <cellStyle name="Normal 6 2 3 2 3" xfId="22731" xr:uid="{00000000-0005-0000-0000-00006B540000}"/>
    <cellStyle name="Normal 6 2 3 3" xfId="22732" xr:uid="{00000000-0005-0000-0000-00006C540000}"/>
    <cellStyle name="Normal 6 2 3 3 2" xfId="22733" xr:uid="{00000000-0005-0000-0000-00006D540000}"/>
    <cellStyle name="Normal 6 2 3 4" xfId="22734" xr:uid="{00000000-0005-0000-0000-00006E540000}"/>
    <cellStyle name="Normal 6 2 3 4 2" xfId="22735" xr:uid="{00000000-0005-0000-0000-00006F540000}"/>
    <cellStyle name="Normal 6 2 3 5" xfId="22736" xr:uid="{00000000-0005-0000-0000-000070540000}"/>
    <cellStyle name="Normal 6 2 3 5 2" xfId="22737" xr:uid="{00000000-0005-0000-0000-000071540000}"/>
    <cellStyle name="Normal 6 2 3 6" xfId="22738" xr:uid="{00000000-0005-0000-0000-000072540000}"/>
    <cellStyle name="Normal 6 2 3 6 2" xfId="22739" xr:uid="{00000000-0005-0000-0000-000073540000}"/>
    <cellStyle name="Normal 6 2 3 7" xfId="22740" xr:uid="{00000000-0005-0000-0000-000074540000}"/>
    <cellStyle name="Normal 6 2 3 8" xfId="22741" xr:uid="{00000000-0005-0000-0000-000075540000}"/>
    <cellStyle name="Normal 6 2 3 9" xfId="22742" xr:uid="{00000000-0005-0000-0000-000076540000}"/>
    <cellStyle name="Normal 6 2 30" xfId="22743" xr:uid="{00000000-0005-0000-0000-000077540000}"/>
    <cellStyle name="Normal 6 2 31" xfId="22744" xr:uid="{00000000-0005-0000-0000-000078540000}"/>
    <cellStyle name="Normal 6 2 4" xfId="1445" xr:uid="{00000000-0005-0000-0000-000079540000}"/>
    <cellStyle name="Normal 6 2 4 2" xfId="22745" xr:uid="{00000000-0005-0000-0000-00007A540000}"/>
    <cellStyle name="Normal 6 2 4 2 2" xfId="22746" xr:uid="{00000000-0005-0000-0000-00007B540000}"/>
    <cellStyle name="Normal 6 2 4 3" xfId="22747" xr:uid="{00000000-0005-0000-0000-00007C540000}"/>
    <cellStyle name="Normal 6 2 4 4" xfId="22748" xr:uid="{00000000-0005-0000-0000-00007D540000}"/>
    <cellStyle name="Normal 6 2 4 5" xfId="22749" xr:uid="{00000000-0005-0000-0000-00007E540000}"/>
    <cellStyle name="Normal 6 2 4 6" xfId="22750" xr:uid="{00000000-0005-0000-0000-00007F540000}"/>
    <cellStyle name="Normal 6 2 4 7" xfId="22751" xr:uid="{00000000-0005-0000-0000-000080540000}"/>
    <cellStyle name="Normal 6 2 5" xfId="1446" xr:uid="{00000000-0005-0000-0000-000081540000}"/>
    <cellStyle name="Normal 6 2 5 2" xfId="22752" xr:uid="{00000000-0005-0000-0000-000082540000}"/>
    <cellStyle name="Normal 6 2 5 3" xfId="22753" xr:uid="{00000000-0005-0000-0000-000083540000}"/>
    <cellStyle name="Normal 6 2 5 4" xfId="22754" xr:uid="{00000000-0005-0000-0000-000084540000}"/>
    <cellStyle name="Normal 6 2 5 5" xfId="22755" xr:uid="{00000000-0005-0000-0000-000085540000}"/>
    <cellStyle name="Normal 6 2 5 6" xfId="22756" xr:uid="{00000000-0005-0000-0000-000086540000}"/>
    <cellStyle name="Normal 6 2 5 7" xfId="22757" xr:uid="{00000000-0005-0000-0000-000087540000}"/>
    <cellStyle name="Normal 6 2 6" xfId="1447" xr:uid="{00000000-0005-0000-0000-000088540000}"/>
    <cellStyle name="Normal 6 2 6 2" xfId="22758" xr:uid="{00000000-0005-0000-0000-000089540000}"/>
    <cellStyle name="Normal 6 2 6 3" xfId="22759" xr:uid="{00000000-0005-0000-0000-00008A540000}"/>
    <cellStyle name="Normal 6 2 6 4" xfId="22760" xr:uid="{00000000-0005-0000-0000-00008B540000}"/>
    <cellStyle name="Normal 6 2 6 5" xfId="22761" xr:uid="{00000000-0005-0000-0000-00008C540000}"/>
    <cellStyle name="Normal 6 2 6 6" xfId="22762" xr:uid="{00000000-0005-0000-0000-00008D540000}"/>
    <cellStyle name="Normal 6 2 6 7" xfId="22763" xr:uid="{00000000-0005-0000-0000-00008E540000}"/>
    <cellStyle name="Normal 6 2 7" xfId="1448" xr:uid="{00000000-0005-0000-0000-00008F540000}"/>
    <cellStyle name="Normal 6 2 7 2" xfId="22764" xr:uid="{00000000-0005-0000-0000-000090540000}"/>
    <cellStyle name="Normal 6 2 7 3" xfId="22765" xr:uid="{00000000-0005-0000-0000-000091540000}"/>
    <cellStyle name="Normal 6 2 7 4" xfId="22766" xr:uid="{00000000-0005-0000-0000-000092540000}"/>
    <cellStyle name="Normal 6 2 7 5" xfId="22767" xr:uid="{00000000-0005-0000-0000-000093540000}"/>
    <cellStyle name="Normal 6 2 7 6" xfId="22768" xr:uid="{00000000-0005-0000-0000-000094540000}"/>
    <cellStyle name="Normal 6 2 7 7" xfId="22769" xr:uid="{00000000-0005-0000-0000-000095540000}"/>
    <cellStyle name="Normal 6 2 8" xfId="1449" xr:uid="{00000000-0005-0000-0000-000096540000}"/>
    <cellStyle name="Normal 6 2 8 2" xfId="22770" xr:uid="{00000000-0005-0000-0000-000097540000}"/>
    <cellStyle name="Normal 6 2 8 3" xfId="22771" xr:uid="{00000000-0005-0000-0000-000098540000}"/>
    <cellStyle name="Normal 6 2 8 4" xfId="22772" xr:uid="{00000000-0005-0000-0000-000099540000}"/>
    <cellStyle name="Normal 6 2 8 5" xfId="22773" xr:uid="{00000000-0005-0000-0000-00009A540000}"/>
    <cellStyle name="Normal 6 2 8 6" xfId="22774" xr:uid="{00000000-0005-0000-0000-00009B540000}"/>
    <cellStyle name="Normal 6 2 8 7" xfId="22775" xr:uid="{00000000-0005-0000-0000-00009C540000}"/>
    <cellStyle name="Normal 6 2 9" xfId="1450" xr:uid="{00000000-0005-0000-0000-00009D540000}"/>
    <cellStyle name="Normal 6 2 9 2" xfId="22776" xr:uid="{00000000-0005-0000-0000-00009E540000}"/>
    <cellStyle name="Normal 6 2 9 3" xfId="22777" xr:uid="{00000000-0005-0000-0000-00009F540000}"/>
    <cellStyle name="Normal 6 2 9 4" xfId="22778" xr:uid="{00000000-0005-0000-0000-0000A0540000}"/>
    <cellStyle name="Normal 6 2 9 5" xfId="22779" xr:uid="{00000000-0005-0000-0000-0000A1540000}"/>
    <cellStyle name="Normal 6 2 9 6" xfId="22780" xr:uid="{00000000-0005-0000-0000-0000A2540000}"/>
    <cellStyle name="Normal 6 2 9 7" xfId="22781" xr:uid="{00000000-0005-0000-0000-0000A3540000}"/>
    <cellStyle name="Normal 6 20" xfId="22782" xr:uid="{00000000-0005-0000-0000-0000A4540000}"/>
    <cellStyle name="Normal 6 20 2" xfId="22783" xr:uid="{00000000-0005-0000-0000-0000A5540000}"/>
    <cellStyle name="Normal 6 20 3" xfId="22784" xr:uid="{00000000-0005-0000-0000-0000A6540000}"/>
    <cellStyle name="Normal 6 20 4" xfId="22785" xr:uid="{00000000-0005-0000-0000-0000A7540000}"/>
    <cellStyle name="Normal 6 20 5" xfId="22786" xr:uid="{00000000-0005-0000-0000-0000A8540000}"/>
    <cellStyle name="Normal 6 20 6" xfId="22787" xr:uid="{00000000-0005-0000-0000-0000A9540000}"/>
    <cellStyle name="Normal 6 20 7" xfId="22788" xr:uid="{00000000-0005-0000-0000-0000AA540000}"/>
    <cellStyle name="Normal 6 21" xfId="22789" xr:uid="{00000000-0005-0000-0000-0000AB540000}"/>
    <cellStyle name="Normal 6 21 2" xfId="22790" xr:uid="{00000000-0005-0000-0000-0000AC540000}"/>
    <cellStyle name="Normal 6 21 3" xfId="22791" xr:uid="{00000000-0005-0000-0000-0000AD540000}"/>
    <cellStyle name="Normal 6 21 4" xfId="22792" xr:uid="{00000000-0005-0000-0000-0000AE540000}"/>
    <cellStyle name="Normal 6 21 5" xfId="22793" xr:uid="{00000000-0005-0000-0000-0000AF540000}"/>
    <cellStyle name="Normal 6 21 6" xfId="22794" xr:uid="{00000000-0005-0000-0000-0000B0540000}"/>
    <cellStyle name="Normal 6 21 7" xfId="22795" xr:uid="{00000000-0005-0000-0000-0000B1540000}"/>
    <cellStyle name="Normal 6 22" xfId="22796" xr:uid="{00000000-0005-0000-0000-0000B2540000}"/>
    <cellStyle name="Normal 6 22 2" xfId="22797" xr:uid="{00000000-0005-0000-0000-0000B3540000}"/>
    <cellStyle name="Normal 6 22 3" xfId="22798" xr:uid="{00000000-0005-0000-0000-0000B4540000}"/>
    <cellStyle name="Normal 6 22 4" xfId="22799" xr:uid="{00000000-0005-0000-0000-0000B5540000}"/>
    <cellStyle name="Normal 6 22 5" xfId="22800" xr:uid="{00000000-0005-0000-0000-0000B6540000}"/>
    <cellStyle name="Normal 6 22 6" xfId="22801" xr:uid="{00000000-0005-0000-0000-0000B7540000}"/>
    <cellStyle name="Normal 6 23" xfId="22802" xr:uid="{00000000-0005-0000-0000-0000B8540000}"/>
    <cellStyle name="Normal 6 23 2" xfId="22803" xr:uid="{00000000-0005-0000-0000-0000B9540000}"/>
    <cellStyle name="Normal 6 23 3" xfId="22804" xr:uid="{00000000-0005-0000-0000-0000BA540000}"/>
    <cellStyle name="Normal 6 23 4" xfId="22805" xr:uid="{00000000-0005-0000-0000-0000BB540000}"/>
    <cellStyle name="Normal 6 23 5" xfId="22806" xr:uid="{00000000-0005-0000-0000-0000BC540000}"/>
    <cellStyle name="Normal 6 23 6" xfId="22807" xr:uid="{00000000-0005-0000-0000-0000BD540000}"/>
    <cellStyle name="Normal 6 24" xfId="22808" xr:uid="{00000000-0005-0000-0000-0000BE540000}"/>
    <cellStyle name="Normal 6 24 2" xfId="22809" xr:uid="{00000000-0005-0000-0000-0000BF540000}"/>
    <cellStyle name="Normal 6 24 3" xfId="22810" xr:uid="{00000000-0005-0000-0000-0000C0540000}"/>
    <cellStyle name="Normal 6 24 4" xfId="22811" xr:uid="{00000000-0005-0000-0000-0000C1540000}"/>
    <cellStyle name="Normal 6 24 5" xfId="22812" xr:uid="{00000000-0005-0000-0000-0000C2540000}"/>
    <cellStyle name="Normal 6 24 6" xfId="22813" xr:uid="{00000000-0005-0000-0000-0000C3540000}"/>
    <cellStyle name="Normal 6 25" xfId="22814" xr:uid="{00000000-0005-0000-0000-0000C4540000}"/>
    <cellStyle name="Normal 6 25 2" xfId="22815" xr:uid="{00000000-0005-0000-0000-0000C5540000}"/>
    <cellStyle name="Normal 6 25 3" xfId="22816" xr:uid="{00000000-0005-0000-0000-0000C6540000}"/>
    <cellStyle name="Normal 6 25 4" xfId="22817" xr:uid="{00000000-0005-0000-0000-0000C7540000}"/>
    <cellStyle name="Normal 6 25 5" xfId="22818" xr:uid="{00000000-0005-0000-0000-0000C8540000}"/>
    <cellStyle name="Normal 6 25 6" xfId="22819" xr:uid="{00000000-0005-0000-0000-0000C9540000}"/>
    <cellStyle name="Normal 6 26" xfId="22820" xr:uid="{00000000-0005-0000-0000-0000CA540000}"/>
    <cellStyle name="Normal 6 26 2" xfId="22821" xr:uid="{00000000-0005-0000-0000-0000CB540000}"/>
    <cellStyle name="Normal 6 26 3" xfId="22822" xr:uid="{00000000-0005-0000-0000-0000CC540000}"/>
    <cellStyle name="Normal 6 26 4" xfId="22823" xr:uid="{00000000-0005-0000-0000-0000CD540000}"/>
    <cellStyle name="Normal 6 26 5" xfId="22824" xr:uid="{00000000-0005-0000-0000-0000CE540000}"/>
    <cellStyle name="Normal 6 26 6" xfId="22825" xr:uid="{00000000-0005-0000-0000-0000CF540000}"/>
    <cellStyle name="Normal 6 27" xfId="22826" xr:uid="{00000000-0005-0000-0000-0000D0540000}"/>
    <cellStyle name="Normal 6 27 2" xfId="22827" xr:uid="{00000000-0005-0000-0000-0000D1540000}"/>
    <cellStyle name="Normal 6 27 3" xfId="22828" xr:uid="{00000000-0005-0000-0000-0000D2540000}"/>
    <cellStyle name="Normal 6 27 4" xfId="22829" xr:uid="{00000000-0005-0000-0000-0000D3540000}"/>
    <cellStyle name="Normal 6 27 5" xfId="22830" xr:uid="{00000000-0005-0000-0000-0000D4540000}"/>
    <cellStyle name="Normal 6 27 6" xfId="22831" xr:uid="{00000000-0005-0000-0000-0000D5540000}"/>
    <cellStyle name="Normal 6 28" xfId="22832" xr:uid="{00000000-0005-0000-0000-0000D6540000}"/>
    <cellStyle name="Normal 6 28 2" xfId="22833" xr:uid="{00000000-0005-0000-0000-0000D7540000}"/>
    <cellStyle name="Normal 6 28 3" xfId="22834" xr:uid="{00000000-0005-0000-0000-0000D8540000}"/>
    <cellStyle name="Normal 6 28 4" xfId="22835" xr:uid="{00000000-0005-0000-0000-0000D9540000}"/>
    <cellStyle name="Normal 6 28 5" xfId="22836" xr:uid="{00000000-0005-0000-0000-0000DA540000}"/>
    <cellStyle name="Normal 6 28 6" xfId="22837" xr:uid="{00000000-0005-0000-0000-0000DB540000}"/>
    <cellStyle name="Normal 6 29" xfId="22838" xr:uid="{00000000-0005-0000-0000-0000DC540000}"/>
    <cellStyle name="Normal 6 29 2" xfId="22839" xr:uid="{00000000-0005-0000-0000-0000DD540000}"/>
    <cellStyle name="Normal 6 29 3" xfId="22840" xr:uid="{00000000-0005-0000-0000-0000DE540000}"/>
    <cellStyle name="Normal 6 29 4" xfId="22841" xr:uid="{00000000-0005-0000-0000-0000DF540000}"/>
    <cellStyle name="Normal 6 29 5" xfId="22842" xr:uid="{00000000-0005-0000-0000-0000E0540000}"/>
    <cellStyle name="Normal 6 29 6" xfId="22843" xr:uid="{00000000-0005-0000-0000-0000E1540000}"/>
    <cellStyle name="Normal 6 3" xfId="1451" xr:uid="{00000000-0005-0000-0000-0000E2540000}"/>
    <cellStyle name="Normal 6 3 10" xfId="1452" xr:uid="{00000000-0005-0000-0000-0000E3540000}"/>
    <cellStyle name="Normal 6 3 10 2" xfId="22844" xr:uid="{00000000-0005-0000-0000-0000E4540000}"/>
    <cellStyle name="Normal 6 3 10 3" xfId="22845" xr:uid="{00000000-0005-0000-0000-0000E5540000}"/>
    <cellStyle name="Normal 6 3 10 4" xfId="22846" xr:uid="{00000000-0005-0000-0000-0000E6540000}"/>
    <cellStyle name="Normal 6 3 10 5" xfId="22847" xr:uid="{00000000-0005-0000-0000-0000E7540000}"/>
    <cellStyle name="Normal 6 3 10 6" xfId="22848" xr:uid="{00000000-0005-0000-0000-0000E8540000}"/>
    <cellStyle name="Normal 6 3 11" xfId="1453" xr:uid="{00000000-0005-0000-0000-0000E9540000}"/>
    <cellStyle name="Normal 6 3 11 2" xfId="22849" xr:uid="{00000000-0005-0000-0000-0000EA540000}"/>
    <cellStyle name="Normal 6 3 11 3" xfId="22850" xr:uid="{00000000-0005-0000-0000-0000EB540000}"/>
    <cellStyle name="Normal 6 3 11 4" xfId="22851" xr:uid="{00000000-0005-0000-0000-0000EC540000}"/>
    <cellStyle name="Normal 6 3 11 5" xfId="22852" xr:uid="{00000000-0005-0000-0000-0000ED540000}"/>
    <cellStyle name="Normal 6 3 11 6" xfId="22853" xr:uid="{00000000-0005-0000-0000-0000EE540000}"/>
    <cellStyle name="Normal 6 3 12" xfId="1454" xr:uid="{00000000-0005-0000-0000-0000EF540000}"/>
    <cellStyle name="Normal 6 3 12 2" xfId="22854" xr:uid="{00000000-0005-0000-0000-0000F0540000}"/>
    <cellStyle name="Normal 6 3 12 3" xfId="22855" xr:uid="{00000000-0005-0000-0000-0000F1540000}"/>
    <cellStyle name="Normal 6 3 12 4" xfId="22856" xr:uid="{00000000-0005-0000-0000-0000F2540000}"/>
    <cellStyle name="Normal 6 3 12 5" xfId="22857" xr:uid="{00000000-0005-0000-0000-0000F3540000}"/>
    <cellStyle name="Normal 6 3 12 6" xfId="22858" xr:uid="{00000000-0005-0000-0000-0000F4540000}"/>
    <cellStyle name="Normal 6 3 13" xfId="1455" xr:uid="{00000000-0005-0000-0000-0000F5540000}"/>
    <cellStyle name="Normal 6 3 13 2" xfId="22859" xr:uid="{00000000-0005-0000-0000-0000F6540000}"/>
    <cellStyle name="Normal 6 3 13 3" xfId="22860" xr:uid="{00000000-0005-0000-0000-0000F7540000}"/>
    <cellStyle name="Normal 6 3 13 4" xfId="22861" xr:uid="{00000000-0005-0000-0000-0000F8540000}"/>
    <cellStyle name="Normal 6 3 13 5" xfId="22862" xr:uid="{00000000-0005-0000-0000-0000F9540000}"/>
    <cellStyle name="Normal 6 3 13 6" xfId="22863" xr:uid="{00000000-0005-0000-0000-0000FA540000}"/>
    <cellStyle name="Normal 6 3 14" xfId="1456" xr:uid="{00000000-0005-0000-0000-0000FB540000}"/>
    <cellStyle name="Normal 6 3 14 2" xfId="22864" xr:uid="{00000000-0005-0000-0000-0000FC540000}"/>
    <cellStyle name="Normal 6 3 14 3" xfId="22865" xr:uid="{00000000-0005-0000-0000-0000FD540000}"/>
    <cellStyle name="Normal 6 3 14 4" xfId="22866" xr:uid="{00000000-0005-0000-0000-0000FE540000}"/>
    <cellStyle name="Normal 6 3 14 5" xfId="22867" xr:uid="{00000000-0005-0000-0000-0000FF540000}"/>
    <cellStyle name="Normal 6 3 14 6" xfId="22868" xr:uid="{00000000-0005-0000-0000-000000550000}"/>
    <cellStyle name="Normal 6 3 15" xfId="1457" xr:uid="{00000000-0005-0000-0000-000001550000}"/>
    <cellStyle name="Normal 6 3 15 2" xfId="22869" xr:uid="{00000000-0005-0000-0000-000002550000}"/>
    <cellStyle name="Normal 6 3 15 3" xfId="22870" xr:uid="{00000000-0005-0000-0000-000003550000}"/>
    <cellStyle name="Normal 6 3 15 4" xfId="22871" xr:uid="{00000000-0005-0000-0000-000004550000}"/>
    <cellStyle name="Normal 6 3 15 5" xfId="22872" xr:uid="{00000000-0005-0000-0000-000005550000}"/>
    <cellStyle name="Normal 6 3 15 6" xfId="22873" xr:uid="{00000000-0005-0000-0000-000006550000}"/>
    <cellStyle name="Normal 6 3 16" xfId="1458" xr:uid="{00000000-0005-0000-0000-000007550000}"/>
    <cellStyle name="Normal 6 3 16 2" xfId="22874" xr:uid="{00000000-0005-0000-0000-000008550000}"/>
    <cellStyle name="Normal 6 3 16 3" xfId="22875" xr:uid="{00000000-0005-0000-0000-000009550000}"/>
    <cellStyle name="Normal 6 3 16 4" xfId="22876" xr:uid="{00000000-0005-0000-0000-00000A550000}"/>
    <cellStyle name="Normal 6 3 16 5" xfId="22877" xr:uid="{00000000-0005-0000-0000-00000B550000}"/>
    <cellStyle name="Normal 6 3 16 6" xfId="22878" xr:uid="{00000000-0005-0000-0000-00000C550000}"/>
    <cellStyle name="Normal 6 3 17" xfId="1459" xr:uid="{00000000-0005-0000-0000-00000D550000}"/>
    <cellStyle name="Normal 6 3 17 2" xfId="22879" xr:uid="{00000000-0005-0000-0000-00000E550000}"/>
    <cellStyle name="Normal 6 3 17 3" xfId="22880" xr:uid="{00000000-0005-0000-0000-00000F550000}"/>
    <cellStyle name="Normal 6 3 17 4" xfId="22881" xr:uid="{00000000-0005-0000-0000-000010550000}"/>
    <cellStyle name="Normal 6 3 17 5" xfId="22882" xr:uid="{00000000-0005-0000-0000-000011550000}"/>
    <cellStyle name="Normal 6 3 17 6" xfId="22883" xr:uid="{00000000-0005-0000-0000-000012550000}"/>
    <cellStyle name="Normal 6 3 18" xfId="1460" xr:uid="{00000000-0005-0000-0000-000013550000}"/>
    <cellStyle name="Normal 6 3 18 2" xfId="22884" xr:uid="{00000000-0005-0000-0000-000014550000}"/>
    <cellStyle name="Normal 6 3 18 3" xfId="22885" xr:uid="{00000000-0005-0000-0000-000015550000}"/>
    <cellStyle name="Normal 6 3 18 4" xfId="22886" xr:uid="{00000000-0005-0000-0000-000016550000}"/>
    <cellStyle name="Normal 6 3 18 5" xfId="22887" xr:uid="{00000000-0005-0000-0000-000017550000}"/>
    <cellStyle name="Normal 6 3 18 6" xfId="22888" xr:uid="{00000000-0005-0000-0000-000018550000}"/>
    <cellStyle name="Normal 6 3 19" xfId="1461" xr:uid="{00000000-0005-0000-0000-000019550000}"/>
    <cellStyle name="Normal 6 3 19 2" xfId="22889" xr:uid="{00000000-0005-0000-0000-00001A550000}"/>
    <cellStyle name="Normal 6 3 19 3" xfId="22890" xr:uid="{00000000-0005-0000-0000-00001B550000}"/>
    <cellStyle name="Normal 6 3 19 4" xfId="22891" xr:uid="{00000000-0005-0000-0000-00001C550000}"/>
    <cellStyle name="Normal 6 3 19 5" xfId="22892" xr:uid="{00000000-0005-0000-0000-00001D550000}"/>
    <cellStyle name="Normal 6 3 19 6" xfId="22893" xr:uid="{00000000-0005-0000-0000-00001E550000}"/>
    <cellStyle name="Normal 6 3 2" xfId="1462" xr:uid="{00000000-0005-0000-0000-00001F550000}"/>
    <cellStyle name="Normal 6 3 2 2" xfId="22894" xr:uid="{00000000-0005-0000-0000-000020550000}"/>
    <cellStyle name="Normal 6 3 2 3" xfId="22895" xr:uid="{00000000-0005-0000-0000-000021550000}"/>
    <cellStyle name="Normal 6 3 2 4" xfId="22896" xr:uid="{00000000-0005-0000-0000-000022550000}"/>
    <cellStyle name="Normal 6 3 2 5" xfId="22897" xr:uid="{00000000-0005-0000-0000-000023550000}"/>
    <cellStyle name="Normal 6 3 2 6" xfId="22898" xr:uid="{00000000-0005-0000-0000-000024550000}"/>
    <cellStyle name="Normal 6 3 20" xfId="1463" xr:uid="{00000000-0005-0000-0000-000025550000}"/>
    <cellStyle name="Normal 6 3 20 2" xfId="22899" xr:uid="{00000000-0005-0000-0000-000026550000}"/>
    <cellStyle name="Normal 6 3 20 3" xfId="22900" xr:uid="{00000000-0005-0000-0000-000027550000}"/>
    <cellStyle name="Normal 6 3 20 4" xfId="22901" xr:uid="{00000000-0005-0000-0000-000028550000}"/>
    <cellStyle name="Normal 6 3 20 5" xfId="22902" xr:uid="{00000000-0005-0000-0000-000029550000}"/>
    <cellStyle name="Normal 6 3 20 6" xfId="22903" xr:uid="{00000000-0005-0000-0000-00002A550000}"/>
    <cellStyle name="Normal 6 3 21" xfId="1464" xr:uid="{00000000-0005-0000-0000-00002B550000}"/>
    <cellStyle name="Normal 6 3 21 2" xfId="22904" xr:uid="{00000000-0005-0000-0000-00002C550000}"/>
    <cellStyle name="Normal 6 3 21 3" xfId="22905" xr:uid="{00000000-0005-0000-0000-00002D550000}"/>
    <cellStyle name="Normal 6 3 21 4" xfId="22906" xr:uid="{00000000-0005-0000-0000-00002E550000}"/>
    <cellStyle name="Normal 6 3 21 5" xfId="22907" xr:uid="{00000000-0005-0000-0000-00002F550000}"/>
    <cellStyle name="Normal 6 3 21 6" xfId="22908" xr:uid="{00000000-0005-0000-0000-000030550000}"/>
    <cellStyle name="Normal 6 3 22" xfId="22909" xr:uid="{00000000-0005-0000-0000-000031550000}"/>
    <cellStyle name="Normal 6 3 23" xfId="22910" xr:uid="{00000000-0005-0000-0000-000032550000}"/>
    <cellStyle name="Normal 6 3 24" xfId="22911" xr:uid="{00000000-0005-0000-0000-000033550000}"/>
    <cellStyle name="Normal 6 3 25" xfId="22912" xr:uid="{00000000-0005-0000-0000-000034550000}"/>
    <cellStyle name="Normal 6 3 26" xfId="22913" xr:uid="{00000000-0005-0000-0000-000035550000}"/>
    <cellStyle name="Normal 6 3 27" xfId="22914" xr:uid="{00000000-0005-0000-0000-000036550000}"/>
    <cellStyle name="Normal 6 3 3" xfId="1465" xr:uid="{00000000-0005-0000-0000-000037550000}"/>
    <cellStyle name="Normal 6 3 3 2" xfId="22915" xr:uid="{00000000-0005-0000-0000-000038550000}"/>
    <cellStyle name="Normal 6 3 3 3" xfId="22916" xr:uid="{00000000-0005-0000-0000-000039550000}"/>
    <cellStyle name="Normal 6 3 3 4" xfId="22917" xr:uid="{00000000-0005-0000-0000-00003A550000}"/>
    <cellStyle name="Normal 6 3 3 5" xfId="22918" xr:uid="{00000000-0005-0000-0000-00003B550000}"/>
    <cellStyle name="Normal 6 3 3 6" xfId="22919" xr:uid="{00000000-0005-0000-0000-00003C550000}"/>
    <cellStyle name="Normal 6 3 4" xfId="1466" xr:uid="{00000000-0005-0000-0000-00003D550000}"/>
    <cellStyle name="Normal 6 3 4 2" xfId="22920" xr:uid="{00000000-0005-0000-0000-00003E550000}"/>
    <cellStyle name="Normal 6 3 4 3" xfId="22921" xr:uid="{00000000-0005-0000-0000-00003F550000}"/>
    <cellStyle name="Normal 6 3 4 4" xfId="22922" xr:uid="{00000000-0005-0000-0000-000040550000}"/>
    <cellStyle name="Normal 6 3 4 5" xfId="22923" xr:uid="{00000000-0005-0000-0000-000041550000}"/>
    <cellStyle name="Normal 6 3 4 6" xfId="22924" xr:uid="{00000000-0005-0000-0000-000042550000}"/>
    <cellStyle name="Normal 6 3 5" xfId="1467" xr:uid="{00000000-0005-0000-0000-000043550000}"/>
    <cellStyle name="Normal 6 3 5 2" xfId="22925" xr:uid="{00000000-0005-0000-0000-000044550000}"/>
    <cellStyle name="Normal 6 3 5 3" xfId="22926" xr:uid="{00000000-0005-0000-0000-000045550000}"/>
    <cellStyle name="Normal 6 3 5 4" xfId="22927" xr:uid="{00000000-0005-0000-0000-000046550000}"/>
    <cellStyle name="Normal 6 3 5 5" xfId="22928" xr:uid="{00000000-0005-0000-0000-000047550000}"/>
    <cellStyle name="Normal 6 3 5 6" xfId="22929" xr:uid="{00000000-0005-0000-0000-000048550000}"/>
    <cellStyle name="Normal 6 3 6" xfId="1468" xr:uid="{00000000-0005-0000-0000-000049550000}"/>
    <cellStyle name="Normal 6 3 6 2" xfId="22930" xr:uid="{00000000-0005-0000-0000-00004A550000}"/>
    <cellStyle name="Normal 6 3 6 3" xfId="22931" xr:uid="{00000000-0005-0000-0000-00004B550000}"/>
    <cellStyle name="Normal 6 3 6 4" xfId="22932" xr:uid="{00000000-0005-0000-0000-00004C550000}"/>
    <cellStyle name="Normal 6 3 6 5" xfId="22933" xr:uid="{00000000-0005-0000-0000-00004D550000}"/>
    <cellStyle name="Normal 6 3 6 6" xfId="22934" xr:uid="{00000000-0005-0000-0000-00004E550000}"/>
    <cellStyle name="Normal 6 3 7" xfId="1469" xr:uid="{00000000-0005-0000-0000-00004F550000}"/>
    <cellStyle name="Normal 6 3 7 2" xfId="22935" xr:uid="{00000000-0005-0000-0000-000050550000}"/>
    <cellStyle name="Normal 6 3 7 3" xfId="22936" xr:uid="{00000000-0005-0000-0000-000051550000}"/>
    <cellStyle name="Normal 6 3 7 4" xfId="22937" xr:uid="{00000000-0005-0000-0000-000052550000}"/>
    <cellStyle name="Normal 6 3 7 5" xfId="22938" xr:uid="{00000000-0005-0000-0000-000053550000}"/>
    <cellStyle name="Normal 6 3 7 6" xfId="22939" xr:uid="{00000000-0005-0000-0000-000054550000}"/>
    <cellStyle name="Normal 6 3 8" xfId="1470" xr:uid="{00000000-0005-0000-0000-000055550000}"/>
    <cellStyle name="Normal 6 3 8 2" xfId="22940" xr:uid="{00000000-0005-0000-0000-000056550000}"/>
    <cellStyle name="Normal 6 3 8 3" xfId="22941" xr:uid="{00000000-0005-0000-0000-000057550000}"/>
    <cellStyle name="Normal 6 3 8 4" xfId="22942" xr:uid="{00000000-0005-0000-0000-000058550000}"/>
    <cellStyle name="Normal 6 3 8 5" xfId="22943" xr:uid="{00000000-0005-0000-0000-000059550000}"/>
    <cellStyle name="Normal 6 3 8 6" xfId="22944" xr:uid="{00000000-0005-0000-0000-00005A550000}"/>
    <cellStyle name="Normal 6 3 9" xfId="1471" xr:uid="{00000000-0005-0000-0000-00005B550000}"/>
    <cellStyle name="Normal 6 3 9 2" xfId="22945" xr:uid="{00000000-0005-0000-0000-00005C550000}"/>
    <cellStyle name="Normal 6 3 9 3" xfId="22946" xr:uid="{00000000-0005-0000-0000-00005D550000}"/>
    <cellStyle name="Normal 6 3 9 4" xfId="22947" xr:uid="{00000000-0005-0000-0000-00005E550000}"/>
    <cellStyle name="Normal 6 3 9 5" xfId="22948" xr:uid="{00000000-0005-0000-0000-00005F550000}"/>
    <cellStyle name="Normal 6 3 9 6" xfId="22949" xr:uid="{00000000-0005-0000-0000-000060550000}"/>
    <cellStyle name="Normal 6 30" xfId="22950" xr:uid="{00000000-0005-0000-0000-000061550000}"/>
    <cellStyle name="Normal 6 30 2" xfId="22951" xr:uid="{00000000-0005-0000-0000-000062550000}"/>
    <cellStyle name="Normal 6 30 3" xfId="22952" xr:uid="{00000000-0005-0000-0000-000063550000}"/>
    <cellStyle name="Normal 6 30 4" xfId="22953" xr:uid="{00000000-0005-0000-0000-000064550000}"/>
    <cellStyle name="Normal 6 30 5" xfId="22954" xr:uid="{00000000-0005-0000-0000-000065550000}"/>
    <cellStyle name="Normal 6 30 6" xfId="22955" xr:uid="{00000000-0005-0000-0000-000066550000}"/>
    <cellStyle name="Normal 6 31" xfId="22956" xr:uid="{00000000-0005-0000-0000-000067550000}"/>
    <cellStyle name="Normal 6 31 2" xfId="22957" xr:uid="{00000000-0005-0000-0000-000068550000}"/>
    <cellStyle name="Normal 6 31 3" xfId="22958" xr:uid="{00000000-0005-0000-0000-000069550000}"/>
    <cellStyle name="Normal 6 31 4" xfId="22959" xr:uid="{00000000-0005-0000-0000-00006A550000}"/>
    <cellStyle name="Normal 6 31 5" xfId="22960" xr:uid="{00000000-0005-0000-0000-00006B550000}"/>
    <cellStyle name="Normal 6 31 6" xfId="22961" xr:uid="{00000000-0005-0000-0000-00006C550000}"/>
    <cellStyle name="Normal 6 32" xfId="22962" xr:uid="{00000000-0005-0000-0000-00006D550000}"/>
    <cellStyle name="Normal 6 32 2" xfId="22963" xr:uid="{00000000-0005-0000-0000-00006E550000}"/>
    <cellStyle name="Normal 6 32 3" xfId="22964" xr:uid="{00000000-0005-0000-0000-00006F550000}"/>
    <cellStyle name="Normal 6 32 4" xfId="22965" xr:uid="{00000000-0005-0000-0000-000070550000}"/>
    <cellStyle name="Normal 6 32 5" xfId="22966" xr:uid="{00000000-0005-0000-0000-000071550000}"/>
    <cellStyle name="Normal 6 32 6" xfId="22967" xr:uid="{00000000-0005-0000-0000-000072550000}"/>
    <cellStyle name="Normal 6 33" xfId="22968" xr:uid="{00000000-0005-0000-0000-000073550000}"/>
    <cellStyle name="Normal 6 33 10" xfId="22969" xr:uid="{00000000-0005-0000-0000-000074550000}"/>
    <cellStyle name="Normal 6 33 10 2" xfId="22970" xr:uid="{00000000-0005-0000-0000-000075550000}"/>
    <cellStyle name="Normal 6 33 10 3" xfId="22971" xr:uid="{00000000-0005-0000-0000-000076550000}"/>
    <cellStyle name="Normal 6 33 10 4" xfId="22972" xr:uid="{00000000-0005-0000-0000-000077550000}"/>
    <cellStyle name="Normal 6 33 10 5" xfId="22973" xr:uid="{00000000-0005-0000-0000-000078550000}"/>
    <cellStyle name="Normal 6 33 10 6" xfId="22974" xr:uid="{00000000-0005-0000-0000-000079550000}"/>
    <cellStyle name="Normal 6 33 11" xfId="22975" xr:uid="{00000000-0005-0000-0000-00007A550000}"/>
    <cellStyle name="Normal 6 33 11 2" xfId="22976" xr:uid="{00000000-0005-0000-0000-00007B550000}"/>
    <cellStyle name="Normal 6 33 11 3" xfId="22977" xr:uid="{00000000-0005-0000-0000-00007C550000}"/>
    <cellStyle name="Normal 6 33 11 4" xfId="22978" xr:uid="{00000000-0005-0000-0000-00007D550000}"/>
    <cellStyle name="Normal 6 33 11 5" xfId="22979" xr:uid="{00000000-0005-0000-0000-00007E550000}"/>
    <cellStyle name="Normal 6 33 11 6" xfId="22980" xr:uid="{00000000-0005-0000-0000-00007F550000}"/>
    <cellStyle name="Normal 6 33 12" xfId="22981" xr:uid="{00000000-0005-0000-0000-000080550000}"/>
    <cellStyle name="Normal 6 33 12 2" xfId="22982" xr:uid="{00000000-0005-0000-0000-000081550000}"/>
    <cellStyle name="Normal 6 33 12 3" xfId="22983" xr:uid="{00000000-0005-0000-0000-000082550000}"/>
    <cellStyle name="Normal 6 33 12 4" xfId="22984" xr:uid="{00000000-0005-0000-0000-000083550000}"/>
    <cellStyle name="Normal 6 33 12 5" xfId="22985" xr:uid="{00000000-0005-0000-0000-000084550000}"/>
    <cellStyle name="Normal 6 33 12 6" xfId="22986" xr:uid="{00000000-0005-0000-0000-000085550000}"/>
    <cellStyle name="Normal 6 33 13" xfId="22987" xr:uid="{00000000-0005-0000-0000-000086550000}"/>
    <cellStyle name="Normal 6 33 13 2" xfId="22988" xr:uid="{00000000-0005-0000-0000-000087550000}"/>
    <cellStyle name="Normal 6 33 13 3" xfId="22989" xr:uid="{00000000-0005-0000-0000-000088550000}"/>
    <cellStyle name="Normal 6 33 13 4" xfId="22990" xr:uid="{00000000-0005-0000-0000-000089550000}"/>
    <cellStyle name="Normal 6 33 13 5" xfId="22991" xr:uid="{00000000-0005-0000-0000-00008A550000}"/>
    <cellStyle name="Normal 6 33 13 6" xfId="22992" xr:uid="{00000000-0005-0000-0000-00008B550000}"/>
    <cellStyle name="Normal 6 33 14" xfId="22993" xr:uid="{00000000-0005-0000-0000-00008C550000}"/>
    <cellStyle name="Normal 6 33 14 2" xfId="22994" xr:uid="{00000000-0005-0000-0000-00008D550000}"/>
    <cellStyle name="Normal 6 33 14 3" xfId="22995" xr:uid="{00000000-0005-0000-0000-00008E550000}"/>
    <cellStyle name="Normal 6 33 14 4" xfId="22996" xr:uid="{00000000-0005-0000-0000-00008F550000}"/>
    <cellStyle name="Normal 6 33 14 5" xfId="22997" xr:uid="{00000000-0005-0000-0000-000090550000}"/>
    <cellStyle name="Normal 6 33 14 6" xfId="22998" xr:uid="{00000000-0005-0000-0000-000091550000}"/>
    <cellStyle name="Normal 6 33 15" xfId="22999" xr:uid="{00000000-0005-0000-0000-000092550000}"/>
    <cellStyle name="Normal 6 33 15 2" xfId="23000" xr:uid="{00000000-0005-0000-0000-000093550000}"/>
    <cellStyle name="Normal 6 33 15 3" xfId="23001" xr:uid="{00000000-0005-0000-0000-000094550000}"/>
    <cellStyle name="Normal 6 33 15 4" xfId="23002" xr:uid="{00000000-0005-0000-0000-000095550000}"/>
    <cellStyle name="Normal 6 33 15 5" xfId="23003" xr:uid="{00000000-0005-0000-0000-000096550000}"/>
    <cellStyle name="Normal 6 33 15 6" xfId="23004" xr:uid="{00000000-0005-0000-0000-000097550000}"/>
    <cellStyle name="Normal 6 33 16" xfId="23005" xr:uid="{00000000-0005-0000-0000-000098550000}"/>
    <cellStyle name="Normal 6 33 16 2" xfId="23006" xr:uid="{00000000-0005-0000-0000-000099550000}"/>
    <cellStyle name="Normal 6 33 16 3" xfId="23007" xr:uid="{00000000-0005-0000-0000-00009A550000}"/>
    <cellStyle name="Normal 6 33 16 4" xfId="23008" xr:uid="{00000000-0005-0000-0000-00009B550000}"/>
    <cellStyle name="Normal 6 33 16 5" xfId="23009" xr:uid="{00000000-0005-0000-0000-00009C550000}"/>
    <cellStyle name="Normal 6 33 16 6" xfId="23010" xr:uid="{00000000-0005-0000-0000-00009D550000}"/>
    <cellStyle name="Normal 6 33 17" xfId="23011" xr:uid="{00000000-0005-0000-0000-00009E550000}"/>
    <cellStyle name="Normal 6 33 17 2" xfId="23012" xr:uid="{00000000-0005-0000-0000-00009F550000}"/>
    <cellStyle name="Normal 6 33 17 3" xfId="23013" xr:uid="{00000000-0005-0000-0000-0000A0550000}"/>
    <cellStyle name="Normal 6 33 17 4" xfId="23014" xr:uid="{00000000-0005-0000-0000-0000A1550000}"/>
    <cellStyle name="Normal 6 33 17 5" xfId="23015" xr:uid="{00000000-0005-0000-0000-0000A2550000}"/>
    <cellStyle name="Normal 6 33 17 6" xfId="23016" xr:uid="{00000000-0005-0000-0000-0000A3550000}"/>
    <cellStyle name="Normal 6 33 18" xfId="23017" xr:uid="{00000000-0005-0000-0000-0000A4550000}"/>
    <cellStyle name="Normal 6 33 18 2" xfId="23018" xr:uid="{00000000-0005-0000-0000-0000A5550000}"/>
    <cellStyle name="Normal 6 33 18 3" xfId="23019" xr:uid="{00000000-0005-0000-0000-0000A6550000}"/>
    <cellStyle name="Normal 6 33 18 4" xfId="23020" xr:uid="{00000000-0005-0000-0000-0000A7550000}"/>
    <cellStyle name="Normal 6 33 18 5" xfId="23021" xr:uid="{00000000-0005-0000-0000-0000A8550000}"/>
    <cellStyle name="Normal 6 33 18 6" xfId="23022" xr:uid="{00000000-0005-0000-0000-0000A9550000}"/>
    <cellStyle name="Normal 6 33 19" xfId="23023" xr:uid="{00000000-0005-0000-0000-0000AA550000}"/>
    <cellStyle name="Normal 6 33 19 2" xfId="23024" xr:uid="{00000000-0005-0000-0000-0000AB550000}"/>
    <cellStyle name="Normal 6 33 19 3" xfId="23025" xr:uid="{00000000-0005-0000-0000-0000AC550000}"/>
    <cellStyle name="Normal 6 33 19 4" xfId="23026" xr:uid="{00000000-0005-0000-0000-0000AD550000}"/>
    <cellStyle name="Normal 6 33 19 5" xfId="23027" xr:uid="{00000000-0005-0000-0000-0000AE550000}"/>
    <cellStyle name="Normal 6 33 19 6" xfId="23028" xr:uid="{00000000-0005-0000-0000-0000AF550000}"/>
    <cellStyle name="Normal 6 33 2" xfId="23029" xr:uid="{00000000-0005-0000-0000-0000B0550000}"/>
    <cellStyle name="Normal 6 33 2 2" xfId="23030" xr:uid="{00000000-0005-0000-0000-0000B1550000}"/>
    <cellStyle name="Normal 6 33 2 3" xfId="23031" xr:uid="{00000000-0005-0000-0000-0000B2550000}"/>
    <cellStyle name="Normal 6 33 2 4" xfId="23032" xr:uid="{00000000-0005-0000-0000-0000B3550000}"/>
    <cellStyle name="Normal 6 33 2 5" xfId="23033" xr:uid="{00000000-0005-0000-0000-0000B4550000}"/>
    <cellStyle name="Normal 6 33 2 6" xfId="23034" xr:uid="{00000000-0005-0000-0000-0000B5550000}"/>
    <cellStyle name="Normal 6 33 20" xfId="23035" xr:uid="{00000000-0005-0000-0000-0000B6550000}"/>
    <cellStyle name="Normal 6 33 20 2" xfId="23036" xr:uid="{00000000-0005-0000-0000-0000B7550000}"/>
    <cellStyle name="Normal 6 33 20 3" xfId="23037" xr:uid="{00000000-0005-0000-0000-0000B8550000}"/>
    <cellStyle name="Normal 6 33 20 4" xfId="23038" xr:uid="{00000000-0005-0000-0000-0000B9550000}"/>
    <cellStyle name="Normal 6 33 20 5" xfId="23039" xr:uid="{00000000-0005-0000-0000-0000BA550000}"/>
    <cellStyle name="Normal 6 33 20 6" xfId="23040" xr:uid="{00000000-0005-0000-0000-0000BB550000}"/>
    <cellStyle name="Normal 6 33 21" xfId="23041" xr:uid="{00000000-0005-0000-0000-0000BC550000}"/>
    <cellStyle name="Normal 6 33 21 2" xfId="23042" xr:uid="{00000000-0005-0000-0000-0000BD550000}"/>
    <cellStyle name="Normal 6 33 21 3" xfId="23043" xr:uid="{00000000-0005-0000-0000-0000BE550000}"/>
    <cellStyle name="Normal 6 33 21 4" xfId="23044" xr:uid="{00000000-0005-0000-0000-0000BF550000}"/>
    <cellStyle name="Normal 6 33 21 5" xfId="23045" xr:uid="{00000000-0005-0000-0000-0000C0550000}"/>
    <cellStyle name="Normal 6 33 21 6" xfId="23046" xr:uid="{00000000-0005-0000-0000-0000C1550000}"/>
    <cellStyle name="Normal 6 33 22" xfId="23047" xr:uid="{00000000-0005-0000-0000-0000C2550000}"/>
    <cellStyle name="Normal 6 33 22 2" xfId="23048" xr:uid="{00000000-0005-0000-0000-0000C3550000}"/>
    <cellStyle name="Normal 6 33 22 3" xfId="23049" xr:uid="{00000000-0005-0000-0000-0000C4550000}"/>
    <cellStyle name="Normal 6 33 22 4" xfId="23050" xr:uid="{00000000-0005-0000-0000-0000C5550000}"/>
    <cellStyle name="Normal 6 33 22 5" xfId="23051" xr:uid="{00000000-0005-0000-0000-0000C6550000}"/>
    <cellStyle name="Normal 6 33 22 6" xfId="23052" xr:uid="{00000000-0005-0000-0000-0000C7550000}"/>
    <cellStyle name="Normal 6 33 23" xfId="23053" xr:uid="{00000000-0005-0000-0000-0000C8550000}"/>
    <cellStyle name="Normal 6 33 24" xfId="23054" xr:uid="{00000000-0005-0000-0000-0000C9550000}"/>
    <cellStyle name="Normal 6 33 25" xfId="23055" xr:uid="{00000000-0005-0000-0000-0000CA550000}"/>
    <cellStyle name="Normal 6 33 26" xfId="23056" xr:uid="{00000000-0005-0000-0000-0000CB550000}"/>
    <cellStyle name="Normal 6 33 27" xfId="23057" xr:uid="{00000000-0005-0000-0000-0000CC550000}"/>
    <cellStyle name="Normal 6 33 3" xfId="23058" xr:uid="{00000000-0005-0000-0000-0000CD550000}"/>
    <cellStyle name="Normal 6 33 3 2" xfId="23059" xr:uid="{00000000-0005-0000-0000-0000CE550000}"/>
    <cellStyle name="Normal 6 33 3 3" xfId="23060" xr:uid="{00000000-0005-0000-0000-0000CF550000}"/>
    <cellStyle name="Normal 6 33 3 4" xfId="23061" xr:uid="{00000000-0005-0000-0000-0000D0550000}"/>
    <cellStyle name="Normal 6 33 3 5" xfId="23062" xr:uid="{00000000-0005-0000-0000-0000D1550000}"/>
    <cellStyle name="Normal 6 33 3 6" xfId="23063" xr:uid="{00000000-0005-0000-0000-0000D2550000}"/>
    <cellStyle name="Normal 6 33 4" xfId="23064" xr:uid="{00000000-0005-0000-0000-0000D3550000}"/>
    <cellStyle name="Normal 6 33 4 2" xfId="23065" xr:uid="{00000000-0005-0000-0000-0000D4550000}"/>
    <cellStyle name="Normal 6 33 4 3" xfId="23066" xr:uid="{00000000-0005-0000-0000-0000D5550000}"/>
    <cellStyle name="Normal 6 33 4 4" xfId="23067" xr:uid="{00000000-0005-0000-0000-0000D6550000}"/>
    <cellStyle name="Normal 6 33 4 5" xfId="23068" xr:uid="{00000000-0005-0000-0000-0000D7550000}"/>
    <cellStyle name="Normal 6 33 4 6" xfId="23069" xr:uid="{00000000-0005-0000-0000-0000D8550000}"/>
    <cellStyle name="Normal 6 33 5" xfId="23070" xr:uid="{00000000-0005-0000-0000-0000D9550000}"/>
    <cellStyle name="Normal 6 33 5 2" xfId="23071" xr:uid="{00000000-0005-0000-0000-0000DA550000}"/>
    <cellStyle name="Normal 6 33 5 3" xfId="23072" xr:uid="{00000000-0005-0000-0000-0000DB550000}"/>
    <cellStyle name="Normal 6 33 5 4" xfId="23073" xr:uid="{00000000-0005-0000-0000-0000DC550000}"/>
    <cellStyle name="Normal 6 33 5 5" xfId="23074" xr:uid="{00000000-0005-0000-0000-0000DD550000}"/>
    <cellStyle name="Normal 6 33 5 6" xfId="23075" xr:uid="{00000000-0005-0000-0000-0000DE550000}"/>
    <cellStyle name="Normal 6 33 6" xfId="23076" xr:uid="{00000000-0005-0000-0000-0000DF550000}"/>
    <cellStyle name="Normal 6 33 6 2" xfId="23077" xr:uid="{00000000-0005-0000-0000-0000E0550000}"/>
    <cellStyle name="Normal 6 33 6 3" xfId="23078" xr:uid="{00000000-0005-0000-0000-0000E1550000}"/>
    <cellStyle name="Normal 6 33 6 4" xfId="23079" xr:uid="{00000000-0005-0000-0000-0000E2550000}"/>
    <cellStyle name="Normal 6 33 6 5" xfId="23080" xr:uid="{00000000-0005-0000-0000-0000E3550000}"/>
    <cellStyle name="Normal 6 33 6 6" xfId="23081" xr:uid="{00000000-0005-0000-0000-0000E4550000}"/>
    <cellStyle name="Normal 6 33 7" xfId="23082" xr:uid="{00000000-0005-0000-0000-0000E5550000}"/>
    <cellStyle name="Normal 6 33 7 2" xfId="23083" xr:uid="{00000000-0005-0000-0000-0000E6550000}"/>
    <cellStyle name="Normal 6 33 7 3" xfId="23084" xr:uid="{00000000-0005-0000-0000-0000E7550000}"/>
    <cellStyle name="Normal 6 33 7 4" xfId="23085" xr:uid="{00000000-0005-0000-0000-0000E8550000}"/>
    <cellStyle name="Normal 6 33 7 5" xfId="23086" xr:uid="{00000000-0005-0000-0000-0000E9550000}"/>
    <cellStyle name="Normal 6 33 7 6" xfId="23087" xr:uid="{00000000-0005-0000-0000-0000EA550000}"/>
    <cellStyle name="Normal 6 33 8" xfId="23088" xr:uid="{00000000-0005-0000-0000-0000EB550000}"/>
    <cellStyle name="Normal 6 33 8 2" xfId="23089" xr:uid="{00000000-0005-0000-0000-0000EC550000}"/>
    <cellStyle name="Normal 6 33 8 3" xfId="23090" xr:uid="{00000000-0005-0000-0000-0000ED550000}"/>
    <cellStyle name="Normal 6 33 8 4" xfId="23091" xr:uid="{00000000-0005-0000-0000-0000EE550000}"/>
    <cellStyle name="Normal 6 33 8 5" xfId="23092" xr:uid="{00000000-0005-0000-0000-0000EF550000}"/>
    <cellStyle name="Normal 6 33 8 6" xfId="23093" xr:uid="{00000000-0005-0000-0000-0000F0550000}"/>
    <cellStyle name="Normal 6 33 9" xfId="23094" xr:uid="{00000000-0005-0000-0000-0000F1550000}"/>
    <cellStyle name="Normal 6 33 9 2" xfId="23095" xr:uid="{00000000-0005-0000-0000-0000F2550000}"/>
    <cellStyle name="Normal 6 33 9 3" xfId="23096" xr:uid="{00000000-0005-0000-0000-0000F3550000}"/>
    <cellStyle name="Normal 6 33 9 4" xfId="23097" xr:uid="{00000000-0005-0000-0000-0000F4550000}"/>
    <cellStyle name="Normal 6 33 9 5" xfId="23098" xr:uid="{00000000-0005-0000-0000-0000F5550000}"/>
    <cellStyle name="Normal 6 33 9 6" xfId="23099" xr:uid="{00000000-0005-0000-0000-0000F6550000}"/>
    <cellStyle name="Normal 6 34" xfId="23100" xr:uid="{00000000-0005-0000-0000-0000F7550000}"/>
    <cellStyle name="Normal 6 34 2" xfId="23101" xr:uid="{00000000-0005-0000-0000-0000F8550000}"/>
    <cellStyle name="Normal 6 34 3" xfId="23102" xr:uid="{00000000-0005-0000-0000-0000F9550000}"/>
    <cellStyle name="Normal 6 34 4" xfId="23103" xr:uid="{00000000-0005-0000-0000-0000FA550000}"/>
    <cellStyle name="Normal 6 34 5" xfId="23104" xr:uid="{00000000-0005-0000-0000-0000FB550000}"/>
    <cellStyle name="Normal 6 34 6" xfId="23105" xr:uid="{00000000-0005-0000-0000-0000FC550000}"/>
    <cellStyle name="Normal 6 35" xfId="23106" xr:uid="{00000000-0005-0000-0000-0000FD550000}"/>
    <cellStyle name="Normal 6 35 2" xfId="23107" xr:uid="{00000000-0005-0000-0000-0000FE550000}"/>
    <cellStyle name="Normal 6 35 3" xfId="23108" xr:uid="{00000000-0005-0000-0000-0000FF550000}"/>
    <cellStyle name="Normal 6 35 4" xfId="23109" xr:uid="{00000000-0005-0000-0000-000000560000}"/>
    <cellStyle name="Normal 6 35 5" xfId="23110" xr:uid="{00000000-0005-0000-0000-000001560000}"/>
    <cellStyle name="Normal 6 35 6" xfId="23111" xr:uid="{00000000-0005-0000-0000-000002560000}"/>
    <cellStyle name="Normal 6 36" xfId="23112" xr:uid="{00000000-0005-0000-0000-000003560000}"/>
    <cellStyle name="Normal 6 36 2" xfId="23113" xr:uid="{00000000-0005-0000-0000-000004560000}"/>
    <cellStyle name="Normal 6 36 3" xfId="23114" xr:uid="{00000000-0005-0000-0000-000005560000}"/>
    <cellStyle name="Normal 6 36 4" xfId="23115" xr:uid="{00000000-0005-0000-0000-000006560000}"/>
    <cellStyle name="Normal 6 36 5" xfId="23116" xr:uid="{00000000-0005-0000-0000-000007560000}"/>
    <cellStyle name="Normal 6 36 6" xfId="23117" xr:uid="{00000000-0005-0000-0000-000008560000}"/>
    <cellStyle name="Normal 6 37" xfId="23118" xr:uid="{00000000-0005-0000-0000-000009560000}"/>
    <cellStyle name="Normal 6 37 2" xfId="23119" xr:uid="{00000000-0005-0000-0000-00000A560000}"/>
    <cellStyle name="Normal 6 37 3" xfId="23120" xr:uid="{00000000-0005-0000-0000-00000B560000}"/>
    <cellStyle name="Normal 6 37 4" xfId="23121" xr:uid="{00000000-0005-0000-0000-00000C560000}"/>
    <cellStyle name="Normal 6 37 5" xfId="23122" xr:uid="{00000000-0005-0000-0000-00000D560000}"/>
    <cellStyle name="Normal 6 37 6" xfId="23123" xr:uid="{00000000-0005-0000-0000-00000E560000}"/>
    <cellStyle name="Normal 6 38" xfId="23124" xr:uid="{00000000-0005-0000-0000-00000F560000}"/>
    <cellStyle name="Normal 6 38 2" xfId="23125" xr:uid="{00000000-0005-0000-0000-000010560000}"/>
    <cellStyle name="Normal 6 38 3" xfId="23126" xr:uid="{00000000-0005-0000-0000-000011560000}"/>
    <cellStyle name="Normal 6 38 4" xfId="23127" xr:uid="{00000000-0005-0000-0000-000012560000}"/>
    <cellStyle name="Normal 6 38 5" xfId="23128" xr:uid="{00000000-0005-0000-0000-000013560000}"/>
    <cellStyle name="Normal 6 38 6" xfId="23129" xr:uid="{00000000-0005-0000-0000-000014560000}"/>
    <cellStyle name="Normal 6 39" xfId="23130" xr:uid="{00000000-0005-0000-0000-000015560000}"/>
    <cellStyle name="Normal 6 39 2" xfId="23131" xr:uid="{00000000-0005-0000-0000-000016560000}"/>
    <cellStyle name="Normal 6 39 3" xfId="23132" xr:uid="{00000000-0005-0000-0000-000017560000}"/>
    <cellStyle name="Normal 6 39 4" xfId="23133" xr:uid="{00000000-0005-0000-0000-000018560000}"/>
    <cellStyle name="Normal 6 39 5" xfId="23134" xr:uid="{00000000-0005-0000-0000-000019560000}"/>
    <cellStyle name="Normal 6 39 6" xfId="23135" xr:uid="{00000000-0005-0000-0000-00001A560000}"/>
    <cellStyle name="Normal 6 4" xfId="1472" xr:uid="{00000000-0005-0000-0000-00001B560000}"/>
    <cellStyle name="Normal 6 4 2" xfId="23136" xr:uid="{00000000-0005-0000-0000-00001C560000}"/>
    <cellStyle name="Normal 6 4 3" xfId="23137" xr:uid="{00000000-0005-0000-0000-00001D560000}"/>
    <cellStyle name="Normal 6 4 4" xfId="23138" xr:uid="{00000000-0005-0000-0000-00001E560000}"/>
    <cellStyle name="Normal 6 4 5" xfId="23139" xr:uid="{00000000-0005-0000-0000-00001F560000}"/>
    <cellStyle name="Normal 6 4 6" xfId="23140" xr:uid="{00000000-0005-0000-0000-000020560000}"/>
    <cellStyle name="Normal 6 4 7" xfId="23141" xr:uid="{00000000-0005-0000-0000-000021560000}"/>
    <cellStyle name="Normal 6 40" xfId="23142" xr:uid="{00000000-0005-0000-0000-000022560000}"/>
    <cellStyle name="Normal 6 40 2" xfId="23143" xr:uid="{00000000-0005-0000-0000-000023560000}"/>
    <cellStyle name="Normal 6 40 3" xfId="23144" xr:uid="{00000000-0005-0000-0000-000024560000}"/>
    <cellStyle name="Normal 6 40 4" xfId="23145" xr:uid="{00000000-0005-0000-0000-000025560000}"/>
    <cellStyle name="Normal 6 40 5" xfId="23146" xr:uid="{00000000-0005-0000-0000-000026560000}"/>
    <cellStyle name="Normal 6 40 6" xfId="23147" xr:uid="{00000000-0005-0000-0000-000027560000}"/>
    <cellStyle name="Normal 6 41" xfId="23148" xr:uid="{00000000-0005-0000-0000-000028560000}"/>
    <cellStyle name="Normal 6 41 2" xfId="23149" xr:uid="{00000000-0005-0000-0000-000029560000}"/>
    <cellStyle name="Normal 6 41 3" xfId="23150" xr:uid="{00000000-0005-0000-0000-00002A560000}"/>
    <cellStyle name="Normal 6 41 4" xfId="23151" xr:uid="{00000000-0005-0000-0000-00002B560000}"/>
    <cellStyle name="Normal 6 41 5" xfId="23152" xr:uid="{00000000-0005-0000-0000-00002C560000}"/>
    <cellStyle name="Normal 6 41 6" xfId="23153" xr:uid="{00000000-0005-0000-0000-00002D560000}"/>
    <cellStyle name="Normal 6 42" xfId="23154" xr:uid="{00000000-0005-0000-0000-00002E560000}"/>
    <cellStyle name="Normal 6 42 2" xfId="23155" xr:uid="{00000000-0005-0000-0000-00002F560000}"/>
    <cellStyle name="Normal 6 42 3" xfId="23156" xr:uid="{00000000-0005-0000-0000-000030560000}"/>
    <cellStyle name="Normal 6 42 4" xfId="23157" xr:uid="{00000000-0005-0000-0000-000031560000}"/>
    <cellStyle name="Normal 6 42 5" xfId="23158" xr:uid="{00000000-0005-0000-0000-000032560000}"/>
    <cellStyle name="Normal 6 42 6" xfId="23159" xr:uid="{00000000-0005-0000-0000-000033560000}"/>
    <cellStyle name="Normal 6 43" xfId="23160" xr:uid="{00000000-0005-0000-0000-000034560000}"/>
    <cellStyle name="Normal 6 43 2" xfId="23161" xr:uid="{00000000-0005-0000-0000-000035560000}"/>
    <cellStyle name="Normal 6 43 3" xfId="23162" xr:uid="{00000000-0005-0000-0000-000036560000}"/>
    <cellStyle name="Normal 6 43 4" xfId="23163" xr:uid="{00000000-0005-0000-0000-000037560000}"/>
    <cellStyle name="Normal 6 43 5" xfId="23164" xr:uid="{00000000-0005-0000-0000-000038560000}"/>
    <cellStyle name="Normal 6 43 6" xfId="23165" xr:uid="{00000000-0005-0000-0000-000039560000}"/>
    <cellStyle name="Normal 6 44" xfId="23166" xr:uid="{00000000-0005-0000-0000-00003A560000}"/>
    <cellStyle name="Normal 6 44 2" xfId="23167" xr:uid="{00000000-0005-0000-0000-00003B560000}"/>
    <cellStyle name="Normal 6 44 3" xfId="23168" xr:uid="{00000000-0005-0000-0000-00003C560000}"/>
    <cellStyle name="Normal 6 44 4" xfId="23169" xr:uid="{00000000-0005-0000-0000-00003D560000}"/>
    <cellStyle name="Normal 6 44 5" xfId="23170" xr:uid="{00000000-0005-0000-0000-00003E560000}"/>
    <cellStyle name="Normal 6 44 6" xfId="23171" xr:uid="{00000000-0005-0000-0000-00003F560000}"/>
    <cellStyle name="Normal 6 45" xfId="23172" xr:uid="{00000000-0005-0000-0000-000040560000}"/>
    <cellStyle name="Normal 6 45 2" xfId="23173" xr:uid="{00000000-0005-0000-0000-000041560000}"/>
    <cellStyle name="Normal 6 45 3" xfId="23174" xr:uid="{00000000-0005-0000-0000-000042560000}"/>
    <cellStyle name="Normal 6 45 4" xfId="23175" xr:uid="{00000000-0005-0000-0000-000043560000}"/>
    <cellStyle name="Normal 6 45 5" xfId="23176" xr:uid="{00000000-0005-0000-0000-000044560000}"/>
    <cellStyle name="Normal 6 45 6" xfId="23177" xr:uid="{00000000-0005-0000-0000-000045560000}"/>
    <cellStyle name="Normal 6 46" xfId="23178" xr:uid="{00000000-0005-0000-0000-000046560000}"/>
    <cellStyle name="Normal 6 46 2" xfId="23179" xr:uid="{00000000-0005-0000-0000-000047560000}"/>
    <cellStyle name="Normal 6 46 3" xfId="23180" xr:uid="{00000000-0005-0000-0000-000048560000}"/>
    <cellStyle name="Normal 6 46 4" xfId="23181" xr:uid="{00000000-0005-0000-0000-000049560000}"/>
    <cellStyle name="Normal 6 46 5" xfId="23182" xr:uid="{00000000-0005-0000-0000-00004A560000}"/>
    <cellStyle name="Normal 6 46 6" xfId="23183" xr:uid="{00000000-0005-0000-0000-00004B560000}"/>
    <cellStyle name="Normal 6 47" xfId="23184" xr:uid="{00000000-0005-0000-0000-00004C560000}"/>
    <cellStyle name="Normal 6 47 2" xfId="23185" xr:uid="{00000000-0005-0000-0000-00004D560000}"/>
    <cellStyle name="Normal 6 47 3" xfId="23186" xr:uid="{00000000-0005-0000-0000-00004E560000}"/>
    <cellStyle name="Normal 6 47 4" xfId="23187" xr:uid="{00000000-0005-0000-0000-00004F560000}"/>
    <cellStyle name="Normal 6 47 5" xfId="23188" xr:uid="{00000000-0005-0000-0000-000050560000}"/>
    <cellStyle name="Normal 6 47 6" xfId="23189" xr:uid="{00000000-0005-0000-0000-000051560000}"/>
    <cellStyle name="Normal 6 48" xfId="23190" xr:uid="{00000000-0005-0000-0000-000052560000}"/>
    <cellStyle name="Normal 6 48 2" xfId="23191" xr:uid="{00000000-0005-0000-0000-000053560000}"/>
    <cellStyle name="Normal 6 48 3" xfId="23192" xr:uid="{00000000-0005-0000-0000-000054560000}"/>
    <cellStyle name="Normal 6 48 4" xfId="23193" xr:uid="{00000000-0005-0000-0000-000055560000}"/>
    <cellStyle name="Normal 6 48 5" xfId="23194" xr:uid="{00000000-0005-0000-0000-000056560000}"/>
    <cellStyle name="Normal 6 48 6" xfId="23195" xr:uid="{00000000-0005-0000-0000-000057560000}"/>
    <cellStyle name="Normal 6 49" xfId="23196" xr:uid="{00000000-0005-0000-0000-000058560000}"/>
    <cellStyle name="Normal 6 49 2" xfId="23197" xr:uid="{00000000-0005-0000-0000-000059560000}"/>
    <cellStyle name="Normal 6 49 3" xfId="23198" xr:uid="{00000000-0005-0000-0000-00005A560000}"/>
    <cellStyle name="Normal 6 49 4" xfId="23199" xr:uid="{00000000-0005-0000-0000-00005B560000}"/>
    <cellStyle name="Normal 6 49 5" xfId="23200" xr:uid="{00000000-0005-0000-0000-00005C560000}"/>
    <cellStyle name="Normal 6 49 6" xfId="23201" xr:uid="{00000000-0005-0000-0000-00005D560000}"/>
    <cellStyle name="Normal 6 5" xfId="1473" xr:uid="{00000000-0005-0000-0000-00005E560000}"/>
    <cellStyle name="Normal 6 5 10" xfId="23202" xr:uid="{00000000-0005-0000-0000-00005F560000}"/>
    <cellStyle name="Normal 6 5 11" xfId="23203" xr:uid="{00000000-0005-0000-0000-000060560000}"/>
    <cellStyle name="Normal 6 5 12" xfId="23204" xr:uid="{00000000-0005-0000-0000-000061560000}"/>
    <cellStyle name="Normal 6 5 13" xfId="23205" xr:uid="{00000000-0005-0000-0000-000062560000}"/>
    <cellStyle name="Normal 6 5 14" xfId="23206" xr:uid="{00000000-0005-0000-0000-000063560000}"/>
    <cellStyle name="Normal 6 5 15" xfId="23207" xr:uid="{00000000-0005-0000-0000-000064560000}"/>
    <cellStyle name="Normal 6 5 16" xfId="23208" xr:uid="{00000000-0005-0000-0000-000065560000}"/>
    <cellStyle name="Normal 6 5 17" xfId="23209" xr:uid="{00000000-0005-0000-0000-000066560000}"/>
    <cellStyle name="Normal 6 5 18" xfId="23210" xr:uid="{00000000-0005-0000-0000-000067560000}"/>
    <cellStyle name="Normal 6 5 19" xfId="23211" xr:uid="{00000000-0005-0000-0000-000068560000}"/>
    <cellStyle name="Normal 6 5 2" xfId="23212" xr:uid="{00000000-0005-0000-0000-000069560000}"/>
    <cellStyle name="Normal 6 5 2 2" xfId="23213" xr:uid="{00000000-0005-0000-0000-00006A560000}"/>
    <cellStyle name="Normal 6 5 2 3" xfId="23214" xr:uid="{00000000-0005-0000-0000-00006B560000}"/>
    <cellStyle name="Normal 6 5 3" xfId="23215" xr:uid="{00000000-0005-0000-0000-00006C560000}"/>
    <cellStyle name="Normal 6 5 3 2" xfId="23216" xr:uid="{00000000-0005-0000-0000-00006D560000}"/>
    <cellStyle name="Normal 6 5 4" xfId="23217" xr:uid="{00000000-0005-0000-0000-00006E560000}"/>
    <cellStyle name="Normal 6 5 4 2" xfId="23218" xr:uid="{00000000-0005-0000-0000-00006F560000}"/>
    <cellStyle name="Normal 6 5 5" xfId="23219" xr:uid="{00000000-0005-0000-0000-000070560000}"/>
    <cellStyle name="Normal 6 5 5 2" xfId="23220" xr:uid="{00000000-0005-0000-0000-000071560000}"/>
    <cellStyle name="Normal 6 5 6" xfId="23221" xr:uid="{00000000-0005-0000-0000-000072560000}"/>
    <cellStyle name="Normal 6 5 6 2" xfId="23222" xr:uid="{00000000-0005-0000-0000-000073560000}"/>
    <cellStyle name="Normal 6 5 7" xfId="23223" xr:uid="{00000000-0005-0000-0000-000074560000}"/>
    <cellStyle name="Normal 6 5 8" xfId="23224" xr:uid="{00000000-0005-0000-0000-000075560000}"/>
    <cellStyle name="Normal 6 5 9" xfId="23225" xr:uid="{00000000-0005-0000-0000-000076560000}"/>
    <cellStyle name="Normal 6 50" xfId="23226" xr:uid="{00000000-0005-0000-0000-000077560000}"/>
    <cellStyle name="Normal 6 50 2" xfId="23227" xr:uid="{00000000-0005-0000-0000-000078560000}"/>
    <cellStyle name="Normal 6 50 3" xfId="23228" xr:uid="{00000000-0005-0000-0000-000079560000}"/>
    <cellStyle name="Normal 6 50 4" xfId="23229" xr:uid="{00000000-0005-0000-0000-00007A560000}"/>
    <cellStyle name="Normal 6 50 5" xfId="23230" xr:uid="{00000000-0005-0000-0000-00007B560000}"/>
    <cellStyle name="Normal 6 50 6" xfId="23231" xr:uid="{00000000-0005-0000-0000-00007C560000}"/>
    <cellStyle name="Normal 6 51" xfId="23232" xr:uid="{00000000-0005-0000-0000-00007D560000}"/>
    <cellStyle name="Normal 6 51 2" xfId="23233" xr:uid="{00000000-0005-0000-0000-00007E560000}"/>
    <cellStyle name="Normal 6 51 3" xfId="23234" xr:uid="{00000000-0005-0000-0000-00007F560000}"/>
    <cellStyle name="Normal 6 51 4" xfId="23235" xr:uid="{00000000-0005-0000-0000-000080560000}"/>
    <cellStyle name="Normal 6 51 5" xfId="23236" xr:uid="{00000000-0005-0000-0000-000081560000}"/>
    <cellStyle name="Normal 6 51 6" xfId="23237" xr:uid="{00000000-0005-0000-0000-000082560000}"/>
    <cellStyle name="Normal 6 52" xfId="23238" xr:uid="{00000000-0005-0000-0000-000083560000}"/>
    <cellStyle name="Normal 6 52 2" xfId="23239" xr:uid="{00000000-0005-0000-0000-000084560000}"/>
    <cellStyle name="Normal 6 52 3" xfId="23240" xr:uid="{00000000-0005-0000-0000-000085560000}"/>
    <cellStyle name="Normal 6 52 4" xfId="23241" xr:uid="{00000000-0005-0000-0000-000086560000}"/>
    <cellStyle name="Normal 6 52 5" xfId="23242" xr:uid="{00000000-0005-0000-0000-000087560000}"/>
    <cellStyle name="Normal 6 52 6" xfId="23243" xr:uid="{00000000-0005-0000-0000-000088560000}"/>
    <cellStyle name="Normal 6 53" xfId="23244" xr:uid="{00000000-0005-0000-0000-000089560000}"/>
    <cellStyle name="Normal 6 53 2" xfId="23245" xr:uid="{00000000-0005-0000-0000-00008A560000}"/>
    <cellStyle name="Normal 6 53 3" xfId="23246" xr:uid="{00000000-0005-0000-0000-00008B560000}"/>
    <cellStyle name="Normal 6 53 4" xfId="23247" xr:uid="{00000000-0005-0000-0000-00008C560000}"/>
    <cellStyle name="Normal 6 53 5" xfId="23248" xr:uid="{00000000-0005-0000-0000-00008D560000}"/>
    <cellStyle name="Normal 6 53 6" xfId="23249" xr:uid="{00000000-0005-0000-0000-00008E560000}"/>
    <cellStyle name="Normal 6 54" xfId="23250" xr:uid="{00000000-0005-0000-0000-00008F560000}"/>
    <cellStyle name="Normal 6 54 2" xfId="23251" xr:uid="{00000000-0005-0000-0000-000090560000}"/>
    <cellStyle name="Normal 6 54 3" xfId="23252" xr:uid="{00000000-0005-0000-0000-000091560000}"/>
    <cellStyle name="Normal 6 54 4" xfId="23253" xr:uid="{00000000-0005-0000-0000-000092560000}"/>
    <cellStyle name="Normal 6 54 5" xfId="23254" xr:uid="{00000000-0005-0000-0000-000093560000}"/>
    <cellStyle name="Normal 6 54 6" xfId="23255" xr:uid="{00000000-0005-0000-0000-000094560000}"/>
    <cellStyle name="Normal 6 55" xfId="23256" xr:uid="{00000000-0005-0000-0000-000095560000}"/>
    <cellStyle name="Normal 6 55 2" xfId="23257" xr:uid="{00000000-0005-0000-0000-000096560000}"/>
    <cellStyle name="Normal 6 55 3" xfId="23258" xr:uid="{00000000-0005-0000-0000-000097560000}"/>
    <cellStyle name="Normal 6 55 4" xfId="23259" xr:uid="{00000000-0005-0000-0000-000098560000}"/>
    <cellStyle name="Normal 6 55 5" xfId="23260" xr:uid="{00000000-0005-0000-0000-000099560000}"/>
    <cellStyle name="Normal 6 55 6" xfId="23261" xr:uid="{00000000-0005-0000-0000-00009A560000}"/>
    <cellStyle name="Normal 6 56" xfId="23262" xr:uid="{00000000-0005-0000-0000-00009B560000}"/>
    <cellStyle name="Normal 6 56 2" xfId="23263" xr:uid="{00000000-0005-0000-0000-00009C560000}"/>
    <cellStyle name="Normal 6 56 3" xfId="23264" xr:uid="{00000000-0005-0000-0000-00009D560000}"/>
    <cellStyle name="Normal 6 56 4" xfId="23265" xr:uid="{00000000-0005-0000-0000-00009E560000}"/>
    <cellStyle name="Normal 6 56 5" xfId="23266" xr:uid="{00000000-0005-0000-0000-00009F560000}"/>
    <cellStyle name="Normal 6 56 6" xfId="23267" xr:uid="{00000000-0005-0000-0000-0000A0560000}"/>
    <cellStyle name="Normal 6 57" xfId="23268" xr:uid="{00000000-0005-0000-0000-0000A1560000}"/>
    <cellStyle name="Normal 6 58" xfId="23269" xr:uid="{00000000-0005-0000-0000-0000A2560000}"/>
    <cellStyle name="Normal 6 59" xfId="23270" xr:uid="{00000000-0005-0000-0000-0000A3560000}"/>
    <cellStyle name="Normal 6 6" xfId="1474" xr:uid="{00000000-0005-0000-0000-0000A4560000}"/>
    <cellStyle name="Normal 6 6 2" xfId="23271" xr:uid="{00000000-0005-0000-0000-0000A5560000}"/>
    <cellStyle name="Normal 6 6 2 2" xfId="23272" xr:uid="{00000000-0005-0000-0000-0000A6560000}"/>
    <cellStyle name="Normal 6 6 3" xfId="23273" xr:uid="{00000000-0005-0000-0000-0000A7560000}"/>
    <cellStyle name="Normal 6 6 4" xfId="23274" xr:uid="{00000000-0005-0000-0000-0000A8560000}"/>
    <cellStyle name="Normal 6 6 5" xfId="23275" xr:uid="{00000000-0005-0000-0000-0000A9560000}"/>
    <cellStyle name="Normal 6 6 6" xfId="23276" xr:uid="{00000000-0005-0000-0000-0000AA560000}"/>
    <cellStyle name="Normal 6 6 7" xfId="23277" xr:uid="{00000000-0005-0000-0000-0000AB560000}"/>
    <cellStyle name="Normal 6 60" xfId="23278" xr:uid="{00000000-0005-0000-0000-0000AC560000}"/>
    <cellStyle name="Normal 6 61" xfId="23279" xr:uid="{00000000-0005-0000-0000-0000AD560000}"/>
    <cellStyle name="Normal 6 62" xfId="23280" xr:uid="{00000000-0005-0000-0000-0000AE560000}"/>
    <cellStyle name="Normal 6 63" xfId="23281" xr:uid="{00000000-0005-0000-0000-0000AF560000}"/>
    <cellStyle name="Normal 6 64" xfId="23282" xr:uid="{00000000-0005-0000-0000-0000B0560000}"/>
    <cellStyle name="Normal 6 65" xfId="23283" xr:uid="{00000000-0005-0000-0000-0000B1560000}"/>
    <cellStyle name="Normal 6 66" xfId="23284" xr:uid="{00000000-0005-0000-0000-0000B2560000}"/>
    <cellStyle name="Normal 6 67" xfId="23285" xr:uid="{00000000-0005-0000-0000-0000B3560000}"/>
    <cellStyle name="Normal 6 68" xfId="23286" xr:uid="{00000000-0005-0000-0000-0000B4560000}"/>
    <cellStyle name="Normal 6 69" xfId="23287" xr:uid="{00000000-0005-0000-0000-0000B5560000}"/>
    <cellStyle name="Normal 6 7" xfId="1475" xr:uid="{00000000-0005-0000-0000-0000B6560000}"/>
    <cellStyle name="Normal 6 7 2" xfId="23288" xr:uid="{00000000-0005-0000-0000-0000B7560000}"/>
    <cellStyle name="Normal 6 7 3" xfId="23289" xr:uid="{00000000-0005-0000-0000-0000B8560000}"/>
    <cellStyle name="Normal 6 7 4" xfId="23290" xr:uid="{00000000-0005-0000-0000-0000B9560000}"/>
    <cellStyle name="Normal 6 7 5" xfId="23291" xr:uid="{00000000-0005-0000-0000-0000BA560000}"/>
    <cellStyle name="Normal 6 7 6" xfId="23292" xr:uid="{00000000-0005-0000-0000-0000BB560000}"/>
    <cellStyle name="Normal 6 7 7" xfId="23293" xr:uid="{00000000-0005-0000-0000-0000BC560000}"/>
    <cellStyle name="Normal 6 70" xfId="23294" xr:uid="{00000000-0005-0000-0000-0000BD560000}"/>
    <cellStyle name="Normal 6 71" xfId="23295" xr:uid="{00000000-0005-0000-0000-0000BE560000}"/>
    <cellStyle name="Normal 6 72" xfId="23296" xr:uid="{00000000-0005-0000-0000-0000BF560000}"/>
    <cellStyle name="Normal 6 73" xfId="23297" xr:uid="{00000000-0005-0000-0000-0000C0560000}"/>
    <cellStyle name="Normal 6 74" xfId="23298" xr:uid="{00000000-0005-0000-0000-0000C1560000}"/>
    <cellStyle name="Normal 6 75" xfId="23299" xr:uid="{00000000-0005-0000-0000-0000C2560000}"/>
    <cellStyle name="Normal 6 8" xfId="1476" xr:uid="{00000000-0005-0000-0000-0000C3560000}"/>
    <cellStyle name="Normal 6 8 2" xfId="23300" xr:uid="{00000000-0005-0000-0000-0000C4560000}"/>
    <cellStyle name="Normal 6 8 3" xfId="23301" xr:uid="{00000000-0005-0000-0000-0000C5560000}"/>
    <cellStyle name="Normal 6 8 4" xfId="23302" xr:uid="{00000000-0005-0000-0000-0000C6560000}"/>
    <cellStyle name="Normal 6 8 5" xfId="23303" xr:uid="{00000000-0005-0000-0000-0000C7560000}"/>
    <cellStyle name="Normal 6 8 6" xfId="23304" xr:uid="{00000000-0005-0000-0000-0000C8560000}"/>
    <cellStyle name="Normal 6 8 7" xfId="23305" xr:uid="{00000000-0005-0000-0000-0000C9560000}"/>
    <cellStyle name="Normal 6 9" xfId="1477" xr:uid="{00000000-0005-0000-0000-0000CA560000}"/>
    <cellStyle name="Normal 6 9 2" xfId="23306" xr:uid="{00000000-0005-0000-0000-0000CB560000}"/>
    <cellStyle name="Normal 6 9 3" xfId="23307" xr:uid="{00000000-0005-0000-0000-0000CC560000}"/>
    <cellStyle name="Normal 6 9 4" xfId="23308" xr:uid="{00000000-0005-0000-0000-0000CD560000}"/>
    <cellStyle name="Normal 6 9 5" xfId="23309" xr:uid="{00000000-0005-0000-0000-0000CE560000}"/>
    <cellStyle name="Normal 6 9 6" xfId="23310" xr:uid="{00000000-0005-0000-0000-0000CF560000}"/>
    <cellStyle name="Normal 6 9 7" xfId="23311" xr:uid="{00000000-0005-0000-0000-0000D0560000}"/>
    <cellStyle name="Normal 6_ENE Database Template_2012" xfId="23312" xr:uid="{00000000-0005-0000-0000-0000D1560000}"/>
    <cellStyle name="Normal 60" xfId="1478" xr:uid="{00000000-0005-0000-0000-0000D2560000}"/>
    <cellStyle name="Normal 60 2" xfId="23313" xr:uid="{00000000-0005-0000-0000-0000D3560000}"/>
    <cellStyle name="Normal 61" xfId="23314" xr:uid="{00000000-0005-0000-0000-0000D4560000}"/>
    <cellStyle name="Normal 62" xfId="23315" xr:uid="{00000000-0005-0000-0000-0000D5560000}"/>
    <cellStyle name="Normal 63" xfId="23316" xr:uid="{00000000-0005-0000-0000-0000D6560000}"/>
    <cellStyle name="Normal 64" xfId="23317" xr:uid="{00000000-0005-0000-0000-0000D7560000}"/>
    <cellStyle name="Normal 65" xfId="23318" xr:uid="{00000000-0005-0000-0000-0000D8560000}"/>
    <cellStyle name="Normal 66" xfId="23319" xr:uid="{00000000-0005-0000-0000-0000D9560000}"/>
    <cellStyle name="Normal 67" xfId="23320" xr:uid="{00000000-0005-0000-0000-0000DA560000}"/>
    <cellStyle name="Normal 67 10" xfId="23321" xr:uid="{00000000-0005-0000-0000-0000DB560000}"/>
    <cellStyle name="Normal 67 10 2" xfId="23322" xr:uid="{00000000-0005-0000-0000-0000DC560000}"/>
    <cellStyle name="Normal 67 10 3" xfId="23323" xr:uid="{00000000-0005-0000-0000-0000DD560000}"/>
    <cellStyle name="Normal 67 10 4" xfId="23324" xr:uid="{00000000-0005-0000-0000-0000DE560000}"/>
    <cellStyle name="Normal 67 10 5" xfId="23325" xr:uid="{00000000-0005-0000-0000-0000DF560000}"/>
    <cellStyle name="Normal 67 10 6" xfId="23326" xr:uid="{00000000-0005-0000-0000-0000E0560000}"/>
    <cellStyle name="Normal 67 11" xfId="23327" xr:uid="{00000000-0005-0000-0000-0000E1560000}"/>
    <cellStyle name="Normal 67 11 2" xfId="23328" xr:uid="{00000000-0005-0000-0000-0000E2560000}"/>
    <cellStyle name="Normal 67 11 3" xfId="23329" xr:uid="{00000000-0005-0000-0000-0000E3560000}"/>
    <cellStyle name="Normal 67 11 4" xfId="23330" xr:uid="{00000000-0005-0000-0000-0000E4560000}"/>
    <cellStyle name="Normal 67 11 5" xfId="23331" xr:uid="{00000000-0005-0000-0000-0000E5560000}"/>
    <cellStyle name="Normal 67 11 6" xfId="23332" xr:uid="{00000000-0005-0000-0000-0000E6560000}"/>
    <cellStyle name="Normal 67 12" xfId="23333" xr:uid="{00000000-0005-0000-0000-0000E7560000}"/>
    <cellStyle name="Normal 67 12 2" xfId="23334" xr:uid="{00000000-0005-0000-0000-0000E8560000}"/>
    <cellStyle name="Normal 67 12 3" xfId="23335" xr:uid="{00000000-0005-0000-0000-0000E9560000}"/>
    <cellStyle name="Normal 67 12 4" xfId="23336" xr:uid="{00000000-0005-0000-0000-0000EA560000}"/>
    <cellStyle name="Normal 67 12 5" xfId="23337" xr:uid="{00000000-0005-0000-0000-0000EB560000}"/>
    <cellStyle name="Normal 67 12 6" xfId="23338" xr:uid="{00000000-0005-0000-0000-0000EC560000}"/>
    <cellStyle name="Normal 67 13" xfId="23339" xr:uid="{00000000-0005-0000-0000-0000ED560000}"/>
    <cellStyle name="Normal 67 13 2" xfId="23340" xr:uid="{00000000-0005-0000-0000-0000EE560000}"/>
    <cellStyle name="Normal 67 13 3" xfId="23341" xr:uid="{00000000-0005-0000-0000-0000EF560000}"/>
    <cellStyle name="Normal 67 13 4" xfId="23342" xr:uid="{00000000-0005-0000-0000-0000F0560000}"/>
    <cellStyle name="Normal 67 13 5" xfId="23343" xr:uid="{00000000-0005-0000-0000-0000F1560000}"/>
    <cellStyle name="Normal 67 13 6" xfId="23344" xr:uid="{00000000-0005-0000-0000-0000F2560000}"/>
    <cellStyle name="Normal 67 14" xfId="23345" xr:uid="{00000000-0005-0000-0000-0000F3560000}"/>
    <cellStyle name="Normal 67 14 2" xfId="23346" xr:uid="{00000000-0005-0000-0000-0000F4560000}"/>
    <cellStyle name="Normal 67 14 3" xfId="23347" xr:uid="{00000000-0005-0000-0000-0000F5560000}"/>
    <cellStyle name="Normal 67 14 4" xfId="23348" xr:uid="{00000000-0005-0000-0000-0000F6560000}"/>
    <cellStyle name="Normal 67 14 5" xfId="23349" xr:uid="{00000000-0005-0000-0000-0000F7560000}"/>
    <cellStyle name="Normal 67 14 6" xfId="23350" xr:uid="{00000000-0005-0000-0000-0000F8560000}"/>
    <cellStyle name="Normal 67 15" xfId="23351" xr:uid="{00000000-0005-0000-0000-0000F9560000}"/>
    <cellStyle name="Normal 67 15 2" xfId="23352" xr:uid="{00000000-0005-0000-0000-0000FA560000}"/>
    <cellStyle name="Normal 67 15 3" xfId="23353" xr:uid="{00000000-0005-0000-0000-0000FB560000}"/>
    <cellStyle name="Normal 67 15 4" xfId="23354" xr:uid="{00000000-0005-0000-0000-0000FC560000}"/>
    <cellStyle name="Normal 67 15 5" xfId="23355" xr:uid="{00000000-0005-0000-0000-0000FD560000}"/>
    <cellStyle name="Normal 67 15 6" xfId="23356" xr:uid="{00000000-0005-0000-0000-0000FE560000}"/>
    <cellStyle name="Normal 67 16" xfId="23357" xr:uid="{00000000-0005-0000-0000-0000FF560000}"/>
    <cellStyle name="Normal 67 16 2" xfId="23358" xr:uid="{00000000-0005-0000-0000-000000570000}"/>
    <cellStyle name="Normal 67 16 3" xfId="23359" xr:uid="{00000000-0005-0000-0000-000001570000}"/>
    <cellStyle name="Normal 67 16 4" xfId="23360" xr:uid="{00000000-0005-0000-0000-000002570000}"/>
    <cellStyle name="Normal 67 16 5" xfId="23361" xr:uid="{00000000-0005-0000-0000-000003570000}"/>
    <cellStyle name="Normal 67 16 6" xfId="23362" xr:uid="{00000000-0005-0000-0000-000004570000}"/>
    <cellStyle name="Normal 67 17" xfId="23363" xr:uid="{00000000-0005-0000-0000-000005570000}"/>
    <cellStyle name="Normal 67 17 2" xfId="23364" xr:uid="{00000000-0005-0000-0000-000006570000}"/>
    <cellStyle name="Normal 67 17 3" xfId="23365" xr:uid="{00000000-0005-0000-0000-000007570000}"/>
    <cellStyle name="Normal 67 17 4" xfId="23366" xr:uid="{00000000-0005-0000-0000-000008570000}"/>
    <cellStyle name="Normal 67 17 5" xfId="23367" xr:uid="{00000000-0005-0000-0000-000009570000}"/>
    <cellStyle name="Normal 67 17 6" xfId="23368" xr:uid="{00000000-0005-0000-0000-00000A570000}"/>
    <cellStyle name="Normal 67 18" xfId="23369" xr:uid="{00000000-0005-0000-0000-00000B570000}"/>
    <cellStyle name="Normal 67 18 2" xfId="23370" xr:uid="{00000000-0005-0000-0000-00000C570000}"/>
    <cellStyle name="Normal 67 18 3" xfId="23371" xr:uid="{00000000-0005-0000-0000-00000D570000}"/>
    <cellStyle name="Normal 67 18 4" xfId="23372" xr:uid="{00000000-0005-0000-0000-00000E570000}"/>
    <cellStyle name="Normal 67 18 5" xfId="23373" xr:uid="{00000000-0005-0000-0000-00000F570000}"/>
    <cellStyle name="Normal 67 18 6" xfId="23374" xr:uid="{00000000-0005-0000-0000-000010570000}"/>
    <cellStyle name="Normal 67 19" xfId="23375" xr:uid="{00000000-0005-0000-0000-000011570000}"/>
    <cellStyle name="Normal 67 19 2" xfId="23376" xr:uid="{00000000-0005-0000-0000-000012570000}"/>
    <cellStyle name="Normal 67 19 3" xfId="23377" xr:uid="{00000000-0005-0000-0000-000013570000}"/>
    <cellStyle name="Normal 67 19 4" xfId="23378" xr:uid="{00000000-0005-0000-0000-000014570000}"/>
    <cellStyle name="Normal 67 19 5" xfId="23379" xr:uid="{00000000-0005-0000-0000-000015570000}"/>
    <cellStyle name="Normal 67 19 6" xfId="23380" xr:uid="{00000000-0005-0000-0000-000016570000}"/>
    <cellStyle name="Normal 67 2" xfId="23381" xr:uid="{00000000-0005-0000-0000-000017570000}"/>
    <cellStyle name="Normal 67 2 2" xfId="23382" xr:uid="{00000000-0005-0000-0000-000018570000}"/>
    <cellStyle name="Normal 67 2 3" xfId="23383" xr:uid="{00000000-0005-0000-0000-000019570000}"/>
    <cellStyle name="Normal 67 2 4" xfId="23384" xr:uid="{00000000-0005-0000-0000-00001A570000}"/>
    <cellStyle name="Normal 67 2 5" xfId="23385" xr:uid="{00000000-0005-0000-0000-00001B570000}"/>
    <cellStyle name="Normal 67 2 6" xfId="23386" xr:uid="{00000000-0005-0000-0000-00001C570000}"/>
    <cellStyle name="Normal 67 20" xfId="23387" xr:uid="{00000000-0005-0000-0000-00001D570000}"/>
    <cellStyle name="Normal 67 20 2" xfId="23388" xr:uid="{00000000-0005-0000-0000-00001E570000}"/>
    <cellStyle name="Normal 67 20 3" xfId="23389" xr:uid="{00000000-0005-0000-0000-00001F570000}"/>
    <cellStyle name="Normal 67 20 4" xfId="23390" xr:uid="{00000000-0005-0000-0000-000020570000}"/>
    <cellStyle name="Normal 67 20 5" xfId="23391" xr:uid="{00000000-0005-0000-0000-000021570000}"/>
    <cellStyle name="Normal 67 20 6" xfId="23392" xr:uid="{00000000-0005-0000-0000-000022570000}"/>
    <cellStyle name="Normal 67 21" xfId="23393" xr:uid="{00000000-0005-0000-0000-000023570000}"/>
    <cellStyle name="Normal 67 21 2" xfId="23394" xr:uid="{00000000-0005-0000-0000-000024570000}"/>
    <cellStyle name="Normal 67 21 3" xfId="23395" xr:uid="{00000000-0005-0000-0000-000025570000}"/>
    <cellStyle name="Normal 67 21 4" xfId="23396" xr:uid="{00000000-0005-0000-0000-000026570000}"/>
    <cellStyle name="Normal 67 21 5" xfId="23397" xr:uid="{00000000-0005-0000-0000-000027570000}"/>
    <cellStyle name="Normal 67 21 6" xfId="23398" xr:uid="{00000000-0005-0000-0000-000028570000}"/>
    <cellStyle name="Normal 67 22" xfId="23399" xr:uid="{00000000-0005-0000-0000-000029570000}"/>
    <cellStyle name="Normal 67 22 2" xfId="23400" xr:uid="{00000000-0005-0000-0000-00002A570000}"/>
    <cellStyle name="Normal 67 22 3" xfId="23401" xr:uid="{00000000-0005-0000-0000-00002B570000}"/>
    <cellStyle name="Normal 67 22 4" xfId="23402" xr:uid="{00000000-0005-0000-0000-00002C570000}"/>
    <cellStyle name="Normal 67 22 5" xfId="23403" xr:uid="{00000000-0005-0000-0000-00002D570000}"/>
    <cellStyle name="Normal 67 22 6" xfId="23404" xr:uid="{00000000-0005-0000-0000-00002E570000}"/>
    <cellStyle name="Normal 67 23" xfId="23405" xr:uid="{00000000-0005-0000-0000-00002F570000}"/>
    <cellStyle name="Normal 67 24" xfId="23406" xr:uid="{00000000-0005-0000-0000-000030570000}"/>
    <cellStyle name="Normal 67 25" xfId="23407" xr:uid="{00000000-0005-0000-0000-000031570000}"/>
    <cellStyle name="Normal 67 26" xfId="23408" xr:uid="{00000000-0005-0000-0000-000032570000}"/>
    <cellStyle name="Normal 67 27" xfId="23409" xr:uid="{00000000-0005-0000-0000-000033570000}"/>
    <cellStyle name="Normal 67 28" xfId="23410" xr:uid="{00000000-0005-0000-0000-000034570000}"/>
    <cellStyle name="Normal 67 29" xfId="23411" xr:uid="{00000000-0005-0000-0000-000035570000}"/>
    <cellStyle name="Normal 67 3" xfId="23412" xr:uid="{00000000-0005-0000-0000-000036570000}"/>
    <cellStyle name="Normal 67 3 2" xfId="23413" xr:uid="{00000000-0005-0000-0000-000037570000}"/>
    <cellStyle name="Normal 67 3 3" xfId="23414" xr:uid="{00000000-0005-0000-0000-000038570000}"/>
    <cellStyle name="Normal 67 3 4" xfId="23415" xr:uid="{00000000-0005-0000-0000-000039570000}"/>
    <cellStyle name="Normal 67 3 5" xfId="23416" xr:uid="{00000000-0005-0000-0000-00003A570000}"/>
    <cellStyle name="Normal 67 3 6" xfId="23417" xr:uid="{00000000-0005-0000-0000-00003B570000}"/>
    <cellStyle name="Normal 67 30" xfId="23418" xr:uid="{00000000-0005-0000-0000-00003C570000}"/>
    <cellStyle name="Normal 67 31" xfId="23419" xr:uid="{00000000-0005-0000-0000-00003D570000}"/>
    <cellStyle name="Normal 67 32" xfId="23420" xr:uid="{00000000-0005-0000-0000-00003E570000}"/>
    <cellStyle name="Normal 67 33" xfId="23421" xr:uid="{00000000-0005-0000-0000-00003F570000}"/>
    <cellStyle name="Normal 67 4" xfId="23422" xr:uid="{00000000-0005-0000-0000-000040570000}"/>
    <cellStyle name="Normal 67 4 2" xfId="23423" xr:uid="{00000000-0005-0000-0000-000041570000}"/>
    <cellStyle name="Normal 67 4 3" xfId="23424" xr:uid="{00000000-0005-0000-0000-000042570000}"/>
    <cellStyle name="Normal 67 4 4" xfId="23425" xr:uid="{00000000-0005-0000-0000-000043570000}"/>
    <cellStyle name="Normal 67 4 5" xfId="23426" xr:uid="{00000000-0005-0000-0000-000044570000}"/>
    <cellStyle name="Normal 67 4 6" xfId="23427" xr:uid="{00000000-0005-0000-0000-000045570000}"/>
    <cellStyle name="Normal 67 5" xfId="23428" xr:uid="{00000000-0005-0000-0000-000046570000}"/>
    <cellStyle name="Normal 67 5 2" xfId="23429" xr:uid="{00000000-0005-0000-0000-000047570000}"/>
    <cellStyle name="Normal 67 5 3" xfId="23430" xr:uid="{00000000-0005-0000-0000-000048570000}"/>
    <cellStyle name="Normal 67 5 4" xfId="23431" xr:uid="{00000000-0005-0000-0000-000049570000}"/>
    <cellStyle name="Normal 67 5 5" xfId="23432" xr:uid="{00000000-0005-0000-0000-00004A570000}"/>
    <cellStyle name="Normal 67 5 6" xfId="23433" xr:uid="{00000000-0005-0000-0000-00004B570000}"/>
    <cellStyle name="Normal 67 6" xfId="23434" xr:uid="{00000000-0005-0000-0000-00004C570000}"/>
    <cellStyle name="Normal 67 6 2" xfId="23435" xr:uid="{00000000-0005-0000-0000-00004D570000}"/>
    <cellStyle name="Normal 67 6 3" xfId="23436" xr:uid="{00000000-0005-0000-0000-00004E570000}"/>
    <cellStyle name="Normal 67 6 4" xfId="23437" xr:uid="{00000000-0005-0000-0000-00004F570000}"/>
    <cellStyle name="Normal 67 6 5" xfId="23438" xr:uid="{00000000-0005-0000-0000-000050570000}"/>
    <cellStyle name="Normal 67 6 6" xfId="23439" xr:uid="{00000000-0005-0000-0000-000051570000}"/>
    <cellStyle name="Normal 67 7" xfId="23440" xr:uid="{00000000-0005-0000-0000-000052570000}"/>
    <cellStyle name="Normal 67 7 2" xfId="23441" xr:uid="{00000000-0005-0000-0000-000053570000}"/>
    <cellStyle name="Normal 67 7 3" xfId="23442" xr:uid="{00000000-0005-0000-0000-000054570000}"/>
    <cellStyle name="Normal 67 7 4" xfId="23443" xr:uid="{00000000-0005-0000-0000-000055570000}"/>
    <cellStyle name="Normal 67 7 5" xfId="23444" xr:uid="{00000000-0005-0000-0000-000056570000}"/>
    <cellStyle name="Normal 67 7 6" xfId="23445" xr:uid="{00000000-0005-0000-0000-000057570000}"/>
    <cellStyle name="Normal 67 8" xfId="23446" xr:uid="{00000000-0005-0000-0000-000058570000}"/>
    <cellStyle name="Normal 67 8 2" xfId="23447" xr:uid="{00000000-0005-0000-0000-000059570000}"/>
    <cellStyle name="Normal 67 8 3" xfId="23448" xr:uid="{00000000-0005-0000-0000-00005A570000}"/>
    <cellStyle name="Normal 67 8 4" xfId="23449" xr:uid="{00000000-0005-0000-0000-00005B570000}"/>
    <cellStyle name="Normal 67 8 5" xfId="23450" xr:uid="{00000000-0005-0000-0000-00005C570000}"/>
    <cellStyle name="Normal 67 8 6" xfId="23451" xr:uid="{00000000-0005-0000-0000-00005D570000}"/>
    <cellStyle name="Normal 67 9" xfId="23452" xr:uid="{00000000-0005-0000-0000-00005E570000}"/>
    <cellStyle name="Normal 67 9 2" xfId="23453" xr:uid="{00000000-0005-0000-0000-00005F570000}"/>
    <cellStyle name="Normal 67 9 3" xfId="23454" xr:uid="{00000000-0005-0000-0000-000060570000}"/>
    <cellStyle name="Normal 67 9 4" xfId="23455" xr:uid="{00000000-0005-0000-0000-000061570000}"/>
    <cellStyle name="Normal 67 9 5" xfId="23456" xr:uid="{00000000-0005-0000-0000-000062570000}"/>
    <cellStyle name="Normal 67 9 6" xfId="23457" xr:uid="{00000000-0005-0000-0000-000063570000}"/>
    <cellStyle name="Normal 68" xfId="23458" xr:uid="{00000000-0005-0000-0000-000064570000}"/>
    <cellStyle name="Normal 69" xfId="23459" xr:uid="{00000000-0005-0000-0000-000065570000}"/>
    <cellStyle name="Normal 69 2" xfId="23460" xr:uid="{00000000-0005-0000-0000-000066570000}"/>
    <cellStyle name="Normal 69 3" xfId="23461" xr:uid="{00000000-0005-0000-0000-000067570000}"/>
    <cellStyle name="Normal 69 4" xfId="23462" xr:uid="{00000000-0005-0000-0000-000068570000}"/>
    <cellStyle name="Normal 7" xfId="1479" xr:uid="{00000000-0005-0000-0000-000069570000}"/>
    <cellStyle name="Normal 7 10" xfId="23463" xr:uid="{00000000-0005-0000-0000-00006A570000}"/>
    <cellStyle name="Normal 7 10 2" xfId="23464" xr:uid="{00000000-0005-0000-0000-00006B570000}"/>
    <cellStyle name="Normal 7 10 3" xfId="23465" xr:uid="{00000000-0005-0000-0000-00006C570000}"/>
    <cellStyle name="Normal 7 10 4" xfId="23466" xr:uid="{00000000-0005-0000-0000-00006D570000}"/>
    <cellStyle name="Normal 7 10 5" xfId="23467" xr:uid="{00000000-0005-0000-0000-00006E570000}"/>
    <cellStyle name="Normal 7 10 6" xfId="23468" xr:uid="{00000000-0005-0000-0000-00006F570000}"/>
    <cellStyle name="Normal 7 11" xfId="23469" xr:uid="{00000000-0005-0000-0000-000070570000}"/>
    <cellStyle name="Normal 7 11 2" xfId="23470" xr:uid="{00000000-0005-0000-0000-000071570000}"/>
    <cellStyle name="Normal 7 11 3" xfId="23471" xr:uid="{00000000-0005-0000-0000-000072570000}"/>
    <cellStyle name="Normal 7 11 4" xfId="23472" xr:uid="{00000000-0005-0000-0000-000073570000}"/>
    <cellStyle name="Normal 7 11 5" xfId="23473" xr:uid="{00000000-0005-0000-0000-000074570000}"/>
    <cellStyle name="Normal 7 11 6" xfId="23474" xr:uid="{00000000-0005-0000-0000-000075570000}"/>
    <cellStyle name="Normal 7 12" xfId="23475" xr:uid="{00000000-0005-0000-0000-000076570000}"/>
    <cellStyle name="Normal 7 12 2" xfId="23476" xr:uid="{00000000-0005-0000-0000-000077570000}"/>
    <cellStyle name="Normal 7 12 3" xfId="23477" xr:uid="{00000000-0005-0000-0000-000078570000}"/>
    <cellStyle name="Normal 7 12 4" xfId="23478" xr:uid="{00000000-0005-0000-0000-000079570000}"/>
    <cellStyle name="Normal 7 12 5" xfId="23479" xr:uid="{00000000-0005-0000-0000-00007A570000}"/>
    <cellStyle name="Normal 7 12 6" xfId="23480" xr:uid="{00000000-0005-0000-0000-00007B570000}"/>
    <cellStyle name="Normal 7 13" xfId="23481" xr:uid="{00000000-0005-0000-0000-00007C570000}"/>
    <cellStyle name="Normal 7 13 2" xfId="23482" xr:uid="{00000000-0005-0000-0000-00007D570000}"/>
    <cellStyle name="Normal 7 13 3" xfId="23483" xr:uid="{00000000-0005-0000-0000-00007E570000}"/>
    <cellStyle name="Normal 7 13 4" xfId="23484" xr:uid="{00000000-0005-0000-0000-00007F570000}"/>
    <cellStyle name="Normal 7 13 5" xfId="23485" xr:uid="{00000000-0005-0000-0000-000080570000}"/>
    <cellStyle name="Normal 7 13 6" xfId="23486" xr:uid="{00000000-0005-0000-0000-000081570000}"/>
    <cellStyle name="Normal 7 14" xfId="23487" xr:uid="{00000000-0005-0000-0000-000082570000}"/>
    <cellStyle name="Normal 7 14 2" xfId="23488" xr:uid="{00000000-0005-0000-0000-000083570000}"/>
    <cellStyle name="Normal 7 14 3" xfId="23489" xr:uid="{00000000-0005-0000-0000-000084570000}"/>
    <cellStyle name="Normal 7 14 4" xfId="23490" xr:uid="{00000000-0005-0000-0000-000085570000}"/>
    <cellStyle name="Normal 7 14 5" xfId="23491" xr:uid="{00000000-0005-0000-0000-000086570000}"/>
    <cellStyle name="Normal 7 14 6" xfId="23492" xr:uid="{00000000-0005-0000-0000-000087570000}"/>
    <cellStyle name="Normal 7 15" xfId="23493" xr:uid="{00000000-0005-0000-0000-000088570000}"/>
    <cellStyle name="Normal 7 15 2" xfId="23494" xr:uid="{00000000-0005-0000-0000-000089570000}"/>
    <cellStyle name="Normal 7 15 3" xfId="23495" xr:uid="{00000000-0005-0000-0000-00008A570000}"/>
    <cellStyle name="Normal 7 15 4" xfId="23496" xr:uid="{00000000-0005-0000-0000-00008B570000}"/>
    <cellStyle name="Normal 7 15 5" xfId="23497" xr:uid="{00000000-0005-0000-0000-00008C570000}"/>
    <cellStyle name="Normal 7 15 6" xfId="23498" xr:uid="{00000000-0005-0000-0000-00008D570000}"/>
    <cellStyle name="Normal 7 16" xfId="23499" xr:uid="{00000000-0005-0000-0000-00008E570000}"/>
    <cellStyle name="Normal 7 16 2" xfId="23500" xr:uid="{00000000-0005-0000-0000-00008F570000}"/>
    <cellStyle name="Normal 7 16 3" xfId="23501" xr:uid="{00000000-0005-0000-0000-000090570000}"/>
    <cellStyle name="Normal 7 16 4" xfId="23502" xr:uid="{00000000-0005-0000-0000-000091570000}"/>
    <cellStyle name="Normal 7 16 5" xfId="23503" xr:uid="{00000000-0005-0000-0000-000092570000}"/>
    <cellStyle name="Normal 7 16 6" xfId="23504" xr:uid="{00000000-0005-0000-0000-000093570000}"/>
    <cellStyle name="Normal 7 17" xfId="23505" xr:uid="{00000000-0005-0000-0000-000094570000}"/>
    <cellStyle name="Normal 7 17 2" xfId="23506" xr:uid="{00000000-0005-0000-0000-000095570000}"/>
    <cellStyle name="Normal 7 17 3" xfId="23507" xr:uid="{00000000-0005-0000-0000-000096570000}"/>
    <cellStyle name="Normal 7 17 4" xfId="23508" xr:uid="{00000000-0005-0000-0000-000097570000}"/>
    <cellStyle name="Normal 7 17 5" xfId="23509" xr:uid="{00000000-0005-0000-0000-000098570000}"/>
    <cellStyle name="Normal 7 17 6" xfId="23510" xr:uid="{00000000-0005-0000-0000-000099570000}"/>
    <cellStyle name="Normal 7 18" xfId="23511" xr:uid="{00000000-0005-0000-0000-00009A570000}"/>
    <cellStyle name="Normal 7 18 2" xfId="23512" xr:uid="{00000000-0005-0000-0000-00009B570000}"/>
    <cellStyle name="Normal 7 18 3" xfId="23513" xr:uid="{00000000-0005-0000-0000-00009C570000}"/>
    <cellStyle name="Normal 7 18 4" xfId="23514" xr:uid="{00000000-0005-0000-0000-00009D570000}"/>
    <cellStyle name="Normal 7 18 5" xfId="23515" xr:uid="{00000000-0005-0000-0000-00009E570000}"/>
    <cellStyle name="Normal 7 18 6" xfId="23516" xr:uid="{00000000-0005-0000-0000-00009F570000}"/>
    <cellStyle name="Normal 7 19" xfId="23517" xr:uid="{00000000-0005-0000-0000-0000A0570000}"/>
    <cellStyle name="Normal 7 19 2" xfId="23518" xr:uid="{00000000-0005-0000-0000-0000A1570000}"/>
    <cellStyle name="Normal 7 19 3" xfId="23519" xr:uid="{00000000-0005-0000-0000-0000A2570000}"/>
    <cellStyle name="Normal 7 19 4" xfId="23520" xr:uid="{00000000-0005-0000-0000-0000A3570000}"/>
    <cellStyle name="Normal 7 19 5" xfId="23521" xr:uid="{00000000-0005-0000-0000-0000A4570000}"/>
    <cellStyle name="Normal 7 19 6" xfId="23522" xr:uid="{00000000-0005-0000-0000-0000A5570000}"/>
    <cellStyle name="Normal 7 2" xfId="1480" xr:uid="{00000000-0005-0000-0000-0000A6570000}"/>
    <cellStyle name="Normal 7 2 10" xfId="1481" xr:uid="{00000000-0005-0000-0000-0000A7570000}"/>
    <cellStyle name="Normal 7 2 10 2" xfId="23523" xr:uid="{00000000-0005-0000-0000-0000A8570000}"/>
    <cellStyle name="Normal 7 2 10 3" xfId="23524" xr:uid="{00000000-0005-0000-0000-0000A9570000}"/>
    <cellStyle name="Normal 7 2 10 4" xfId="23525" xr:uid="{00000000-0005-0000-0000-0000AA570000}"/>
    <cellStyle name="Normal 7 2 10 5" xfId="23526" xr:uid="{00000000-0005-0000-0000-0000AB570000}"/>
    <cellStyle name="Normal 7 2 10 6" xfId="23527" xr:uid="{00000000-0005-0000-0000-0000AC570000}"/>
    <cellStyle name="Normal 7 2 11" xfId="1482" xr:uid="{00000000-0005-0000-0000-0000AD570000}"/>
    <cellStyle name="Normal 7 2 11 2" xfId="23528" xr:uid="{00000000-0005-0000-0000-0000AE570000}"/>
    <cellStyle name="Normal 7 2 11 3" xfId="23529" xr:uid="{00000000-0005-0000-0000-0000AF570000}"/>
    <cellStyle name="Normal 7 2 11 4" xfId="23530" xr:uid="{00000000-0005-0000-0000-0000B0570000}"/>
    <cellStyle name="Normal 7 2 11 5" xfId="23531" xr:uid="{00000000-0005-0000-0000-0000B1570000}"/>
    <cellStyle name="Normal 7 2 11 6" xfId="23532" xr:uid="{00000000-0005-0000-0000-0000B2570000}"/>
    <cellStyle name="Normal 7 2 12" xfId="1483" xr:uid="{00000000-0005-0000-0000-0000B3570000}"/>
    <cellStyle name="Normal 7 2 12 2" xfId="23533" xr:uid="{00000000-0005-0000-0000-0000B4570000}"/>
    <cellStyle name="Normal 7 2 12 3" xfId="23534" xr:uid="{00000000-0005-0000-0000-0000B5570000}"/>
    <cellStyle name="Normal 7 2 12 4" xfId="23535" xr:uid="{00000000-0005-0000-0000-0000B6570000}"/>
    <cellStyle name="Normal 7 2 12 5" xfId="23536" xr:uid="{00000000-0005-0000-0000-0000B7570000}"/>
    <cellStyle name="Normal 7 2 12 6" xfId="23537" xr:uid="{00000000-0005-0000-0000-0000B8570000}"/>
    <cellStyle name="Normal 7 2 13" xfId="1484" xr:uid="{00000000-0005-0000-0000-0000B9570000}"/>
    <cellStyle name="Normal 7 2 13 2" xfId="23538" xr:uid="{00000000-0005-0000-0000-0000BA570000}"/>
    <cellStyle name="Normal 7 2 13 3" xfId="23539" xr:uid="{00000000-0005-0000-0000-0000BB570000}"/>
    <cellStyle name="Normal 7 2 13 4" xfId="23540" xr:uid="{00000000-0005-0000-0000-0000BC570000}"/>
    <cellStyle name="Normal 7 2 13 5" xfId="23541" xr:uid="{00000000-0005-0000-0000-0000BD570000}"/>
    <cellStyle name="Normal 7 2 13 6" xfId="23542" xr:uid="{00000000-0005-0000-0000-0000BE570000}"/>
    <cellStyle name="Normal 7 2 14" xfId="1485" xr:uid="{00000000-0005-0000-0000-0000BF570000}"/>
    <cellStyle name="Normal 7 2 14 2" xfId="23543" xr:uid="{00000000-0005-0000-0000-0000C0570000}"/>
    <cellStyle name="Normal 7 2 14 3" xfId="23544" xr:uid="{00000000-0005-0000-0000-0000C1570000}"/>
    <cellStyle name="Normal 7 2 14 4" xfId="23545" xr:uid="{00000000-0005-0000-0000-0000C2570000}"/>
    <cellStyle name="Normal 7 2 14 5" xfId="23546" xr:uid="{00000000-0005-0000-0000-0000C3570000}"/>
    <cellStyle name="Normal 7 2 14 6" xfId="23547" xr:uid="{00000000-0005-0000-0000-0000C4570000}"/>
    <cellStyle name="Normal 7 2 15" xfId="1486" xr:uid="{00000000-0005-0000-0000-0000C5570000}"/>
    <cellStyle name="Normal 7 2 15 2" xfId="23548" xr:uid="{00000000-0005-0000-0000-0000C6570000}"/>
    <cellStyle name="Normal 7 2 15 3" xfId="23549" xr:uid="{00000000-0005-0000-0000-0000C7570000}"/>
    <cellStyle name="Normal 7 2 15 4" xfId="23550" xr:uid="{00000000-0005-0000-0000-0000C8570000}"/>
    <cellStyle name="Normal 7 2 15 5" xfId="23551" xr:uid="{00000000-0005-0000-0000-0000C9570000}"/>
    <cellStyle name="Normal 7 2 15 6" xfId="23552" xr:uid="{00000000-0005-0000-0000-0000CA570000}"/>
    <cellStyle name="Normal 7 2 16" xfId="1487" xr:uid="{00000000-0005-0000-0000-0000CB570000}"/>
    <cellStyle name="Normal 7 2 16 2" xfId="23553" xr:uid="{00000000-0005-0000-0000-0000CC570000}"/>
    <cellStyle name="Normal 7 2 16 3" xfId="23554" xr:uid="{00000000-0005-0000-0000-0000CD570000}"/>
    <cellStyle name="Normal 7 2 16 4" xfId="23555" xr:uid="{00000000-0005-0000-0000-0000CE570000}"/>
    <cellStyle name="Normal 7 2 16 5" xfId="23556" xr:uid="{00000000-0005-0000-0000-0000CF570000}"/>
    <cellStyle name="Normal 7 2 16 6" xfId="23557" xr:uid="{00000000-0005-0000-0000-0000D0570000}"/>
    <cellStyle name="Normal 7 2 17" xfId="1488" xr:uid="{00000000-0005-0000-0000-0000D1570000}"/>
    <cellStyle name="Normal 7 2 17 2" xfId="23558" xr:uid="{00000000-0005-0000-0000-0000D2570000}"/>
    <cellStyle name="Normal 7 2 17 3" xfId="23559" xr:uid="{00000000-0005-0000-0000-0000D3570000}"/>
    <cellStyle name="Normal 7 2 17 4" xfId="23560" xr:uid="{00000000-0005-0000-0000-0000D4570000}"/>
    <cellStyle name="Normal 7 2 17 5" xfId="23561" xr:uid="{00000000-0005-0000-0000-0000D5570000}"/>
    <cellStyle name="Normal 7 2 17 6" xfId="23562" xr:uid="{00000000-0005-0000-0000-0000D6570000}"/>
    <cellStyle name="Normal 7 2 18" xfId="1489" xr:uid="{00000000-0005-0000-0000-0000D7570000}"/>
    <cellStyle name="Normal 7 2 18 2" xfId="23563" xr:uid="{00000000-0005-0000-0000-0000D8570000}"/>
    <cellStyle name="Normal 7 2 18 3" xfId="23564" xr:uid="{00000000-0005-0000-0000-0000D9570000}"/>
    <cellStyle name="Normal 7 2 18 4" xfId="23565" xr:uid="{00000000-0005-0000-0000-0000DA570000}"/>
    <cellStyle name="Normal 7 2 18 5" xfId="23566" xr:uid="{00000000-0005-0000-0000-0000DB570000}"/>
    <cellStyle name="Normal 7 2 18 6" xfId="23567" xr:uid="{00000000-0005-0000-0000-0000DC570000}"/>
    <cellStyle name="Normal 7 2 19" xfId="1490" xr:uid="{00000000-0005-0000-0000-0000DD570000}"/>
    <cellStyle name="Normal 7 2 19 2" xfId="23568" xr:uid="{00000000-0005-0000-0000-0000DE570000}"/>
    <cellStyle name="Normal 7 2 19 3" xfId="23569" xr:uid="{00000000-0005-0000-0000-0000DF570000}"/>
    <cellStyle name="Normal 7 2 19 4" xfId="23570" xr:uid="{00000000-0005-0000-0000-0000E0570000}"/>
    <cellStyle name="Normal 7 2 19 5" xfId="23571" xr:uid="{00000000-0005-0000-0000-0000E1570000}"/>
    <cellStyle name="Normal 7 2 19 6" xfId="23572" xr:uid="{00000000-0005-0000-0000-0000E2570000}"/>
    <cellStyle name="Normal 7 2 2" xfId="1491" xr:uid="{00000000-0005-0000-0000-0000E3570000}"/>
    <cellStyle name="Normal 7 2 2 2" xfId="23573" xr:uid="{00000000-0005-0000-0000-0000E4570000}"/>
    <cellStyle name="Normal 7 2 2 2 2" xfId="23574" xr:uid="{00000000-0005-0000-0000-0000E5570000}"/>
    <cellStyle name="Normal 7 2 2 3" xfId="23575" xr:uid="{00000000-0005-0000-0000-0000E6570000}"/>
    <cellStyle name="Normal 7 2 2 4" xfId="23576" xr:uid="{00000000-0005-0000-0000-0000E7570000}"/>
    <cellStyle name="Normal 7 2 2 5" xfId="23577" xr:uid="{00000000-0005-0000-0000-0000E8570000}"/>
    <cellStyle name="Normal 7 2 2 6" xfId="23578" xr:uid="{00000000-0005-0000-0000-0000E9570000}"/>
    <cellStyle name="Normal 7 2 20" xfId="1492" xr:uid="{00000000-0005-0000-0000-0000EA570000}"/>
    <cellStyle name="Normal 7 2 20 2" xfId="23579" xr:uid="{00000000-0005-0000-0000-0000EB570000}"/>
    <cellStyle name="Normal 7 2 20 3" xfId="23580" xr:uid="{00000000-0005-0000-0000-0000EC570000}"/>
    <cellStyle name="Normal 7 2 20 4" xfId="23581" xr:uid="{00000000-0005-0000-0000-0000ED570000}"/>
    <cellStyle name="Normal 7 2 20 5" xfId="23582" xr:uid="{00000000-0005-0000-0000-0000EE570000}"/>
    <cellStyle name="Normal 7 2 20 6" xfId="23583" xr:uid="{00000000-0005-0000-0000-0000EF570000}"/>
    <cellStyle name="Normal 7 2 21" xfId="1493" xr:uid="{00000000-0005-0000-0000-0000F0570000}"/>
    <cellStyle name="Normal 7 2 21 2" xfId="23584" xr:uid="{00000000-0005-0000-0000-0000F1570000}"/>
    <cellStyle name="Normal 7 2 21 3" xfId="23585" xr:uid="{00000000-0005-0000-0000-0000F2570000}"/>
    <cellStyle name="Normal 7 2 21 4" xfId="23586" xr:uid="{00000000-0005-0000-0000-0000F3570000}"/>
    <cellStyle name="Normal 7 2 21 5" xfId="23587" xr:uid="{00000000-0005-0000-0000-0000F4570000}"/>
    <cellStyle name="Normal 7 2 21 6" xfId="23588" xr:uid="{00000000-0005-0000-0000-0000F5570000}"/>
    <cellStyle name="Normal 7 2 22" xfId="1494" xr:uid="{00000000-0005-0000-0000-0000F6570000}"/>
    <cellStyle name="Normal 7 2 22 2" xfId="23589" xr:uid="{00000000-0005-0000-0000-0000F7570000}"/>
    <cellStyle name="Normal 7 2 22 3" xfId="23590" xr:uid="{00000000-0005-0000-0000-0000F8570000}"/>
    <cellStyle name="Normal 7 2 22 4" xfId="23591" xr:uid="{00000000-0005-0000-0000-0000F9570000}"/>
    <cellStyle name="Normal 7 2 22 5" xfId="23592" xr:uid="{00000000-0005-0000-0000-0000FA570000}"/>
    <cellStyle name="Normal 7 2 22 6" xfId="23593" xr:uid="{00000000-0005-0000-0000-0000FB570000}"/>
    <cellStyle name="Normal 7 2 23" xfId="1495" xr:uid="{00000000-0005-0000-0000-0000FC570000}"/>
    <cellStyle name="Normal 7 2 23 2" xfId="23594" xr:uid="{00000000-0005-0000-0000-0000FD570000}"/>
    <cellStyle name="Normal 7 2 23 3" xfId="23595" xr:uid="{00000000-0005-0000-0000-0000FE570000}"/>
    <cellStyle name="Normal 7 2 23 4" xfId="23596" xr:uid="{00000000-0005-0000-0000-0000FF570000}"/>
    <cellStyle name="Normal 7 2 23 5" xfId="23597" xr:uid="{00000000-0005-0000-0000-000000580000}"/>
    <cellStyle name="Normal 7 2 23 6" xfId="23598" xr:uid="{00000000-0005-0000-0000-000001580000}"/>
    <cellStyle name="Normal 7 2 24" xfId="23599" xr:uid="{00000000-0005-0000-0000-000002580000}"/>
    <cellStyle name="Normal 7 2 24 2" xfId="23600" xr:uid="{00000000-0005-0000-0000-000003580000}"/>
    <cellStyle name="Normal 7 2 24 3" xfId="23601" xr:uid="{00000000-0005-0000-0000-000004580000}"/>
    <cellStyle name="Normal 7 2 24 4" xfId="23602" xr:uid="{00000000-0005-0000-0000-000005580000}"/>
    <cellStyle name="Normal 7 2 24 5" xfId="23603" xr:uid="{00000000-0005-0000-0000-000006580000}"/>
    <cellStyle name="Normal 7 2 24 6" xfId="23604" xr:uid="{00000000-0005-0000-0000-000007580000}"/>
    <cellStyle name="Normal 7 2 25" xfId="23605" xr:uid="{00000000-0005-0000-0000-000008580000}"/>
    <cellStyle name="Normal 7 2 25 2" xfId="23606" xr:uid="{00000000-0005-0000-0000-000009580000}"/>
    <cellStyle name="Normal 7 2 25 3" xfId="23607" xr:uid="{00000000-0005-0000-0000-00000A580000}"/>
    <cellStyle name="Normal 7 2 25 4" xfId="23608" xr:uid="{00000000-0005-0000-0000-00000B580000}"/>
    <cellStyle name="Normal 7 2 25 5" xfId="23609" xr:uid="{00000000-0005-0000-0000-00000C580000}"/>
    <cellStyle name="Normal 7 2 25 6" xfId="23610" xr:uid="{00000000-0005-0000-0000-00000D580000}"/>
    <cellStyle name="Normal 7 2 26" xfId="23611" xr:uid="{00000000-0005-0000-0000-00000E580000}"/>
    <cellStyle name="Normal 7 2 27" xfId="23612" xr:uid="{00000000-0005-0000-0000-00000F580000}"/>
    <cellStyle name="Normal 7 2 28" xfId="23613" xr:uid="{00000000-0005-0000-0000-000010580000}"/>
    <cellStyle name="Normal 7 2 29" xfId="23614" xr:uid="{00000000-0005-0000-0000-000011580000}"/>
    <cellStyle name="Normal 7 2 3" xfId="1496" xr:uid="{00000000-0005-0000-0000-000012580000}"/>
    <cellStyle name="Normal 7 2 3 2" xfId="23615" xr:uid="{00000000-0005-0000-0000-000013580000}"/>
    <cellStyle name="Normal 7 2 3 3" xfId="23616" xr:uid="{00000000-0005-0000-0000-000014580000}"/>
    <cellStyle name="Normal 7 2 3 4" xfId="23617" xr:uid="{00000000-0005-0000-0000-000015580000}"/>
    <cellStyle name="Normal 7 2 3 5" xfId="23618" xr:uid="{00000000-0005-0000-0000-000016580000}"/>
    <cellStyle name="Normal 7 2 3 6" xfId="23619" xr:uid="{00000000-0005-0000-0000-000017580000}"/>
    <cellStyle name="Normal 7 2 30" xfId="23620" xr:uid="{00000000-0005-0000-0000-000018580000}"/>
    <cellStyle name="Normal 7 2 31" xfId="23621" xr:uid="{00000000-0005-0000-0000-000019580000}"/>
    <cellStyle name="Normal 7 2 4" xfId="1497" xr:uid="{00000000-0005-0000-0000-00001A580000}"/>
    <cellStyle name="Normal 7 2 4 2" xfId="23622" xr:uid="{00000000-0005-0000-0000-00001B580000}"/>
    <cellStyle name="Normal 7 2 4 3" xfId="23623" xr:uid="{00000000-0005-0000-0000-00001C580000}"/>
    <cellStyle name="Normal 7 2 4 4" xfId="23624" xr:uid="{00000000-0005-0000-0000-00001D580000}"/>
    <cellStyle name="Normal 7 2 4 5" xfId="23625" xr:uid="{00000000-0005-0000-0000-00001E580000}"/>
    <cellStyle name="Normal 7 2 4 6" xfId="23626" xr:uid="{00000000-0005-0000-0000-00001F580000}"/>
    <cellStyle name="Normal 7 2 5" xfId="1498" xr:uid="{00000000-0005-0000-0000-000020580000}"/>
    <cellStyle name="Normal 7 2 5 2" xfId="23627" xr:uid="{00000000-0005-0000-0000-000021580000}"/>
    <cellStyle name="Normal 7 2 5 3" xfId="23628" xr:uid="{00000000-0005-0000-0000-000022580000}"/>
    <cellStyle name="Normal 7 2 5 4" xfId="23629" xr:uid="{00000000-0005-0000-0000-000023580000}"/>
    <cellStyle name="Normal 7 2 5 5" xfId="23630" xr:uid="{00000000-0005-0000-0000-000024580000}"/>
    <cellStyle name="Normal 7 2 5 6" xfId="23631" xr:uid="{00000000-0005-0000-0000-000025580000}"/>
    <cellStyle name="Normal 7 2 6" xfId="1499" xr:uid="{00000000-0005-0000-0000-000026580000}"/>
    <cellStyle name="Normal 7 2 6 2" xfId="23632" xr:uid="{00000000-0005-0000-0000-000027580000}"/>
    <cellStyle name="Normal 7 2 6 3" xfId="23633" xr:uid="{00000000-0005-0000-0000-000028580000}"/>
    <cellStyle name="Normal 7 2 6 4" xfId="23634" xr:uid="{00000000-0005-0000-0000-000029580000}"/>
    <cellStyle name="Normal 7 2 6 5" xfId="23635" xr:uid="{00000000-0005-0000-0000-00002A580000}"/>
    <cellStyle name="Normal 7 2 6 6" xfId="23636" xr:uid="{00000000-0005-0000-0000-00002B580000}"/>
    <cellStyle name="Normal 7 2 7" xfId="1500" xr:uid="{00000000-0005-0000-0000-00002C580000}"/>
    <cellStyle name="Normal 7 2 7 2" xfId="23637" xr:uid="{00000000-0005-0000-0000-00002D580000}"/>
    <cellStyle name="Normal 7 2 7 3" xfId="23638" xr:uid="{00000000-0005-0000-0000-00002E580000}"/>
    <cellStyle name="Normal 7 2 7 4" xfId="23639" xr:uid="{00000000-0005-0000-0000-00002F580000}"/>
    <cellStyle name="Normal 7 2 7 5" xfId="23640" xr:uid="{00000000-0005-0000-0000-000030580000}"/>
    <cellStyle name="Normal 7 2 7 6" xfId="23641" xr:uid="{00000000-0005-0000-0000-000031580000}"/>
    <cellStyle name="Normal 7 2 8" xfId="1501" xr:uid="{00000000-0005-0000-0000-000032580000}"/>
    <cellStyle name="Normal 7 2 8 2" xfId="23642" xr:uid="{00000000-0005-0000-0000-000033580000}"/>
    <cellStyle name="Normal 7 2 8 3" xfId="23643" xr:uid="{00000000-0005-0000-0000-000034580000}"/>
    <cellStyle name="Normal 7 2 8 4" xfId="23644" xr:uid="{00000000-0005-0000-0000-000035580000}"/>
    <cellStyle name="Normal 7 2 8 5" xfId="23645" xr:uid="{00000000-0005-0000-0000-000036580000}"/>
    <cellStyle name="Normal 7 2 8 6" xfId="23646" xr:uid="{00000000-0005-0000-0000-000037580000}"/>
    <cellStyle name="Normal 7 2 9" xfId="1502" xr:uid="{00000000-0005-0000-0000-000038580000}"/>
    <cellStyle name="Normal 7 2 9 2" xfId="23647" xr:uid="{00000000-0005-0000-0000-000039580000}"/>
    <cellStyle name="Normal 7 2 9 3" xfId="23648" xr:uid="{00000000-0005-0000-0000-00003A580000}"/>
    <cellStyle name="Normal 7 2 9 4" xfId="23649" xr:uid="{00000000-0005-0000-0000-00003B580000}"/>
    <cellStyle name="Normal 7 2 9 5" xfId="23650" xr:uid="{00000000-0005-0000-0000-00003C580000}"/>
    <cellStyle name="Normal 7 2 9 6" xfId="23651" xr:uid="{00000000-0005-0000-0000-00003D580000}"/>
    <cellStyle name="Normal 7 2_ENE Database Template_2012" xfId="23652" xr:uid="{00000000-0005-0000-0000-00003E580000}"/>
    <cellStyle name="Normal 7 20" xfId="23653" xr:uid="{00000000-0005-0000-0000-00003F580000}"/>
    <cellStyle name="Normal 7 20 2" xfId="23654" xr:uid="{00000000-0005-0000-0000-000040580000}"/>
    <cellStyle name="Normal 7 20 3" xfId="23655" xr:uid="{00000000-0005-0000-0000-000041580000}"/>
    <cellStyle name="Normal 7 20 4" xfId="23656" xr:uid="{00000000-0005-0000-0000-000042580000}"/>
    <cellStyle name="Normal 7 20 5" xfId="23657" xr:uid="{00000000-0005-0000-0000-000043580000}"/>
    <cellStyle name="Normal 7 20 6" xfId="23658" xr:uid="{00000000-0005-0000-0000-000044580000}"/>
    <cellStyle name="Normal 7 21" xfId="23659" xr:uid="{00000000-0005-0000-0000-000045580000}"/>
    <cellStyle name="Normal 7 21 2" xfId="23660" xr:uid="{00000000-0005-0000-0000-000046580000}"/>
    <cellStyle name="Normal 7 21 3" xfId="23661" xr:uid="{00000000-0005-0000-0000-000047580000}"/>
    <cellStyle name="Normal 7 21 4" xfId="23662" xr:uid="{00000000-0005-0000-0000-000048580000}"/>
    <cellStyle name="Normal 7 21 5" xfId="23663" xr:uid="{00000000-0005-0000-0000-000049580000}"/>
    <cellStyle name="Normal 7 21 6" xfId="23664" xr:uid="{00000000-0005-0000-0000-00004A580000}"/>
    <cellStyle name="Normal 7 22" xfId="23665" xr:uid="{00000000-0005-0000-0000-00004B580000}"/>
    <cellStyle name="Normal 7 22 2" xfId="23666" xr:uid="{00000000-0005-0000-0000-00004C580000}"/>
    <cellStyle name="Normal 7 22 3" xfId="23667" xr:uid="{00000000-0005-0000-0000-00004D580000}"/>
    <cellStyle name="Normal 7 22 4" xfId="23668" xr:uid="{00000000-0005-0000-0000-00004E580000}"/>
    <cellStyle name="Normal 7 22 5" xfId="23669" xr:uid="{00000000-0005-0000-0000-00004F580000}"/>
    <cellStyle name="Normal 7 22 6" xfId="23670" xr:uid="{00000000-0005-0000-0000-000050580000}"/>
    <cellStyle name="Normal 7 23" xfId="23671" xr:uid="{00000000-0005-0000-0000-000051580000}"/>
    <cellStyle name="Normal 7 23 2" xfId="23672" xr:uid="{00000000-0005-0000-0000-000052580000}"/>
    <cellStyle name="Normal 7 23 3" xfId="23673" xr:uid="{00000000-0005-0000-0000-000053580000}"/>
    <cellStyle name="Normal 7 23 4" xfId="23674" xr:uid="{00000000-0005-0000-0000-000054580000}"/>
    <cellStyle name="Normal 7 23 5" xfId="23675" xr:uid="{00000000-0005-0000-0000-000055580000}"/>
    <cellStyle name="Normal 7 23 6" xfId="23676" xr:uid="{00000000-0005-0000-0000-000056580000}"/>
    <cellStyle name="Normal 7 24" xfId="23677" xr:uid="{00000000-0005-0000-0000-000057580000}"/>
    <cellStyle name="Normal 7 24 2" xfId="23678" xr:uid="{00000000-0005-0000-0000-000058580000}"/>
    <cellStyle name="Normal 7 24 3" xfId="23679" xr:uid="{00000000-0005-0000-0000-000059580000}"/>
    <cellStyle name="Normal 7 24 4" xfId="23680" xr:uid="{00000000-0005-0000-0000-00005A580000}"/>
    <cellStyle name="Normal 7 24 5" xfId="23681" xr:uid="{00000000-0005-0000-0000-00005B580000}"/>
    <cellStyle name="Normal 7 24 6" xfId="23682" xr:uid="{00000000-0005-0000-0000-00005C580000}"/>
    <cellStyle name="Normal 7 25" xfId="23683" xr:uid="{00000000-0005-0000-0000-00005D580000}"/>
    <cellStyle name="Normal 7 25 2" xfId="23684" xr:uid="{00000000-0005-0000-0000-00005E580000}"/>
    <cellStyle name="Normal 7 25 3" xfId="23685" xr:uid="{00000000-0005-0000-0000-00005F580000}"/>
    <cellStyle name="Normal 7 25 4" xfId="23686" xr:uid="{00000000-0005-0000-0000-000060580000}"/>
    <cellStyle name="Normal 7 25 5" xfId="23687" xr:uid="{00000000-0005-0000-0000-000061580000}"/>
    <cellStyle name="Normal 7 25 6" xfId="23688" xr:uid="{00000000-0005-0000-0000-000062580000}"/>
    <cellStyle name="Normal 7 26" xfId="23689" xr:uid="{00000000-0005-0000-0000-000063580000}"/>
    <cellStyle name="Normal 7 26 2" xfId="23690" xr:uid="{00000000-0005-0000-0000-000064580000}"/>
    <cellStyle name="Normal 7 26 3" xfId="23691" xr:uid="{00000000-0005-0000-0000-000065580000}"/>
    <cellStyle name="Normal 7 26 4" xfId="23692" xr:uid="{00000000-0005-0000-0000-000066580000}"/>
    <cellStyle name="Normal 7 26 5" xfId="23693" xr:uid="{00000000-0005-0000-0000-000067580000}"/>
    <cellStyle name="Normal 7 26 6" xfId="23694" xr:uid="{00000000-0005-0000-0000-000068580000}"/>
    <cellStyle name="Normal 7 27" xfId="23695" xr:uid="{00000000-0005-0000-0000-000069580000}"/>
    <cellStyle name="Normal 7 27 2" xfId="23696" xr:uid="{00000000-0005-0000-0000-00006A580000}"/>
    <cellStyle name="Normal 7 27 3" xfId="23697" xr:uid="{00000000-0005-0000-0000-00006B580000}"/>
    <cellStyle name="Normal 7 27 4" xfId="23698" xr:uid="{00000000-0005-0000-0000-00006C580000}"/>
    <cellStyle name="Normal 7 27 5" xfId="23699" xr:uid="{00000000-0005-0000-0000-00006D580000}"/>
    <cellStyle name="Normal 7 27 6" xfId="23700" xr:uid="{00000000-0005-0000-0000-00006E580000}"/>
    <cellStyle name="Normal 7 28" xfId="23701" xr:uid="{00000000-0005-0000-0000-00006F580000}"/>
    <cellStyle name="Normal 7 28 2" xfId="23702" xr:uid="{00000000-0005-0000-0000-000070580000}"/>
    <cellStyle name="Normal 7 28 3" xfId="23703" xr:uid="{00000000-0005-0000-0000-000071580000}"/>
    <cellStyle name="Normal 7 28 4" xfId="23704" xr:uid="{00000000-0005-0000-0000-000072580000}"/>
    <cellStyle name="Normal 7 28 5" xfId="23705" xr:uid="{00000000-0005-0000-0000-000073580000}"/>
    <cellStyle name="Normal 7 28 6" xfId="23706" xr:uid="{00000000-0005-0000-0000-000074580000}"/>
    <cellStyle name="Normal 7 29" xfId="23707" xr:uid="{00000000-0005-0000-0000-000075580000}"/>
    <cellStyle name="Normal 7 29 2" xfId="23708" xr:uid="{00000000-0005-0000-0000-000076580000}"/>
    <cellStyle name="Normal 7 29 3" xfId="23709" xr:uid="{00000000-0005-0000-0000-000077580000}"/>
    <cellStyle name="Normal 7 29 4" xfId="23710" xr:uid="{00000000-0005-0000-0000-000078580000}"/>
    <cellStyle name="Normal 7 29 5" xfId="23711" xr:uid="{00000000-0005-0000-0000-000079580000}"/>
    <cellStyle name="Normal 7 29 6" xfId="23712" xr:uid="{00000000-0005-0000-0000-00007A580000}"/>
    <cellStyle name="Normal 7 3" xfId="1503" xr:uid="{00000000-0005-0000-0000-00007B580000}"/>
    <cellStyle name="Normal 7 3 10" xfId="1504" xr:uid="{00000000-0005-0000-0000-00007C580000}"/>
    <cellStyle name="Normal 7 3 10 2" xfId="23713" xr:uid="{00000000-0005-0000-0000-00007D580000}"/>
    <cellStyle name="Normal 7 3 10 3" xfId="23714" xr:uid="{00000000-0005-0000-0000-00007E580000}"/>
    <cellStyle name="Normal 7 3 10 4" xfId="23715" xr:uid="{00000000-0005-0000-0000-00007F580000}"/>
    <cellStyle name="Normal 7 3 10 5" xfId="23716" xr:uid="{00000000-0005-0000-0000-000080580000}"/>
    <cellStyle name="Normal 7 3 10 6" xfId="23717" xr:uid="{00000000-0005-0000-0000-000081580000}"/>
    <cellStyle name="Normal 7 3 11" xfId="1505" xr:uid="{00000000-0005-0000-0000-000082580000}"/>
    <cellStyle name="Normal 7 3 11 2" xfId="23718" xr:uid="{00000000-0005-0000-0000-000083580000}"/>
    <cellStyle name="Normal 7 3 11 3" xfId="23719" xr:uid="{00000000-0005-0000-0000-000084580000}"/>
    <cellStyle name="Normal 7 3 11 4" xfId="23720" xr:uid="{00000000-0005-0000-0000-000085580000}"/>
    <cellStyle name="Normal 7 3 11 5" xfId="23721" xr:uid="{00000000-0005-0000-0000-000086580000}"/>
    <cellStyle name="Normal 7 3 11 6" xfId="23722" xr:uid="{00000000-0005-0000-0000-000087580000}"/>
    <cellStyle name="Normal 7 3 12" xfId="1506" xr:uid="{00000000-0005-0000-0000-000088580000}"/>
    <cellStyle name="Normal 7 3 12 2" xfId="23723" xr:uid="{00000000-0005-0000-0000-000089580000}"/>
    <cellStyle name="Normal 7 3 12 3" xfId="23724" xr:uid="{00000000-0005-0000-0000-00008A580000}"/>
    <cellStyle name="Normal 7 3 12 4" xfId="23725" xr:uid="{00000000-0005-0000-0000-00008B580000}"/>
    <cellStyle name="Normal 7 3 12 5" xfId="23726" xr:uid="{00000000-0005-0000-0000-00008C580000}"/>
    <cellStyle name="Normal 7 3 12 6" xfId="23727" xr:uid="{00000000-0005-0000-0000-00008D580000}"/>
    <cellStyle name="Normal 7 3 13" xfId="1507" xr:uid="{00000000-0005-0000-0000-00008E580000}"/>
    <cellStyle name="Normal 7 3 13 2" xfId="23728" xr:uid="{00000000-0005-0000-0000-00008F580000}"/>
    <cellStyle name="Normal 7 3 13 3" xfId="23729" xr:uid="{00000000-0005-0000-0000-000090580000}"/>
    <cellStyle name="Normal 7 3 13 4" xfId="23730" xr:uid="{00000000-0005-0000-0000-000091580000}"/>
    <cellStyle name="Normal 7 3 13 5" xfId="23731" xr:uid="{00000000-0005-0000-0000-000092580000}"/>
    <cellStyle name="Normal 7 3 13 6" xfId="23732" xr:uid="{00000000-0005-0000-0000-000093580000}"/>
    <cellStyle name="Normal 7 3 14" xfId="1508" xr:uid="{00000000-0005-0000-0000-000094580000}"/>
    <cellStyle name="Normal 7 3 14 2" xfId="23733" xr:uid="{00000000-0005-0000-0000-000095580000}"/>
    <cellStyle name="Normal 7 3 14 3" xfId="23734" xr:uid="{00000000-0005-0000-0000-000096580000}"/>
    <cellStyle name="Normal 7 3 14 4" xfId="23735" xr:uid="{00000000-0005-0000-0000-000097580000}"/>
    <cellStyle name="Normal 7 3 14 5" xfId="23736" xr:uid="{00000000-0005-0000-0000-000098580000}"/>
    <cellStyle name="Normal 7 3 14 6" xfId="23737" xr:uid="{00000000-0005-0000-0000-000099580000}"/>
    <cellStyle name="Normal 7 3 15" xfId="1509" xr:uid="{00000000-0005-0000-0000-00009A580000}"/>
    <cellStyle name="Normal 7 3 15 2" xfId="23738" xr:uid="{00000000-0005-0000-0000-00009B580000}"/>
    <cellStyle name="Normal 7 3 15 3" xfId="23739" xr:uid="{00000000-0005-0000-0000-00009C580000}"/>
    <cellStyle name="Normal 7 3 15 4" xfId="23740" xr:uid="{00000000-0005-0000-0000-00009D580000}"/>
    <cellStyle name="Normal 7 3 15 5" xfId="23741" xr:uid="{00000000-0005-0000-0000-00009E580000}"/>
    <cellStyle name="Normal 7 3 15 6" xfId="23742" xr:uid="{00000000-0005-0000-0000-00009F580000}"/>
    <cellStyle name="Normal 7 3 16" xfId="1510" xr:uid="{00000000-0005-0000-0000-0000A0580000}"/>
    <cellStyle name="Normal 7 3 16 2" xfId="23743" xr:uid="{00000000-0005-0000-0000-0000A1580000}"/>
    <cellStyle name="Normal 7 3 16 3" xfId="23744" xr:uid="{00000000-0005-0000-0000-0000A2580000}"/>
    <cellStyle name="Normal 7 3 16 4" xfId="23745" xr:uid="{00000000-0005-0000-0000-0000A3580000}"/>
    <cellStyle name="Normal 7 3 16 5" xfId="23746" xr:uid="{00000000-0005-0000-0000-0000A4580000}"/>
    <cellStyle name="Normal 7 3 16 6" xfId="23747" xr:uid="{00000000-0005-0000-0000-0000A5580000}"/>
    <cellStyle name="Normal 7 3 17" xfId="1511" xr:uid="{00000000-0005-0000-0000-0000A6580000}"/>
    <cellStyle name="Normal 7 3 17 2" xfId="23748" xr:uid="{00000000-0005-0000-0000-0000A7580000}"/>
    <cellStyle name="Normal 7 3 17 3" xfId="23749" xr:uid="{00000000-0005-0000-0000-0000A8580000}"/>
    <cellStyle name="Normal 7 3 17 4" xfId="23750" xr:uid="{00000000-0005-0000-0000-0000A9580000}"/>
    <cellStyle name="Normal 7 3 17 5" xfId="23751" xr:uid="{00000000-0005-0000-0000-0000AA580000}"/>
    <cellStyle name="Normal 7 3 17 6" xfId="23752" xr:uid="{00000000-0005-0000-0000-0000AB580000}"/>
    <cellStyle name="Normal 7 3 18" xfId="1512" xr:uid="{00000000-0005-0000-0000-0000AC580000}"/>
    <cellStyle name="Normal 7 3 18 2" xfId="23753" xr:uid="{00000000-0005-0000-0000-0000AD580000}"/>
    <cellStyle name="Normal 7 3 18 3" xfId="23754" xr:uid="{00000000-0005-0000-0000-0000AE580000}"/>
    <cellStyle name="Normal 7 3 18 4" xfId="23755" xr:uid="{00000000-0005-0000-0000-0000AF580000}"/>
    <cellStyle name="Normal 7 3 18 5" xfId="23756" xr:uid="{00000000-0005-0000-0000-0000B0580000}"/>
    <cellStyle name="Normal 7 3 18 6" xfId="23757" xr:uid="{00000000-0005-0000-0000-0000B1580000}"/>
    <cellStyle name="Normal 7 3 19" xfId="1513" xr:uid="{00000000-0005-0000-0000-0000B2580000}"/>
    <cellStyle name="Normal 7 3 19 2" xfId="23758" xr:uid="{00000000-0005-0000-0000-0000B3580000}"/>
    <cellStyle name="Normal 7 3 19 3" xfId="23759" xr:uid="{00000000-0005-0000-0000-0000B4580000}"/>
    <cellStyle name="Normal 7 3 19 4" xfId="23760" xr:uid="{00000000-0005-0000-0000-0000B5580000}"/>
    <cellStyle name="Normal 7 3 19 5" xfId="23761" xr:uid="{00000000-0005-0000-0000-0000B6580000}"/>
    <cellStyle name="Normal 7 3 19 6" xfId="23762" xr:uid="{00000000-0005-0000-0000-0000B7580000}"/>
    <cellStyle name="Normal 7 3 2" xfId="1514" xr:uid="{00000000-0005-0000-0000-0000B8580000}"/>
    <cellStyle name="Normal 7 3 2 2" xfId="23763" xr:uid="{00000000-0005-0000-0000-0000B9580000}"/>
    <cellStyle name="Normal 7 3 2 3" xfId="23764" xr:uid="{00000000-0005-0000-0000-0000BA580000}"/>
    <cellStyle name="Normal 7 3 2 4" xfId="23765" xr:uid="{00000000-0005-0000-0000-0000BB580000}"/>
    <cellStyle name="Normal 7 3 2 5" xfId="23766" xr:uid="{00000000-0005-0000-0000-0000BC580000}"/>
    <cellStyle name="Normal 7 3 2 6" xfId="23767" xr:uid="{00000000-0005-0000-0000-0000BD580000}"/>
    <cellStyle name="Normal 7 3 20" xfId="1515" xr:uid="{00000000-0005-0000-0000-0000BE580000}"/>
    <cellStyle name="Normal 7 3 20 2" xfId="23768" xr:uid="{00000000-0005-0000-0000-0000BF580000}"/>
    <cellStyle name="Normal 7 3 20 3" xfId="23769" xr:uid="{00000000-0005-0000-0000-0000C0580000}"/>
    <cellStyle name="Normal 7 3 20 4" xfId="23770" xr:uid="{00000000-0005-0000-0000-0000C1580000}"/>
    <cellStyle name="Normal 7 3 20 5" xfId="23771" xr:uid="{00000000-0005-0000-0000-0000C2580000}"/>
    <cellStyle name="Normal 7 3 20 6" xfId="23772" xr:uid="{00000000-0005-0000-0000-0000C3580000}"/>
    <cellStyle name="Normal 7 3 21" xfId="1516" xr:uid="{00000000-0005-0000-0000-0000C4580000}"/>
    <cellStyle name="Normal 7 3 21 2" xfId="23773" xr:uid="{00000000-0005-0000-0000-0000C5580000}"/>
    <cellStyle name="Normal 7 3 21 3" xfId="23774" xr:uid="{00000000-0005-0000-0000-0000C6580000}"/>
    <cellStyle name="Normal 7 3 21 4" xfId="23775" xr:uid="{00000000-0005-0000-0000-0000C7580000}"/>
    <cellStyle name="Normal 7 3 21 5" xfId="23776" xr:uid="{00000000-0005-0000-0000-0000C8580000}"/>
    <cellStyle name="Normal 7 3 21 6" xfId="23777" xr:uid="{00000000-0005-0000-0000-0000C9580000}"/>
    <cellStyle name="Normal 7 3 22" xfId="23778" xr:uid="{00000000-0005-0000-0000-0000CA580000}"/>
    <cellStyle name="Normal 7 3 23" xfId="23779" xr:uid="{00000000-0005-0000-0000-0000CB580000}"/>
    <cellStyle name="Normal 7 3 24" xfId="23780" xr:uid="{00000000-0005-0000-0000-0000CC580000}"/>
    <cellStyle name="Normal 7 3 25" xfId="23781" xr:uid="{00000000-0005-0000-0000-0000CD580000}"/>
    <cellStyle name="Normal 7 3 26" xfId="23782" xr:uid="{00000000-0005-0000-0000-0000CE580000}"/>
    <cellStyle name="Normal 7 3 3" xfId="1517" xr:uid="{00000000-0005-0000-0000-0000CF580000}"/>
    <cellStyle name="Normal 7 3 3 2" xfId="23783" xr:uid="{00000000-0005-0000-0000-0000D0580000}"/>
    <cellStyle name="Normal 7 3 3 3" xfId="23784" xr:uid="{00000000-0005-0000-0000-0000D1580000}"/>
    <cellStyle name="Normal 7 3 3 4" xfId="23785" xr:uid="{00000000-0005-0000-0000-0000D2580000}"/>
    <cellStyle name="Normal 7 3 3 5" xfId="23786" xr:uid="{00000000-0005-0000-0000-0000D3580000}"/>
    <cellStyle name="Normal 7 3 3 6" xfId="23787" xr:uid="{00000000-0005-0000-0000-0000D4580000}"/>
    <cellStyle name="Normal 7 3 4" xfId="1518" xr:uid="{00000000-0005-0000-0000-0000D5580000}"/>
    <cellStyle name="Normal 7 3 4 2" xfId="23788" xr:uid="{00000000-0005-0000-0000-0000D6580000}"/>
    <cellStyle name="Normal 7 3 4 3" xfId="23789" xr:uid="{00000000-0005-0000-0000-0000D7580000}"/>
    <cellStyle name="Normal 7 3 4 4" xfId="23790" xr:uid="{00000000-0005-0000-0000-0000D8580000}"/>
    <cellStyle name="Normal 7 3 4 5" xfId="23791" xr:uid="{00000000-0005-0000-0000-0000D9580000}"/>
    <cellStyle name="Normal 7 3 4 6" xfId="23792" xr:uid="{00000000-0005-0000-0000-0000DA580000}"/>
    <cellStyle name="Normal 7 3 5" xfId="1519" xr:uid="{00000000-0005-0000-0000-0000DB580000}"/>
    <cellStyle name="Normal 7 3 5 2" xfId="23793" xr:uid="{00000000-0005-0000-0000-0000DC580000}"/>
    <cellStyle name="Normal 7 3 5 3" xfId="23794" xr:uid="{00000000-0005-0000-0000-0000DD580000}"/>
    <cellStyle name="Normal 7 3 5 4" xfId="23795" xr:uid="{00000000-0005-0000-0000-0000DE580000}"/>
    <cellStyle name="Normal 7 3 5 5" xfId="23796" xr:uid="{00000000-0005-0000-0000-0000DF580000}"/>
    <cellStyle name="Normal 7 3 5 6" xfId="23797" xr:uid="{00000000-0005-0000-0000-0000E0580000}"/>
    <cellStyle name="Normal 7 3 6" xfId="1520" xr:uid="{00000000-0005-0000-0000-0000E1580000}"/>
    <cellStyle name="Normal 7 3 6 2" xfId="23798" xr:uid="{00000000-0005-0000-0000-0000E2580000}"/>
    <cellStyle name="Normal 7 3 6 3" xfId="23799" xr:uid="{00000000-0005-0000-0000-0000E3580000}"/>
    <cellStyle name="Normal 7 3 6 4" xfId="23800" xr:uid="{00000000-0005-0000-0000-0000E4580000}"/>
    <cellStyle name="Normal 7 3 6 5" xfId="23801" xr:uid="{00000000-0005-0000-0000-0000E5580000}"/>
    <cellStyle name="Normal 7 3 6 6" xfId="23802" xr:uid="{00000000-0005-0000-0000-0000E6580000}"/>
    <cellStyle name="Normal 7 3 7" xfId="1521" xr:uid="{00000000-0005-0000-0000-0000E7580000}"/>
    <cellStyle name="Normal 7 3 7 2" xfId="23803" xr:uid="{00000000-0005-0000-0000-0000E8580000}"/>
    <cellStyle name="Normal 7 3 7 3" xfId="23804" xr:uid="{00000000-0005-0000-0000-0000E9580000}"/>
    <cellStyle name="Normal 7 3 7 4" xfId="23805" xr:uid="{00000000-0005-0000-0000-0000EA580000}"/>
    <cellStyle name="Normal 7 3 7 5" xfId="23806" xr:uid="{00000000-0005-0000-0000-0000EB580000}"/>
    <cellStyle name="Normal 7 3 7 6" xfId="23807" xr:uid="{00000000-0005-0000-0000-0000EC580000}"/>
    <cellStyle name="Normal 7 3 8" xfId="1522" xr:uid="{00000000-0005-0000-0000-0000ED580000}"/>
    <cellStyle name="Normal 7 3 8 2" xfId="23808" xr:uid="{00000000-0005-0000-0000-0000EE580000}"/>
    <cellStyle name="Normal 7 3 8 3" xfId="23809" xr:uid="{00000000-0005-0000-0000-0000EF580000}"/>
    <cellStyle name="Normal 7 3 8 4" xfId="23810" xr:uid="{00000000-0005-0000-0000-0000F0580000}"/>
    <cellStyle name="Normal 7 3 8 5" xfId="23811" xr:uid="{00000000-0005-0000-0000-0000F1580000}"/>
    <cellStyle name="Normal 7 3 8 6" xfId="23812" xr:uid="{00000000-0005-0000-0000-0000F2580000}"/>
    <cellStyle name="Normal 7 3 9" xfId="1523" xr:uid="{00000000-0005-0000-0000-0000F3580000}"/>
    <cellStyle name="Normal 7 3 9 2" xfId="23813" xr:uid="{00000000-0005-0000-0000-0000F4580000}"/>
    <cellStyle name="Normal 7 3 9 3" xfId="23814" xr:uid="{00000000-0005-0000-0000-0000F5580000}"/>
    <cellStyle name="Normal 7 3 9 4" xfId="23815" xr:uid="{00000000-0005-0000-0000-0000F6580000}"/>
    <cellStyle name="Normal 7 3 9 5" xfId="23816" xr:uid="{00000000-0005-0000-0000-0000F7580000}"/>
    <cellStyle name="Normal 7 3 9 6" xfId="23817" xr:uid="{00000000-0005-0000-0000-0000F8580000}"/>
    <cellStyle name="Normal 7 30" xfId="23818" xr:uid="{00000000-0005-0000-0000-0000F9580000}"/>
    <cellStyle name="Normal 7 30 2" xfId="23819" xr:uid="{00000000-0005-0000-0000-0000FA580000}"/>
    <cellStyle name="Normal 7 30 3" xfId="23820" xr:uid="{00000000-0005-0000-0000-0000FB580000}"/>
    <cellStyle name="Normal 7 30 4" xfId="23821" xr:uid="{00000000-0005-0000-0000-0000FC580000}"/>
    <cellStyle name="Normal 7 30 5" xfId="23822" xr:uid="{00000000-0005-0000-0000-0000FD580000}"/>
    <cellStyle name="Normal 7 30 6" xfId="23823" xr:uid="{00000000-0005-0000-0000-0000FE580000}"/>
    <cellStyle name="Normal 7 31" xfId="23824" xr:uid="{00000000-0005-0000-0000-0000FF580000}"/>
    <cellStyle name="Normal 7 31 2" xfId="23825" xr:uid="{00000000-0005-0000-0000-000000590000}"/>
    <cellStyle name="Normal 7 31 3" xfId="23826" xr:uid="{00000000-0005-0000-0000-000001590000}"/>
    <cellStyle name="Normal 7 31 4" xfId="23827" xr:uid="{00000000-0005-0000-0000-000002590000}"/>
    <cellStyle name="Normal 7 31 5" xfId="23828" xr:uid="{00000000-0005-0000-0000-000003590000}"/>
    <cellStyle name="Normal 7 31 6" xfId="23829" xr:uid="{00000000-0005-0000-0000-000004590000}"/>
    <cellStyle name="Normal 7 32" xfId="23830" xr:uid="{00000000-0005-0000-0000-000005590000}"/>
    <cellStyle name="Normal 7 32 2" xfId="23831" xr:uid="{00000000-0005-0000-0000-000006590000}"/>
    <cellStyle name="Normal 7 32 3" xfId="23832" xr:uid="{00000000-0005-0000-0000-000007590000}"/>
    <cellStyle name="Normal 7 32 4" xfId="23833" xr:uid="{00000000-0005-0000-0000-000008590000}"/>
    <cellStyle name="Normal 7 32 5" xfId="23834" xr:uid="{00000000-0005-0000-0000-000009590000}"/>
    <cellStyle name="Normal 7 32 6" xfId="23835" xr:uid="{00000000-0005-0000-0000-00000A590000}"/>
    <cellStyle name="Normal 7 33" xfId="23836" xr:uid="{00000000-0005-0000-0000-00000B590000}"/>
    <cellStyle name="Normal 7 33 10" xfId="23837" xr:uid="{00000000-0005-0000-0000-00000C590000}"/>
    <cellStyle name="Normal 7 33 10 2" xfId="23838" xr:uid="{00000000-0005-0000-0000-00000D590000}"/>
    <cellStyle name="Normal 7 33 10 3" xfId="23839" xr:uid="{00000000-0005-0000-0000-00000E590000}"/>
    <cellStyle name="Normal 7 33 10 4" xfId="23840" xr:uid="{00000000-0005-0000-0000-00000F590000}"/>
    <cellStyle name="Normal 7 33 10 5" xfId="23841" xr:uid="{00000000-0005-0000-0000-000010590000}"/>
    <cellStyle name="Normal 7 33 10 6" xfId="23842" xr:uid="{00000000-0005-0000-0000-000011590000}"/>
    <cellStyle name="Normal 7 33 11" xfId="23843" xr:uid="{00000000-0005-0000-0000-000012590000}"/>
    <cellStyle name="Normal 7 33 11 2" xfId="23844" xr:uid="{00000000-0005-0000-0000-000013590000}"/>
    <cellStyle name="Normal 7 33 11 3" xfId="23845" xr:uid="{00000000-0005-0000-0000-000014590000}"/>
    <cellStyle name="Normal 7 33 11 4" xfId="23846" xr:uid="{00000000-0005-0000-0000-000015590000}"/>
    <cellStyle name="Normal 7 33 11 5" xfId="23847" xr:uid="{00000000-0005-0000-0000-000016590000}"/>
    <cellStyle name="Normal 7 33 11 6" xfId="23848" xr:uid="{00000000-0005-0000-0000-000017590000}"/>
    <cellStyle name="Normal 7 33 12" xfId="23849" xr:uid="{00000000-0005-0000-0000-000018590000}"/>
    <cellStyle name="Normal 7 33 12 2" xfId="23850" xr:uid="{00000000-0005-0000-0000-000019590000}"/>
    <cellStyle name="Normal 7 33 12 3" xfId="23851" xr:uid="{00000000-0005-0000-0000-00001A590000}"/>
    <cellStyle name="Normal 7 33 12 4" xfId="23852" xr:uid="{00000000-0005-0000-0000-00001B590000}"/>
    <cellStyle name="Normal 7 33 12 5" xfId="23853" xr:uid="{00000000-0005-0000-0000-00001C590000}"/>
    <cellStyle name="Normal 7 33 12 6" xfId="23854" xr:uid="{00000000-0005-0000-0000-00001D590000}"/>
    <cellStyle name="Normal 7 33 13" xfId="23855" xr:uid="{00000000-0005-0000-0000-00001E590000}"/>
    <cellStyle name="Normal 7 33 13 2" xfId="23856" xr:uid="{00000000-0005-0000-0000-00001F590000}"/>
    <cellStyle name="Normal 7 33 13 3" xfId="23857" xr:uid="{00000000-0005-0000-0000-000020590000}"/>
    <cellStyle name="Normal 7 33 13 4" xfId="23858" xr:uid="{00000000-0005-0000-0000-000021590000}"/>
    <cellStyle name="Normal 7 33 13 5" xfId="23859" xr:uid="{00000000-0005-0000-0000-000022590000}"/>
    <cellStyle name="Normal 7 33 13 6" xfId="23860" xr:uid="{00000000-0005-0000-0000-000023590000}"/>
    <cellStyle name="Normal 7 33 14" xfId="23861" xr:uid="{00000000-0005-0000-0000-000024590000}"/>
    <cellStyle name="Normal 7 33 14 2" xfId="23862" xr:uid="{00000000-0005-0000-0000-000025590000}"/>
    <cellStyle name="Normal 7 33 14 3" xfId="23863" xr:uid="{00000000-0005-0000-0000-000026590000}"/>
    <cellStyle name="Normal 7 33 14 4" xfId="23864" xr:uid="{00000000-0005-0000-0000-000027590000}"/>
    <cellStyle name="Normal 7 33 14 5" xfId="23865" xr:uid="{00000000-0005-0000-0000-000028590000}"/>
    <cellStyle name="Normal 7 33 14 6" xfId="23866" xr:uid="{00000000-0005-0000-0000-000029590000}"/>
    <cellStyle name="Normal 7 33 15" xfId="23867" xr:uid="{00000000-0005-0000-0000-00002A590000}"/>
    <cellStyle name="Normal 7 33 15 2" xfId="23868" xr:uid="{00000000-0005-0000-0000-00002B590000}"/>
    <cellStyle name="Normal 7 33 15 3" xfId="23869" xr:uid="{00000000-0005-0000-0000-00002C590000}"/>
    <cellStyle name="Normal 7 33 15 4" xfId="23870" xr:uid="{00000000-0005-0000-0000-00002D590000}"/>
    <cellStyle name="Normal 7 33 15 5" xfId="23871" xr:uid="{00000000-0005-0000-0000-00002E590000}"/>
    <cellStyle name="Normal 7 33 15 6" xfId="23872" xr:uid="{00000000-0005-0000-0000-00002F590000}"/>
    <cellStyle name="Normal 7 33 16" xfId="23873" xr:uid="{00000000-0005-0000-0000-000030590000}"/>
    <cellStyle name="Normal 7 33 16 2" xfId="23874" xr:uid="{00000000-0005-0000-0000-000031590000}"/>
    <cellStyle name="Normal 7 33 16 3" xfId="23875" xr:uid="{00000000-0005-0000-0000-000032590000}"/>
    <cellStyle name="Normal 7 33 16 4" xfId="23876" xr:uid="{00000000-0005-0000-0000-000033590000}"/>
    <cellStyle name="Normal 7 33 16 5" xfId="23877" xr:uid="{00000000-0005-0000-0000-000034590000}"/>
    <cellStyle name="Normal 7 33 16 6" xfId="23878" xr:uid="{00000000-0005-0000-0000-000035590000}"/>
    <cellStyle name="Normal 7 33 17" xfId="23879" xr:uid="{00000000-0005-0000-0000-000036590000}"/>
    <cellStyle name="Normal 7 33 17 2" xfId="23880" xr:uid="{00000000-0005-0000-0000-000037590000}"/>
    <cellStyle name="Normal 7 33 17 3" xfId="23881" xr:uid="{00000000-0005-0000-0000-000038590000}"/>
    <cellStyle name="Normal 7 33 17 4" xfId="23882" xr:uid="{00000000-0005-0000-0000-000039590000}"/>
    <cellStyle name="Normal 7 33 17 5" xfId="23883" xr:uid="{00000000-0005-0000-0000-00003A590000}"/>
    <cellStyle name="Normal 7 33 17 6" xfId="23884" xr:uid="{00000000-0005-0000-0000-00003B590000}"/>
    <cellStyle name="Normal 7 33 18" xfId="23885" xr:uid="{00000000-0005-0000-0000-00003C590000}"/>
    <cellStyle name="Normal 7 33 18 2" xfId="23886" xr:uid="{00000000-0005-0000-0000-00003D590000}"/>
    <cellStyle name="Normal 7 33 18 3" xfId="23887" xr:uid="{00000000-0005-0000-0000-00003E590000}"/>
    <cellStyle name="Normal 7 33 18 4" xfId="23888" xr:uid="{00000000-0005-0000-0000-00003F590000}"/>
    <cellStyle name="Normal 7 33 18 5" xfId="23889" xr:uid="{00000000-0005-0000-0000-000040590000}"/>
    <cellStyle name="Normal 7 33 18 6" xfId="23890" xr:uid="{00000000-0005-0000-0000-000041590000}"/>
    <cellStyle name="Normal 7 33 19" xfId="23891" xr:uid="{00000000-0005-0000-0000-000042590000}"/>
    <cellStyle name="Normal 7 33 19 2" xfId="23892" xr:uid="{00000000-0005-0000-0000-000043590000}"/>
    <cellStyle name="Normal 7 33 19 3" xfId="23893" xr:uid="{00000000-0005-0000-0000-000044590000}"/>
    <cellStyle name="Normal 7 33 19 4" xfId="23894" xr:uid="{00000000-0005-0000-0000-000045590000}"/>
    <cellStyle name="Normal 7 33 19 5" xfId="23895" xr:uid="{00000000-0005-0000-0000-000046590000}"/>
    <cellStyle name="Normal 7 33 19 6" xfId="23896" xr:uid="{00000000-0005-0000-0000-000047590000}"/>
    <cellStyle name="Normal 7 33 2" xfId="23897" xr:uid="{00000000-0005-0000-0000-000048590000}"/>
    <cellStyle name="Normal 7 33 2 2" xfId="23898" xr:uid="{00000000-0005-0000-0000-000049590000}"/>
    <cellStyle name="Normal 7 33 2 3" xfId="23899" xr:uid="{00000000-0005-0000-0000-00004A590000}"/>
    <cellStyle name="Normal 7 33 2 4" xfId="23900" xr:uid="{00000000-0005-0000-0000-00004B590000}"/>
    <cellStyle name="Normal 7 33 2 5" xfId="23901" xr:uid="{00000000-0005-0000-0000-00004C590000}"/>
    <cellStyle name="Normal 7 33 2 6" xfId="23902" xr:uid="{00000000-0005-0000-0000-00004D590000}"/>
    <cellStyle name="Normal 7 33 20" xfId="23903" xr:uid="{00000000-0005-0000-0000-00004E590000}"/>
    <cellStyle name="Normal 7 33 20 2" xfId="23904" xr:uid="{00000000-0005-0000-0000-00004F590000}"/>
    <cellStyle name="Normal 7 33 20 3" xfId="23905" xr:uid="{00000000-0005-0000-0000-000050590000}"/>
    <cellStyle name="Normal 7 33 20 4" xfId="23906" xr:uid="{00000000-0005-0000-0000-000051590000}"/>
    <cellStyle name="Normal 7 33 20 5" xfId="23907" xr:uid="{00000000-0005-0000-0000-000052590000}"/>
    <cellStyle name="Normal 7 33 20 6" xfId="23908" xr:uid="{00000000-0005-0000-0000-000053590000}"/>
    <cellStyle name="Normal 7 33 21" xfId="23909" xr:uid="{00000000-0005-0000-0000-000054590000}"/>
    <cellStyle name="Normal 7 33 21 2" xfId="23910" xr:uid="{00000000-0005-0000-0000-000055590000}"/>
    <cellStyle name="Normal 7 33 21 3" xfId="23911" xr:uid="{00000000-0005-0000-0000-000056590000}"/>
    <cellStyle name="Normal 7 33 21 4" xfId="23912" xr:uid="{00000000-0005-0000-0000-000057590000}"/>
    <cellStyle name="Normal 7 33 21 5" xfId="23913" xr:uid="{00000000-0005-0000-0000-000058590000}"/>
    <cellStyle name="Normal 7 33 21 6" xfId="23914" xr:uid="{00000000-0005-0000-0000-000059590000}"/>
    <cellStyle name="Normal 7 33 22" xfId="23915" xr:uid="{00000000-0005-0000-0000-00005A590000}"/>
    <cellStyle name="Normal 7 33 22 2" xfId="23916" xr:uid="{00000000-0005-0000-0000-00005B590000}"/>
    <cellStyle name="Normal 7 33 22 3" xfId="23917" xr:uid="{00000000-0005-0000-0000-00005C590000}"/>
    <cellStyle name="Normal 7 33 22 4" xfId="23918" xr:uid="{00000000-0005-0000-0000-00005D590000}"/>
    <cellStyle name="Normal 7 33 22 5" xfId="23919" xr:uid="{00000000-0005-0000-0000-00005E590000}"/>
    <cellStyle name="Normal 7 33 22 6" xfId="23920" xr:uid="{00000000-0005-0000-0000-00005F590000}"/>
    <cellStyle name="Normal 7 33 23" xfId="23921" xr:uid="{00000000-0005-0000-0000-000060590000}"/>
    <cellStyle name="Normal 7 33 24" xfId="23922" xr:uid="{00000000-0005-0000-0000-000061590000}"/>
    <cellStyle name="Normal 7 33 25" xfId="23923" xr:uid="{00000000-0005-0000-0000-000062590000}"/>
    <cellStyle name="Normal 7 33 26" xfId="23924" xr:uid="{00000000-0005-0000-0000-000063590000}"/>
    <cellStyle name="Normal 7 33 27" xfId="23925" xr:uid="{00000000-0005-0000-0000-000064590000}"/>
    <cellStyle name="Normal 7 33 3" xfId="23926" xr:uid="{00000000-0005-0000-0000-000065590000}"/>
    <cellStyle name="Normal 7 33 3 2" xfId="23927" xr:uid="{00000000-0005-0000-0000-000066590000}"/>
    <cellStyle name="Normal 7 33 3 3" xfId="23928" xr:uid="{00000000-0005-0000-0000-000067590000}"/>
    <cellStyle name="Normal 7 33 3 4" xfId="23929" xr:uid="{00000000-0005-0000-0000-000068590000}"/>
    <cellStyle name="Normal 7 33 3 5" xfId="23930" xr:uid="{00000000-0005-0000-0000-000069590000}"/>
    <cellStyle name="Normal 7 33 3 6" xfId="23931" xr:uid="{00000000-0005-0000-0000-00006A590000}"/>
    <cellStyle name="Normal 7 33 4" xfId="23932" xr:uid="{00000000-0005-0000-0000-00006B590000}"/>
    <cellStyle name="Normal 7 33 4 2" xfId="23933" xr:uid="{00000000-0005-0000-0000-00006C590000}"/>
    <cellStyle name="Normal 7 33 4 3" xfId="23934" xr:uid="{00000000-0005-0000-0000-00006D590000}"/>
    <cellStyle name="Normal 7 33 4 4" xfId="23935" xr:uid="{00000000-0005-0000-0000-00006E590000}"/>
    <cellStyle name="Normal 7 33 4 5" xfId="23936" xr:uid="{00000000-0005-0000-0000-00006F590000}"/>
    <cellStyle name="Normal 7 33 4 6" xfId="23937" xr:uid="{00000000-0005-0000-0000-000070590000}"/>
    <cellStyle name="Normal 7 33 5" xfId="23938" xr:uid="{00000000-0005-0000-0000-000071590000}"/>
    <cellStyle name="Normal 7 33 5 2" xfId="23939" xr:uid="{00000000-0005-0000-0000-000072590000}"/>
    <cellStyle name="Normal 7 33 5 3" xfId="23940" xr:uid="{00000000-0005-0000-0000-000073590000}"/>
    <cellStyle name="Normal 7 33 5 4" xfId="23941" xr:uid="{00000000-0005-0000-0000-000074590000}"/>
    <cellStyle name="Normal 7 33 5 5" xfId="23942" xr:uid="{00000000-0005-0000-0000-000075590000}"/>
    <cellStyle name="Normal 7 33 5 6" xfId="23943" xr:uid="{00000000-0005-0000-0000-000076590000}"/>
    <cellStyle name="Normal 7 33 6" xfId="23944" xr:uid="{00000000-0005-0000-0000-000077590000}"/>
    <cellStyle name="Normal 7 33 6 2" xfId="23945" xr:uid="{00000000-0005-0000-0000-000078590000}"/>
    <cellStyle name="Normal 7 33 6 3" xfId="23946" xr:uid="{00000000-0005-0000-0000-000079590000}"/>
    <cellStyle name="Normal 7 33 6 4" xfId="23947" xr:uid="{00000000-0005-0000-0000-00007A590000}"/>
    <cellStyle name="Normal 7 33 6 5" xfId="23948" xr:uid="{00000000-0005-0000-0000-00007B590000}"/>
    <cellStyle name="Normal 7 33 6 6" xfId="23949" xr:uid="{00000000-0005-0000-0000-00007C590000}"/>
    <cellStyle name="Normal 7 33 7" xfId="23950" xr:uid="{00000000-0005-0000-0000-00007D590000}"/>
    <cellStyle name="Normal 7 33 7 2" xfId="23951" xr:uid="{00000000-0005-0000-0000-00007E590000}"/>
    <cellStyle name="Normal 7 33 7 3" xfId="23952" xr:uid="{00000000-0005-0000-0000-00007F590000}"/>
    <cellStyle name="Normal 7 33 7 4" xfId="23953" xr:uid="{00000000-0005-0000-0000-000080590000}"/>
    <cellStyle name="Normal 7 33 7 5" xfId="23954" xr:uid="{00000000-0005-0000-0000-000081590000}"/>
    <cellStyle name="Normal 7 33 7 6" xfId="23955" xr:uid="{00000000-0005-0000-0000-000082590000}"/>
    <cellStyle name="Normal 7 33 8" xfId="23956" xr:uid="{00000000-0005-0000-0000-000083590000}"/>
    <cellStyle name="Normal 7 33 8 2" xfId="23957" xr:uid="{00000000-0005-0000-0000-000084590000}"/>
    <cellStyle name="Normal 7 33 8 3" xfId="23958" xr:uid="{00000000-0005-0000-0000-000085590000}"/>
    <cellStyle name="Normal 7 33 8 4" xfId="23959" xr:uid="{00000000-0005-0000-0000-000086590000}"/>
    <cellStyle name="Normal 7 33 8 5" xfId="23960" xr:uid="{00000000-0005-0000-0000-000087590000}"/>
    <cellStyle name="Normal 7 33 8 6" xfId="23961" xr:uid="{00000000-0005-0000-0000-000088590000}"/>
    <cellStyle name="Normal 7 33 9" xfId="23962" xr:uid="{00000000-0005-0000-0000-000089590000}"/>
    <cellStyle name="Normal 7 33 9 2" xfId="23963" xr:uid="{00000000-0005-0000-0000-00008A590000}"/>
    <cellStyle name="Normal 7 33 9 3" xfId="23964" xr:uid="{00000000-0005-0000-0000-00008B590000}"/>
    <cellStyle name="Normal 7 33 9 4" xfId="23965" xr:uid="{00000000-0005-0000-0000-00008C590000}"/>
    <cellStyle name="Normal 7 33 9 5" xfId="23966" xr:uid="{00000000-0005-0000-0000-00008D590000}"/>
    <cellStyle name="Normal 7 33 9 6" xfId="23967" xr:uid="{00000000-0005-0000-0000-00008E590000}"/>
    <cellStyle name="Normal 7 34" xfId="23968" xr:uid="{00000000-0005-0000-0000-00008F590000}"/>
    <cellStyle name="Normal 7 34 2" xfId="23969" xr:uid="{00000000-0005-0000-0000-000090590000}"/>
    <cellStyle name="Normal 7 34 3" xfId="23970" xr:uid="{00000000-0005-0000-0000-000091590000}"/>
    <cellStyle name="Normal 7 34 4" xfId="23971" xr:uid="{00000000-0005-0000-0000-000092590000}"/>
    <cellStyle name="Normal 7 34 5" xfId="23972" xr:uid="{00000000-0005-0000-0000-000093590000}"/>
    <cellStyle name="Normal 7 34 6" xfId="23973" xr:uid="{00000000-0005-0000-0000-000094590000}"/>
    <cellStyle name="Normal 7 35" xfId="23974" xr:uid="{00000000-0005-0000-0000-000095590000}"/>
    <cellStyle name="Normal 7 35 2" xfId="23975" xr:uid="{00000000-0005-0000-0000-000096590000}"/>
    <cellStyle name="Normal 7 35 3" xfId="23976" xr:uid="{00000000-0005-0000-0000-000097590000}"/>
    <cellStyle name="Normal 7 35 4" xfId="23977" xr:uid="{00000000-0005-0000-0000-000098590000}"/>
    <cellStyle name="Normal 7 35 5" xfId="23978" xr:uid="{00000000-0005-0000-0000-000099590000}"/>
    <cellStyle name="Normal 7 35 6" xfId="23979" xr:uid="{00000000-0005-0000-0000-00009A590000}"/>
    <cellStyle name="Normal 7 36" xfId="23980" xr:uid="{00000000-0005-0000-0000-00009B590000}"/>
    <cellStyle name="Normal 7 36 2" xfId="23981" xr:uid="{00000000-0005-0000-0000-00009C590000}"/>
    <cellStyle name="Normal 7 36 3" xfId="23982" xr:uid="{00000000-0005-0000-0000-00009D590000}"/>
    <cellStyle name="Normal 7 36 4" xfId="23983" xr:uid="{00000000-0005-0000-0000-00009E590000}"/>
    <cellStyle name="Normal 7 36 5" xfId="23984" xr:uid="{00000000-0005-0000-0000-00009F590000}"/>
    <cellStyle name="Normal 7 36 6" xfId="23985" xr:uid="{00000000-0005-0000-0000-0000A0590000}"/>
    <cellStyle name="Normal 7 37" xfId="23986" xr:uid="{00000000-0005-0000-0000-0000A1590000}"/>
    <cellStyle name="Normal 7 37 2" xfId="23987" xr:uid="{00000000-0005-0000-0000-0000A2590000}"/>
    <cellStyle name="Normal 7 37 3" xfId="23988" xr:uid="{00000000-0005-0000-0000-0000A3590000}"/>
    <cellStyle name="Normal 7 37 4" xfId="23989" xr:uid="{00000000-0005-0000-0000-0000A4590000}"/>
    <cellStyle name="Normal 7 37 5" xfId="23990" xr:uid="{00000000-0005-0000-0000-0000A5590000}"/>
    <cellStyle name="Normal 7 37 6" xfId="23991" xr:uid="{00000000-0005-0000-0000-0000A6590000}"/>
    <cellStyle name="Normal 7 38" xfId="23992" xr:uid="{00000000-0005-0000-0000-0000A7590000}"/>
    <cellStyle name="Normal 7 38 2" xfId="23993" xr:uid="{00000000-0005-0000-0000-0000A8590000}"/>
    <cellStyle name="Normal 7 38 3" xfId="23994" xr:uid="{00000000-0005-0000-0000-0000A9590000}"/>
    <cellStyle name="Normal 7 38 4" xfId="23995" xr:uid="{00000000-0005-0000-0000-0000AA590000}"/>
    <cellStyle name="Normal 7 38 5" xfId="23996" xr:uid="{00000000-0005-0000-0000-0000AB590000}"/>
    <cellStyle name="Normal 7 38 6" xfId="23997" xr:uid="{00000000-0005-0000-0000-0000AC590000}"/>
    <cellStyle name="Normal 7 39" xfId="23998" xr:uid="{00000000-0005-0000-0000-0000AD590000}"/>
    <cellStyle name="Normal 7 4" xfId="1524" xr:uid="{00000000-0005-0000-0000-0000AE590000}"/>
    <cellStyle name="Normal 7 4 2" xfId="23999" xr:uid="{00000000-0005-0000-0000-0000AF590000}"/>
    <cellStyle name="Normal 7 4 3" xfId="24000" xr:uid="{00000000-0005-0000-0000-0000B0590000}"/>
    <cellStyle name="Normal 7 4 4" xfId="24001" xr:uid="{00000000-0005-0000-0000-0000B1590000}"/>
    <cellStyle name="Normal 7 4 5" xfId="24002" xr:uid="{00000000-0005-0000-0000-0000B2590000}"/>
    <cellStyle name="Normal 7 4 6" xfId="24003" xr:uid="{00000000-0005-0000-0000-0000B3590000}"/>
    <cellStyle name="Normal 7 40" xfId="24004" xr:uid="{00000000-0005-0000-0000-0000B4590000}"/>
    <cellStyle name="Normal 7 41" xfId="24005" xr:uid="{00000000-0005-0000-0000-0000B5590000}"/>
    <cellStyle name="Normal 7 42" xfId="24006" xr:uid="{00000000-0005-0000-0000-0000B6590000}"/>
    <cellStyle name="Normal 7 43" xfId="24007" xr:uid="{00000000-0005-0000-0000-0000B7590000}"/>
    <cellStyle name="Normal 7 44" xfId="24008" xr:uid="{00000000-0005-0000-0000-0000B8590000}"/>
    <cellStyle name="Normal 7 45" xfId="24009" xr:uid="{00000000-0005-0000-0000-0000B9590000}"/>
    <cellStyle name="Normal 7 46" xfId="24010" xr:uid="{00000000-0005-0000-0000-0000BA590000}"/>
    <cellStyle name="Normal 7 47" xfId="24011" xr:uid="{00000000-0005-0000-0000-0000BB590000}"/>
    <cellStyle name="Normal 7 48" xfId="24012" xr:uid="{00000000-0005-0000-0000-0000BC590000}"/>
    <cellStyle name="Normal 7 49" xfId="24013" xr:uid="{00000000-0005-0000-0000-0000BD590000}"/>
    <cellStyle name="Normal 7 5" xfId="1525" xr:uid="{00000000-0005-0000-0000-0000BE590000}"/>
    <cellStyle name="Normal 7 5 2" xfId="24014" xr:uid="{00000000-0005-0000-0000-0000BF590000}"/>
    <cellStyle name="Normal 7 5 3" xfId="24015" xr:uid="{00000000-0005-0000-0000-0000C0590000}"/>
    <cellStyle name="Normal 7 5 4" xfId="24016" xr:uid="{00000000-0005-0000-0000-0000C1590000}"/>
    <cellStyle name="Normal 7 5 5" xfId="24017" xr:uid="{00000000-0005-0000-0000-0000C2590000}"/>
    <cellStyle name="Normal 7 5 6" xfId="24018" xr:uid="{00000000-0005-0000-0000-0000C3590000}"/>
    <cellStyle name="Normal 7 50" xfId="24019" xr:uid="{00000000-0005-0000-0000-0000C4590000}"/>
    <cellStyle name="Normal 7 51" xfId="24020" xr:uid="{00000000-0005-0000-0000-0000C5590000}"/>
    <cellStyle name="Normal 7 52" xfId="24021" xr:uid="{00000000-0005-0000-0000-0000C6590000}"/>
    <cellStyle name="Normal 7 53" xfId="24022" xr:uid="{00000000-0005-0000-0000-0000C7590000}"/>
    <cellStyle name="Normal 7 54" xfId="24023" xr:uid="{00000000-0005-0000-0000-0000C8590000}"/>
    <cellStyle name="Normal 7 55" xfId="24024" xr:uid="{00000000-0005-0000-0000-0000C9590000}"/>
    <cellStyle name="Normal 7 6" xfId="1526" xr:uid="{00000000-0005-0000-0000-0000CA590000}"/>
    <cellStyle name="Normal 7 6 2" xfId="24025" xr:uid="{00000000-0005-0000-0000-0000CB590000}"/>
    <cellStyle name="Normal 7 6 3" xfId="24026" xr:uid="{00000000-0005-0000-0000-0000CC590000}"/>
    <cellStyle name="Normal 7 6 4" xfId="24027" xr:uid="{00000000-0005-0000-0000-0000CD590000}"/>
    <cellStyle name="Normal 7 6 5" xfId="24028" xr:uid="{00000000-0005-0000-0000-0000CE590000}"/>
    <cellStyle name="Normal 7 6 6" xfId="24029" xr:uid="{00000000-0005-0000-0000-0000CF590000}"/>
    <cellStyle name="Normal 7 7" xfId="1527" xr:uid="{00000000-0005-0000-0000-0000D0590000}"/>
    <cellStyle name="Normal 7 7 2" xfId="24030" xr:uid="{00000000-0005-0000-0000-0000D1590000}"/>
    <cellStyle name="Normal 7 7 3" xfId="24031" xr:uid="{00000000-0005-0000-0000-0000D2590000}"/>
    <cellStyle name="Normal 7 7 4" xfId="24032" xr:uid="{00000000-0005-0000-0000-0000D3590000}"/>
    <cellStyle name="Normal 7 7 5" xfId="24033" xr:uid="{00000000-0005-0000-0000-0000D4590000}"/>
    <cellStyle name="Normal 7 7 6" xfId="24034" xr:uid="{00000000-0005-0000-0000-0000D5590000}"/>
    <cellStyle name="Normal 7 8" xfId="1528" xr:uid="{00000000-0005-0000-0000-0000D6590000}"/>
    <cellStyle name="Normal 7 8 2" xfId="24035" xr:uid="{00000000-0005-0000-0000-0000D7590000}"/>
    <cellStyle name="Normal 7 8 3" xfId="24036" xr:uid="{00000000-0005-0000-0000-0000D8590000}"/>
    <cellStyle name="Normal 7 8 4" xfId="24037" xr:uid="{00000000-0005-0000-0000-0000D9590000}"/>
    <cellStyle name="Normal 7 8 5" xfId="24038" xr:uid="{00000000-0005-0000-0000-0000DA590000}"/>
    <cellStyle name="Normal 7 8 6" xfId="24039" xr:uid="{00000000-0005-0000-0000-0000DB590000}"/>
    <cellStyle name="Normal 7 9" xfId="1529" xr:uid="{00000000-0005-0000-0000-0000DC590000}"/>
    <cellStyle name="Normal 7 9 2" xfId="24040" xr:uid="{00000000-0005-0000-0000-0000DD590000}"/>
    <cellStyle name="Normal 7 9 3" xfId="24041" xr:uid="{00000000-0005-0000-0000-0000DE590000}"/>
    <cellStyle name="Normal 7 9 4" xfId="24042" xr:uid="{00000000-0005-0000-0000-0000DF590000}"/>
    <cellStyle name="Normal 7 9 5" xfId="24043" xr:uid="{00000000-0005-0000-0000-0000E0590000}"/>
    <cellStyle name="Normal 7 9 6" xfId="24044" xr:uid="{00000000-0005-0000-0000-0000E1590000}"/>
    <cellStyle name="Normal 7_Employment" xfId="24045" xr:uid="{00000000-0005-0000-0000-0000E2590000}"/>
    <cellStyle name="Normal 70" xfId="24046" xr:uid="{00000000-0005-0000-0000-0000E3590000}"/>
    <cellStyle name="Normal 70 2" xfId="24047" xr:uid="{00000000-0005-0000-0000-0000E4590000}"/>
    <cellStyle name="Normal 71" xfId="24048" xr:uid="{00000000-0005-0000-0000-0000E5590000}"/>
    <cellStyle name="Normal 71 2" xfId="24049" xr:uid="{00000000-0005-0000-0000-0000E6590000}"/>
    <cellStyle name="Normal 72" xfId="24050" xr:uid="{00000000-0005-0000-0000-0000E7590000}"/>
    <cellStyle name="Normal 73" xfId="24051" xr:uid="{00000000-0005-0000-0000-0000E8590000}"/>
    <cellStyle name="Normal 74" xfId="24052" xr:uid="{00000000-0005-0000-0000-0000E9590000}"/>
    <cellStyle name="Normal 75" xfId="24053" xr:uid="{00000000-0005-0000-0000-0000EA590000}"/>
    <cellStyle name="Normal 75 2" xfId="24054" xr:uid="{00000000-0005-0000-0000-0000EB590000}"/>
    <cellStyle name="Normal 75 3" xfId="24055" xr:uid="{00000000-0005-0000-0000-0000EC590000}"/>
    <cellStyle name="Normal 76" xfId="24056" xr:uid="{00000000-0005-0000-0000-0000ED590000}"/>
    <cellStyle name="Normal 77" xfId="24057" xr:uid="{00000000-0005-0000-0000-0000EE590000}"/>
    <cellStyle name="Normal 78" xfId="24058" xr:uid="{00000000-0005-0000-0000-0000EF590000}"/>
    <cellStyle name="Normal 79" xfId="24059" xr:uid="{00000000-0005-0000-0000-0000F0590000}"/>
    <cellStyle name="Normal 8" xfId="1530" xr:uid="{00000000-0005-0000-0000-0000F1590000}"/>
    <cellStyle name="Normal 8 10" xfId="24060" xr:uid="{00000000-0005-0000-0000-0000F2590000}"/>
    <cellStyle name="Normal 8 10 2" xfId="24061" xr:uid="{00000000-0005-0000-0000-0000F3590000}"/>
    <cellStyle name="Normal 8 10 3" xfId="24062" xr:uid="{00000000-0005-0000-0000-0000F4590000}"/>
    <cellStyle name="Normal 8 10 4" xfId="24063" xr:uid="{00000000-0005-0000-0000-0000F5590000}"/>
    <cellStyle name="Normal 8 10 5" xfId="24064" xr:uid="{00000000-0005-0000-0000-0000F6590000}"/>
    <cellStyle name="Normal 8 10 6" xfId="24065" xr:uid="{00000000-0005-0000-0000-0000F7590000}"/>
    <cellStyle name="Normal 8 11" xfId="24066" xr:uid="{00000000-0005-0000-0000-0000F8590000}"/>
    <cellStyle name="Normal 8 11 2" xfId="24067" xr:uid="{00000000-0005-0000-0000-0000F9590000}"/>
    <cellStyle name="Normal 8 11 3" xfId="24068" xr:uid="{00000000-0005-0000-0000-0000FA590000}"/>
    <cellStyle name="Normal 8 11 4" xfId="24069" xr:uid="{00000000-0005-0000-0000-0000FB590000}"/>
    <cellStyle name="Normal 8 11 5" xfId="24070" xr:uid="{00000000-0005-0000-0000-0000FC590000}"/>
    <cellStyle name="Normal 8 11 6" xfId="24071" xr:uid="{00000000-0005-0000-0000-0000FD590000}"/>
    <cellStyle name="Normal 8 12" xfId="24072" xr:uid="{00000000-0005-0000-0000-0000FE590000}"/>
    <cellStyle name="Normal 8 12 2" xfId="24073" xr:uid="{00000000-0005-0000-0000-0000FF590000}"/>
    <cellStyle name="Normal 8 12 3" xfId="24074" xr:uid="{00000000-0005-0000-0000-0000005A0000}"/>
    <cellStyle name="Normal 8 12 4" xfId="24075" xr:uid="{00000000-0005-0000-0000-0000015A0000}"/>
    <cellStyle name="Normal 8 12 5" xfId="24076" xr:uid="{00000000-0005-0000-0000-0000025A0000}"/>
    <cellStyle name="Normal 8 12 6" xfId="24077" xr:uid="{00000000-0005-0000-0000-0000035A0000}"/>
    <cellStyle name="Normal 8 13" xfId="24078" xr:uid="{00000000-0005-0000-0000-0000045A0000}"/>
    <cellStyle name="Normal 8 13 2" xfId="24079" xr:uid="{00000000-0005-0000-0000-0000055A0000}"/>
    <cellStyle name="Normal 8 13 3" xfId="24080" xr:uid="{00000000-0005-0000-0000-0000065A0000}"/>
    <cellStyle name="Normal 8 13 4" xfId="24081" xr:uid="{00000000-0005-0000-0000-0000075A0000}"/>
    <cellStyle name="Normal 8 13 5" xfId="24082" xr:uid="{00000000-0005-0000-0000-0000085A0000}"/>
    <cellStyle name="Normal 8 13 6" xfId="24083" xr:uid="{00000000-0005-0000-0000-0000095A0000}"/>
    <cellStyle name="Normal 8 14" xfId="24084" xr:uid="{00000000-0005-0000-0000-00000A5A0000}"/>
    <cellStyle name="Normal 8 14 2" xfId="24085" xr:uid="{00000000-0005-0000-0000-00000B5A0000}"/>
    <cellStyle name="Normal 8 14 3" xfId="24086" xr:uid="{00000000-0005-0000-0000-00000C5A0000}"/>
    <cellStyle name="Normal 8 14 4" xfId="24087" xr:uid="{00000000-0005-0000-0000-00000D5A0000}"/>
    <cellStyle name="Normal 8 14 5" xfId="24088" xr:uid="{00000000-0005-0000-0000-00000E5A0000}"/>
    <cellStyle name="Normal 8 14 6" xfId="24089" xr:uid="{00000000-0005-0000-0000-00000F5A0000}"/>
    <cellStyle name="Normal 8 15" xfId="24090" xr:uid="{00000000-0005-0000-0000-0000105A0000}"/>
    <cellStyle name="Normal 8 15 2" xfId="24091" xr:uid="{00000000-0005-0000-0000-0000115A0000}"/>
    <cellStyle name="Normal 8 15 3" xfId="24092" xr:uid="{00000000-0005-0000-0000-0000125A0000}"/>
    <cellStyle name="Normal 8 15 4" xfId="24093" xr:uid="{00000000-0005-0000-0000-0000135A0000}"/>
    <cellStyle name="Normal 8 15 5" xfId="24094" xr:uid="{00000000-0005-0000-0000-0000145A0000}"/>
    <cellStyle name="Normal 8 15 6" xfId="24095" xr:uid="{00000000-0005-0000-0000-0000155A0000}"/>
    <cellStyle name="Normal 8 16" xfId="24096" xr:uid="{00000000-0005-0000-0000-0000165A0000}"/>
    <cellStyle name="Normal 8 16 2" xfId="24097" xr:uid="{00000000-0005-0000-0000-0000175A0000}"/>
    <cellStyle name="Normal 8 16 3" xfId="24098" xr:uid="{00000000-0005-0000-0000-0000185A0000}"/>
    <cellStyle name="Normal 8 16 4" xfId="24099" xr:uid="{00000000-0005-0000-0000-0000195A0000}"/>
    <cellStyle name="Normal 8 16 5" xfId="24100" xr:uid="{00000000-0005-0000-0000-00001A5A0000}"/>
    <cellStyle name="Normal 8 16 6" xfId="24101" xr:uid="{00000000-0005-0000-0000-00001B5A0000}"/>
    <cellStyle name="Normal 8 17" xfId="24102" xr:uid="{00000000-0005-0000-0000-00001C5A0000}"/>
    <cellStyle name="Normal 8 17 2" xfId="24103" xr:uid="{00000000-0005-0000-0000-00001D5A0000}"/>
    <cellStyle name="Normal 8 17 3" xfId="24104" xr:uid="{00000000-0005-0000-0000-00001E5A0000}"/>
    <cellStyle name="Normal 8 17 4" xfId="24105" xr:uid="{00000000-0005-0000-0000-00001F5A0000}"/>
    <cellStyle name="Normal 8 17 5" xfId="24106" xr:uid="{00000000-0005-0000-0000-0000205A0000}"/>
    <cellStyle name="Normal 8 17 6" xfId="24107" xr:uid="{00000000-0005-0000-0000-0000215A0000}"/>
    <cellStyle name="Normal 8 18" xfId="24108" xr:uid="{00000000-0005-0000-0000-0000225A0000}"/>
    <cellStyle name="Normal 8 18 2" xfId="24109" xr:uid="{00000000-0005-0000-0000-0000235A0000}"/>
    <cellStyle name="Normal 8 18 3" xfId="24110" xr:uid="{00000000-0005-0000-0000-0000245A0000}"/>
    <cellStyle name="Normal 8 18 4" xfId="24111" xr:uid="{00000000-0005-0000-0000-0000255A0000}"/>
    <cellStyle name="Normal 8 18 5" xfId="24112" xr:uid="{00000000-0005-0000-0000-0000265A0000}"/>
    <cellStyle name="Normal 8 18 6" xfId="24113" xr:uid="{00000000-0005-0000-0000-0000275A0000}"/>
    <cellStyle name="Normal 8 19" xfId="24114" xr:uid="{00000000-0005-0000-0000-0000285A0000}"/>
    <cellStyle name="Normal 8 19 2" xfId="24115" xr:uid="{00000000-0005-0000-0000-0000295A0000}"/>
    <cellStyle name="Normal 8 19 3" xfId="24116" xr:uid="{00000000-0005-0000-0000-00002A5A0000}"/>
    <cellStyle name="Normal 8 19 4" xfId="24117" xr:uid="{00000000-0005-0000-0000-00002B5A0000}"/>
    <cellStyle name="Normal 8 19 5" xfId="24118" xr:uid="{00000000-0005-0000-0000-00002C5A0000}"/>
    <cellStyle name="Normal 8 19 6" xfId="24119" xr:uid="{00000000-0005-0000-0000-00002D5A0000}"/>
    <cellStyle name="Normal 8 2" xfId="1531" xr:uid="{00000000-0005-0000-0000-00002E5A0000}"/>
    <cellStyle name="Normal 8 2 10" xfId="1532" xr:uid="{00000000-0005-0000-0000-00002F5A0000}"/>
    <cellStyle name="Normal 8 2 10 2" xfId="24120" xr:uid="{00000000-0005-0000-0000-0000305A0000}"/>
    <cellStyle name="Normal 8 2 10 3" xfId="24121" xr:uid="{00000000-0005-0000-0000-0000315A0000}"/>
    <cellStyle name="Normal 8 2 10 4" xfId="24122" xr:uid="{00000000-0005-0000-0000-0000325A0000}"/>
    <cellStyle name="Normal 8 2 10 5" xfId="24123" xr:uid="{00000000-0005-0000-0000-0000335A0000}"/>
    <cellStyle name="Normal 8 2 10 6" xfId="24124" xr:uid="{00000000-0005-0000-0000-0000345A0000}"/>
    <cellStyle name="Normal 8 2 11" xfId="1533" xr:uid="{00000000-0005-0000-0000-0000355A0000}"/>
    <cellStyle name="Normal 8 2 11 2" xfId="24125" xr:uid="{00000000-0005-0000-0000-0000365A0000}"/>
    <cellStyle name="Normal 8 2 11 3" xfId="24126" xr:uid="{00000000-0005-0000-0000-0000375A0000}"/>
    <cellStyle name="Normal 8 2 11 4" xfId="24127" xr:uid="{00000000-0005-0000-0000-0000385A0000}"/>
    <cellStyle name="Normal 8 2 11 5" xfId="24128" xr:uid="{00000000-0005-0000-0000-0000395A0000}"/>
    <cellStyle name="Normal 8 2 11 6" xfId="24129" xr:uid="{00000000-0005-0000-0000-00003A5A0000}"/>
    <cellStyle name="Normal 8 2 12" xfId="1534" xr:uid="{00000000-0005-0000-0000-00003B5A0000}"/>
    <cellStyle name="Normal 8 2 12 2" xfId="24130" xr:uid="{00000000-0005-0000-0000-00003C5A0000}"/>
    <cellStyle name="Normal 8 2 12 3" xfId="24131" xr:uid="{00000000-0005-0000-0000-00003D5A0000}"/>
    <cellStyle name="Normal 8 2 12 4" xfId="24132" xr:uid="{00000000-0005-0000-0000-00003E5A0000}"/>
    <cellStyle name="Normal 8 2 12 5" xfId="24133" xr:uid="{00000000-0005-0000-0000-00003F5A0000}"/>
    <cellStyle name="Normal 8 2 12 6" xfId="24134" xr:uid="{00000000-0005-0000-0000-0000405A0000}"/>
    <cellStyle name="Normal 8 2 13" xfId="1535" xr:uid="{00000000-0005-0000-0000-0000415A0000}"/>
    <cellStyle name="Normal 8 2 13 2" xfId="24135" xr:uid="{00000000-0005-0000-0000-0000425A0000}"/>
    <cellStyle name="Normal 8 2 13 3" xfId="24136" xr:uid="{00000000-0005-0000-0000-0000435A0000}"/>
    <cellStyle name="Normal 8 2 13 4" xfId="24137" xr:uid="{00000000-0005-0000-0000-0000445A0000}"/>
    <cellStyle name="Normal 8 2 13 5" xfId="24138" xr:uid="{00000000-0005-0000-0000-0000455A0000}"/>
    <cellStyle name="Normal 8 2 13 6" xfId="24139" xr:uid="{00000000-0005-0000-0000-0000465A0000}"/>
    <cellStyle name="Normal 8 2 14" xfId="1536" xr:uid="{00000000-0005-0000-0000-0000475A0000}"/>
    <cellStyle name="Normal 8 2 14 2" xfId="24140" xr:uid="{00000000-0005-0000-0000-0000485A0000}"/>
    <cellStyle name="Normal 8 2 14 3" xfId="24141" xr:uid="{00000000-0005-0000-0000-0000495A0000}"/>
    <cellStyle name="Normal 8 2 14 4" xfId="24142" xr:uid="{00000000-0005-0000-0000-00004A5A0000}"/>
    <cellStyle name="Normal 8 2 14 5" xfId="24143" xr:uid="{00000000-0005-0000-0000-00004B5A0000}"/>
    <cellStyle name="Normal 8 2 14 6" xfId="24144" xr:uid="{00000000-0005-0000-0000-00004C5A0000}"/>
    <cellStyle name="Normal 8 2 15" xfId="1537" xr:uid="{00000000-0005-0000-0000-00004D5A0000}"/>
    <cellStyle name="Normal 8 2 15 2" xfId="24145" xr:uid="{00000000-0005-0000-0000-00004E5A0000}"/>
    <cellStyle name="Normal 8 2 15 3" xfId="24146" xr:uid="{00000000-0005-0000-0000-00004F5A0000}"/>
    <cellStyle name="Normal 8 2 15 4" xfId="24147" xr:uid="{00000000-0005-0000-0000-0000505A0000}"/>
    <cellStyle name="Normal 8 2 15 5" xfId="24148" xr:uid="{00000000-0005-0000-0000-0000515A0000}"/>
    <cellStyle name="Normal 8 2 15 6" xfId="24149" xr:uid="{00000000-0005-0000-0000-0000525A0000}"/>
    <cellStyle name="Normal 8 2 16" xfId="1538" xr:uid="{00000000-0005-0000-0000-0000535A0000}"/>
    <cellStyle name="Normal 8 2 16 2" xfId="24150" xr:uid="{00000000-0005-0000-0000-0000545A0000}"/>
    <cellStyle name="Normal 8 2 16 3" xfId="24151" xr:uid="{00000000-0005-0000-0000-0000555A0000}"/>
    <cellStyle name="Normal 8 2 16 4" xfId="24152" xr:uid="{00000000-0005-0000-0000-0000565A0000}"/>
    <cellStyle name="Normal 8 2 16 5" xfId="24153" xr:uid="{00000000-0005-0000-0000-0000575A0000}"/>
    <cellStyle name="Normal 8 2 16 6" xfId="24154" xr:uid="{00000000-0005-0000-0000-0000585A0000}"/>
    <cellStyle name="Normal 8 2 17" xfId="1539" xr:uid="{00000000-0005-0000-0000-0000595A0000}"/>
    <cellStyle name="Normal 8 2 17 2" xfId="24155" xr:uid="{00000000-0005-0000-0000-00005A5A0000}"/>
    <cellStyle name="Normal 8 2 17 3" xfId="24156" xr:uid="{00000000-0005-0000-0000-00005B5A0000}"/>
    <cellStyle name="Normal 8 2 17 4" xfId="24157" xr:uid="{00000000-0005-0000-0000-00005C5A0000}"/>
    <cellStyle name="Normal 8 2 17 5" xfId="24158" xr:uid="{00000000-0005-0000-0000-00005D5A0000}"/>
    <cellStyle name="Normal 8 2 17 6" xfId="24159" xr:uid="{00000000-0005-0000-0000-00005E5A0000}"/>
    <cellStyle name="Normal 8 2 18" xfId="1540" xr:uid="{00000000-0005-0000-0000-00005F5A0000}"/>
    <cellStyle name="Normal 8 2 18 2" xfId="24160" xr:uid="{00000000-0005-0000-0000-0000605A0000}"/>
    <cellStyle name="Normal 8 2 18 3" xfId="24161" xr:uid="{00000000-0005-0000-0000-0000615A0000}"/>
    <cellStyle name="Normal 8 2 18 4" xfId="24162" xr:uid="{00000000-0005-0000-0000-0000625A0000}"/>
    <cellStyle name="Normal 8 2 18 5" xfId="24163" xr:uid="{00000000-0005-0000-0000-0000635A0000}"/>
    <cellStyle name="Normal 8 2 18 6" xfId="24164" xr:uid="{00000000-0005-0000-0000-0000645A0000}"/>
    <cellStyle name="Normal 8 2 19" xfId="1541" xr:uid="{00000000-0005-0000-0000-0000655A0000}"/>
    <cellStyle name="Normal 8 2 19 2" xfId="24165" xr:uid="{00000000-0005-0000-0000-0000665A0000}"/>
    <cellStyle name="Normal 8 2 19 3" xfId="24166" xr:uid="{00000000-0005-0000-0000-0000675A0000}"/>
    <cellStyle name="Normal 8 2 19 4" xfId="24167" xr:uid="{00000000-0005-0000-0000-0000685A0000}"/>
    <cellStyle name="Normal 8 2 19 5" xfId="24168" xr:uid="{00000000-0005-0000-0000-0000695A0000}"/>
    <cellStyle name="Normal 8 2 19 6" xfId="24169" xr:uid="{00000000-0005-0000-0000-00006A5A0000}"/>
    <cellStyle name="Normal 8 2 2" xfId="1542" xr:uid="{00000000-0005-0000-0000-00006B5A0000}"/>
    <cellStyle name="Normal 8 2 2 2" xfId="24170" xr:uid="{00000000-0005-0000-0000-00006C5A0000}"/>
    <cellStyle name="Normal 8 2 2 3" xfId="24171" xr:uid="{00000000-0005-0000-0000-00006D5A0000}"/>
    <cellStyle name="Normal 8 2 2 4" xfId="24172" xr:uid="{00000000-0005-0000-0000-00006E5A0000}"/>
    <cellStyle name="Normal 8 2 2 5" xfId="24173" xr:uid="{00000000-0005-0000-0000-00006F5A0000}"/>
    <cellStyle name="Normal 8 2 2 6" xfId="24174" xr:uid="{00000000-0005-0000-0000-0000705A0000}"/>
    <cellStyle name="Normal 8 2 20" xfId="1543" xr:uid="{00000000-0005-0000-0000-0000715A0000}"/>
    <cellStyle name="Normal 8 2 20 2" xfId="24175" xr:uid="{00000000-0005-0000-0000-0000725A0000}"/>
    <cellStyle name="Normal 8 2 20 3" xfId="24176" xr:uid="{00000000-0005-0000-0000-0000735A0000}"/>
    <cellStyle name="Normal 8 2 20 4" xfId="24177" xr:uid="{00000000-0005-0000-0000-0000745A0000}"/>
    <cellStyle name="Normal 8 2 20 5" xfId="24178" xr:uid="{00000000-0005-0000-0000-0000755A0000}"/>
    <cellStyle name="Normal 8 2 20 6" xfId="24179" xr:uid="{00000000-0005-0000-0000-0000765A0000}"/>
    <cellStyle name="Normal 8 2 21" xfId="1544" xr:uid="{00000000-0005-0000-0000-0000775A0000}"/>
    <cellStyle name="Normal 8 2 21 2" xfId="24180" xr:uid="{00000000-0005-0000-0000-0000785A0000}"/>
    <cellStyle name="Normal 8 2 21 3" xfId="24181" xr:uid="{00000000-0005-0000-0000-0000795A0000}"/>
    <cellStyle name="Normal 8 2 21 4" xfId="24182" xr:uid="{00000000-0005-0000-0000-00007A5A0000}"/>
    <cellStyle name="Normal 8 2 21 5" xfId="24183" xr:uid="{00000000-0005-0000-0000-00007B5A0000}"/>
    <cellStyle name="Normal 8 2 21 6" xfId="24184" xr:uid="{00000000-0005-0000-0000-00007C5A0000}"/>
    <cellStyle name="Normal 8 2 22" xfId="1545" xr:uid="{00000000-0005-0000-0000-00007D5A0000}"/>
    <cellStyle name="Normal 8 2 22 2" xfId="24185" xr:uid="{00000000-0005-0000-0000-00007E5A0000}"/>
    <cellStyle name="Normal 8 2 22 3" xfId="24186" xr:uid="{00000000-0005-0000-0000-00007F5A0000}"/>
    <cellStyle name="Normal 8 2 22 4" xfId="24187" xr:uid="{00000000-0005-0000-0000-0000805A0000}"/>
    <cellStyle name="Normal 8 2 22 5" xfId="24188" xr:uid="{00000000-0005-0000-0000-0000815A0000}"/>
    <cellStyle name="Normal 8 2 22 6" xfId="24189" xr:uid="{00000000-0005-0000-0000-0000825A0000}"/>
    <cellStyle name="Normal 8 2 23" xfId="1546" xr:uid="{00000000-0005-0000-0000-0000835A0000}"/>
    <cellStyle name="Normal 8 2 23 2" xfId="24190" xr:uid="{00000000-0005-0000-0000-0000845A0000}"/>
    <cellStyle name="Normal 8 2 23 3" xfId="24191" xr:uid="{00000000-0005-0000-0000-0000855A0000}"/>
    <cellStyle name="Normal 8 2 23 4" xfId="24192" xr:uid="{00000000-0005-0000-0000-0000865A0000}"/>
    <cellStyle name="Normal 8 2 23 5" xfId="24193" xr:uid="{00000000-0005-0000-0000-0000875A0000}"/>
    <cellStyle name="Normal 8 2 23 6" xfId="24194" xr:uid="{00000000-0005-0000-0000-0000885A0000}"/>
    <cellStyle name="Normal 8 2 24" xfId="24195" xr:uid="{00000000-0005-0000-0000-0000895A0000}"/>
    <cellStyle name="Normal 8 2 24 2" xfId="24196" xr:uid="{00000000-0005-0000-0000-00008A5A0000}"/>
    <cellStyle name="Normal 8 2 24 3" xfId="24197" xr:uid="{00000000-0005-0000-0000-00008B5A0000}"/>
    <cellStyle name="Normal 8 2 24 4" xfId="24198" xr:uid="{00000000-0005-0000-0000-00008C5A0000}"/>
    <cellStyle name="Normal 8 2 24 5" xfId="24199" xr:uid="{00000000-0005-0000-0000-00008D5A0000}"/>
    <cellStyle name="Normal 8 2 24 6" xfId="24200" xr:uid="{00000000-0005-0000-0000-00008E5A0000}"/>
    <cellStyle name="Normal 8 2 25" xfId="24201" xr:uid="{00000000-0005-0000-0000-00008F5A0000}"/>
    <cellStyle name="Normal 8 2 25 2" xfId="24202" xr:uid="{00000000-0005-0000-0000-0000905A0000}"/>
    <cellStyle name="Normal 8 2 25 3" xfId="24203" xr:uid="{00000000-0005-0000-0000-0000915A0000}"/>
    <cellStyle name="Normal 8 2 25 4" xfId="24204" xr:uid="{00000000-0005-0000-0000-0000925A0000}"/>
    <cellStyle name="Normal 8 2 25 5" xfId="24205" xr:uid="{00000000-0005-0000-0000-0000935A0000}"/>
    <cellStyle name="Normal 8 2 25 6" xfId="24206" xr:uid="{00000000-0005-0000-0000-0000945A0000}"/>
    <cellStyle name="Normal 8 2 26" xfId="24207" xr:uid="{00000000-0005-0000-0000-0000955A0000}"/>
    <cellStyle name="Normal 8 2 27" xfId="24208" xr:uid="{00000000-0005-0000-0000-0000965A0000}"/>
    <cellStyle name="Normal 8 2 28" xfId="24209" xr:uid="{00000000-0005-0000-0000-0000975A0000}"/>
    <cellStyle name="Normal 8 2 29" xfId="24210" xr:uid="{00000000-0005-0000-0000-0000985A0000}"/>
    <cellStyle name="Normal 8 2 3" xfId="1547" xr:uid="{00000000-0005-0000-0000-0000995A0000}"/>
    <cellStyle name="Normal 8 2 3 2" xfId="24211" xr:uid="{00000000-0005-0000-0000-00009A5A0000}"/>
    <cellStyle name="Normal 8 2 3 3" xfId="24212" xr:uid="{00000000-0005-0000-0000-00009B5A0000}"/>
    <cellStyle name="Normal 8 2 3 4" xfId="24213" xr:uid="{00000000-0005-0000-0000-00009C5A0000}"/>
    <cellStyle name="Normal 8 2 3 5" xfId="24214" xr:uid="{00000000-0005-0000-0000-00009D5A0000}"/>
    <cellStyle name="Normal 8 2 3 6" xfId="24215" xr:uid="{00000000-0005-0000-0000-00009E5A0000}"/>
    <cellStyle name="Normal 8 2 30" xfId="24216" xr:uid="{00000000-0005-0000-0000-00009F5A0000}"/>
    <cellStyle name="Normal 8 2 31" xfId="24217" xr:uid="{00000000-0005-0000-0000-0000A05A0000}"/>
    <cellStyle name="Normal 8 2 4" xfId="1548" xr:uid="{00000000-0005-0000-0000-0000A15A0000}"/>
    <cellStyle name="Normal 8 2 4 2" xfId="24218" xr:uid="{00000000-0005-0000-0000-0000A25A0000}"/>
    <cellStyle name="Normal 8 2 4 3" xfId="24219" xr:uid="{00000000-0005-0000-0000-0000A35A0000}"/>
    <cellStyle name="Normal 8 2 4 4" xfId="24220" xr:uid="{00000000-0005-0000-0000-0000A45A0000}"/>
    <cellStyle name="Normal 8 2 4 5" xfId="24221" xr:uid="{00000000-0005-0000-0000-0000A55A0000}"/>
    <cellStyle name="Normal 8 2 4 6" xfId="24222" xr:uid="{00000000-0005-0000-0000-0000A65A0000}"/>
    <cellStyle name="Normal 8 2 5" xfId="1549" xr:uid="{00000000-0005-0000-0000-0000A75A0000}"/>
    <cellStyle name="Normal 8 2 5 2" xfId="24223" xr:uid="{00000000-0005-0000-0000-0000A85A0000}"/>
    <cellStyle name="Normal 8 2 5 3" xfId="24224" xr:uid="{00000000-0005-0000-0000-0000A95A0000}"/>
    <cellStyle name="Normal 8 2 5 4" xfId="24225" xr:uid="{00000000-0005-0000-0000-0000AA5A0000}"/>
    <cellStyle name="Normal 8 2 5 5" xfId="24226" xr:uid="{00000000-0005-0000-0000-0000AB5A0000}"/>
    <cellStyle name="Normal 8 2 5 6" xfId="24227" xr:uid="{00000000-0005-0000-0000-0000AC5A0000}"/>
    <cellStyle name="Normal 8 2 6" xfId="1550" xr:uid="{00000000-0005-0000-0000-0000AD5A0000}"/>
    <cellStyle name="Normal 8 2 6 2" xfId="24228" xr:uid="{00000000-0005-0000-0000-0000AE5A0000}"/>
    <cellStyle name="Normal 8 2 6 3" xfId="24229" xr:uid="{00000000-0005-0000-0000-0000AF5A0000}"/>
    <cellStyle name="Normal 8 2 6 4" xfId="24230" xr:uid="{00000000-0005-0000-0000-0000B05A0000}"/>
    <cellStyle name="Normal 8 2 6 5" xfId="24231" xr:uid="{00000000-0005-0000-0000-0000B15A0000}"/>
    <cellStyle name="Normal 8 2 6 6" xfId="24232" xr:uid="{00000000-0005-0000-0000-0000B25A0000}"/>
    <cellStyle name="Normal 8 2 7" xfId="1551" xr:uid="{00000000-0005-0000-0000-0000B35A0000}"/>
    <cellStyle name="Normal 8 2 7 2" xfId="24233" xr:uid="{00000000-0005-0000-0000-0000B45A0000}"/>
    <cellStyle name="Normal 8 2 7 3" xfId="24234" xr:uid="{00000000-0005-0000-0000-0000B55A0000}"/>
    <cellStyle name="Normal 8 2 7 4" xfId="24235" xr:uid="{00000000-0005-0000-0000-0000B65A0000}"/>
    <cellStyle name="Normal 8 2 7 5" xfId="24236" xr:uid="{00000000-0005-0000-0000-0000B75A0000}"/>
    <cellStyle name="Normal 8 2 7 6" xfId="24237" xr:uid="{00000000-0005-0000-0000-0000B85A0000}"/>
    <cellStyle name="Normal 8 2 8" xfId="1552" xr:uid="{00000000-0005-0000-0000-0000B95A0000}"/>
    <cellStyle name="Normal 8 2 8 2" xfId="24238" xr:uid="{00000000-0005-0000-0000-0000BA5A0000}"/>
    <cellStyle name="Normal 8 2 8 3" xfId="24239" xr:uid="{00000000-0005-0000-0000-0000BB5A0000}"/>
    <cellStyle name="Normal 8 2 8 4" xfId="24240" xr:uid="{00000000-0005-0000-0000-0000BC5A0000}"/>
    <cellStyle name="Normal 8 2 8 5" xfId="24241" xr:uid="{00000000-0005-0000-0000-0000BD5A0000}"/>
    <cellStyle name="Normal 8 2 8 6" xfId="24242" xr:uid="{00000000-0005-0000-0000-0000BE5A0000}"/>
    <cellStyle name="Normal 8 2 9" xfId="1553" xr:uid="{00000000-0005-0000-0000-0000BF5A0000}"/>
    <cellStyle name="Normal 8 2 9 2" xfId="24243" xr:uid="{00000000-0005-0000-0000-0000C05A0000}"/>
    <cellStyle name="Normal 8 2 9 3" xfId="24244" xr:uid="{00000000-0005-0000-0000-0000C15A0000}"/>
    <cellStyle name="Normal 8 2 9 4" xfId="24245" xr:uid="{00000000-0005-0000-0000-0000C25A0000}"/>
    <cellStyle name="Normal 8 2 9 5" xfId="24246" xr:uid="{00000000-0005-0000-0000-0000C35A0000}"/>
    <cellStyle name="Normal 8 2 9 6" xfId="24247" xr:uid="{00000000-0005-0000-0000-0000C45A0000}"/>
    <cellStyle name="Normal 8 20" xfId="24248" xr:uid="{00000000-0005-0000-0000-0000C55A0000}"/>
    <cellStyle name="Normal 8 20 2" xfId="24249" xr:uid="{00000000-0005-0000-0000-0000C65A0000}"/>
    <cellStyle name="Normal 8 20 3" xfId="24250" xr:uid="{00000000-0005-0000-0000-0000C75A0000}"/>
    <cellStyle name="Normal 8 20 4" xfId="24251" xr:uid="{00000000-0005-0000-0000-0000C85A0000}"/>
    <cellStyle name="Normal 8 20 5" xfId="24252" xr:uid="{00000000-0005-0000-0000-0000C95A0000}"/>
    <cellStyle name="Normal 8 20 6" xfId="24253" xr:uid="{00000000-0005-0000-0000-0000CA5A0000}"/>
    <cellStyle name="Normal 8 21" xfId="24254" xr:uid="{00000000-0005-0000-0000-0000CB5A0000}"/>
    <cellStyle name="Normal 8 21 2" xfId="24255" xr:uid="{00000000-0005-0000-0000-0000CC5A0000}"/>
    <cellStyle name="Normal 8 21 3" xfId="24256" xr:uid="{00000000-0005-0000-0000-0000CD5A0000}"/>
    <cellStyle name="Normal 8 21 4" xfId="24257" xr:uid="{00000000-0005-0000-0000-0000CE5A0000}"/>
    <cellStyle name="Normal 8 21 5" xfId="24258" xr:uid="{00000000-0005-0000-0000-0000CF5A0000}"/>
    <cellStyle name="Normal 8 21 6" xfId="24259" xr:uid="{00000000-0005-0000-0000-0000D05A0000}"/>
    <cellStyle name="Normal 8 22" xfId="24260" xr:uid="{00000000-0005-0000-0000-0000D15A0000}"/>
    <cellStyle name="Normal 8 22 2" xfId="24261" xr:uid="{00000000-0005-0000-0000-0000D25A0000}"/>
    <cellStyle name="Normal 8 22 3" xfId="24262" xr:uid="{00000000-0005-0000-0000-0000D35A0000}"/>
    <cellStyle name="Normal 8 22 4" xfId="24263" xr:uid="{00000000-0005-0000-0000-0000D45A0000}"/>
    <cellStyle name="Normal 8 22 5" xfId="24264" xr:uid="{00000000-0005-0000-0000-0000D55A0000}"/>
    <cellStyle name="Normal 8 22 6" xfId="24265" xr:uid="{00000000-0005-0000-0000-0000D65A0000}"/>
    <cellStyle name="Normal 8 23" xfId="24266" xr:uid="{00000000-0005-0000-0000-0000D75A0000}"/>
    <cellStyle name="Normal 8 23 2" xfId="24267" xr:uid="{00000000-0005-0000-0000-0000D85A0000}"/>
    <cellStyle name="Normal 8 23 3" xfId="24268" xr:uid="{00000000-0005-0000-0000-0000D95A0000}"/>
    <cellStyle name="Normal 8 23 4" xfId="24269" xr:uid="{00000000-0005-0000-0000-0000DA5A0000}"/>
    <cellStyle name="Normal 8 23 5" xfId="24270" xr:uid="{00000000-0005-0000-0000-0000DB5A0000}"/>
    <cellStyle name="Normal 8 23 6" xfId="24271" xr:uid="{00000000-0005-0000-0000-0000DC5A0000}"/>
    <cellStyle name="Normal 8 24" xfId="24272" xr:uid="{00000000-0005-0000-0000-0000DD5A0000}"/>
    <cellStyle name="Normal 8 24 2" xfId="24273" xr:uid="{00000000-0005-0000-0000-0000DE5A0000}"/>
    <cellStyle name="Normal 8 24 3" xfId="24274" xr:uid="{00000000-0005-0000-0000-0000DF5A0000}"/>
    <cellStyle name="Normal 8 24 4" xfId="24275" xr:uid="{00000000-0005-0000-0000-0000E05A0000}"/>
    <cellStyle name="Normal 8 24 5" xfId="24276" xr:uid="{00000000-0005-0000-0000-0000E15A0000}"/>
    <cellStyle name="Normal 8 24 6" xfId="24277" xr:uid="{00000000-0005-0000-0000-0000E25A0000}"/>
    <cellStyle name="Normal 8 25" xfId="24278" xr:uid="{00000000-0005-0000-0000-0000E35A0000}"/>
    <cellStyle name="Normal 8 25 2" xfId="24279" xr:uid="{00000000-0005-0000-0000-0000E45A0000}"/>
    <cellStyle name="Normal 8 25 3" xfId="24280" xr:uid="{00000000-0005-0000-0000-0000E55A0000}"/>
    <cellStyle name="Normal 8 25 4" xfId="24281" xr:uid="{00000000-0005-0000-0000-0000E65A0000}"/>
    <cellStyle name="Normal 8 25 5" xfId="24282" xr:uid="{00000000-0005-0000-0000-0000E75A0000}"/>
    <cellStyle name="Normal 8 25 6" xfId="24283" xr:uid="{00000000-0005-0000-0000-0000E85A0000}"/>
    <cellStyle name="Normal 8 26" xfId="24284" xr:uid="{00000000-0005-0000-0000-0000E95A0000}"/>
    <cellStyle name="Normal 8 26 2" xfId="24285" xr:uid="{00000000-0005-0000-0000-0000EA5A0000}"/>
    <cellStyle name="Normal 8 26 3" xfId="24286" xr:uid="{00000000-0005-0000-0000-0000EB5A0000}"/>
    <cellStyle name="Normal 8 26 4" xfId="24287" xr:uid="{00000000-0005-0000-0000-0000EC5A0000}"/>
    <cellStyle name="Normal 8 26 5" xfId="24288" xr:uid="{00000000-0005-0000-0000-0000ED5A0000}"/>
    <cellStyle name="Normal 8 26 6" xfId="24289" xr:uid="{00000000-0005-0000-0000-0000EE5A0000}"/>
    <cellStyle name="Normal 8 27" xfId="24290" xr:uid="{00000000-0005-0000-0000-0000EF5A0000}"/>
    <cellStyle name="Normal 8 27 2" xfId="24291" xr:uid="{00000000-0005-0000-0000-0000F05A0000}"/>
    <cellStyle name="Normal 8 27 3" xfId="24292" xr:uid="{00000000-0005-0000-0000-0000F15A0000}"/>
    <cellStyle name="Normal 8 27 4" xfId="24293" xr:uid="{00000000-0005-0000-0000-0000F25A0000}"/>
    <cellStyle name="Normal 8 27 5" xfId="24294" xr:uid="{00000000-0005-0000-0000-0000F35A0000}"/>
    <cellStyle name="Normal 8 27 6" xfId="24295" xr:uid="{00000000-0005-0000-0000-0000F45A0000}"/>
    <cellStyle name="Normal 8 28" xfId="24296" xr:uid="{00000000-0005-0000-0000-0000F55A0000}"/>
    <cellStyle name="Normal 8 28 2" xfId="24297" xr:uid="{00000000-0005-0000-0000-0000F65A0000}"/>
    <cellStyle name="Normal 8 28 3" xfId="24298" xr:uid="{00000000-0005-0000-0000-0000F75A0000}"/>
    <cellStyle name="Normal 8 28 4" xfId="24299" xr:uid="{00000000-0005-0000-0000-0000F85A0000}"/>
    <cellStyle name="Normal 8 28 5" xfId="24300" xr:uid="{00000000-0005-0000-0000-0000F95A0000}"/>
    <cellStyle name="Normal 8 28 6" xfId="24301" xr:uid="{00000000-0005-0000-0000-0000FA5A0000}"/>
    <cellStyle name="Normal 8 29" xfId="24302" xr:uid="{00000000-0005-0000-0000-0000FB5A0000}"/>
    <cellStyle name="Normal 8 29 2" xfId="24303" xr:uid="{00000000-0005-0000-0000-0000FC5A0000}"/>
    <cellStyle name="Normal 8 29 3" xfId="24304" xr:uid="{00000000-0005-0000-0000-0000FD5A0000}"/>
    <cellStyle name="Normal 8 29 4" xfId="24305" xr:uid="{00000000-0005-0000-0000-0000FE5A0000}"/>
    <cellStyle name="Normal 8 29 5" xfId="24306" xr:uid="{00000000-0005-0000-0000-0000FF5A0000}"/>
    <cellStyle name="Normal 8 29 6" xfId="24307" xr:uid="{00000000-0005-0000-0000-0000005B0000}"/>
    <cellStyle name="Normal 8 3" xfId="1554" xr:uid="{00000000-0005-0000-0000-0000015B0000}"/>
    <cellStyle name="Normal 8 3 10" xfId="1555" xr:uid="{00000000-0005-0000-0000-0000025B0000}"/>
    <cellStyle name="Normal 8 3 10 2" xfId="24308" xr:uid="{00000000-0005-0000-0000-0000035B0000}"/>
    <cellStyle name="Normal 8 3 10 3" xfId="24309" xr:uid="{00000000-0005-0000-0000-0000045B0000}"/>
    <cellStyle name="Normal 8 3 10 4" xfId="24310" xr:uid="{00000000-0005-0000-0000-0000055B0000}"/>
    <cellStyle name="Normal 8 3 10 5" xfId="24311" xr:uid="{00000000-0005-0000-0000-0000065B0000}"/>
    <cellStyle name="Normal 8 3 10 6" xfId="24312" xr:uid="{00000000-0005-0000-0000-0000075B0000}"/>
    <cellStyle name="Normal 8 3 11" xfId="1556" xr:uid="{00000000-0005-0000-0000-0000085B0000}"/>
    <cellStyle name="Normal 8 3 11 2" xfId="24313" xr:uid="{00000000-0005-0000-0000-0000095B0000}"/>
    <cellStyle name="Normal 8 3 11 3" xfId="24314" xr:uid="{00000000-0005-0000-0000-00000A5B0000}"/>
    <cellStyle name="Normal 8 3 11 4" xfId="24315" xr:uid="{00000000-0005-0000-0000-00000B5B0000}"/>
    <cellStyle name="Normal 8 3 11 5" xfId="24316" xr:uid="{00000000-0005-0000-0000-00000C5B0000}"/>
    <cellStyle name="Normal 8 3 11 6" xfId="24317" xr:uid="{00000000-0005-0000-0000-00000D5B0000}"/>
    <cellStyle name="Normal 8 3 12" xfId="1557" xr:uid="{00000000-0005-0000-0000-00000E5B0000}"/>
    <cellStyle name="Normal 8 3 12 2" xfId="24318" xr:uid="{00000000-0005-0000-0000-00000F5B0000}"/>
    <cellStyle name="Normal 8 3 12 3" xfId="24319" xr:uid="{00000000-0005-0000-0000-0000105B0000}"/>
    <cellStyle name="Normal 8 3 12 4" xfId="24320" xr:uid="{00000000-0005-0000-0000-0000115B0000}"/>
    <cellStyle name="Normal 8 3 12 5" xfId="24321" xr:uid="{00000000-0005-0000-0000-0000125B0000}"/>
    <cellStyle name="Normal 8 3 12 6" xfId="24322" xr:uid="{00000000-0005-0000-0000-0000135B0000}"/>
    <cellStyle name="Normal 8 3 13" xfId="1558" xr:uid="{00000000-0005-0000-0000-0000145B0000}"/>
    <cellStyle name="Normal 8 3 13 2" xfId="24323" xr:uid="{00000000-0005-0000-0000-0000155B0000}"/>
    <cellStyle name="Normal 8 3 13 3" xfId="24324" xr:uid="{00000000-0005-0000-0000-0000165B0000}"/>
    <cellStyle name="Normal 8 3 13 4" xfId="24325" xr:uid="{00000000-0005-0000-0000-0000175B0000}"/>
    <cellStyle name="Normal 8 3 13 5" xfId="24326" xr:uid="{00000000-0005-0000-0000-0000185B0000}"/>
    <cellStyle name="Normal 8 3 13 6" xfId="24327" xr:uid="{00000000-0005-0000-0000-0000195B0000}"/>
    <cellStyle name="Normal 8 3 14" xfId="1559" xr:uid="{00000000-0005-0000-0000-00001A5B0000}"/>
    <cellStyle name="Normal 8 3 14 2" xfId="24328" xr:uid="{00000000-0005-0000-0000-00001B5B0000}"/>
    <cellStyle name="Normal 8 3 14 3" xfId="24329" xr:uid="{00000000-0005-0000-0000-00001C5B0000}"/>
    <cellStyle name="Normal 8 3 14 4" xfId="24330" xr:uid="{00000000-0005-0000-0000-00001D5B0000}"/>
    <cellStyle name="Normal 8 3 14 5" xfId="24331" xr:uid="{00000000-0005-0000-0000-00001E5B0000}"/>
    <cellStyle name="Normal 8 3 14 6" xfId="24332" xr:uid="{00000000-0005-0000-0000-00001F5B0000}"/>
    <cellStyle name="Normal 8 3 15" xfId="1560" xr:uid="{00000000-0005-0000-0000-0000205B0000}"/>
    <cellStyle name="Normal 8 3 15 2" xfId="24333" xr:uid="{00000000-0005-0000-0000-0000215B0000}"/>
    <cellStyle name="Normal 8 3 15 3" xfId="24334" xr:uid="{00000000-0005-0000-0000-0000225B0000}"/>
    <cellStyle name="Normal 8 3 15 4" xfId="24335" xr:uid="{00000000-0005-0000-0000-0000235B0000}"/>
    <cellStyle name="Normal 8 3 15 5" xfId="24336" xr:uid="{00000000-0005-0000-0000-0000245B0000}"/>
    <cellStyle name="Normal 8 3 15 6" xfId="24337" xr:uid="{00000000-0005-0000-0000-0000255B0000}"/>
    <cellStyle name="Normal 8 3 16" xfId="1561" xr:uid="{00000000-0005-0000-0000-0000265B0000}"/>
    <cellStyle name="Normal 8 3 16 2" xfId="24338" xr:uid="{00000000-0005-0000-0000-0000275B0000}"/>
    <cellStyle name="Normal 8 3 16 3" xfId="24339" xr:uid="{00000000-0005-0000-0000-0000285B0000}"/>
    <cellStyle name="Normal 8 3 16 4" xfId="24340" xr:uid="{00000000-0005-0000-0000-0000295B0000}"/>
    <cellStyle name="Normal 8 3 16 5" xfId="24341" xr:uid="{00000000-0005-0000-0000-00002A5B0000}"/>
    <cellStyle name="Normal 8 3 16 6" xfId="24342" xr:uid="{00000000-0005-0000-0000-00002B5B0000}"/>
    <cellStyle name="Normal 8 3 17" xfId="1562" xr:uid="{00000000-0005-0000-0000-00002C5B0000}"/>
    <cellStyle name="Normal 8 3 17 2" xfId="24343" xr:uid="{00000000-0005-0000-0000-00002D5B0000}"/>
    <cellStyle name="Normal 8 3 17 3" xfId="24344" xr:uid="{00000000-0005-0000-0000-00002E5B0000}"/>
    <cellStyle name="Normal 8 3 17 4" xfId="24345" xr:uid="{00000000-0005-0000-0000-00002F5B0000}"/>
    <cellStyle name="Normal 8 3 17 5" xfId="24346" xr:uid="{00000000-0005-0000-0000-0000305B0000}"/>
    <cellStyle name="Normal 8 3 17 6" xfId="24347" xr:uid="{00000000-0005-0000-0000-0000315B0000}"/>
    <cellStyle name="Normal 8 3 18" xfId="1563" xr:uid="{00000000-0005-0000-0000-0000325B0000}"/>
    <cellStyle name="Normal 8 3 18 2" xfId="24348" xr:uid="{00000000-0005-0000-0000-0000335B0000}"/>
    <cellStyle name="Normal 8 3 18 3" xfId="24349" xr:uid="{00000000-0005-0000-0000-0000345B0000}"/>
    <cellStyle name="Normal 8 3 18 4" xfId="24350" xr:uid="{00000000-0005-0000-0000-0000355B0000}"/>
    <cellStyle name="Normal 8 3 18 5" xfId="24351" xr:uid="{00000000-0005-0000-0000-0000365B0000}"/>
    <cellStyle name="Normal 8 3 18 6" xfId="24352" xr:uid="{00000000-0005-0000-0000-0000375B0000}"/>
    <cellStyle name="Normal 8 3 19" xfId="1564" xr:uid="{00000000-0005-0000-0000-0000385B0000}"/>
    <cellStyle name="Normal 8 3 19 2" xfId="24353" xr:uid="{00000000-0005-0000-0000-0000395B0000}"/>
    <cellStyle name="Normal 8 3 19 3" xfId="24354" xr:uid="{00000000-0005-0000-0000-00003A5B0000}"/>
    <cellStyle name="Normal 8 3 19 4" xfId="24355" xr:uid="{00000000-0005-0000-0000-00003B5B0000}"/>
    <cellStyle name="Normal 8 3 19 5" xfId="24356" xr:uid="{00000000-0005-0000-0000-00003C5B0000}"/>
    <cellStyle name="Normal 8 3 19 6" xfId="24357" xr:uid="{00000000-0005-0000-0000-00003D5B0000}"/>
    <cellStyle name="Normal 8 3 2" xfId="1565" xr:uid="{00000000-0005-0000-0000-00003E5B0000}"/>
    <cellStyle name="Normal 8 3 2 2" xfId="24358" xr:uid="{00000000-0005-0000-0000-00003F5B0000}"/>
    <cellStyle name="Normal 8 3 2 3" xfId="24359" xr:uid="{00000000-0005-0000-0000-0000405B0000}"/>
    <cellStyle name="Normal 8 3 2 4" xfId="24360" xr:uid="{00000000-0005-0000-0000-0000415B0000}"/>
    <cellStyle name="Normal 8 3 2 5" xfId="24361" xr:uid="{00000000-0005-0000-0000-0000425B0000}"/>
    <cellStyle name="Normal 8 3 2 6" xfId="24362" xr:uid="{00000000-0005-0000-0000-0000435B0000}"/>
    <cellStyle name="Normal 8 3 20" xfId="1566" xr:uid="{00000000-0005-0000-0000-0000445B0000}"/>
    <cellStyle name="Normal 8 3 20 2" xfId="24363" xr:uid="{00000000-0005-0000-0000-0000455B0000}"/>
    <cellStyle name="Normal 8 3 20 3" xfId="24364" xr:uid="{00000000-0005-0000-0000-0000465B0000}"/>
    <cellStyle name="Normal 8 3 20 4" xfId="24365" xr:uid="{00000000-0005-0000-0000-0000475B0000}"/>
    <cellStyle name="Normal 8 3 20 5" xfId="24366" xr:uid="{00000000-0005-0000-0000-0000485B0000}"/>
    <cellStyle name="Normal 8 3 20 6" xfId="24367" xr:uid="{00000000-0005-0000-0000-0000495B0000}"/>
    <cellStyle name="Normal 8 3 21" xfId="1567" xr:uid="{00000000-0005-0000-0000-00004A5B0000}"/>
    <cellStyle name="Normal 8 3 21 2" xfId="24368" xr:uid="{00000000-0005-0000-0000-00004B5B0000}"/>
    <cellStyle name="Normal 8 3 21 3" xfId="24369" xr:uid="{00000000-0005-0000-0000-00004C5B0000}"/>
    <cellStyle name="Normal 8 3 21 4" xfId="24370" xr:uid="{00000000-0005-0000-0000-00004D5B0000}"/>
    <cellStyle name="Normal 8 3 21 5" xfId="24371" xr:uid="{00000000-0005-0000-0000-00004E5B0000}"/>
    <cellStyle name="Normal 8 3 21 6" xfId="24372" xr:uid="{00000000-0005-0000-0000-00004F5B0000}"/>
    <cellStyle name="Normal 8 3 22" xfId="24373" xr:uid="{00000000-0005-0000-0000-0000505B0000}"/>
    <cellStyle name="Normal 8 3 23" xfId="24374" xr:uid="{00000000-0005-0000-0000-0000515B0000}"/>
    <cellStyle name="Normal 8 3 24" xfId="24375" xr:uid="{00000000-0005-0000-0000-0000525B0000}"/>
    <cellStyle name="Normal 8 3 25" xfId="24376" xr:uid="{00000000-0005-0000-0000-0000535B0000}"/>
    <cellStyle name="Normal 8 3 26" xfId="24377" xr:uid="{00000000-0005-0000-0000-0000545B0000}"/>
    <cellStyle name="Normal 8 3 3" xfId="1568" xr:uid="{00000000-0005-0000-0000-0000555B0000}"/>
    <cellStyle name="Normal 8 3 3 2" xfId="24378" xr:uid="{00000000-0005-0000-0000-0000565B0000}"/>
    <cellStyle name="Normal 8 3 3 3" xfId="24379" xr:uid="{00000000-0005-0000-0000-0000575B0000}"/>
    <cellStyle name="Normal 8 3 3 4" xfId="24380" xr:uid="{00000000-0005-0000-0000-0000585B0000}"/>
    <cellStyle name="Normal 8 3 3 5" xfId="24381" xr:uid="{00000000-0005-0000-0000-0000595B0000}"/>
    <cellStyle name="Normal 8 3 3 6" xfId="24382" xr:uid="{00000000-0005-0000-0000-00005A5B0000}"/>
    <cellStyle name="Normal 8 3 4" xfId="1569" xr:uid="{00000000-0005-0000-0000-00005B5B0000}"/>
    <cellStyle name="Normal 8 3 4 2" xfId="24383" xr:uid="{00000000-0005-0000-0000-00005C5B0000}"/>
    <cellStyle name="Normal 8 3 4 3" xfId="24384" xr:uid="{00000000-0005-0000-0000-00005D5B0000}"/>
    <cellStyle name="Normal 8 3 4 4" xfId="24385" xr:uid="{00000000-0005-0000-0000-00005E5B0000}"/>
    <cellStyle name="Normal 8 3 4 5" xfId="24386" xr:uid="{00000000-0005-0000-0000-00005F5B0000}"/>
    <cellStyle name="Normal 8 3 4 6" xfId="24387" xr:uid="{00000000-0005-0000-0000-0000605B0000}"/>
    <cellStyle name="Normal 8 3 5" xfId="1570" xr:uid="{00000000-0005-0000-0000-0000615B0000}"/>
    <cellStyle name="Normal 8 3 5 2" xfId="24388" xr:uid="{00000000-0005-0000-0000-0000625B0000}"/>
    <cellStyle name="Normal 8 3 5 3" xfId="24389" xr:uid="{00000000-0005-0000-0000-0000635B0000}"/>
    <cellStyle name="Normal 8 3 5 4" xfId="24390" xr:uid="{00000000-0005-0000-0000-0000645B0000}"/>
    <cellStyle name="Normal 8 3 5 5" xfId="24391" xr:uid="{00000000-0005-0000-0000-0000655B0000}"/>
    <cellStyle name="Normal 8 3 5 6" xfId="24392" xr:uid="{00000000-0005-0000-0000-0000665B0000}"/>
    <cellStyle name="Normal 8 3 6" xfId="1571" xr:uid="{00000000-0005-0000-0000-0000675B0000}"/>
    <cellStyle name="Normal 8 3 6 2" xfId="24393" xr:uid="{00000000-0005-0000-0000-0000685B0000}"/>
    <cellStyle name="Normal 8 3 6 3" xfId="24394" xr:uid="{00000000-0005-0000-0000-0000695B0000}"/>
    <cellStyle name="Normal 8 3 6 4" xfId="24395" xr:uid="{00000000-0005-0000-0000-00006A5B0000}"/>
    <cellStyle name="Normal 8 3 6 5" xfId="24396" xr:uid="{00000000-0005-0000-0000-00006B5B0000}"/>
    <cellStyle name="Normal 8 3 6 6" xfId="24397" xr:uid="{00000000-0005-0000-0000-00006C5B0000}"/>
    <cellStyle name="Normal 8 3 7" xfId="1572" xr:uid="{00000000-0005-0000-0000-00006D5B0000}"/>
    <cellStyle name="Normal 8 3 7 2" xfId="24398" xr:uid="{00000000-0005-0000-0000-00006E5B0000}"/>
    <cellStyle name="Normal 8 3 7 3" xfId="24399" xr:uid="{00000000-0005-0000-0000-00006F5B0000}"/>
    <cellStyle name="Normal 8 3 7 4" xfId="24400" xr:uid="{00000000-0005-0000-0000-0000705B0000}"/>
    <cellStyle name="Normal 8 3 7 5" xfId="24401" xr:uid="{00000000-0005-0000-0000-0000715B0000}"/>
    <cellStyle name="Normal 8 3 7 6" xfId="24402" xr:uid="{00000000-0005-0000-0000-0000725B0000}"/>
    <cellStyle name="Normal 8 3 8" xfId="1573" xr:uid="{00000000-0005-0000-0000-0000735B0000}"/>
    <cellStyle name="Normal 8 3 8 2" xfId="24403" xr:uid="{00000000-0005-0000-0000-0000745B0000}"/>
    <cellStyle name="Normal 8 3 8 3" xfId="24404" xr:uid="{00000000-0005-0000-0000-0000755B0000}"/>
    <cellStyle name="Normal 8 3 8 4" xfId="24405" xr:uid="{00000000-0005-0000-0000-0000765B0000}"/>
    <cellStyle name="Normal 8 3 8 5" xfId="24406" xr:uid="{00000000-0005-0000-0000-0000775B0000}"/>
    <cellStyle name="Normal 8 3 8 6" xfId="24407" xr:uid="{00000000-0005-0000-0000-0000785B0000}"/>
    <cellStyle name="Normal 8 3 9" xfId="1574" xr:uid="{00000000-0005-0000-0000-0000795B0000}"/>
    <cellStyle name="Normal 8 3 9 2" xfId="24408" xr:uid="{00000000-0005-0000-0000-00007A5B0000}"/>
    <cellStyle name="Normal 8 3 9 3" xfId="24409" xr:uid="{00000000-0005-0000-0000-00007B5B0000}"/>
    <cellStyle name="Normal 8 3 9 4" xfId="24410" xr:uid="{00000000-0005-0000-0000-00007C5B0000}"/>
    <cellStyle name="Normal 8 3 9 5" xfId="24411" xr:uid="{00000000-0005-0000-0000-00007D5B0000}"/>
    <cellStyle name="Normal 8 3 9 6" xfId="24412" xr:uid="{00000000-0005-0000-0000-00007E5B0000}"/>
    <cellStyle name="Normal 8 30" xfId="24413" xr:uid="{00000000-0005-0000-0000-00007F5B0000}"/>
    <cellStyle name="Normal 8 30 2" xfId="24414" xr:uid="{00000000-0005-0000-0000-0000805B0000}"/>
    <cellStyle name="Normal 8 30 3" xfId="24415" xr:uid="{00000000-0005-0000-0000-0000815B0000}"/>
    <cellStyle name="Normal 8 30 4" xfId="24416" xr:uid="{00000000-0005-0000-0000-0000825B0000}"/>
    <cellStyle name="Normal 8 30 5" xfId="24417" xr:uid="{00000000-0005-0000-0000-0000835B0000}"/>
    <cellStyle name="Normal 8 30 6" xfId="24418" xr:uid="{00000000-0005-0000-0000-0000845B0000}"/>
    <cellStyle name="Normal 8 31" xfId="24419" xr:uid="{00000000-0005-0000-0000-0000855B0000}"/>
    <cellStyle name="Normal 8 31 2" xfId="24420" xr:uid="{00000000-0005-0000-0000-0000865B0000}"/>
    <cellStyle name="Normal 8 31 3" xfId="24421" xr:uid="{00000000-0005-0000-0000-0000875B0000}"/>
    <cellStyle name="Normal 8 31 4" xfId="24422" xr:uid="{00000000-0005-0000-0000-0000885B0000}"/>
    <cellStyle name="Normal 8 31 5" xfId="24423" xr:uid="{00000000-0005-0000-0000-0000895B0000}"/>
    <cellStyle name="Normal 8 31 6" xfId="24424" xr:uid="{00000000-0005-0000-0000-00008A5B0000}"/>
    <cellStyle name="Normal 8 32" xfId="24425" xr:uid="{00000000-0005-0000-0000-00008B5B0000}"/>
    <cellStyle name="Normal 8 32 2" xfId="24426" xr:uid="{00000000-0005-0000-0000-00008C5B0000}"/>
    <cellStyle name="Normal 8 32 3" xfId="24427" xr:uid="{00000000-0005-0000-0000-00008D5B0000}"/>
    <cellStyle name="Normal 8 32 4" xfId="24428" xr:uid="{00000000-0005-0000-0000-00008E5B0000}"/>
    <cellStyle name="Normal 8 32 5" xfId="24429" xr:uid="{00000000-0005-0000-0000-00008F5B0000}"/>
    <cellStyle name="Normal 8 32 6" xfId="24430" xr:uid="{00000000-0005-0000-0000-0000905B0000}"/>
    <cellStyle name="Normal 8 33" xfId="24431" xr:uid="{00000000-0005-0000-0000-0000915B0000}"/>
    <cellStyle name="Normal 8 33 10" xfId="24432" xr:uid="{00000000-0005-0000-0000-0000925B0000}"/>
    <cellStyle name="Normal 8 33 10 2" xfId="24433" xr:uid="{00000000-0005-0000-0000-0000935B0000}"/>
    <cellStyle name="Normal 8 33 10 3" xfId="24434" xr:uid="{00000000-0005-0000-0000-0000945B0000}"/>
    <cellStyle name="Normal 8 33 10 4" xfId="24435" xr:uid="{00000000-0005-0000-0000-0000955B0000}"/>
    <cellStyle name="Normal 8 33 10 5" xfId="24436" xr:uid="{00000000-0005-0000-0000-0000965B0000}"/>
    <cellStyle name="Normal 8 33 10 6" xfId="24437" xr:uid="{00000000-0005-0000-0000-0000975B0000}"/>
    <cellStyle name="Normal 8 33 11" xfId="24438" xr:uid="{00000000-0005-0000-0000-0000985B0000}"/>
    <cellStyle name="Normal 8 33 11 2" xfId="24439" xr:uid="{00000000-0005-0000-0000-0000995B0000}"/>
    <cellStyle name="Normal 8 33 11 3" xfId="24440" xr:uid="{00000000-0005-0000-0000-00009A5B0000}"/>
    <cellStyle name="Normal 8 33 11 4" xfId="24441" xr:uid="{00000000-0005-0000-0000-00009B5B0000}"/>
    <cellStyle name="Normal 8 33 11 5" xfId="24442" xr:uid="{00000000-0005-0000-0000-00009C5B0000}"/>
    <cellStyle name="Normal 8 33 11 6" xfId="24443" xr:uid="{00000000-0005-0000-0000-00009D5B0000}"/>
    <cellStyle name="Normal 8 33 12" xfId="24444" xr:uid="{00000000-0005-0000-0000-00009E5B0000}"/>
    <cellStyle name="Normal 8 33 12 2" xfId="24445" xr:uid="{00000000-0005-0000-0000-00009F5B0000}"/>
    <cellStyle name="Normal 8 33 12 3" xfId="24446" xr:uid="{00000000-0005-0000-0000-0000A05B0000}"/>
    <cellStyle name="Normal 8 33 12 4" xfId="24447" xr:uid="{00000000-0005-0000-0000-0000A15B0000}"/>
    <cellStyle name="Normal 8 33 12 5" xfId="24448" xr:uid="{00000000-0005-0000-0000-0000A25B0000}"/>
    <cellStyle name="Normal 8 33 12 6" xfId="24449" xr:uid="{00000000-0005-0000-0000-0000A35B0000}"/>
    <cellStyle name="Normal 8 33 13" xfId="24450" xr:uid="{00000000-0005-0000-0000-0000A45B0000}"/>
    <cellStyle name="Normal 8 33 13 2" xfId="24451" xr:uid="{00000000-0005-0000-0000-0000A55B0000}"/>
    <cellStyle name="Normal 8 33 13 3" xfId="24452" xr:uid="{00000000-0005-0000-0000-0000A65B0000}"/>
    <cellStyle name="Normal 8 33 13 4" xfId="24453" xr:uid="{00000000-0005-0000-0000-0000A75B0000}"/>
    <cellStyle name="Normal 8 33 13 5" xfId="24454" xr:uid="{00000000-0005-0000-0000-0000A85B0000}"/>
    <cellStyle name="Normal 8 33 13 6" xfId="24455" xr:uid="{00000000-0005-0000-0000-0000A95B0000}"/>
    <cellStyle name="Normal 8 33 14" xfId="24456" xr:uid="{00000000-0005-0000-0000-0000AA5B0000}"/>
    <cellStyle name="Normal 8 33 14 2" xfId="24457" xr:uid="{00000000-0005-0000-0000-0000AB5B0000}"/>
    <cellStyle name="Normal 8 33 14 3" xfId="24458" xr:uid="{00000000-0005-0000-0000-0000AC5B0000}"/>
    <cellStyle name="Normal 8 33 14 4" xfId="24459" xr:uid="{00000000-0005-0000-0000-0000AD5B0000}"/>
    <cellStyle name="Normal 8 33 14 5" xfId="24460" xr:uid="{00000000-0005-0000-0000-0000AE5B0000}"/>
    <cellStyle name="Normal 8 33 14 6" xfId="24461" xr:uid="{00000000-0005-0000-0000-0000AF5B0000}"/>
    <cellStyle name="Normal 8 33 15" xfId="24462" xr:uid="{00000000-0005-0000-0000-0000B05B0000}"/>
    <cellStyle name="Normal 8 33 15 2" xfId="24463" xr:uid="{00000000-0005-0000-0000-0000B15B0000}"/>
    <cellStyle name="Normal 8 33 15 3" xfId="24464" xr:uid="{00000000-0005-0000-0000-0000B25B0000}"/>
    <cellStyle name="Normal 8 33 15 4" xfId="24465" xr:uid="{00000000-0005-0000-0000-0000B35B0000}"/>
    <cellStyle name="Normal 8 33 15 5" xfId="24466" xr:uid="{00000000-0005-0000-0000-0000B45B0000}"/>
    <cellStyle name="Normal 8 33 15 6" xfId="24467" xr:uid="{00000000-0005-0000-0000-0000B55B0000}"/>
    <cellStyle name="Normal 8 33 16" xfId="24468" xr:uid="{00000000-0005-0000-0000-0000B65B0000}"/>
    <cellStyle name="Normal 8 33 16 2" xfId="24469" xr:uid="{00000000-0005-0000-0000-0000B75B0000}"/>
    <cellStyle name="Normal 8 33 16 3" xfId="24470" xr:uid="{00000000-0005-0000-0000-0000B85B0000}"/>
    <cellStyle name="Normal 8 33 16 4" xfId="24471" xr:uid="{00000000-0005-0000-0000-0000B95B0000}"/>
    <cellStyle name="Normal 8 33 16 5" xfId="24472" xr:uid="{00000000-0005-0000-0000-0000BA5B0000}"/>
    <cellStyle name="Normal 8 33 16 6" xfId="24473" xr:uid="{00000000-0005-0000-0000-0000BB5B0000}"/>
    <cellStyle name="Normal 8 33 17" xfId="24474" xr:uid="{00000000-0005-0000-0000-0000BC5B0000}"/>
    <cellStyle name="Normal 8 33 17 2" xfId="24475" xr:uid="{00000000-0005-0000-0000-0000BD5B0000}"/>
    <cellStyle name="Normal 8 33 17 3" xfId="24476" xr:uid="{00000000-0005-0000-0000-0000BE5B0000}"/>
    <cellStyle name="Normal 8 33 17 4" xfId="24477" xr:uid="{00000000-0005-0000-0000-0000BF5B0000}"/>
    <cellStyle name="Normal 8 33 17 5" xfId="24478" xr:uid="{00000000-0005-0000-0000-0000C05B0000}"/>
    <cellStyle name="Normal 8 33 17 6" xfId="24479" xr:uid="{00000000-0005-0000-0000-0000C15B0000}"/>
    <cellStyle name="Normal 8 33 18" xfId="24480" xr:uid="{00000000-0005-0000-0000-0000C25B0000}"/>
    <cellStyle name="Normal 8 33 18 2" xfId="24481" xr:uid="{00000000-0005-0000-0000-0000C35B0000}"/>
    <cellStyle name="Normal 8 33 18 3" xfId="24482" xr:uid="{00000000-0005-0000-0000-0000C45B0000}"/>
    <cellStyle name="Normal 8 33 18 4" xfId="24483" xr:uid="{00000000-0005-0000-0000-0000C55B0000}"/>
    <cellStyle name="Normal 8 33 18 5" xfId="24484" xr:uid="{00000000-0005-0000-0000-0000C65B0000}"/>
    <cellStyle name="Normal 8 33 18 6" xfId="24485" xr:uid="{00000000-0005-0000-0000-0000C75B0000}"/>
    <cellStyle name="Normal 8 33 19" xfId="24486" xr:uid="{00000000-0005-0000-0000-0000C85B0000}"/>
    <cellStyle name="Normal 8 33 19 2" xfId="24487" xr:uid="{00000000-0005-0000-0000-0000C95B0000}"/>
    <cellStyle name="Normal 8 33 19 3" xfId="24488" xr:uid="{00000000-0005-0000-0000-0000CA5B0000}"/>
    <cellStyle name="Normal 8 33 19 4" xfId="24489" xr:uid="{00000000-0005-0000-0000-0000CB5B0000}"/>
    <cellStyle name="Normal 8 33 19 5" xfId="24490" xr:uid="{00000000-0005-0000-0000-0000CC5B0000}"/>
    <cellStyle name="Normal 8 33 19 6" xfId="24491" xr:uid="{00000000-0005-0000-0000-0000CD5B0000}"/>
    <cellStyle name="Normal 8 33 2" xfId="24492" xr:uid="{00000000-0005-0000-0000-0000CE5B0000}"/>
    <cellStyle name="Normal 8 33 2 2" xfId="24493" xr:uid="{00000000-0005-0000-0000-0000CF5B0000}"/>
    <cellStyle name="Normal 8 33 2 3" xfId="24494" xr:uid="{00000000-0005-0000-0000-0000D05B0000}"/>
    <cellStyle name="Normal 8 33 2 4" xfId="24495" xr:uid="{00000000-0005-0000-0000-0000D15B0000}"/>
    <cellStyle name="Normal 8 33 2 5" xfId="24496" xr:uid="{00000000-0005-0000-0000-0000D25B0000}"/>
    <cellStyle name="Normal 8 33 2 6" xfId="24497" xr:uid="{00000000-0005-0000-0000-0000D35B0000}"/>
    <cellStyle name="Normal 8 33 20" xfId="24498" xr:uid="{00000000-0005-0000-0000-0000D45B0000}"/>
    <cellStyle name="Normal 8 33 20 2" xfId="24499" xr:uid="{00000000-0005-0000-0000-0000D55B0000}"/>
    <cellStyle name="Normal 8 33 20 3" xfId="24500" xr:uid="{00000000-0005-0000-0000-0000D65B0000}"/>
    <cellStyle name="Normal 8 33 20 4" xfId="24501" xr:uid="{00000000-0005-0000-0000-0000D75B0000}"/>
    <cellStyle name="Normal 8 33 20 5" xfId="24502" xr:uid="{00000000-0005-0000-0000-0000D85B0000}"/>
    <cellStyle name="Normal 8 33 20 6" xfId="24503" xr:uid="{00000000-0005-0000-0000-0000D95B0000}"/>
    <cellStyle name="Normal 8 33 21" xfId="24504" xr:uid="{00000000-0005-0000-0000-0000DA5B0000}"/>
    <cellStyle name="Normal 8 33 21 2" xfId="24505" xr:uid="{00000000-0005-0000-0000-0000DB5B0000}"/>
    <cellStyle name="Normal 8 33 21 3" xfId="24506" xr:uid="{00000000-0005-0000-0000-0000DC5B0000}"/>
    <cellStyle name="Normal 8 33 21 4" xfId="24507" xr:uid="{00000000-0005-0000-0000-0000DD5B0000}"/>
    <cellStyle name="Normal 8 33 21 5" xfId="24508" xr:uid="{00000000-0005-0000-0000-0000DE5B0000}"/>
    <cellStyle name="Normal 8 33 21 6" xfId="24509" xr:uid="{00000000-0005-0000-0000-0000DF5B0000}"/>
    <cellStyle name="Normal 8 33 22" xfId="24510" xr:uid="{00000000-0005-0000-0000-0000E05B0000}"/>
    <cellStyle name="Normal 8 33 22 2" xfId="24511" xr:uid="{00000000-0005-0000-0000-0000E15B0000}"/>
    <cellStyle name="Normal 8 33 22 3" xfId="24512" xr:uid="{00000000-0005-0000-0000-0000E25B0000}"/>
    <cellStyle name="Normal 8 33 22 4" xfId="24513" xr:uid="{00000000-0005-0000-0000-0000E35B0000}"/>
    <cellStyle name="Normal 8 33 22 5" xfId="24514" xr:uid="{00000000-0005-0000-0000-0000E45B0000}"/>
    <cellStyle name="Normal 8 33 22 6" xfId="24515" xr:uid="{00000000-0005-0000-0000-0000E55B0000}"/>
    <cellStyle name="Normal 8 33 23" xfId="24516" xr:uid="{00000000-0005-0000-0000-0000E65B0000}"/>
    <cellStyle name="Normal 8 33 24" xfId="24517" xr:uid="{00000000-0005-0000-0000-0000E75B0000}"/>
    <cellStyle name="Normal 8 33 25" xfId="24518" xr:uid="{00000000-0005-0000-0000-0000E85B0000}"/>
    <cellStyle name="Normal 8 33 26" xfId="24519" xr:uid="{00000000-0005-0000-0000-0000E95B0000}"/>
    <cellStyle name="Normal 8 33 27" xfId="24520" xr:uid="{00000000-0005-0000-0000-0000EA5B0000}"/>
    <cellStyle name="Normal 8 33 3" xfId="24521" xr:uid="{00000000-0005-0000-0000-0000EB5B0000}"/>
    <cellStyle name="Normal 8 33 3 2" xfId="24522" xr:uid="{00000000-0005-0000-0000-0000EC5B0000}"/>
    <cellStyle name="Normal 8 33 3 3" xfId="24523" xr:uid="{00000000-0005-0000-0000-0000ED5B0000}"/>
    <cellStyle name="Normal 8 33 3 4" xfId="24524" xr:uid="{00000000-0005-0000-0000-0000EE5B0000}"/>
    <cellStyle name="Normal 8 33 3 5" xfId="24525" xr:uid="{00000000-0005-0000-0000-0000EF5B0000}"/>
    <cellStyle name="Normal 8 33 3 6" xfId="24526" xr:uid="{00000000-0005-0000-0000-0000F05B0000}"/>
    <cellStyle name="Normal 8 33 4" xfId="24527" xr:uid="{00000000-0005-0000-0000-0000F15B0000}"/>
    <cellStyle name="Normal 8 33 4 2" xfId="24528" xr:uid="{00000000-0005-0000-0000-0000F25B0000}"/>
    <cellStyle name="Normal 8 33 4 3" xfId="24529" xr:uid="{00000000-0005-0000-0000-0000F35B0000}"/>
    <cellStyle name="Normal 8 33 4 4" xfId="24530" xr:uid="{00000000-0005-0000-0000-0000F45B0000}"/>
    <cellStyle name="Normal 8 33 4 5" xfId="24531" xr:uid="{00000000-0005-0000-0000-0000F55B0000}"/>
    <cellStyle name="Normal 8 33 4 6" xfId="24532" xr:uid="{00000000-0005-0000-0000-0000F65B0000}"/>
    <cellStyle name="Normal 8 33 5" xfId="24533" xr:uid="{00000000-0005-0000-0000-0000F75B0000}"/>
    <cellStyle name="Normal 8 33 5 2" xfId="24534" xr:uid="{00000000-0005-0000-0000-0000F85B0000}"/>
    <cellStyle name="Normal 8 33 5 3" xfId="24535" xr:uid="{00000000-0005-0000-0000-0000F95B0000}"/>
    <cellStyle name="Normal 8 33 5 4" xfId="24536" xr:uid="{00000000-0005-0000-0000-0000FA5B0000}"/>
    <cellStyle name="Normal 8 33 5 5" xfId="24537" xr:uid="{00000000-0005-0000-0000-0000FB5B0000}"/>
    <cellStyle name="Normal 8 33 5 6" xfId="24538" xr:uid="{00000000-0005-0000-0000-0000FC5B0000}"/>
    <cellStyle name="Normal 8 33 6" xfId="24539" xr:uid="{00000000-0005-0000-0000-0000FD5B0000}"/>
    <cellStyle name="Normal 8 33 6 2" xfId="24540" xr:uid="{00000000-0005-0000-0000-0000FE5B0000}"/>
    <cellStyle name="Normal 8 33 6 3" xfId="24541" xr:uid="{00000000-0005-0000-0000-0000FF5B0000}"/>
    <cellStyle name="Normal 8 33 6 4" xfId="24542" xr:uid="{00000000-0005-0000-0000-0000005C0000}"/>
    <cellStyle name="Normal 8 33 6 5" xfId="24543" xr:uid="{00000000-0005-0000-0000-0000015C0000}"/>
    <cellStyle name="Normal 8 33 6 6" xfId="24544" xr:uid="{00000000-0005-0000-0000-0000025C0000}"/>
    <cellStyle name="Normal 8 33 7" xfId="24545" xr:uid="{00000000-0005-0000-0000-0000035C0000}"/>
    <cellStyle name="Normal 8 33 7 2" xfId="24546" xr:uid="{00000000-0005-0000-0000-0000045C0000}"/>
    <cellStyle name="Normal 8 33 7 3" xfId="24547" xr:uid="{00000000-0005-0000-0000-0000055C0000}"/>
    <cellStyle name="Normal 8 33 7 4" xfId="24548" xr:uid="{00000000-0005-0000-0000-0000065C0000}"/>
    <cellStyle name="Normal 8 33 7 5" xfId="24549" xr:uid="{00000000-0005-0000-0000-0000075C0000}"/>
    <cellStyle name="Normal 8 33 7 6" xfId="24550" xr:uid="{00000000-0005-0000-0000-0000085C0000}"/>
    <cellStyle name="Normal 8 33 8" xfId="24551" xr:uid="{00000000-0005-0000-0000-0000095C0000}"/>
    <cellStyle name="Normal 8 33 8 2" xfId="24552" xr:uid="{00000000-0005-0000-0000-00000A5C0000}"/>
    <cellStyle name="Normal 8 33 8 3" xfId="24553" xr:uid="{00000000-0005-0000-0000-00000B5C0000}"/>
    <cellStyle name="Normal 8 33 8 4" xfId="24554" xr:uid="{00000000-0005-0000-0000-00000C5C0000}"/>
    <cellStyle name="Normal 8 33 8 5" xfId="24555" xr:uid="{00000000-0005-0000-0000-00000D5C0000}"/>
    <cellStyle name="Normal 8 33 8 6" xfId="24556" xr:uid="{00000000-0005-0000-0000-00000E5C0000}"/>
    <cellStyle name="Normal 8 33 9" xfId="24557" xr:uid="{00000000-0005-0000-0000-00000F5C0000}"/>
    <cellStyle name="Normal 8 33 9 2" xfId="24558" xr:uid="{00000000-0005-0000-0000-0000105C0000}"/>
    <cellStyle name="Normal 8 33 9 3" xfId="24559" xr:uid="{00000000-0005-0000-0000-0000115C0000}"/>
    <cellStyle name="Normal 8 33 9 4" xfId="24560" xr:uid="{00000000-0005-0000-0000-0000125C0000}"/>
    <cellStyle name="Normal 8 33 9 5" xfId="24561" xr:uid="{00000000-0005-0000-0000-0000135C0000}"/>
    <cellStyle name="Normal 8 33 9 6" xfId="24562" xr:uid="{00000000-0005-0000-0000-0000145C0000}"/>
    <cellStyle name="Normal 8 34" xfId="24563" xr:uid="{00000000-0005-0000-0000-0000155C0000}"/>
    <cellStyle name="Normal 8 34 2" xfId="24564" xr:uid="{00000000-0005-0000-0000-0000165C0000}"/>
    <cellStyle name="Normal 8 34 3" xfId="24565" xr:uid="{00000000-0005-0000-0000-0000175C0000}"/>
    <cellStyle name="Normal 8 34 4" xfId="24566" xr:uid="{00000000-0005-0000-0000-0000185C0000}"/>
    <cellStyle name="Normal 8 34 5" xfId="24567" xr:uid="{00000000-0005-0000-0000-0000195C0000}"/>
    <cellStyle name="Normal 8 34 6" xfId="24568" xr:uid="{00000000-0005-0000-0000-00001A5C0000}"/>
    <cellStyle name="Normal 8 35" xfId="24569" xr:uid="{00000000-0005-0000-0000-00001B5C0000}"/>
    <cellStyle name="Normal 8 35 2" xfId="24570" xr:uid="{00000000-0005-0000-0000-00001C5C0000}"/>
    <cellStyle name="Normal 8 35 3" xfId="24571" xr:uid="{00000000-0005-0000-0000-00001D5C0000}"/>
    <cellStyle name="Normal 8 35 4" xfId="24572" xr:uid="{00000000-0005-0000-0000-00001E5C0000}"/>
    <cellStyle name="Normal 8 35 5" xfId="24573" xr:uid="{00000000-0005-0000-0000-00001F5C0000}"/>
    <cellStyle name="Normal 8 35 6" xfId="24574" xr:uid="{00000000-0005-0000-0000-0000205C0000}"/>
    <cellStyle name="Normal 8 36" xfId="24575" xr:uid="{00000000-0005-0000-0000-0000215C0000}"/>
    <cellStyle name="Normal 8 36 2" xfId="24576" xr:uid="{00000000-0005-0000-0000-0000225C0000}"/>
    <cellStyle name="Normal 8 36 3" xfId="24577" xr:uid="{00000000-0005-0000-0000-0000235C0000}"/>
    <cellStyle name="Normal 8 36 4" xfId="24578" xr:uid="{00000000-0005-0000-0000-0000245C0000}"/>
    <cellStyle name="Normal 8 36 5" xfId="24579" xr:uid="{00000000-0005-0000-0000-0000255C0000}"/>
    <cellStyle name="Normal 8 36 6" xfId="24580" xr:uid="{00000000-0005-0000-0000-0000265C0000}"/>
    <cellStyle name="Normal 8 37" xfId="24581" xr:uid="{00000000-0005-0000-0000-0000275C0000}"/>
    <cellStyle name="Normal 8 37 2" xfId="24582" xr:uid="{00000000-0005-0000-0000-0000285C0000}"/>
    <cellStyle name="Normal 8 37 3" xfId="24583" xr:uid="{00000000-0005-0000-0000-0000295C0000}"/>
    <cellStyle name="Normal 8 37 4" xfId="24584" xr:uid="{00000000-0005-0000-0000-00002A5C0000}"/>
    <cellStyle name="Normal 8 37 5" xfId="24585" xr:uid="{00000000-0005-0000-0000-00002B5C0000}"/>
    <cellStyle name="Normal 8 37 6" xfId="24586" xr:uid="{00000000-0005-0000-0000-00002C5C0000}"/>
    <cellStyle name="Normal 8 38" xfId="24587" xr:uid="{00000000-0005-0000-0000-00002D5C0000}"/>
    <cellStyle name="Normal 8 38 2" xfId="24588" xr:uid="{00000000-0005-0000-0000-00002E5C0000}"/>
    <cellStyle name="Normal 8 38 3" xfId="24589" xr:uid="{00000000-0005-0000-0000-00002F5C0000}"/>
    <cellStyle name="Normal 8 38 4" xfId="24590" xr:uid="{00000000-0005-0000-0000-0000305C0000}"/>
    <cellStyle name="Normal 8 38 5" xfId="24591" xr:uid="{00000000-0005-0000-0000-0000315C0000}"/>
    <cellStyle name="Normal 8 38 6" xfId="24592" xr:uid="{00000000-0005-0000-0000-0000325C0000}"/>
    <cellStyle name="Normal 8 39" xfId="24593" xr:uid="{00000000-0005-0000-0000-0000335C0000}"/>
    <cellStyle name="Normal 8 39 2" xfId="24594" xr:uid="{00000000-0005-0000-0000-0000345C0000}"/>
    <cellStyle name="Normal 8 39 3" xfId="24595" xr:uid="{00000000-0005-0000-0000-0000355C0000}"/>
    <cellStyle name="Normal 8 39 4" xfId="24596" xr:uid="{00000000-0005-0000-0000-0000365C0000}"/>
    <cellStyle name="Normal 8 39 5" xfId="24597" xr:uid="{00000000-0005-0000-0000-0000375C0000}"/>
    <cellStyle name="Normal 8 39 6" xfId="24598" xr:uid="{00000000-0005-0000-0000-0000385C0000}"/>
    <cellStyle name="Normal 8 4" xfId="1575" xr:uid="{00000000-0005-0000-0000-0000395C0000}"/>
    <cellStyle name="Normal 8 4 2" xfId="24599" xr:uid="{00000000-0005-0000-0000-00003A5C0000}"/>
    <cellStyle name="Normal 8 4 3" xfId="24600" xr:uid="{00000000-0005-0000-0000-00003B5C0000}"/>
    <cellStyle name="Normal 8 4 4" xfId="24601" xr:uid="{00000000-0005-0000-0000-00003C5C0000}"/>
    <cellStyle name="Normal 8 4 5" xfId="24602" xr:uid="{00000000-0005-0000-0000-00003D5C0000}"/>
    <cellStyle name="Normal 8 4 6" xfId="24603" xr:uid="{00000000-0005-0000-0000-00003E5C0000}"/>
    <cellStyle name="Normal 8 40" xfId="24604" xr:uid="{00000000-0005-0000-0000-00003F5C0000}"/>
    <cellStyle name="Normal 8 40 2" xfId="24605" xr:uid="{00000000-0005-0000-0000-0000405C0000}"/>
    <cellStyle name="Normal 8 40 3" xfId="24606" xr:uid="{00000000-0005-0000-0000-0000415C0000}"/>
    <cellStyle name="Normal 8 40 4" xfId="24607" xr:uid="{00000000-0005-0000-0000-0000425C0000}"/>
    <cellStyle name="Normal 8 40 5" xfId="24608" xr:uid="{00000000-0005-0000-0000-0000435C0000}"/>
    <cellStyle name="Normal 8 40 6" xfId="24609" xr:uid="{00000000-0005-0000-0000-0000445C0000}"/>
    <cellStyle name="Normal 8 41" xfId="24610" xr:uid="{00000000-0005-0000-0000-0000455C0000}"/>
    <cellStyle name="Normal 8 41 2" xfId="24611" xr:uid="{00000000-0005-0000-0000-0000465C0000}"/>
    <cellStyle name="Normal 8 41 3" xfId="24612" xr:uid="{00000000-0005-0000-0000-0000475C0000}"/>
    <cellStyle name="Normal 8 41 4" xfId="24613" xr:uid="{00000000-0005-0000-0000-0000485C0000}"/>
    <cellStyle name="Normal 8 41 5" xfId="24614" xr:uid="{00000000-0005-0000-0000-0000495C0000}"/>
    <cellStyle name="Normal 8 41 6" xfId="24615" xr:uid="{00000000-0005-0000-0000-00004A5C0000}"/>
    <cellStyle name="Normal 8 42" xfId="24616" xr:uid="{00000000-0005-0000-0000-00004B5C0000}"/>
    <cellStyle name="Normal 8 42 2" xfId="24617" xr:uid="{00000000-0005-0000-0000-00004C5C0000}"/>
    <cellStyle name="Normal 8 42 3" xfId="24618" xr:uid="{00000000-0005-0000-0000-00004D5C0000}"/>
    <cellStyle name="Normal 8 42 4" xfId="24619" xr:uid="{00000000-0005-0000-0000-00004E5C0000}"/>
    <cellStyle name="Normal 8 42 5" xfId="24620" xr:uid="{00000000-0005-0000-0000-00004F5C0000}"/>
    <cellStyle name="Normal 8 42 6" xfId="24621" xr:uid="{00000000-0005-0000-0000-0000505C0000}"/>
    <cellStyle name="Normal 8 43" xfId="24622" xr:uid="{00000000-0005-0000-0000-0000515C0000}"/>
    <cellStyle name="Normal 8 43 2" xfId="24623" xr:uid="{00000000-0005-0000-0000-0000525C0000}"/>
    <cellStyle name="Normal 8 43 3" xfId="24624" xr:uid="{00000000-0005-0000-0000-0000535C0000}"/>
    <cellStyle name="Normal 8 43 4" xfId="24625" xr:uid="{00000000-0005-0000-0000-0000545C0000}"/>
    <cellStyle name="Normal 8 43 5" xfId="24626" xr:uid="{00000000-0005-0000-0000-0000555C0000}"/>
    <cellStyle name="Normal 8 43 6" xfId="24627" xr:uid="{00000000-0005-0000-0000-0000565C0000}"/>
    <cellStyle name="Normal 8 44" xfId="24628" xr:uid="{00000000-0005-0000-0000-0000575C0000}"/>
    <cellStyle name="Normal 8 44 2" xfId="24629" xr:uid="{00000000-0005-0000-0000-0000585C0000}"/>
    <cellStyle name="Normal 8 44 3" xfId="24630" xr:uid="{00000000-0005-0000-0000-0000595C0000}"/>
    <cellStyle name="Normal 8 44 4" xfId="24631" xr:uid="{00000000-0005-0000-0000-00005A5C0000}"/>
    <cellStyle name="Normal 8 44 5" xfId="24632" xr:uid="{00000000-0005-0000-0000-00005B5C0000}"/>
    <cellStyle name="Normal 8 44 6" xfId="24633" xr:uid="{00000000-0005-0000-0000-00005C5C0000}"/>
    <cellStyle name="Normal 8 45" xfId="24634" xr:uid="{00000000-0005-0000-0000-00005D5C0000}"/>
    <cellStyle name="Normal 8 45 2" xfId="24635" xr:uid="{00000000-0005-0000-0000-00005E5C0000}"/>
    <cellStyle name="Normal 8 45 3" xfId="24636" xr:uid="{00000000-0005-0000-0000-00005F5C0000}"/>
    <cellStyle name="Normal 8 45 4" xfId="24637" xr:uid="{00000000-0005-0000-0000-0000605C0000}"/>
    <cellStyle name="Normal 8 45 5" xfId="24638" xr:uid="{00000000-0005-0000-0000-0000615C0000}"/>
    <cellStyle name="Normal 8 45 6" xfId="24639" xr:uid="{00000000-0005-0000-0000-0000625C0000}"/>
    <cellStyle name="Normal 8 46" xfId="24640" xr:uid="{00000000-0005-0000-0000-0000635C0000}"/>
    <cellStyle name="Normal 8 46 2" xfId="24641" xr:uid="{00000000-0005-0000-0000-0000645C0000}"/>
    <cellStyle name="Normal 8 46 3" xfId="24642" xr:uid="{00000000-0005-0000-0000-0000655C0000}"/>
    <cellStyle name="Normal 8 46 4" xfId="24643" xr:uid="{00000000-0005-0000-0000-0000665C0000}"/>
    <cellStyle name="Normal 8 46 5" xfId="24644" xr:uid="{00000000-0005-0000-0000-0000675C0000}"/>
    <cellStyle name="Normal 8 46 6" xfId="24645" xr:uid="{00000000-0005-0000-0000-0000685C0000}"/>
    <cellStyle name="Normal 8 47" xfId="24646" xr:uid="{00000000-0005-0000-0000-0000695C0000}"/>
    <cellStyle name="Normal 8 47 2" xfId="24647" xr:uid="{00000000-0005-0000-0000-00006A5C0000}"/>
    <cellStyle name="Normal 8 47 3" xfId="24648" xr:uid="{00000000-0005-0000-0000-00006B5C0000}"/>
    <cellStyle name="Normal 8 47 4" xfId="24649" xr:uid="{00000000-0005-0000-0000-00006C5C0000}"/>
    <cellStyle name="Normal 8 47 5" xfId="24650" xr:uid="{00000000-0005-0000-0000-00006D5C0000}"/>
    <cellStyle name="Normal 8 47 6" xfId="24651" xr:uid="{00000000-0005-0000-0000-00006E5C0000}"/>
    <cellStyle name="Normal 8 48" xfId="24652" xr:uid="{00000000-0005-0000-0000-00006F5C0000}"/>
    <cellStyle name="Normal 8 48 2" xfId="24653" xr:uid="{00000000-0005-0000-0000-0000705C0000}"/>
    <cellStyle name="Normal 8 48 3" xfId="24654" xr:uid="{00000000-0005-0000-0000-0000715C0000}"/>
    <cellStyle name="Normal 8 48 4" xfId="24655" xr:uid="{00000000-0005-0000-0000-0000725C0000}"/>
    <cellStyle name="Normal 8 48 5" xfId="24656" xr:uid="{00000000-0005-0000-0000-0000735C0000}"/>
    <cellStyle name="Normal 8 48 6" xfId="24657" xr:uid="{00000000-0005-0000-0000-0000745C0000}"/>
    <cellStyle name="Normal 8 49" xfId="24658" xr:uid="{00000000-0005-0000-0000-0000755C0000}"/>
    <cellStyle name="Normal 8 49 2" xfId="24659" xr:uid="{00000000-0005-0000-0000-0000765C0000}"/>
    <cellStyle name="Normal 8 49 3" xfId="24660" xr:uid="{00000000-0005-0000-0000-0000775C0000}"/>
    <cellStyle name="Normal 8 49 4" xfId="24661" xr:uid="{00000000-0005-0000-0000-0000785C0000}"/>
    <cellStyle name="Normal 8 49 5" xfId="24662" xr:uid="{00000000-0005-0000-0000-0000795C0000}"/>
    <cellStyle name="Normal 8 49 6" xfId="24663" xr:uid="{00000000-0005-0000-0000-00007A5C0000}"/>
    <cellStyle name="Normal 8 5" xfId="1576" xr:uid="{00000000-0005-0000-0000-00007B5C0000}"/>
    <cellStyle name="Normal 8 5 2" xfId="24664" xr:uid="{00000000-0005-0000-0000-00007C5C0000}"/>
    <cellStyle name="Normal 8 5 3" xfId="24665" xr:uid="{00000000-0005-0000-0000-00007D5C0000}"/>
    <cellStyle name="Normal 8 5 4" xfId="24666" xr:uid="{00000000-0005-0000-0000-00007E5C0000}"/>
    <cellStyle name="Normal 8 5 5" xfId="24667" xr:uid="{00000000-0005-0000-0000-00007F5C0000}"/>
    <cellStyle name="Normal 8 5 6" xfId="24668" xr:uid="{00000000-0005-0000-0000-0000805C0000}"/>
    <cellStyle name="Normal 8 50" xfId="24669" xr:uid="{00000000-0005-0000-0000-0000815C0000}"/>
    <cellStyle name="Normal 8 50 2" xfId="24670" xr:uid="{00000000-0005-0000-0000-0000825C0000}"/>
    <cellStyle name="Normal 8 50 3" xfId="24671" xr:uid="{00000000-0005-0000-0000-0000835C0000}"/>
    <cellStyle name="Normal 8 50 4" xfId="24672" xr:uid="{00000000-0005-0000-0000-0000845C0000}"/>
    <cellStyle name="Normal 8 50 5" xfId="24673" xr:uid="{00000000-0005-0000-0000-0000855C0000}"/>
    <cellStyle name="Normal 8 50 6" xfId="24674" xr:uid="{00000000-0005-0000-0000-0000865C0000}"/>
    <cellStyle name="Normal 8 51" xfId="24675" xr:uid="{00000000-0005-0000-0000-0000875C0000}"/>
    <cellStyle name="Normal 8 51 2" xfId="24676" xr:uid="{00000000-0005-0000-0000-0000885C0000}"/>
    <cellStyle name="Normal 8 51 3" xfId="24677" xr:uid="{00000000-0005-0000-0000-0000895C0000}"/>
    <cellStyle name="Normal 8 51 4" xfId="24678" xr:uid="{00000000-0005-0000-0000-00008A5C0000}"/>
    <cellStyle name="Normal 8 51 5" xfId="24679" xr:uid="{00000000-0005-0000-0000-00008B5C0000}"/>
    <cellStyle name="Normal 8 51 6" xfId="24680" xr:uid="{00000000-0005-0000-0000-00008C5C0000}"/>
    <cellStyle name="Normal 8 52" xfId="24681" xr:uid="{00000000-0005-0000-0000-00008D5C0000}"/>
    <cellStyle name="Normal 8 52 2" xfId="24682" xr:uid="{00000000-0005-0000-0000-00008E5C0000}"/>
    <cellStyle name="Normal 8 52 3" xfId="24683" xr:uid="{00000000-0005-0000-0000-00008F5C0000}"/>
    <cellStyle name="Normal 8 52 4" xfId="24684" xr:uid="{00000000-0005-0000-0000-0000905C0000}"/>
    <cellStyle name="Normal 8 52 5" xfId="24685" xr:uid="{00000000-0005-0000-0000-0000915C0000}"/>
    <cellStyle name="Normal 8 52 6" xfId="24686" xr:uid="{00000000-0005-0000-0000-0000925C0000}"/>
    <cellStyle name="Normal 8 53" xfId="24687" xr:uid="{00000000-0005-0000-0000-0000935C0000}"/>
    <cellStyle name="Normal 8 53 2" xfId="24688" xr:uid="{00000000-0005-0000-0000-0000945C0000}"/>
    <cellStyle name="Normal 8 53 3" xfId="24689" xr:uid="{00000000-0005-0000-0000-0000955C0000}"/>
    <cellStyle name="Normal 8 53 4" xfId="24690" xr:uid="{00000000-0005-0000-0000-0000965C0000}"/>
    <cellStyle name="Normal 8 53 5" xfId="24691" xr:uid="{00000000-0005-0000-0000-0000975C0000}"/>
    <cellStyle name="Normal 8 53 6" xfId="24692" xr:uid="{00000000-0005-0000-0000-0000985C0000}"/>
    <cellStyle name="Normal 8 54" xfId="24693" xr:uid="{00000000-0005-0000-0000-0000995C0000}"/>
    <cellStyle name="Normal 8 54 2" xfId="24694" xr:uid="{00000000-0005-0000-0000-00009A5C0000}"/>
    <cellStyle name="Normal 8 54 3" xfId="24695" xr:uid="{00000000-0005-0000-0000-00009B5C0000}"/>
    <cellStyle name="Normal 8 54 4" xfId="24696" xr:uid="{00000000-0005-0000-0000-00009C5C0000}"/>
    <cellStyle name="Normal 8 54 5" xfId="24697" xr:uid="{00000000-0005-0000-0000-00009D5C0000}"/>
    <cellStyle name="Normal 8 54 6" xfId="24698" xr:uid="{00000000-0005-0000-0000-00009E5C0000}"/>
    <cellStyle name="Normal 8 55" xfId="24699" xr:uid="{00000000-0005-0000-0000-00009F5C0000}"/>
    <cellStyle name="Normal 8 55 2" xfId="24700" xr:uid="{00000000-0005-0000-0000-0000A05C0000}"/>
    <cellStyle name="Normal 8 55 3" xfId="24701" xr:uid="{00000000-0005-0000-0000-0000A15C0000}"/>
    <cellStyle name="Normal 8 55 4" xfId="24702" xr:uid="{00000000-0005-0000-0000-0000A25C0000}"/>
    <cellStyle name="Normal 8 55 5" xfId="24703" xr:uid="{00000000-0005-0000-0000-0000A35C0000}"/>
    <cellStyle name="Normal 8 55 6" xfId="24704" xr:uid="{00000000-0005-0000-0000-0000A45C0000}"/>
    <cellStyle name="Normal 8 56" xfId="24705" xr:uid="{00000000-0005-0000-0000-0000A55C0000}"/>
    <cellStyle name="Normal 8 56 2" xfId="24706" xr:uid="{00000000-0005-0000-0000-0000A65C0000}"/>
    <cellStyle name="Normal 8 56 3" xfId="24707" xr:uid="{00000000-0005-0000-0000-0000A75C0000}"/>
    <cellStyle name="Normal 8 56 4" xfId="24708" xr:uid="{00000000-0005-0000-0000-0000A85C0000}"/>
    <cellStyle name="Normal 8 56 5" xfId="24709" xr:uid="{00000000-0005-0000-0000-0000A95C0000}"/>
    <cellStyle name="Normal 8 56 6" xfId="24710" xr:uid="{00000000-0005-0000-0000-0000AA5C0000}"/>
    <cellStyle name="Normal 8 57" xfId="24711" xr:uid="{00000000-0005-0000-0000-0000AB5C0000}"/>
    <cellStyle name="Normal 8 58" xfId="24712" xr:uid="{00000000-0005-0000-0000-0000AC5C0000}"/>
    <cellStyle name="Normal 8 59" xfId="24713" xr:uid="{00000000-0005-0000-0000-0000AD5C0000}"/>
    <cellStyle name="Normal 8 6" xfId="1577" xr:uid="{00000000-0005-0000-0000-0000AE5C0000}"/>
    <cellStyle name="Normal 8 6 2" xfId="24714" xr:uid="{00000000-0005-0000-0000-0000AF5C0000}"/>
    <cellStyle name="Normal 8 6 3" xfId="24715" xr:uid="{00000000-0005-0000-0000-0000B05C0000}"/>
    <cellStyle name="Normal 8 6 4" xfId="24716" xr:uid="{00000000-0005-0000-0000-0000B15C0000}"/>
    <cellStyle name="Normal 8 6 5" xfId="24717" xr:uid="{00000000-0005-0000-0000-0000B25C0000}"/>
    <cellStyle name="Normal 8 6 6" xfId="24718" xr:uid="{00000000-0005-0000-0000-0000B35C0000}"/>
    <cellStyle name="Normal 8 60" xfId="24719" xr:uid="{00000000-0005-0000-0000-0000B45C0000}"/>
    <cellStyle name="Normal 8 61" xfId="24720" xr:uid="{00000000-0005-0000-0000-0000B55C0000}"/>
    <cellStyle name="Normal 8 62" xfId="24721" xr:uid="{00000000-0005-0000-0000-0000B65C0000}"/>
    <cellStyle name="Normal 8 63" xfId="24722" xr:uid="{00000000-0005-0000-0000-0000B75C0000}"/>
    <cellStyle name="Normal 8 64" xfId="24723" xr:uid="{00000000-0005-0000-0000-0000B85C0000}"/>
    <cellStyle name="Normal 8 65" xfId="24724" xr:uid="{00000000-0005-0000-0000-0000B95C0000}"/>
    <cellStyle name="Normal 8 66" xfId="24725" xr:uid="{00000000-0005-0000-0000-0000BA5C0000}"/>
    <cellStyle name="Normal 8 67" xfId="24726" xr:uid="{00000000-0005-0000-0000-0000BB5C0000}"/>
    <cellStyle name="Normal 8 68" xfId="24727" xr:uid="{00000000-0005-0000-0000-0000BC5C0000}"/>
    <cellStyle name="Normal 8 69" xfId="24728" xr:uid="{00000000-0005-0000-0000-0000BD5C0000}"/>
    <cellStyle name="Normal 8 7" xfId="1578" xr:uid="{00000000-0005-0000-0000-0000BE5C0000}"/>
    <cellStyle name="Normal 8 7 2" xfId="24729" xr:uid="{00000000-0005-0000-0000-0000BF5C0000}"/>
    <cellStyle name="Normal 8 7 3" xfId="24730" xr:uid="{00000000-0005-0000-0000-0000C05C0000}"/>
    <cellStyle name="Normal 8 7 4" xfId="24731" xr:uid="{00000000-0005-0000-0000-0000C15C0000}"/>
    <cellStyle name="Normal 8 7 5" xfId="24732" xr:uid="{00000000-0005-0000-0000-0000C25C0000}"/>
    <cellStyle name="Normal 8 7 6" xfId="24733" xr:uid="{00000000-0005-0000-0000-0000C35C0000}"/>
    <cellStyle name="Normal 8 70" xfId="24734" xr:uid="{00000000-0005-0000-0000-0000C45C0000}"/>
    <cellStyle name="Normal 8 71" xfId="24735" xr:uid="{00000000-0005-0000-0000-0000C55C0000}"/>
    <cellStyle name="Normal 8 72" xfId="24736" xr:uid="{00000000-0005-0000-0000-0000C65C0000}"/>
    <cellStyle name="Normal 8 73" xfId="24737" xr:uid="{00000000-0005-0000-0000-0000C75C0000}"/>
    <cellStyle name="Normal 8 8" xfId="1579" xr:uid="{00000000-0005-0000-0000-0000C85C0000}"/>
    <cellStyle name="Normal 8 8 2" xfId="24738" xr:uid="{00000000-0005-0000-0000-0000C95C0000}"/>
    <cellStyle name="Normal 8 8 3" xfId="24739" xr:uid="{00000000-0005-0000-0000-0000CA5C0000}"/>
    <cellStyle name="Normal 8 8 4" xfId="24740" xr:uid="{00000000-0005-0000-0000-0000CB5C0000}"/>
    <cellStyle name="Normal 8 8 5" xfId="24741" xr:uid="{00000000-0005-0000-0000-0000CC5C0000}"/>
    <cellStyle name="Normal 8 8 6" xfId="24742" xr:uid="{00000000-0005-0000-0000-0000CD5C0000}"/>
    <cellStyle name="Normal 8 9" xfId="1580" xr:uid="{00000000-0005-0000-0000-0000CE5C0000}"/>
    <cellStyle name="Normal 8 9 2" xfId="24743" xr:uid="{00000000-0005-0000-0000-0000CF5C0000}"/>
    <cellStyle name="Normal 8 9 3" xfId="24744" xr:uid="{00000000-0005-0000-0000-0000D05C0000}"/>
    <cellStyle name="Normal 8 9 4" xfId="24745" xr:uid="{00000000-0005-0000-0000-0000D15C0000}"/>
    <cellStyle name="Normal 8 9 5" xfId="24746" xr:uid="{00000000-0005-0000-0000-0000D25C0000}"/>
    <cellStyle name="Normal 8 9 6" xfId="24747" xr:uid="{00000000-0005-0000-0000-0000D35C0000}"/>
    <cellStyle name="Normal 8_ENE Database Template_2012" xfId="24748" xr:uid="{00000000-0005-0000-0000-0000D45C0000}"/>
    <cellStyle name="Normal 80" xfId="24749" xr:uid="{00000000-0005-0000-0000-0000D55C0000}"/>
    <cellStyle name="Normal 81" xfId="24750" xr:uid="{00000000-0005-0000-0000-0000D65C0000}"/>
    <cellStyle name="Normal 82" xfId="24751" xr:uid="{00000000-0005-0000-0000-0000D75C0000}"/>
    <cellStyle name="Normal 83" xfId="24752" xr:uid="{00000000-0005-0000-0000-0000D85C0000}"/>
    <cellStyle name="Normal 84" xfId="24753" xr:uid="{00000000-0005-0000-0000-0000D95C0000}"/>
    <cellStyle name="Normal 85" xfId="24754" xr:uid="{00000000-0005-0000-0000-0000DA5C0000}"/>
    <cellStyle name="Normal 86" xfId="24755" xr:uid="{00000000-0005-0000-0000-0000DB5C0000}"/>
    <cellStyle name="Normal 87" xfId="24756" xr:uid="{00000000-0005-0000-0000-0000DC5C0000}"/>
    <cellStyle name="Normal 88" xfId="24757" xr:uid="{00000000-0005-0000-0000-0000DD5C0000}"/>
    <cellStyle name="Normal 89" xfId="24758" xr:uid="{00000000-0005-0000-0000-0000DE5C0000}"/>
    <cellStyle name="Normal 9" xfId="1581" xr:uid="{00000000-0005-0000-0000-0000DF5C0000}"/>
    <cellStyle name="Normal 9 10" xfId="24759" xr:uid="{00000000-0005-0000-0000-0000E05C0000}"/>
    <cellStyle name="Normal 9 10 2" xfId="24760" xr:uid="{00000000-0005-0000-0000-0000E15C0000}"/>
    <cellStyle name="Normal 9 10 3" xfId="24761" xr:uid="{00000000-0005-0000-0000-0000E25C0000}"/>
    <cellStyle name="Normal 9 10 4" xfId="24762" xr:uid="{00000000-0005-0000-0000-0000E35C0000}"/>
    <cellStyle name="Normal 9 10 5" xfId="24763" xr:uid="{00000000-0005-0000-0000-0000E45C0000}"/>
    <cellStyle name="Normal 9 10 6" xfId="24764" xr:uid="{00000000-0005-0000-0000-0000E55C0000}"/>
    <cellStyle name="Normal 9 11" xfId="24765" xr:uid="{00000000-0005-0000-0000-0000E65C0000}"/>
    <cellStyle name="Normal 9 11 2" xfId="24766" xr:uid="{00000000-0005-0000-0000-0000E75C0000}"/>
    <cellStyle name="Normal 9 11 3" xfId="24767" xr:uid="{00000000-0005-0000-0000-0000E85C0000}"/>
    <cellStyle name="Normal 9 11 4" xfId="24768" xr:uid="{00000000-0005-0000-0000-0000E95C0000}"/>
    <cellStyle name="Normal 9 11 5" xfId="24769" xr:uid="{00000000-0005-0000-0000-0000EA5C0000}"/>
    <cellStyle name="Normal 9 11 6" xfId="24770" xr:uid="{00000000-0005-0000-0000-0000EB5C0000}"/>
    <cellStyle name="Normal 9 12" xfId="24771" xr:uid="{00000000-0005-0000-0000-0000EC5C0000}"/>
    <cellStyle name="Normal 9 12 2" xfId="24772" xr:uid="{00000000-0005-0000-0000-0000ED5C0000}"/>
    <cellStyle name="Normal 9 12 3" xfId="24773" xr:uid="{00000000-0005-0000-0000-0000EE5C0000}"/>
    <cellStyle name="Normal 9 12 4" xfId="24774" xr:uid="{00000000-0005-0000-0000-0000EF5C0000}"/>
    <cellStyle name="Normal 9 12 5" xfId="24775" xr:uid="{00000000-0005-0000-0000-0000F05C0000}"/>
    <cellStyle name="Normal 9 12 6" xfId="24776" xr:uid="{00000000-0005-0000-0000-0000F15C0000}"/>
    <cellStyle name="Normal 9 13" xfId="24777" xr:uid="{00000000-0005-0000-0000-0000F25C0000}"/>
    <cellStyle name="Normal 9 13 2" xfId="24778" xr:uid="{00000000-0005-0000-0000-0000F35C0000}"/>
    <cellStyle name="Normal 9 13 3" xfId="24779" xr:uid="{00000000-0005-0000-0000-0000F45C0000}"/>
    <cellStyle name="Normal 9 13 4" xfId="24780" xr:uid="{00000000-0005-0000-0000-0000F55C0000}"/>
    <cellStyle name="Normal 9 13 5" xfId="24781" xr:uid="{00000000-0005-0000-0000-0000F65C0000}"/>
    <cellStyle name="Normal 9 13 6" xfId="24782" xr:uid="{00000000-0005-0000-0000-0000F75C0000}"/>
    <cellStyle name="Normal 9 14" xfId="24783" xr:uid="{00000000-0005-0000-0000-0000F85C0000}"/>
    <cellStyle name="Normal 9 14 2" xfId="24784" xr:uid="{00000000-0005-0000-0000-0000F95C0000}"/>
    <cellStyle name="Normal 9 14 3" xfId="24785" xr:uid="{00000000-0005-0000-0000-0000FA5C0000}"/>
    <cellStyle name="Normal 9 14 4" xfId="24786" xr:uid="{00000000-0005-0000-0000-0000FB5C0000}"/>
    <cellStyle name="Normal 9 14 5" xfId="24787" xr:uid="{00000000-0005-0000-0000-0000FC5C0000}"/>
    <cellStyle name="Normal 9 14 6" xfId="24788" xr:uid="{00000000-0005-0000-0000-0000FD5C0000}"/>
    <cellStyle name="Normal 9 15" xfId="24789" xr:uid="{00000000-0005-0000-0000-0000FE5C0000}"/>
    <cellStyle name="Normal 9 15 2" xfId="24790" xr:uid="{00000000-0005-0000-0000-0000FF5C0000}"/>
    <cellStyle name="Normal 9 15 3" xfId="24791" xr:uid="{00000000-0005-0000-0000-0000005D0000}"/>
    <cellStyle name="Normal 9 15 4" xfId="24792" xr:uid="{00000000-0005-0000-0000-0000015D0000}"/>
    <cellStyle name="Normal 9 15 5" xfId="24793" xr:uid="{00000000-0005-0000-0000-0000025D0000}"/>
    <cellStyle name="Normal 9 15 6" xfId="24794" xr:uid="{00000000-0005-0000-0000-0000035D0000}"/>
    <cellStyle name="Normal 9 16" xfId="24795" xr:uid="{00000000-0005-0000-0000-0000045D0000}"/>
    <cellStyle name="Normal 9 16 2" xfId="24796" xr:uid="{00000000-0005-0000-0000-0000055D0000}"/>
    <cellStyle name="Normal 9 16 3" xfId="24797" xr:uid="{00000000-0005-0000-0000-0000065D0000}"/>
    <cellStyle name="Normal 9 16 4" xfId="24798" xr:uid="{00000000-0005-0000-0000-0000075D0000}"/>
    <cellStyle name="Normal 9 16 5" xfId="24799" xr:uid="{00000000-0005-0000-0000-0000085D0000}"/>
    <cellStyle name="Normal 9 16 6" xfId="24800" xr:uid="{00000000-0005-0000-0000-0000095D0000}"/>
    <cellStyle name="Normal 9 17" xfId="24801" xr:uid="{00000000-0005-0000-0000-00000A5D0000}"/>
    <cellStyle name="Normal 9 17 2" xfId="24802" xr:uid="{00000000-0005-0000-0000-00000B5D0000}"/>
    <cellStyle name="Normal 9 17 3" xfId="24803" xr:uid="{00000000-0005-0000-0000-00000C5D0000}"/>
    <cellStyle name="Normal 9 17 4" xfId="24804" xr:uid="{00000000-0005-0000-0000-00000D5D0000}"/>
    <cellStyle name="Normal 9 17 5" xfId="24805" xr:uid="{00000000-0005-0000-0000-00000E5D0000}"/>
    <cellStyle name="Normal 9 17 6" xfId="24806" xr:uid="{00000000-0005-0000-0000-00000F5D0000}"/>
    <cellStyle name="Normal 9 18" xfId="24807" xr:uid="{00000000-0005-0000-0000-0000105D0000}"/>
    <cellStyle name="Normal 9 18 2" xfId="24808" xr:uid="{00000000-0005-0000-0000-0000115D0000}"/>
    <cellStyle name="Normal 9 18 3" xfId="24809" xr:uid="{00000000-0005-0000-0000-0000125D0000}"/>
    <cellStyle name="Normal 9 18 4" xfId="24810" xr:uid="{00000000-0005-0000-0000-0000135D0000}"/>
    <cellStyle name="Normal 9 18 5" xfId="24811" xr:uid="{00000000-0005-0000-0000-0000145D0000}"/>
    <cellStyle name="Normal 9 18 6" xfId="24812" xr:uid="{00000000-0005-0000-0000-0000155D0000}"/>
    <cellStyle name="Normal 9 19" xfId="24813" xr:uid="{00000000-0005-0000-0000-0000165D0000}"/>
    <cellStyle name="Normal 9 19 2" xfId="24814" xr:uid="{00000000-0005-0000-0000-0000175D0000}"/>
    <cellStyle name="Normal 9 19 3" xfId="24815" xr:uid="{00000000-0005-0000-0000-0000185D0000}"/>
    <cellStyle name="Normal 9 19 4" xfId="24816" xr:uid="{00000000-0005-0000-0000-0000195D0000}"/>
    <cellStyle name="Normal 9 19 5" xfId="24817" xr:uid="{00000000-0005-0000-0000-00001A5D0000}"/>
    <cellStyle name="Normal 9 19 6" xfId="24818" xr:uid="{00000000-0005-0000-0000-00001B5D0000}"/>
    <cellStyle name="Normal 9 2" xfId="1582" xr:uid="{00000000-0005-0000-0000-00001C5D0000}"/>
    <cellStyle name="Normal 9 2 10" xfId="1583" xr:uid="{00000000-0005-0000-0000-00001D5D0000}"/>
    <cellStyle name="Normal 9 2 10 2" xfId="24819" xr:uid="{00000000-0005-0000-0000-00001E5D0000}"/>
    <cellStyle name="Normal 9 2 10 3" xfId="24820" xr:uid="{00000000-0005-0000-0000-00001F5D0000}"/>
    <cellStyle name="Normal 9 2 10 4" xfId="24821" xr:uid="{00000000-0005-0000-0000-0000205D0000}"/>
    <cellStyle name="Normal 9 2 10 5" xfId="24822" xr:uid="{00000000-0005-0000-0000-0000215D0000}"/>
    <cellStyle name="Normal 9 2 10 6" xfId="24823" xr:uid="{00000000-0005-0000-0000-0000225D0000}"/>
    <cellStyle name="Normal 9 2 11" xfId="1584" xr:uid="{00000000-0005-0000-0000-0000235D0000}"/>
    <cellStyle name="Normal 9 2 11 2" xfId="24824" xr:uid="{00000000-0005-0000-0000-0000245D0000}"/>
    <cellStyle name="Normal 9 2 11 3" xfId="24825" xr:uid="{00000000-0005-0000-0000-0000255D0000}"/>
    <cellStyle name="Normal 9 2 11 4" xfId="24826" xr:uid="{00000000-0005-0000-0000-0000265D0000}"/>
    <cellStyle name="Normal 9 2 11 5" xfId="24827" xr:uid="{00000000-0005-0000-0000-0000275D0000}"/>
    <cellStyle name="Normal 9 2 11 6" xfId="24828" xr:uid="{00000000-0005-0000-0000-0000285D0000}"/>
    <cellStyle name="Normal 9 2 12" xfId="1585" xr:uid="{00000000-0005-0000-0000-0000295D0000}"/>
    <cellStyle name="Normal 9 2 12 2" xfId="24829" xr:uid="{00000000-0005-0000-0000-00002A5D0000}"/>
    <cellStyle name="Normal 9 2 12 3" xfId="24830" xr:uid="{00000000-0005-0000-0000-00002B5D0000}"/>
    <cellStyle name="Normal 9 2 12 4" xfId="24831" xr:uid="{00000000-0005-0000-0000-00002C5D0000}"/>
    <cellStyle name="Normal 9 2 12 5" xfId="24832" xr:uid="{00000000-0005-0000-0000-00002D5D0000}"/>
    <cellStyle name="Normal 9 2 12 6" xfId="24833" xr:uid="{00000000-0005-0000-0000-00002E5D0000}"/>
    <cellStyle name="Normal 9 2 13" xfId="1586" xr:uid="{00000000-0005-0000-0000-00002F5D0000}"/>
    <cellStyle name="Normal 9 2 13 2" xfId="24834" xr:uid="{00000000-0005-0000-0000-0000305D0000}"/>
    <cellStyle name="Normal 9 2 13 3" xfId="24835" xr:uid="{00000000-0005-0000-0000-0000315D0000}"/>
    <cellStyle name="Normal 9 2 13 4" xfId="24836" xr:uid="{00000000-0005-0000-0000-0000325D0000}"/>
    <cellStyle name="Normal 9 2 13 5" xfId="24837" xr:uid="{00000000-0005-0000-0000-0000335D0000}"/>
    <cellStyle name="Normal 9 2 13 6" xfId="24838" xr:uid="{00000000-0005-0000-0000-0000345D0000}"/>
    <cellStyle name="Normal 9 2 14" xfId="1587" xr:uid="{00000000-0005-0000-0000-0000355D0000}"/>
    <cellStyle name="Normal 9 2 14 2" xfId="24839" xr:uid="{00000000-0005-0000-0000-0000365D0000}"/>
    <cellStyle name="Normal 9 2 14 3" xfId="24840" xr:uid="{00000000-0005-0000-0000-0000375D0000}"/>
    <cellStyle name="Normal 9 2 14 4" xfId="24841" xr:uid="{00000000-0005-0000-0000-0000385D0000}"/>
    <cellStyle name="Normal 9 2 14 5" xfId="24842" xr:uid="{00000000-0005-0000-0000-0000395D0000}"/>
    <cellStyle name="Normal 9 2 14 6" xfId="24843" xr:uid="{00000000-0005-0000-0000-00003A5D0000}"/>
    <cellStyle name="Normal 9 2 15" xfId="1588" xr:uid="{00000000-0005-0000-0000-00003B5D0000}"/>
    <cellStyle name="Normal 9 2 15 2" xfId="24844" xr:uid="{00000000-0005-0000-0000-00003C5D0000}"/>
    <cellStyle name="Normal 9 2 15 3" xfId="24845" xr:uid="{00000000-0005-0000-0000-00003D5D0000}"/>
    <cellStyle name="Normal 9 2 15 4" xfId="24846" xr:uid="{00000000-0005-0000-0000-00003E5D0000}"/>
    <cellStyle name="Normal 9 2 15 5" xfId="24847" xr:uid="{00000000-0005-0000-0000-00003F5D0000}"/>
    <cellStyle name="Normal 9 2 15 6" xfId="24848" xr:uid="{00000000-0005-0000-0000-0000405D0000}"/>
    <cellStyle name="Normal 9 2 16" xfId="1589" xr:uid="{00000000-0005-0000-0000-0000415D0000}"/>
    <cellStyle name="Normal 9 2 16 2" xfId="24849" xr:uid="{00000000-0005-0000-0000-0000425D0000}"/>
    <cellStyle name="Normal 9 2 16 3" xfId="24850" xr:uid="{00000000-0005-0000-0000-0000435D0000}"/>
    <cellStyle name="Normal 9 2 16 4" xfId="24851" xr:uid="{00000000-0005-0000-0000-0000445D0000}"/>
    <cellStyle name="Normal 9 2 16 5" xfId="24852" xr:uid="{00000000-0005-0000-0000-0000455D0000}"/>
    <cellStyle name="Normal 9 2 16 6" xfId="24853" xr:uid="{00000000-0005-0000-0000-0000465D0000}"/>
    <cellStyle name="Normal 9 2 17" xfId="1590" xr:uid="{00000000-0005-0000-0000-0000475D0000}"/>
    <cellStyle name="Normal 9 2 17 2" xfId="24854" xr:uid="{00000000-0005-0000-0000-0000485D0000}"/>
    <cellStyle name="Normal 9 2 17 3" xfId="24855" xr:uid="{00000000-0005-0000-0000-0000495D0000}"/>
    <cellStyle name="Normal 9 2 17 4" xfId="24856" xr:uid="{00000000-0005-0000-0000-00004A5D0000}"/>
    <cellStyle name="Normal 9 2 17 5" xfId="24857" xr:uid="{00000000-0005-0000-0000-00004B5D0000}"/>
    <cellStyle name="Normal 9 2 17 6" xfId="24858" xr:uid="{00000000-0005-0000-0000-00004C5D0000}"/>
    <cellStyle name="Normal 9 2 18" xfId="1591" xr:uid="{00000000-0005-0000-0000-00004D5D0000}"/>
    <cellStyle name="Normal 9 2 18 2" xfId="24859" xr:uid="{00000000-0005-0000-0000-00004E5D0000}"/>
    <cellStyle name="Normal 9 2 18 3" xfId="24860" xr:uid="{00000000-0005-0000-0000-00004F5D0000}"/>
    <cellStyle name="Normal 9 2 18 4" xfId="24861" xr:uid="{00000000-0005-0000-0000-0000505D0000}"/>
    <cellStyle name="Normal 9 2 18 5" xfId="24862" xr:uid="{00000000-0005-0000-0000-0000515D0000}"/>
    <cellStyle name="Normal 9 2 18 6" xfId="24863" xr:uid="{00000000-0005-0000-0000-0000525D0000}"/>
    <cellStyle name="Normal 9 2 19" xfId="1592" xr:uid="{00000000-0005-0000-0000-0000535D0000}"/>
    <cellStyle name="Normal 9 2 19 2" xfId="24864" xr:uid="{00000000-0005-0000-0000-0000545D0000}"/>
    <cellStyle name="Normal 9 2 19 3" xfId="24865" xr:uid="{00000000-0005-0000-0000-0000555D0000}"/>
    <cellStyle name="Normal 9 2 19 4" xfId="24866" xr:uid="{00000000-0005-0000-0000-0000565D0000}"/>
    <cellStyle name="Normal 9 2 19 5" xfId="24867" xr:uid="{00000000-0005-0000-0000-0000575D0000}"/>
    <cellStyle name="Normal 9 2 19 6" xfId="24868" xr:uid="{00000000-0005-0000-0000-0000585D0000}"/>
    <cellStyle name="Normal 9 2 2" xfId="1593" xr:uid="{00000000-0005-0000-0000-0000595D0000}"/>
    <cellStyle name="Normal 9 2 2 2" xfId="24869" xr:uid="{00000000-0005-0000-0000-00005A5D0000}"/>
    <cellStyle name="Normal 9 2 2 3" xfId="24870" xr:uid="{00000000-0005-0000-0000-00005B5D0000}"/>
    <cellStyle name="Normal 9 2 2 4" xfId="24871" xr:uid="{00000000-0005-0000-0000-00005C5D0000}"/>
    <cellStyle name="Normal 9 2 2 5" xfId="24872" xr:uid="{00000000-0005-0000-0000-00005D5D0000}"/>
    <cellStyle name="Normal 9 2 2 6" xfId="24873" xr:uid="{00000000-0005-0000-0000-00005E5D0000}"/>
    <cellStyle name="Normal 9 2 20" xfId="1594" xr:uid="{00000000-0005-0000-0000-00005F5D0000}"/>
    <cellStyle name="Normal 9 2 20 2" xfId="24874" xr:uid="{00000000-0005-0000-0000-0000605D0000}"/>
    <cellStyle name="Normal 9 2 20 3" xfId="24875" xr:uid="{00000000-0005-0000-0000-0000615D0000}"/>
    <cellStyle name="Normal 9 2 20 4" xfId="24876" xr:uid="{00000000-0005-0000-0000-0000625D0000}"/>
    <cellStyle name="Normal 9 2 20 5" xfId="24877" xr:uid="{00000000-0005-0000-0000-0000635D0000}"/>
    <cellStyle name="Normal 9 2 20 6" xfId="24878" xr:uid="{00000000-0005-0000-0000-0000645D0000}"/>
    <cellStyle name="Normal 9 2 21" xfId="1595" xr:uid="{00000000-0005-0000-0000-0000655D0000}"/>
    <cellStyle name="Normal 9 2 21 2" xfId="24879" xr:uid="{00000000-0005-0000-0000-0000665D0000}"/>
    <cellStyle name="Normal 9 2 21 3" xfId="24880" xr:uid="{00000000-0005-0000-0000-0000675D0000}"/>
    <cellStyle name="Normal 9 2 21 4" xfId="24881" xr:uid="{00000000-0005-0000-0000-0000685D0000}"/>
    <cellStyle name="Normal 9 2 21 5" xfId="24882" xr:uid="{00000000-0005-0000-0000-0000695D0000}"/>
    <cellStyle name="Normal 9 2 21 6" xfId="24883" xr:uid="{00000000-0005-0000-0000-00006A5D0000}"/>
    <cellStyle name="Normal 9 2 22" xfId="1596" xr:uid="{00000000-0005-0000-0000-00006B5D0000}"/>
    <cellStyle name="Normal 9 2 22 2" xfId="24884" xr:uid="{00000000-0005-0000-0000-00006C5D0000}"/>
    <cellStyle name="Normal 9 2 22 3" xfId="24885" xr:uid="{00000000-0005-0000-0000-00006D5D0000}"/>
    <cellStyle name="Normal 9 2 22 4" xfId="24886" xr:uid="{00000000-0005-0000-0000-00006E5D0000}"/>
    <cellStyle name="Normal 9 2 22 5" xfId="24887" xr:uid="{00000000-0005-0000-0000-00006F5D0000}"/>
    <cellStyle name="Normal 9 2 22 6" xfId="24888" xr:uid="{00000000-0005-0000-0000-0000705D0000}"/>
    <cellStyle name="Normal 9 2 23" xfId="1597" xr:uid="{00000000-0005-0000-0000-0000715D0000}"/>
    <cellStyle name="Normal 9 2 23 2" xfId="24889" xr:uid="{00000000-0005-0000-0000-0000725D0000}"/>
    <cellStyle name="Normal 9 2 23 3" xfId="24890" xr:uid="{00000000-0005-0000-0000-0000735D0000}"/>
    <cellStyle name="Normal 9 2 23 4" xfId="24891" xr:uid="{00000000-0005-0000-0000-0000745D0000}"/>
    <cellStyle name="Normal 9 2 23 5" xfId="24892" xr:uid="{00000000-0005-0000-0000-0000755D0000}"/>
    <cellStyle name="Normal 9 2 23 6" xfId="24893" xr:uid="{00000000-0005-0000-0000-0000765D0000}"/>
    <cellStyle name="Normal 9 2 24" xfId="24894" xr:uid="{00000000-0005-0000-0000-0000775D0000}"/>
    <cellStyle name="Normal 9 2 24 2" xfId="24895" xr:uid="{00000000-0005-0000-0000-0000785D0000}"/>
    <cellStyle name="Normal 9 2 24 3" xfId="24896" xr:uid="{00000000-0005-0000-0000-0000795D0000}"/>
    <cellStyle name="Normal 9 2 24 4" xfId="24897" xr:uid="{00000000-0005-0000-0000-00007A5D0000}"/>
    <cellStyle name="Normal 9 2 24 5" xfId="24898" xr:uid="{00000000-0005-0000-0000-00007B5D0000}"/>
    <cellStyle name="Normal 9 2 24 6" xfId="24899" xr:uid="{00000000-0005-0000-0000-00007C5D0000}"/>
    <cellStyle name="Normal 9 2 25" xfId="24900" xr:uid="{00000000-0005-0000-0000-00007D5D0000}"/>
    <cellStyle name="Normal 9 2 25 2" xfId="24901" xr:uid="{00000000-0005-0000-0000-00007E5D0000}"/>
    <cellStyle name="Normal 9 2 25 3" xfId="24902" xr:uid="{00000000-0005-0000-0000-00007F5D0000}"/>
    <cellStyle name="Normal 9 2 25 4" xfId="24903" xr:uid="{00000000-0005-0000-0000-0000805D0000}"/>
    <cellStyle name="Normal 9 2 25 5" xfId="24904" xr:uid="{00000000-0005-0000-0000-0000815D0000}"/>
    <cellStyle name="Normal 9 2 25 6" xfId="24905" xr:uid="{00000000-0005-0000-0000-0000825D0000}"/>
    <cellStyle name="Normal 9 2 26" xfId="24906" xr:uid="{00000000-0005-0000-0000-0000835D0000}"/>
    <cellStyle name="Normal 9 2 27" xfId="24907" xr:uid="{00000000-0005-0000-0000-0000845D0000}"/>
    <cellStyle name="Normal 9 2 28" xfId="24908" xr:uid="{00000000-0005-0000-0000-0000855D0000}"/>
    <cellStyle name="Normal 9 2 29" xfId="24909" xr:uid="{00000000-0005-0000-0000-0000865D0000}"/>
    <cellStyle name="Normal 9 2 3" xfId="1598" xr:uid="{00000000-0005-0000-0000-0000875D0000}"/>
    <cellStyle name="Normal 9 2 3 2" xfId="24910" xr:uid="{00000000-0005-0000-0000-0000885D0000}"/>
    <cellStyle name="Normal 9 2 3 3" xfId="24911" xr:uid="{00000000-0005-0000-0000-0000895D0000}"/>
    <cellStyle name="Normal 9 2 3 4" xfId="24912" xr:uid="{00000000-0005-0000-0000-00008A5D0000}"/>
    <cellStyle name="Normal 9 2 3 5" xfId="24913" xr:uid="{00000000-0005-0000-0000-00008B5D0000}"/>
    <cellStyle name="Normal 9 2 3 6" xfId="24914" xr:uid="{00000000-0005-0000-0000-00008C5D0000}"/>
    <cellStyle name="Normal 9 2 30" xfId="24915" xr:uid="{00000000-0005-0000-0000-00008D5D0000}"/>
    <cellStyle name="Normal 9 2 4" xfId="1599" xr:uid="{00000000-0005-0000-0000-00008E5D0000}"/>
    <cellStyle name="Normal 9 2 4 2" xfId="24916" xr:uid="{00000000-0005-0000-0000-00008F5D0000}"/>
    <cellStyle name="Normal 9 2 4 3" xfId="24917" xr:uid="{00000000-0005-0000-0000-0000905D0000}"/>
    <cellStyle name="Normal 9 2 4 4" xfId="24918" xr:uid="{00000000-0005-0000-0000-0000915D0000}"/>
    <cellStyle name="Normal 9 2 4 5" xfId="24919" xr:uid="{00000000-0005-0000-0000-0000925D0000}"/>
    <cellStyle name="Normal 9 2 4 6" xfId="24920" xr:uid="{00000000-0005-0000-0000-0000935D0000}"/>
    <cellStyle name="Normal 9 2 5" xfId="1600" xr:uid="{00000000-0005-0000-0000-0000945D0000}"/>
    <cellStyle name="Normal 9 2 5 2" xfId="24921" xr:uid="{00000000-0005-0000-0000-0000955D0000}"/>
    <cellStyle name="Normal 9 2 5 3" xfId="24922" xr:uid="{00000000-0005-0000-0000-0000965D0000}"/>
    <cellStyle name="Normal 9 2 5 4" xfId="24923" xr:uid="{00000000-0005-0000-0000-0000975D0000}"/>
    <cellStyle name="Normal 9 2 5 5" xfId="24924" xr:uid="{00000000-0005-0000-0000-0000985D0000}"/>
    <cellStyle name="Normal 9 2 5 6" xfId="24925" xr:uid="{00000000-0005-0000-0000-0000995D0000}"/>
    <cellStyle name="Normal 9 2 6" xfId="1601" xr:uid="{00000000-0005-0000-0000-00009A5D0000}"/>
    <cellStyle name="Normal 9 2 6 2" xfId="24926" xr:uid="{00000000-0005-0000-0000-00009B5D0000}"/>
    <cellStyle name="Normal 9 2 6 3" xfId="24927" xr:uid="{00000000-0005-0000-0000-00009C5D0000}"/>
    <cellStyle name="Normal 9 2 6 4" xfId="24928" xr:uid="{00000000-0005-0000-0000-00009D5D0000}"/>
    <cellStyle name="Normal 9 2 6 5" xfId="24929" xr:uid="{00000000-0005-0000-0000-00009E5D0000}"/>
    <cellStyle name="Normal 9 2 6 6" xfId="24930" xr:uid="{00000000-0005-0000-0000-00009F5D0000}"/>
    <cellStyle name="Normal 9 2 7" xfId="1602" xr:uid="{00000000-0005-0000-0000-0000A05D0000}"/>
    <cellStyle name="Normal 9 2 7 2" xfId="24931" xr:uid="{00000000-0005-0000-0000-0000A15D0000}"/>
    <cellStyle name="Normal 9 2 7 3" xfId="24932" xr:uid="{00000000-0005-0000-0000-0000A25D0000}"/>
    <cellStyle name="Normal 9 2 7 4" xfId="24933" xr:uid="{00000000-0005-0000-0000-0000A35D0000}"/>
    <cellStyle name="Normal 9 2 7 5" xfId="24934" xr:uid="{00000000-0005-0000-0000-0000A45D0000}"/>
    <cellStyle name="Normal 9 2 7 6" xfId="24935" xr:uid="{00000000-0005-0000-0000-0000A55D0000}"/>
    <cellStyle name="Normal 9 2 8" xfId="1603" xr:uid="{00000000-0005-0000-0000-0000A65D0000}"/>
    <cellStyle name="Normal 9 2 8 2" xfId="24936" xr:uid="{00000000-0005-0000-0000-0000A75D0000}"/>
    <cellStyle name="Normal 9 2 8 3" xfId="24937" xr:uid="{00000000-0005-0000-0000-0000A85D0000}"/>
    <cellStyle name="Normal 9 2 8 4" xfId="24938" xr:uid="{00000000-0005-0000-0000-0000A95D0000}"/>
    <cellStyle name="Normal 9 2 8 5" xfId="24939" xr:uid="{00000000-0005-0000-0000-0000AA5D0000}"/>
    <cellStyle name="Normal 9 2 8 6" xfId="24940" xr:uid="{00000000-0005-0000-0000-0000AB5D0000}"/>
    <cellStyle name="Normal 9 2 9" xfId="1604" xr:uid="{00000000-0005-0000-0000-0000AC5D0000}"/>
    <cellStyle name="Normal 9 2 9 2" xfId="24941" xr:uid="{00000000-0005-0000-0000-0000AD5D0000}"/>
    <cellStyle name="Normal 9 2 9 3" xfId="24942" xr:uid="{00000000-0005-0000-0000-0000AE5D0000}"/>
    <cellStyle name="Normal 9 2 9 4" xfId="24943" xr:uid="{00000000-0005-0000-0000-0000AF5D0000}"/>
    <cellStyle name="Normal 9 2 9 5" xfId="24944" xr:uid="{00000000-0005-0000-0000-0000B05D0000}"/>
    <cellStyle name="Normal 9 2 9 6" xfId="24945" xr:uid="{00000000-0005-0000-0000-0000B15D0000}"/>
    <cellStyle name="Normal 9 20" xfId="24946" xr:uid="{00000000-0005-0000-0000-0000B25D0000}"/>
    <cellStyle name="Normal 9 20 2" xfId="24947" xr:uid="{00000000-0005-0000-0000-0000B35D0000}"/>
    <cellStyle name="Normal 9 20 3" xfId="24948" xr:uid="{00000000-0005-0000-0000-0000B45D0000}"/>
    <cellStyle name="Normal 9 20 4" xfId="24949" xr:uid="{00000000-0005-0000-0000-0000B55D0000}"/>
    <cellStyle name="Normal 9 20 5" xfId="24950" xr:uid="{00000000-0005-0000-0000-0000B65D0000}"/>
    <cellStyle name="Normal 9 20 6" xfId="24951" xr:uid="{00000000-0005-0000-0000-0000B75D0000}"/>
    <cellStyle name="Normal 9 21" xfId="24952" xr:uid="{00000000-0005-0000-0000-0000B85D0000}"/>
    <cellStyle name="Normal 9 21 2" xfId="24953" xr:uid="{00000000-0005-0000-0000-0000B95D0000}"/>
    <cellStyle name="Normal 9 21 3" xfId="24954" xr:uid="{00000000-0005-0000-0000-0000BA5D0000}"/>
    <cellStyle name="Normal 9 21 4" xfId="24955" xr:uid="{00000000-0005-0000-0000-0000BB5D0000}"/>
    <cellStyle name="Normal 9 21 5" xfId="24956" xr:uid="{00000000-0005-0000-0000-0000BC5D0000}"/>
    <cellStyle name="Normal 9 21 6" xfId="24957" xr:uid="{00000000-0005-0000-0000-0000BD5D0000}"/>
    <cellStyle name="Normal 9 22" xfId="24958" xr:uid="{00000000-0005-0000-0000-0000BE5D0000}"/>
    <cellStyle name="Normal 9 22 2" xfId="24959" xr:uid="{00000000-0005-0000-0000-0000BF5D0000}"/>
    <cellStyle name="Normal 9 22 3" xfId="24960" xr:uid="{00000000-0005-0000-0000-0000C05D0000}"/>
    <cellStyle name="Normal 9 22 4" xfId="24961" xr:uid="{00000000-0005-0000-0000-0000C15D0000}"/>
    <cellStyle name="Normal 9 22 5" xfId="24962" xr:uid="{00000000-0005-0000-0000-0000C25D0000}"/>
    <cellStyle name="Normal 9 22 6" xfId="24963" xr:uid="{00000000-0005-0000-0000-0000C35D0000}"/>
    <cellStyle name="Normal 9 23" xfId="24964" xr:uid="{00000000-0005-0000-0000-0000C45D0000}"/>
    <cellStyle name="Normal 9 23 2" xfId="24965" xr:uid="{00000000-0005-0000-0000-0000C55D0000}"/>
    <cellStyle name="Normal 9 23 3" xfId="24966" xr:uid="{00000000-0005-0000-0000-0000C65D0000}"/>
    <cellStyle name="Normal 9 23 4" xfId="24967" xr:uid="{00000000-0005-0000-0000-0000C75D0000}"/>
    <cellStyle name="Normal 9 23 5" xfId="24968" xr:uid="{00000000-0005-0000-0000-0000C85D0000}"/>
    <cellStyle name="Normal 9 23 6" xfId="24969" xr:uid="{00000000-0005-0000-0000-0000C95D0000}"/>
    <cellStyle name="Normal 9 24" xfId="24970" xr:uid="{00000000-0005-0000-0000-0000CA5D0000}"/>
    <cellStyle name="Normal 9 24 2" xfId="24971" xr:uid="{00000000-0005-0000-0000-0000CB5D0000}"/>
    <cellStyle name="Normal 9 24 3" xfId="24972" xr:uid="{00000000-0005-0000-0000-0000CC5D0000}"/>
    <cellStyle name="Normal 9 24 4" xfId="24973" xr:uid="{00000000-0005-0000-0000-0000CD5D0000}"/>
    <cellStyle name="Normal 9 24 5" xfId="24974" xr:uid="{00000000-0005-0000-0000-0000CE5D0000}"/>
    <cellStyle name="Normal 9 24 6" xfId="24975" xr:uid="{00000000-0005-0000-0000-0000CF5D0000}"/>
    <cellStyle name="Normal 9 25" xfId="24976" xr:uid="{00000000-0005-0000-0000-0000D05D0000}"/>
    <cellStyle name="Normal 9 25 2" xfId="24977" xr:uid="{00000000-0005-0000-0000-0000D15D0000}"/>
    <cellStyle name="Normal 9 25 3" xfId="24978" xr:uid="{00000000-0005-0000-0000-0000D25D0000}"/>
    <cellStyle name="Normal 9 25 4" xfId="24979" xr:uid="{00000000-0005-0000-0000-0000D35D0000}"/>
    <cellStyle name="Normal 9 25 5" xfId="24980" xr:uid="{00000000-0005-0000-0000-0000D45D0000}"/>
    <cellStyle name="Normal 9 25 6" xfId="24981" xr:uid="{00000000-0005-0000-0000-0000D55D0000}"/>
    <cellStyle name="Normal 9 26" xfId="24982" xr:uid="{00000000-0005-0000-0000-0000D65D0000}"/>
    <cellStyle name="Normal 9 26 2" xfId="24983" xr:uid="{00000000-0005-0000-0000-0000D75D0000}"/>
    <cellStyle name="Normal 9 26 3" xfId="24984" xr:uid="{00000000-0005-0000-0000-0000D85D0000}"/>
    <cellStyle name="Normal 9 26 4" xfId="24985" xr:uid="{00000000-0005-0000-0000-0000D95D0000}"/>
    <cellStyle name="Normal 9 26 5" xfId="24986" xr:uid="{00000000-0005-0000-0000-0000DA5D0000}"/>
    <cellStyle name="Normal 9 26 6" xfId="24987" xr:uid="{00000000-0005-0000-0000-0000DB5D0000}"/>
    <cellStyle name="Normal 9 27" xfId="24988" xr:uid="{00000000-0005-0000-0000-0000DC5D0000}"/>
    <cellStyle name="Normal 9 27 2" xfId="24989" xr:uid="{00000000-0005-0000-0000-0000DD5D0000}"/>
    <cellStyle name="Normal 9 27 3" xfId="24990" xr:uid="{00000000-0005-0000-0000-0000DE5D0000}"/>
    <cellStyle name="Normal 9 27 4" xfId="24991" xr:uid="{00000000-0005-0000-0000-0000DF5D0000}"/>
    <cellStyle name="Normal 9 27 5" xfId="24992" xr:uid="{00000000-0005-0000-0000-0000E05D0000}"/>
    <cellStyle name="Normal 9 27 6" xfId="24993" xr:uid="{00000000-0005-0000-0000-0000E15D0000}"/>
    <cellStyle name="Normal 9 28" xfId="24994" xr:uid="{00000000-0005-0000-0000-0000E25D0000}"/>
    <cellStyle name="Normal 9 28 2" xfId="24995" xr:uid="{00000000-0005-0000-0000-0000E35D0000}"/>
    <cellStyle name="Normal 9 28 3" xfId="24996" xr:uid="{00000000-0005-0000-0000-0000E45D0000}"/>
    <cellStyle name="Normal 9 28 4" xfId="24997" xr:uid="{00000000-0005-0000-0000-0000E55D0000}"/>
    <cellStyle name="Normal 9 28 5" xfId="24998" xr:uid="{00000000-0005-0000-0000-0000E65D0000}"/>
    <cellStyle name="Normal 9 28 6" xfId="24999" xr:uid="{00000000-0005-0000-0000-0000E75D0000}"/>
    <cellStyle name="Normal 9 29" xfId="25000" xr:uid="{00000000-0005-0000-0000-0000E85D0000}"/>
    <cellStyle name="Normal 9 29 2" xfId="25001" xr:uid="{00000000-0005-0000-0000-0000E95D0000}"/>
    <cellStyle name="Normal 9 29 3" xfId="25002" xr:uid="{00000000-0005-0000-0000-0000EA5D0000}"/>
    <cellStyle name="Normal 9 29 4" xfId="25003" xr:uid="{00000000-0005-0000-0000-0000EB5D0000}"/>
    <cellStyle name="Normal 9 29 5" xfId="25004" xr:uid="{00000000-0005-0000-0000-0000EC5D0000}"/>
    <cellStyle name="Normal 9 29 6" xfId="25005" xr:uid="{00000000-0005-0000-0000-0000ED5D0000}"/>
    <cellStyle name="Normal 9 3" xfId="1605" xr:uid="{00000000-0005-0000-0000-0000EE5D0000}"/>
    <cellStyle name="Normal 9 3 10" xfId="1606" xr:uid="{00000000-0005-0000-0000-0000EF5D0000}"/>
    <cellStyle name="Normal 9 3 10 2" xfId="25006" xr:uid="{00000000-0005-0000-0000-0000F05D0000}"/>
    <cellStyle name="Normal 9 3 10 3" xfId="25007" xr:uid="{00000000-0005-0000-0000-0000F15D0000}"/>
    <cellStyle name="Normal 9 3 10 4" xfId="25008" xr:uid="{00000000-0005-0000-0000-0000F25D0000}"/>
    <cellStyle name="Normal 9 3 10 5" xfId="25009" xr:uid="{00000000-0005-0000-0000-0000F35D0000}"/>
    <cellStyle name="Normal 9 3 10 6" xfId="25010" xr:uid="{00000000-0005-0000-0000-0000F45D0000}"/>
    <cellStyle name="Normal 9 3 11" xfId="1607" xr:uid="{00000000-0005-0000-0000-0000F55D0000}"/>
    <cellStyle name="Normal 9 3 11 2" xfId="25011" xr:uid="{00000000-0005-0000-0000-0000F65D0000}"/>
    <cellStyle name="Normal 9 3 11 3" xfId="25012" xr:uid="{00000000-0005-0000-0000-0000F75D0000}"/>
    <cellStyle name="Normal 9 3 11 4" xfId="25013" xr:uid="{00000000-0005-0000-0000-0000F85D0000}"/>
    <cellStyle name="Normal 9 3 11 5" xfId="25014" xr:uid="{00000000-0005-0000-0000-0000F95D0000}"/>
    <cellStyle name="Normal 9 3 11 6" xfId="25015" xr:uid="{00000000-0005-0000-0000-0000FA5D0000}"/>
    <cellStyle name="Normal 9 3 12" xfId="1608" xr:uid="{00000000-0005-0000-0000-0000FB5D0000}"/>
    <cellStyle name="Normal 9 3 12 2" xfId="25016" xr:uid="{00000000-0005-0000-0000-0000FC5D0000}"/>
    <cellStyle name="Normal 9 3 12 3" xfId="25017" xr:uid="{00000000-0005-0000-0000-0000FD5D0000}"/>
    <cellStyle name="Normal 9 3 12 4" xfId="25018" xr:uid="{00000000-0005-0000-0000-0000FE5D0000}"/>
    <cellStyle name="Normal 9 3 12 5" xfId="25019" xr:uid="{00000000-0005-0000-0000-0000FF5D0000}"/>
    <cellStyle name="Normal 9 3 12 6" xfId="25020" xr:uid="{00000000-0005-0000-0000-0000005E0000}"/>
    <cellStyle name="Normal 9 3 13" xfId="1609" xr:uid="{00000000-0005-0000-0000-0000015E0000}"/>
    <cellStyle name="Normal 9 3 13 2" xfId="25021" xr:uid="{00000000-0005-0000-0000-0000025E0000}"/>
    <cellStyle name="Normal 9 3 13 3" xfId="25022" xr:uid="{00000000-0005-0000-0000-0000035E0000}"/>
    <cellStyle name="Normal 9 3 13 4" xfId="25023" xr:uid="{00000000-0005-0000-0000-0000045E0000}"/>
    <cellStyle name="Normal 9 3 13 5" xfId="25024" xr:uid="{00000000-0005-0000-0000-0000055E0000}"/>
    <cellStyle name="Normal 9 3 13 6" xfId="25025" xr:uid="{00000000-0005-0000-0000-0000065E0000}"/>
    <cellStyle name="Normal 9 3 14" xfId="1610" xr:uid="{00000000-0005-0000-0000-0000075E0000}"/>
    <cellStyle name="Normal 9 3 14 2" xfId="25026" xr:uid="{00000000-0005-0000-0000-0000085E0000}"/>
    <cellStyle name="Normal 9 3 14 3" xfId="25027" xr:uid="{00000000-0005-0000-0000-0000095E0000}"/>
    <cellStyle name="Normal 9 3 14 4" xfId="25028" xr:uid="{00000000-0005-0000-0000-00000A5E0000}"/>
    <cellStyle name="Normal 9 3 14 5" xfId="25029" xr:uid="{00000000-0005-0000-0000-00000B5E0000}"/>
    <cellStyle name="Normal 9 3 14 6" xfId="25030" xr:uid="{00000000-0005-0000-0000-00000C5E0000}"/>
    <cellStyle name="Normal 9 3 15" xfId="1611" xr:uid="{00000000-0005-0000-0000-00000D5E0000}"/>
    <cellStyle name="Normal 9 3 15 2" xfId="25031" xr:uid="{00000000-0005-0000-0000-00000E5E0000}"/>
    <cellStyle name="Normal 9 3 15 3" xfId="25032" xr:uid="{00000000-0005-0000-0000-00000F5E0000}"/>
    <cellStyle name="Normal 9 3 15 4" xfId="25033" xr:uid="{00000000-0005-0000-0000-0000105E0000}"/>
    <cellStyle name="Normal 9 3 15 5" xfId="25034" xr:uid="{00000000-0005-0000-0000-0000115E0000}"/>
    <cellStyle name="Normal 9 3 15 6" xfId="25035" xr:uid="{00000000-0005-0000-0000-0000125E0000}"/>
    <cellStyle name="Normal 9 3 16" xfId="1612" xr:uid="{00000000-0005-0000-0000-0000135E0000}"/>
    <cellStyle name="Normal 9 3 16 2" xfId="25036" xr:uid="{00000000-0005-0000-0000-0000145E0000}"/>
    <cellStyle name="Normal 9 3 16 3" xfId="25037" xr:uid="{00000000-0005-0000-0000-0000155E0000}"/>
    <cellStyle name="Normal 9 3 16 4" xfId="25038" xr:uid="{00000000-0005-0000-0000-0000165E0000}"/>
    <cellStyle name="Normal 9 3 16 5" xfId="25039" xr:uid="{00000000-0005-0000-0000-0000175E0000}"/>
    <cellStyle name="Normal 9 3 16 6" xfId="25040" xr:uid="{00000000-0005-0000-0000-0000185E0000}"/>
    <cellStyle name="Normal 9 3 17" xfId="1613" xr:uid="{00000000-0005-0000-0000-0000195E0000}"/>
    <cellStyle name="Normal 9 3 17 2" xfId="25041" xr:uid="{00000000-0005-0000-0000-00001A5E0000}"/>
    <cellStyle name="Normal 9 3 17 3" xfId="25042" xr:uid="{00000000-0005-0000-0000-00001B5E0000}"/>
    <cellStyle name="Normal 9 3 17 4" xfId="25043" xr:uid="{00000000-0005-0000-0000-00001C5E0000}"/>
    <cellStyle name="Normal 9 3 17 5" xfId="25044" xr:uid="{00000000-0005-0000-0000-00001D5E0000}"/>
    <cellStyle name="Normal 9 3 17 6" xfId="25045" xr:uid="{00000000-0005-0000-0000-00001E5E0000}"/>
    <cellStyle name="Normal 9 3 18" xfId="1614" xr:uid="{00000000-0005-0000-0000-00001F5E0000}"/>
    <cellStyle name="Normal 9 3 18 2" xfId="25046" xr:uid="{00000000-0005-0000-0000-0000205E0000}"/>
    <cellStyle name="Normal 9 3 18 3" xfId="25047" xr:uid="{00000000-0005-0000-0000-0000215E0000}"/>
    <cellStyle name="Normal 9 3 18 4" xfId="25048" xr:uid="{00000000-0005-0000-0000-0000225E0000}"/>
    <cellStyle name="Normal 9 3 18 5" xfId="25049" xr:uid="{00000000-0005-0000-0000-0000235E0000}"/>
    <cellStyle name="Normal 9 3 18 6" xfId="25050" xr:uid="{00000000-0005-0000-0000-0000245E0000}"/>
    <cellStyle name="Normal 9 3 19" xfId="1615" xr:uid="{00000000-0005-0000-0000-0000255E0000}"/>
    <cellStyle name="Normal 9 3 19 2" xfId="25051" xr:uid="{00000000-0005-0000-0000-0000265E0000}"/>
    <cellStyle name="Normal 9 3 19 3" xfId="25052" xr:uid="{00000000-0005-0000-0000-0000275E0000}"/>
    <cellStyle name="Normal 9 3 19 4" xfId="25053" xr:uid="{00000000-0005-0000-0000-0000285E0000}"/>
    <cellStyle name="Normal 9 3 19 5" xfId="25054" xr:uid="{00000000-0005-0000-0000-0000295E0000}"/>
    <cellStyle name="Normal 9 3 19 6" xfId="25055" xr:uid="{00000000-0005-0000-0000-00002A5E0000}"/>
    <cellStyle name="Normal 9 3 2" xfId="1616" xr:uid="{00000000-0005-0000-0000-00002B5E0000}"/>
    <cellStyle name="Normal 9 3 2 2" xfId="25056" xr:uid="{00000000-0005-0000-0000-00002C5E0000}"/>
    <cellStyle name="Normal 9 3 2 3" xfId="25057" xr:uid="{00000000-0005-0000-0000-00002D5E0000}"/>
    <cellStyle name="Normal 9 3 2 4" xfId="25058" xr:uid="{00000000-0005-0000-0000-00002E5E0000}"/>
    <cellStyle name="Normal 9 3 2 5" xfId="25059" xr:uid="{00000000-0005-0000-0000-00002F5E0000}"/>
    <cellStyle name="Normal 9 3 2 6" xfId="25060" xr:uid="{00000000-0005-0000-0000-0000305E0000}"/>
    <cellStyle name="Normal 9 3 20" xfId="1617" xr:uid="{00000000-0005-0000-0000-0000315E0000}"/>
    <cellStyle name="Normal 9 3 20 2" xfId="25061" xr:uid="{00000000-0005-0000-0000-0000325E0000}"/>
    <cellStyle name="Normal 9 3 20 3" xfId="25062" xr:uid="{00000000-0005-0000-0000-0000335E0000}"/>
    <cellStyle name="Normal 9 3 20 4" xfId="25063" xr:uid="{00000000-0005-0000-0000-0000345E0000}"/>
    <cellStyle name="Normal 9 3 20 5" xfId="25064" xr:uid="{00000000-0005-0000-0000-0000355E0000}"/>
    <cellStyle name="Normal 9 3 20 6" xfId="25065" xr:uid="{00000000-0005-0000-0000-0000365E0000}"/>
    <cellStyle name="Normal 9 3 21" xfId="1618" xr:uid="{00000000-0005-0000-0000-0000375E0000}"/>
    <cellStyle name="Normal 9 3 21 2" xfId="25066" xr:uid="{00000000-0005-0000-0000-0000385E0000}"/>
    <cellStyle name="Normal 9 3 21 3" xfId="25067" xr:uid="{00000000-0005-0000-0000-0000395E0000}"/>
    <cellStyle name="Normal 9 3 21 4" xfId="25068" xr:uid="{00000000-0005-0000-0000-00003A5E0000}"/>
    <cellStyle name="Normal 9 3 21 5" xfId="25069" xr:uid="{00000000-0005-0000-0000-00003B5E0000}"/>
    <cellStyle name="Normal 9 3 21 6" xfId="25070" xr:uid="{00000000-0005-0000-0000-00003C5E0000}"/>
    <cellStyle name="Normal 9 3 22" xfId="25071" xr:uid="{00000000-0005-0000-0000-00003D5E0000}"/>
    <cellStyle name="Normal 9 3 23" xfId="25072" xr:uid="{00000000-0005-0000-0000-00003E5E0000}"/>
    <cellStyle name="Normal 9 3 24" xfId="25073" xr:uid="{00000000-0005-0000-0000-00003F5E0000}"/>
    <cellStyle name="Normal 9 3 25" xfId="25074" xr:uid="{00000000-0005-0000-0000-0000405E0000}"/>
    <cellStyle name="Normal 9 3 26" xfId="25075" xr:uid="{00000000-0005-0000-0000-0000415E0000}"/>
    <cellStyle name="Normal 9 3 3" xfId="1619" xr:uid="{00000000-0005-0000-0000-0000425E0000}"/>
    <cellStyle name="Normal 9 3 3 2" xfId="25076" xr:uid="{00000000-0005-0000-0000-0000435E0000}"/>
    <cellStyle name="Normal 9 3 3 3" xfId="25077" xr:uid="{00000000-0005-0000-0000-0000445E0000}"/>
    <cellStyle name="Normal 9 3 3 4" xfId="25078" xr:uid="{00000000-0005-0000-0000-0000455E0000}"/>
    <cellStyle name="Normal 9 3 3 5" xfId="25079" xr:uid="{00000000-0005-0000-0000-0000465E0000}"/>
    <cellStyle name="Normal 9 3 3 6" xfId="25080" xr:uid="{00000000-0005-0000-0000-0000475E0000}"/>
    <cellStyle name="Normal 9 3 4" xfId="1620" xr:uid="{00000000-0005-0000-0000-0000485E0000}"/>
    <cellStyle name="Normal 9 3 4 2" xfId="25081" xr:uid="{00000000-0005-0000-0000-0000495E0000}"/>
    <cellStyle name="Normal 9 3 4 3" xfId="25082" xr:uid="{00000000-0005-0000-0000-00004A5E0000}"/>
    <cellStyle name="Normal 9 3 4 4" xfId="25083" xr:uid="{00000000-0005-0000-0000-00004B5E0000}"/>
    <cellStyle name="Normal 9 3 4 5" xfId="25084" xr:uid="{00000000-0005-0000-0000-00004C5E0000}"/>
    <cellStyle name="Normal 9 3 4 6" xfId="25085" xr:uid="{00000000-0005-0000-0000-00004D5E0000}"/>
    <cellStyle name="Normal 9 3 5" xfId="1621" xr:uid="{00000000-0005-0000-0000-00004E5E0000}"/>
    <cellStyle name="Normal 9 3 5 2" xfId="25086" xr:uid="{00000000-0005-0000-0000-00004F5E0000}"/>
    <cellStyle name="Normal 9 3 5 3" xfId="25087" xr:uid="{00000000-0005-0000-0000-0000505E0000}"/>
    <cellStyle name="Normal 9 3 5 4" xfId="25088" xr:uid="{00000000-0005-0000-0000-0000515E0000}"/>
    <cellStyle name="Normal 9 3 5 5" xfId="25089" xr:uid="{00000000-0005-0000-0000-0000525E0000}"/>
    <cellStyle name="Normal 9 3 5 6" xfId="25090" xr:uid="{00000000-0005-0000-0000-0000535E0000}"/>
    <cellStyle name="Normal 9 3 6" xfId="1622" xr:uid="{00000000-0005-0000-0000-0000545E0000}"/>
    <cellStyle name="Normal 9 3 6 2" xfId="25091" xr:uid="{00000000-0005-0000-0000-0000555E0000}"/>
    <cellStyle name="Normal 9 3 6 3" xfId="25092" xr:uid="{00000000-0005-0000-0000-0000565E0000}"/>
    <cellStyle name="Normal 9 3 6 4" xfId="25093" xr:uid="{00000000-0005-0000-0000-0000575E0000}"/>
    <cellStyle name="Normal 9 3 6 5" xfId="25094" xr:uid="{00000000-0005-0000-0000-0000585E0000}"/>
    <cellStyle name="Normal 9 3 6 6" xfId="25095" xr:uid="{00000000-0005-0000-0000-0000595E0000}"/>
    <cellStyle name="Normal 9 3 7" xfId="1623" xr:uid="{00000000-0005-0000-0000-00005A5E0000}"/>
    <cellStyle name="Normal 9 3 7 2" xfId="25096" xr:uid="{00000000-0005-0000-0000-00005B5E0000}"/>
    <cellStyle name="Normal 9 3 7 3" xfId="25097" xr:uid="{00000000-0005-0000-0000-00005C5E0000}"/>
    <cellStyle name="Normal 9 3 7 4" xfId="25098" xr:uid="{00000000-0005-0000-0000-00005D5E0000}"/>
    <cellStyle name="Normal 9 3 7 5" xfId="25099" xr:uid="{00000000-0005-0000-0000-00005E5E0000}"/>
    <cellStyle name="Normal 9 3 7 6" xfId="25100" xr:uid="{00000000-0005-0000-0000-00005F5E0000}"/>
    <cellStyle name="Normal 9 3 8" xfId="1624" xr:uid="{00000000-0005-0000-0000-0000605E0000}"/>
    <cellStyle name="Normal 9 3 8 2" xfId="25101" xr:uid="{00000000-0005-0000-0000-0000615E0000}"/>
    <cellStyle name="Normal 9 3 8 3" xfId="25102" xr:uid="{00000000-0005-0000-0000-0000625E0000}"/>
    <cellStyle name="Normal 9 3 8 4" xfId="25103" xr:uid="{00000000-0005-0000-0000-0000635E0000}"/>
    <cellStyle name="Normal 9 3 8 5" xfId="25104" xr:uid="{00000000-0005-0000-0000-0000645E0000}"/>
    <cellStyle name="Normal 9 3 8 6" xfId="25105" xr:uid="{00000000-0005-0000-0000-0000655E0000}"/>
    <cellStyle name="Normal 9 3 9" xfId="1625" xr:uid="{00000000-0005-0000-0000-0000665E0000}"/>
    <cellStyle name="Normal 9 3 9 2" xfId="25106" xr:uid="{00000000-0005-0000-0000-0000675E0000}"/>
    <cellStyle name="Normal 9 3 9 3" xfId="25107" xr:uid="{00000000-0005-0000-0000-0000685E0000}"/>
    <cellStyle name="Normal 9 3 9 4" xfId="25108" xr:uid="{00000000-0005-0000-0000-0000695E0000}"/>
    <cellStyle name="Normal 9 3 9 5" xfId="25109" xr:uid="{00000000-0005-0000-0000-00006A5E0000}"/>
    <cellStyle name="Normal 9 3 9 6" xfId="25110" xr:uid="{00000000-0005-0000-0000-00006B5E0000}"/>
    <cellStyle name="Normal 9 30" xfId="25111" xr:uid="{00000000-0005-0000-0000-00006C5E0000}"/>
    <cellStyle name="Normal 9 30 2" xfId="25112" xr:uid="{00000000-0005-0000-0000-00006D5E0000}"/>
    <cellStyle name="Normal 9 30 3" xfId="25113" xr:uid="{00000000-0005-0000-0000-00006E5E0000}"/>
    <cellStyle name="Normal 9 30 4" xfId="25114" xr:uid="{00000000-0005-0000-0000-00006F5E0000}"/>
    <cellStyle name="Normal 9 30 5" xfId="25115" xr:uid="{00000000-0005-0000-0000-0000705E0000}"/>
    <cellStyle name="Normal 9 30 6" xfId="25116" xr:uid="{00000000-0005-0000-0000-0000715E0000}"/>
    <cellStyle name="Normal 9 31" xfId="25117" xr:uid="{00000000-0005-0000-0000-0000725E0000}"/>
    <cellStyle name="Normal 9 31 2" xfId="25118" xr:uid="{00000000-0005-0000-0000-0000735E0000}"/>
    <cellStyle name="Normal 9 31 3" xfId="25119" xr:uid="{00000000-0005-0000-0000-0000745E0000}"/>
    <cellStyle name="Normal 9 31 4" xfId="25120" xr:uid="{00000000-0005-0000-0000-0000755E0000}"/>
    <cellStyle name="Normal 9 31 5" xfId="25121" xr:uid="{00000000-0005-0000-0000-0000765E0000}"/>
    <cellStyle name="Normal 9 31 6" xfId="25122" xr:uid="{00000000-0005-0000-0000-0000775E0000}"/>
    <cellStyle name="Normal 9 32" xfId="25123" xr:uid="{00000000-0005-0000-0000-0000785E0000}"/>
    <cellStyle name="Normal 9 32 2" xfId="25124" xr:uid="{00000000-0005-0000-0000-0000795E0000}"/>
    <cellStyle name="Normal 9 32 3" xfId="25125" xr:uid="{00000000-0005-0000-0000-00007A5E0000}"/>
    <cellStyle name="Normal 9 32 4" xfId="25126" xr:uid="{00000000-0005-0000-0000-00007B5E0000}"/>
    <cellStyle name="Normal 9 32 5" xfId="25127" xr:uid="{00000000-0005-0000-0000-00007C5E0000}"/>
    <cellStyle name="Normal 9 32 6" xfId="25128" xr:uid="{00000000-0005-0000-0000-00007D5E0000}"/>
    <cellStyle name="Normal 9 33" xfId="25129" xr:uid="{00000000-0005-0000-0000-00007E5E0000}"/>
    <cellStyle name="Normal 9 33 10" xfId="25130" xr:uid="{00000000-0005-0000-0000-00007F5E0000}"/>
    <cellStyle name="Normal 9 33 10 2" xfId="25131" xr:uid="{00000000-0005-0000-0000-0000805E0000}"/>
    <cellStyle name="Normal 9 33 10 3" xfId="25132" xr:uid="{00000000-0005-0000-0000-0000815E0000}"/>
    <cellStyle name="Normal 9 33 10 4" xfId="25133" xr:uid="{00000000-0005-0000-0000-0000825E0000}"/>
    <cellStyle name="Normal 9 33 10 5" xfId="25134" xr:uid="{00000000-0005-0000-0000-0000835E0000}"/>
    <cellStyle name="Normal 9 33 10 6" xfId="25135" xr:uid="{00000000-0005-0000-0000-0000845E0000}"/>
    <cellStyle name="Normal 9 33 11" xfId="25136" xr:uid="{00000000-0005-0000-0000-0000855E0000}"/>
    <cellStyle name="Normal 9 33 11 2" xfId="25137" xr:uid="{00000000-0005-0000-0000-0000865E0000}"/>
    <cellStyle name="Normal 9 33 11 3" xfId="25138" xr:uid="{00000000-0005-0000-0000-0000875E0000}"/>
    <cellStyle name="Normal 9 33 11 4" xfId="25139" xr:uid="{00000000-0005-0000-0000-0000885E0000}"/>
    <cellStyle name="Normal 9 33 11 5" xfId="25140" xr:uid="{00000000-0005-0000-0000-0000895E0000}"/>
    <cellStyle name="Normal 9 33 11 6" xfId="25141" xr:uid="{00000000-0005-0000-0000-00008A5E0000}"/>
    <cellStyle name="Normal 9 33 12" xfId="25142" xr:uid="{00000000-0005-0000-0000-00008B5E0000}"/>
    <cellStyle name="Normal 9 33 12 2" xfId="25143" xr:uid="{00000000-0005-0000-0000-00008C5E0000}"/>
    <cellStyle name="Normal 9 33 12 3" xfId="25144" xr:uid="{00000000-0005-0000-0000-00008D5E0000}"/>
    <cellStyle name="Normal 9 33 12 4" xfId="25145" xr:uid="{00000000-0005-0000-0000-00008E5E0000}"/>
    <cellStyle name="Normal 9 33 12 5" xfId="25146" xr:uid="{00000000-0005-0000-0000-00008F5E0000}"/>
    <cellStyle name="Normal 9 33 12 6" xfId="25147" xr:uid="{00000000-0005-0000-0000-0000905E0000}"/>
    <cellStyle name="Normal 9 33 13" xfId="25148" xr:uid="{00000000-0005-0000-0000-0000915E0000}"/>
    <cellStyle name="Normal 9 33 13 2" xfId="25149" xr:uid="{00000000-0005-0000-0000-0000925E0000}"/>
    <cellStyle name="Normal 9 33 13 3" xfId="25150" xr:uid="{00000000-0005-0000-0000-0000935E0000}"/>
    <cellStyle name="Normal 9 33 13 4" xfId="25151" xr:uid="{00000000-0005-0000-0000-0000945E0000}"/>
    <cellStyle name="Normal 9 33 13 5" xfId="25152" xr:uid="{00000000-0005-0000-0000-0000955E0000}"/>
    <cellStyle name="Normal 9 33 13 6" xfId="25153" xr:uid="{00000000-0005-0000-0000-0000965E0000}"/>
    <cellStyle name="Normal 9 33 14" xfId="25154" xr:uid="{00000000-0005-0000-0000-0000975E0000}"/>
    <cellStyle name="Normal 9 33 14 2" xfId="25155" xr:uid="{00000000-0005-0000-0000-0000985E0000}"/>
    <cellStyle name="Normal 9 33 14 3" xfId="25156" xr:uid="{00000000-0005-0000-0000-0000995E0000}"/>
    <cellStyle name="Normal 9 33 14 4" xfId="25157" xr:uid="{00000000-0005-0000-0000-00009A5E0000}"/>
    <cellStyle name="Normal 9 33 14 5" xfId="25158" xr:uid="{00000000-0005-0000-0000-00009B5E0000}"/>
    <cellStyle name="Normal 9 33 14 6" xfId="25159" xr:uid="{00000000-0005-0000-0000-00009C5E0000}"/>
    <cellStyle name="Normal 9 33 15" xfId="25160" xr:uid="{00000000-0005-0000-0000-00009D5E0000}"/>
    <cellStyle name="Normal 9 33 15 2" xfId="25161" xr:uid="{00000000-0005-0000-0000-00009E5E0000}"/>
    <cellStyle name="Normal 9 33 15 3" xfId="25162" xr:uid="{00000000-0005-0000-0000-00009F5E0000}"/>
    <cellStyle name="Normal 9 33 15 4" xfId="25163" xr:uid="{00000000-0005-0000-0000-0000A05E0000}"/>
    <cellStyle name="Normal 9 33 15 5" xfId="25164" xr:uid="{00000000-0005-0000-0000-0000A15E0000}"/>
    <cellStyle name="Normal 9 33 15 6" xfId="25165" xr:uid="{00000000-0005-0000-0000-0000A25E0000}"/>
    <cellStyle name="Normal 9 33 16" xfId="25166" xr:uid="{00000000-0005-0000-0000-0000A35E0000}"/>
    <cellStyle name="Normal 9 33 16 2" xfId="25167" xr:uid="{00000000-0005-0000-0000-0000A45E0000}"/>
    <cellStyle name="Normal 9 33 16 3" xfId="25168" xr:uid="{00000000-0005-0000-0000-0000A55E0000}"/>
    <cellStyle name="Normal 9 33 16 4" xfId="25169" xr:uid="{00000000-0005-0000-0000-0000A65E0000}"/>
    <cellStyle name="Normal 9 33 16 5" xfId="25170" xr:uid="{00000000-0005-0000-0000-0000A75E0000}"/>
    <cellStyle name="Normal 9 33 16 6" xfId="25171" xr:uid="{00000000-0005-0000-0000-0000A85E0000}"/>
    <cellStyle name="Normal 9 33 17" xfId="25172" xr:uid="{00000000-0005-0000-0000-0000A95E0000}"/>
    <cellStyle name="Normal 9 33 17 2" xfId="25173" xr:uid="{00000000-0005-0000-0000-0000AA5E0000}"/>
    <cellStyle name="Normal 9 33 17 3" xfId="25174" xr:uid="{00000000-0005-0000-0000-0000AB5E0000}"/>
    <cellStyle name="Normal 9 33 17 4" xfId="25175" xr:uid="{00000000-0005-0000-0000-0000AC5E0000}"/>
    <cellStyle name="Normal 9 33 17 5" xfId="25176" xr:uid="{00000000-0005-0000-0000-0000AD5E0000}"/>
    <cellStyle name="Normal 9 33 17 6" xfId="25177" xr:uid="{00000000-0005-0000-0000-0000AE5E0000}"/>
    <cellStyle name="Normal 9 33 18" xfId="25178" xr:uid="{00000000-0005-0000-0000-0000AF5E0000}"/>
    <cellStyle name="Normal 9 33 18 2" xfId="25179" xr:uid="{00000000-0005-0000-0000-0000B05E0000}"/>
    <cellStyle name="Normal 9 33 18 3" xfId="25180" xr:uid="{00000000-0005-0000-0000-0000B15E0000}"/>
    <cellStyle name="Normal 9 33 18 4" xfId="25181" xr:uid="{00000000-0005-0000-0000-0000B25E0000}"/>
    <cellStyle name="Normal 9 33 18 5" xfId="25182" xr:uid="{00000000-0005-0000-0000-0000B35E0000}"/>
    <cellStyle name="Normal 9 33 18 6" xfId="25183" xr:uid="{00000000-0005-0000-0000-0000B45E0000}"/>
    <cellStyle name="Normal 9 33 19" xfId="25184" xr:uid="{00000000-0005-0000-0000-0000B55E0000}"/>
    <cellStyle name="Normal 9 33 19 2" xfId="25185" xr:uid="{00000000-0005-0000-0000-0000B65E0000}"/>
    <cellStyle name="Normal 9 33 19 3" xfId="25186" xr:uid="{00000000-0005-0000-0000-0000B75E0000}"/>
    <cellStyle name="Normal 9 33 19 4" xfId="25187" xr:uid="{00000000-0005-0000-0000-0000B85E0000}"/>
    <cellStyle name="Normal 9 33 19 5" xfId="25188" xr:uid="{00000000-0005-0000-0000-0000B95E0000}"/>
    <cellStyle name="Normal 9 33 19 6" xfId="25189" xr:uid="{00000000-0005-0000-0000-0000BA5E0000}"/>
    <cellStyle name="Normal 9 33 2" xfId="25190" xr:uid="{00000000-0005-0000-0000-0000BB5E0000}"/>
    <cellStyle name="Normal 9 33 2 2" xfId="25191" xr:uid="{00000000-0005-0000-0000-0000BC5E0000}"/>
    <cellStyle name="Normal 9 33 2 3" xfId="25192" xr:uid="{00000000-0005-0000-0000-0000BD5E0000}"/>
    <cellStyle name="Normal 9 33 2 4" xfId="25193" xr:uid="{00000000-0005-0000-0000-0000BE5E0000}"/>
    <cellStyle name="Normal 9 33 2 5" xfId="25194" xr:uid="{00000000-0005-0000-0000-0000BF5E0000}"/>
    <cellStyle name="Normal 9 33 2 6" xfId="25195" xr:uid="{00000000-0005-0000-0000-0000C05E0000}"/>
    <cellStyle name="Normal 9 33 20" xfId="25196" xr:uid="{00000000-0005-0000-0000-0000C15E0000}"/>
    <cellStyle name="Normal 9 33 20 2" xfId="25197" xr:uid="{00000000-0005-0000-0000-0000C25E0000}"/>
    <cellStyle name="Normal 9 33 20 3" xfId="25198" xr:uid="{00000000-0005-0000-0000-0000C35E0000}"/>
    <cellStyle name="Normal 9 33 20 4" xfId="25199" xr:uid="{00000000-0005-0000-0000-0000C45E0000}"/>
    <cellStyle name="Normal 9 33 20 5" xfId="25200" xr:uid="{00000000-0005-0000-0000-0000C55E0000}"/>
    <cellStyle name="Normal 9 33 20 6" xfId="25201" xr:uid="{00000000-0005-0000-0000-0000C65E0000}"/>
    <cellStyle name="Normal 9 33 21" xfId="25202" xr:uid="{00000000-0005-0000-0000-0000C75E0000}"/>
    <cellStyle name="Normal 9 33 21 2" xfId="25203" xr:uid="{00000000-0005-0000-0000-0000C85E0000}"/>
    <cellStyle name="Normal 9 33 21 3" xfId="25204" xr:uid="{00000000-0005-0000-0000-0000C95E0000}"/>
    <cellStyle name="Normal 9 33 21 4" xfId="25205" xr:uid="{00000000-0005-0000-0000-0000CA5E0000}"/>
    <cellStyle name="Normal 9 33 21 5" xfId="25206" xr:uid="{00000000-0005-0000-0000-0000CB5E0000}"/>
    <cellStyle name="Normal 9 33 21 6" xfId="25207" xr:uid="{00000000-0005-0000-0000-0000CC5E0000}"/>
    <cellStyle name="Normal 9 33 22" xfId="25208" xr:uid="{00000000-0005-0000-0000-0000CD5E0000}"/>
    <cellStyle name="Normal 9 33 22 2" xfId="25209" xr:uid="{00000000-0005-0000-0000-0000CE5E0000}"/>
    <cellStyle name="Normal 9 33 22 3" xfId="25210" xr:uid="{00000000-0005-0000-0000-0000CF5E0000}"/>
    <cellStyle name="Normal 9 33 22 4" xfId="25211" xr:uid="{00000000-0005-0000-0000-0000D05E0000}"/>
    <cellStyle name="Normal 9 33 22 5" xfId="25212" xr:uid="{00000000-0005-0000-0000-0000D15E0000}"/>
    <cellStyle name="Normal 9 33 22 6" xfId="25213" xr:uid="{00000000-0005-0000-0000-0000D25E0000}"/>
    <cellStyle name="Normal 9 33 23" xfId="25214" xr:uid="{00000000-0005-0000-0000-0000D35E0000}"/>
    <cellStyle name="Normal 9 33 24" xfId="25215" xr:uid="{00000000-0005-0000-0000-0000D45E0000}"/>
    <cellStyle name="Normal 9 33 25" xfId="25216" xr:uid="{00000000-0005-0000-0000-0000D55E0000}"/>
    <cellStyle name="Normal 9 33 26" xfId="25217" xr:uid="{00000000-0005-0000-0000-0000D65E0000}"/>
    <cellStyle name="Normal 9 33 27" xfId="25218" xr:uid="{00000000-0005-0000-0000-0000D75E0000}"/>
    <cellStyle name="Normal 9 33 3" xfId="25219" xr:uid="{00000000-0005-0000-0000-0000D85E0000}"/>
    <cellStyle name="Normal 9 33 3 2" xfId="25220" xr:uid="{00000000-0005-0000-0000-0000D95E0000}"/>
    <cellStyle name="Normal 9 33 3 3" xfId="25221" xr:uid="{00000000-0005-0000-0000-0000DA5E0000}"/>
    <cellStyle name="Normal 9 33 3 4" xfId="25222" xr:uid="{00000000-0005-0000-0000-0000DB5E0000}"/>
    <cellStyle name="Normal 9 33 3 5" xfId="25223" xr:uid="{00000000-0005-0000-0000-0000DC5E0000}"/>
    <cellStyle name="Normal 9 33 3 6" xfId="25224" xr:uid="{00000000-0005-0000-0000-0000DD5E0000}"/>
    <cellStyle name="Normal 9 33 4" xfId="25225" xr:uid="{00000000-0005-0000-0000-0000DE5E0000}"/>
    <cellStyle name="Normal 9 33 4 2" xfId="25226" xr:uid="{00000000-0005-0000-0000-0000DF5E0000}"/>
    <cellStyle name="Normal 9 33 4 3" xfId="25227" xr:uid="{00000000-0005-0000-0000-0000E05E0000}"/>
    <cellStyle name="Normal 9 33 4 4" xfId="25228" xr:uid="{00000000-0005-0000-0000-0000E15E0000}"/>
    <cellStyle name="Normal 9 33 4 5" xfId="25229" xr:uid="{00000000-0005-0000-0000-0000E25E0000}"/>
    <cellStyle name="Normal 9 33 4 6" xfId="25230" xr:uid="{00000000-0005-0000-0000-0000E35E0000}"/>
    <cellStyle name="Normal 9 33 5" xfId="25231" xr:uid="{00000000-0005-0000-0000-0000E45E0000}"/>
    <cellStyle name="Normal 9 33 5 2" xfId="25232" xr:uid="{00000000-0005-0000-0000-0000E55E0000}"/>
    <cellStyle name="Normal 9 33 5 3" xfId="25233" xr:uid="{00000000-0005-0000-0000-0000E65E0000}"/>
    <cellStyle name="Normal 9 33 5 4" xfId="25234" xr:uid="{00000000-0005-0000-0000-0000E75E0000}"/>
    <cellStyle name="Normal 9 33 5 5" xfId="25235" xr:uid="{00000000-0005-0000-0000-0000E85E0000}"/>
    <cellStyle name="Normal 9 33 5 6" xfId="25236" xr:uid="{00000000-0005-0000-0000-0000E95E0000}"/>
    <cellStyle name="Normal 9 33 6" xfId="25237" xr:uid="{00000000-0005-0000-0000-0000EA5E0000}"/>
    <cellStyle name="Normal 9 33 6 2" xfId="25238" xr:uid="{00000000-0005-0000-0000-0000EB5E0000}"/>
    <cellStyle name="Normal 9 33 6 3" xfId="25239" xr:uid="{00000000-0005-0000-0000-0000EC5E0000}"/>
    <cellStyle name="Normal 9 33 6 4" xfId="25240" xr:uid="{00000000-0005-0000-0000-0000ED5E0000}"/>
    <cellStyle name="Normal 9 33 6 5" xfId="25241" xr:uid="{00000000-0005-0000-0000-0000EE5E0000}"/>
    <cellStyle name="Normal 9 33 6 6" xfId="25242" xr:uid="{00000000-0005-0000-0000-0000EF5E0000}"/>
    <cellStyle name="Normal 9 33 7" xfId="25243" xr:uid="{00000000-0005-0000-0000-0000F05E0000}"/>
    <cellStyle name="Normal 9 33 7 2" xfId="25244" xr:uid="{00000000-0005-0000-0000-0000F15E0000}"/>
    <cellStyle name="Normal 9 33 7 3" xfId="25245" xr:uid="{00000000-0005-0000-0000-0000F25E0000}"/>
    <cellStyle name="Normal 9 33 7 4" xfId="25246" xr:uid="{00000000-0005-0000-0000-0000F35E0000}"/>
    <cellStyle name="Normal 9 33 7 5" xfId="25247" xr:uid="{00000000-0005-0000-0000-0000F45E0000}"/>
    <cellStyle name="Normal 9 33 7 6" xfId="25248" xr:uid="{00000000-0005-0000-0000-0000F55E0000}"/>
    <cellStyle name="Normal 9 33 8" xfId="25249" xr:uid="{00000000-0005-0000-0000-0000F65E0000}"/>
    <cellStyle name="Normal 9 33 8 2" xfId="25250" xr:uid="{00000000-0005-0000-0000-0000F75E0000}"/>
    <cellStyle name="Normal 9 33 8 3" xfId="25251" xr:uid="{00000000-0005-0000-0000-0000F85E0000}"/>
    <cellStyle name="Normal 9 33 8 4" xfId="25252" xr:uid="{00000000-0005-0000-0000-0000F95E0000}"/>
    <cellStyle name="Normal 9 33 8 5" xfId="25253" xr:uid="{00000000-0005-0000-0000-0000FA5E0000}"/>
    <cellStyle name="Normal 9 33 8 6" xfId="25254" xr:uid="{00000000-0005-0000-0000-0000FB5E0000}"/>
    <cellStyle name="Normal 9 33 9" xfId="25255" xr:uid="{00000000-0005-0000-0000-0000FC5E0000}"/>
    <cellStyle name="Normal 9 33 9 2" xfId="25256" xr:uid="{00000000-0005-0000-0000-0000FD5E0000}"/>
    <cellStyle name="Normal 9 33 9 3" xfId="25257" xr:uid="{00000000-0005-0000-0000-0000FE5E0000}"/>
    <cellStyle name="Normal 9 33 9 4" xfId="25258" xr:uid="{00000000-0005-0000-0000-0000FF5E0000}"/>
    <cellStyle name="Normal 9 33 9 5" xfId="25259" xr:uid="{00000000-0005-0000-0000-0000005F0000}"/>
    <cellStyle name="Normal 9 33 9 6" xfId="25260" xr:uid="{00000000-0005-0000-0000-0000015F0000}"/>
    <cellStyle name="Normal 9 34" xfId="25261" xr:uid="{00000000-0005-0000-0000-0000025F0000}"/>
    <cellStyle name="Normal 9 34 2" xfId="25262" xr:uid="{00000000-0005-0000-0000-0000035F0000}"/>
    <cellStyle name="Normal 9 34 3" xfId="25263" xr:uid="{00000000-0005-0000-0000-0000045F0000}"/>
    <cellStyle name="Normal 9 34 4" xfId="25264" xr:uid="{00000000-0005-0000-0000-0000055F0000}"/>
    <cellStyle name="Normal 9 34 5" xfId="25265" xr:uid="{00000000-0005-0000-0000-0000065F0000}"/>
    <cellStyle name="Normal 9 34 6" xfId="25266" xr:uid="{00000000-0005-0000-0000-0000075F0000}"/>
    <cellStyle name="Normal 9 35" xfId="25267" xr:uid="{00000000-0005-0000-0000-0000085F0000}"/>
    <cellStyle name="Normal 9 35 2" xfId="25268" xr:uid="{00000000-0005-0000-0000-0000095F0000}"/>
    <cellStyle name="Normal 9 35 3" xfId="25269" xr:uid="{00000000-0005-0000-0000-00000A5F0000}"/>
    <cellStyle name="Normal 9 35 4" xfId="25270" xr:uid="{00000000-0005-0000-0000-00000B5F0000}"/>
    <cellStyle name="Normal 9 35 5" xfId="25271" xr:uid="{00000000-0005-0000-0000-00000C5F0000}"/>
    <cellStyle name="Normal 9 35 6" xfId="25272" xr:uid="{00000000-0005-0000-0000-00000D5F0000}"/>
    <cellStyle name="Normal 9 36" xfId="25273" xr:uid="{00000000-0005-0000-0000-00000E5F0000}"/>
    <cellStyle name="Normal 9 36 2" xfId="25274" xr:uid="{00000000-0005-0000-0000-00000F5F0000}"/>
    <cellStyle name="Normal 9 36 3" xfId="25275" xr:uid="{00000000-0005-0000-0000-0000105F0000}"/>
    <cellStyle name="Normal 9 36 4" xfId="25276" xr:uid="{00000000-0005-0000-0000-0000115F0000}"/>
    <cellStyle name="Normal 9 36 5" xfId="25277" xr:uid="{00000000-0005-0000-0000-0000125F0000}"/>
    <cellStyle name="Normal 9 36 6" xfId="25278" xr:uid="{00000000-0005-0000-0000-0000135F0000}"/>
    <cellStyle name="Normal 9 37" xfId="25279" xr:uid="{00000000-0005-0000-0000-0000145F0000}"/>
    <cellStyle name="Normal 9 37 2" xfId="25280" xr:uid="{00000000-0005-0000-0000-0000155F0000}"/>
    <cellStyle name="Normal 9 37 3" xfId="25281" xr:uid="{00000000-0005-0000-0000-0000165F0000}"/>
    <cellStyle name="Normal 9 37 4" xfId="25282" xr:uid="{00000000-0005-0000-0000-0000175F0000}"/>
    <cellStyle name="Normal 9 37 5" xfId="25283" xr:uid="{00000000-0005-0000-0000-0000185F0000}"/>
    <cellStyle name="Normal 9 37 6" xfId="25284" xr:uid="{00000000-0005-0000-0000-0000195F0000}"/>
    <cellStyle name="Normal 9 38" xfId="25285" xr:uid="{00000000-0005-0000-0000-00001A5F0000}"/>
    <cellStyle name="Normal 9 38 2" xfId="25286" xr:uid="{00000000-0005-0000-0000-00001B5F0000}"/>
    <cellStyle name="Normal 9 38 3" xfId="25287" xr:uid="{00000000-0005-0000-0000-00001C5F0000}"/>
    <cellStyle name="Normal 9 38 4" xfId="25288" xr:uid="{00000000-0005-0000-0000-00001D5F0000}"/>
    <cellStyle name="Normal 9 38 5" xfId="25289" xr:uid="{00000000-0005-0000-0000-00001E5F0000}"/>
    <cellStyle name="Normal 9 38 6" xfId="25290" xr:uid="{00000000-0005-0000-0000-00001F5F0000}"/>
    <cellStyle name="Normal 9 39" xfId="25291" xr:uid="{00000000-0005-0000-0000-0000205F0000}"/>
    <cellStyle name="Normal 9 39 2" xfId="25292" xr:uid="{00000000-0005-0000-0000-0000215F0000}"/>
    <cellStyle name="Normal 9 39 3" xfId="25293" xr:uid="{00000000-0005-0000-0000-0000225F0000}"/>
    <cellStyle name="Normal 9 39 4" xfId="25294" xr:uid="{00000000-0005-0000-0000-0000235F0000}"/>
    <cellStyle name="Normal 9 39 5" xfId="25295" xr:uid="{00000000-0005-0000-0000-0000245F0000}"/>
    <cellStyle name="Normal 9 39 6" xfId="25296" xr:uid="{00000000-0005-0000-0000-0000255F0000}"/>
    <cellStyle name="Normal 9 4" xfId="1626" xr:uid="{00000000-0005-0000-0000-0000265F0000}"/>
    <cellStyle name="Normal 9 4 2" xfId="25297" xr:uid="{00000000-0005-0000-0000-0000275F0000}"/>
    <cellStyle name="Normal 9 4 3" xfId="25298" xr:uid="{00000000-0005-0000-0000-0000285F0000}"/>
    <cellStyle name="Normal 9 4 4" xfId="25299" xr:uid="{00000000-0005-0000-0000-0000295F0000}"/>
    <cellStyle name="Normal 9 4 5" xfId="25300" xr:uid="{00000000-0005-0000-0000-00002A5F0000}"/>
    <cellStyle name="Normal 9 4 6" xfId="25301" xr:uid="{00000000-0005-0000-0000-00002B5F0000}"/>
    <cellStyle name="Normal 9 40" xfId="25302" xr:uid="{00000000-0005-0000-0000-00002C5F0000}"/>
    <cellStyle name="Normal 9 40 2" xfId="25303" xr:uid="{00000000-0005-0000-0000-00002D5F0000}"/>
    <cellStyle name="Normal 9 40 3" xfId="25304" xr:uid="{00000000-0005-0000-0000-00002E5F0000}"/>
    <cellStyle name="Normal 9 40 4" xfId="25305" xr:uid="{00000000-0005-0000-0000-00002F5F0000}"/>
    <cellStyle name="Normal 9 40 5" xfId="25306" xr:uid="{00000000-0005-0000-0000-0000305F0000}"/>
    <cellStyle name="Normal 9 40 6" xfId="25307" xr:uid="{00000000-0005-0000-0000-0000315F0000}"/>
    <cellStyle name="Normal 9 41" xfId="25308" xr:uid="{00000000-0005-0000-0000-0000325F0000}"/>
    <cellStyle name="Normal 9 41 2" xfId="25309" xr:uid="{00000000-0005-0000-0000-0000335F0000}"/>
    <cellStyle name="Normal 9 41 3" xfId="25310" xr:uid="{00000000-0005-0000-0000-0000345F0000}"/>
    <cellStyle name="Normal 9 41 4" xfId="25311" xr:uid="{00000000-0005-0000-0000-0000355F0000}"/>
    <cellStyle name="Normal 9 41 5" xfId="25312" xr:uid="{00000000-0005-0000-0000-0000365F0000}"/>
    <cellStyle name="Normal 9 41 6" xfId="25313" xr:uid="{00000000-0005-0000-0000-0000375F0000}"/>
    <cellStyle name="Normal 9 42" xfId="25314" xr:uid="{00000000-0005-0000-0000-0000385F0000}"/>
    <cellStyle name="Normal 9 42 2" xfId="25315" xr:uid="{00000000-0005-0000-0000-0000395F0000}"/>
    <cellStyle name="Normal 9 42 3" xfId="25316" xr:uid="{00000000-0005-0000-0000-00003A5F0000}"/>
    <cellStyle name="Normal 9 42 4" xfId="25317" xr:uid="{00000000-0005-0000-0000-00003B5F0000}"/>
    <cellStyle name="Normal 9 42 5" xfId="25318" xr:uid="{00000000-0005-0000-0000-00003C5F0000}"/>
    <cellStyle name="Normal 9 42 6" xfId="25319" xr:uid="{00000000-0005-0000-0000-00003D5F0000}"/>
    <cellStyle name="Normal 9 43" xfId="25320" xr:uid="{00000000-0005-0000-0000-00003E5F0000}"/>
    <cellStyle name="Normal 9 43 2" xfId="25321" xr:uid="{00000000-0005-0000-0000-00003F5F0000}"/>
    <cellStyle name="Normal 9 43 3" xfId="25322" xr:uid="{00000000-0005-0000-0000-0000405F0000}"/>
    <cellStyle name="Normal 9 43 4" xfId="25323" xr:uid="{00000000-0005-0000-0000-0000415F0000}"/>
    <cellStyle name="Normal 9 43 5" xfId="25324" xr:uid="{00000000-0005-0000-0000-0000425F0000}"/>
    <cellStyle name="Normal 9 43 6" xfId="25325" xr:uid="{00000000-0005-0000-0000-0000435F0000}"/>
    <cellStyle name="Normal 9 44" xfId="25326" xr:uid="{00000000-0005-0000-0000-0000445F0000}"/>
    <cellStyle name="Normal 9 44 2" xfId="25327" xr:uid="{00000000-0005-0000-0000-0000455F0000}"/>
    <cellStyle name="Normal 9 44 3" xfId="25328" xr:uid="{00000000-0005-0000-0000-0000465F0000}"/>
    <cellStyle name="Normal 9 44 4" xfId="25329" xr:uid="{00000000-0005-0000-0000-0000475F0000}"/>
    <cellStyle name="Normal 9 44 5" xfId="25330" xr:uid="{00000000-0005-0000-0000-0000485F0000}"/>
    <cellStyle name="Normal 9 44 6" xfId="25331" xr:uid="{00000000-0005-0000-0000-0000495F0000}"/>
    <cellStyle name="Normal 9 45" xfId="25332" xr:uid="{00000000-0005-0000-0000-00004A5F0000}"/>
    <cellStyle name="Normal 9 45 2" xfId="25333" xr:uid="{00000000-0005-0000-0000-00004B5F0000}"/>
    <cellStyle name="Normal 9 45 3" xfId="25334" xr:uid="{00000000-0005-0000-0000-00004C5F0000}"/>
    <cellStyle name="Normal 9 45 4" xfId="25335" xr:uid="{00000000-0005-0000-0000-00004D5F0000}"/>
    <cellStyle name="Normal 9 45 5" xfId="25336" xr:uid="{00000000-0005-0000-0000-00004E5F0000}"/>
    <cellStyle name="Normal 9 45 6" xfId="25337" xr:uid="{00000000-0005-0000-0000-00004F5F0000}"/>
    <cellStyle name="Normal 9 46" xfId="25338" xr:uid="{00000000-0005-0000-0000-0000505F0000}"/>
    <cellStyle name="Normal 9 46 2" xfId="25339" xr:uid="{00000000-0005-0000-0000-0000515F0000}"/>
    <cellStyle name="Normal 9 46 3" xfId="25340" xr:uid="{00000000-0005-0000-0000-0000525F0000}"/>
    <cellStyle name="Normal 9 46 4" xfId="25341" xr:uid="{00000000-0005-0000-0000-0000535F0000}"/>
    <cellStyle name="Normal 9 46 5" xfId="25342" xr:uid="{00000000-0005-0000-0000-0000545F0000}"/>
    <cellStyle name="Normal 9 46 6" xfId="25343" xr:uid="{00000000-0005-0000-0000-0000555F0000}"/>
    <cellStyle name="Normal 9 47" xfId="25344" xr:uid="{00000000-0005-0000-0000-0000565F0000}"/>
    <cellStyle name="Normal 9 47 2" xfId="25345" xr:uid="{00000000-0005-0000-0000-0000575F0000}"/>
    <cellStyle name="Normal 9 47 3" xfId="25346" xr:uid="{00000000-0005-0000-0000-0000585F0000}"/>
    <cellStyle name="Normal 9 47 4" xfId="25347" xr:uid="{00000000-0005-0000-0000-0000595F0000}"/>
    <cellStyle name="Normal 9 47 5" xfId="25348" xr:uid="{00000000-0005-0000-0000-00005A5F0000}"/>
    <cellStyle name="Normal 9 47 6" xfId="25349" xr:uid="{00000000-0005-0000-0000-00005B5F0000}"/>
    <cellStyle name="Normal 9 48" xfId="25350" xr:uid="{00000000-0005-0000-0000-00005C5F0000}"/>
    <cellStyle name="Normal 9 48 2" xfId="25351" xr:uid="{00000000-0005-0000-0000-00005D5F0000}"/>
    <cellStyle name="Normal 9 48 3" xfId="25352" xr:uid="{00000000-0005-0000-0000-00005E5F0000}"/>
    <cellStyle name="Normal 9 48 4" xfId="25353" xr:uid="{00000000-0005-0000-0000-00005F5F0000}"/>
    <cellStyle name="Normal 9 48 5" xfId="25354" xr:uid="{00000000-0005-0000-0000-0000605F0000}"/>
    <cellStyle name="Normal 9 48 6" xfId="25355" xr:uid="{00000000-0005-0000-0000-0000615F0000}"/>
    <cellStyle name="Normal 9 49" xfId="25356" xr:uid="{00000000-0005-0000-0000-0000625F0000}"/>
    <cellStyle name="Normal 9 49 2" xfId="25357" xr:uid="{00000000-0005-0000-0000-0000635F0000}"/>
    <cellStyle name="Normal 9 49 3" xfId="25358" xr:uid="{00000000-0005-0000-0000-0000645F0000}"/>
    <cellStyle name="Normal 9 49 4" xfId="25359" xr:uid="{00000000-0005-0000-0000-0000655F0000}"/>
    <cellStyle name="Normal 9 49 5" xfId="25360" xr:uid="{00000000-0005-0000-0000-0000665F0000}"/>
    <cellStyle name="Normal 9 49 6" xfId="25361" xr:uid="{00000000-0005-0000-0000-0000675F0000}"/>
    <cellStyle name="Normal 9 5" xfId="1627" xr:uid="{00000000-0005-0000-0000-0000685F0000}"/>
    <cellStyle name="Normal 9 5 2" xfId="25362" xr:uid="{00000000-0005-0000-0000-0000695F0000}"/>
    <cellStyle name="Normal 9 5 3" xfId="25363" xr:uid="{00000000-0005-0000-0000-00006A5F0000}"/>
    <cellStyle name="Normal 9 5 4" xfId="25364" xr:uid="{00000000-0005-0000-0000-00006B5F0000}"/>
    <cellStyle name="Normal 9 5 5" xfId="25365" xr:uid="{00000000-0005-0000-0000-00006C5F0000}"/>
    <cellStyle name="Normal 9 5 6" xfId="25366" xr:uid="{00000000-0005-0000-0000-00006D5F0000}"/>
    <cellStyle name="Normal 9 50" xfId="25367" xr:uid="{00000000-0005-0000-0000-00006E5F0000}"/>
    <cellStyle name="Normal 9 50 2" xfId="25368" xr:uid="{00000000-0005-0000-0000-00006F5F0000}"/>
    <cellStyle name="Normal 9 50 3" xfId="25369" xr:uid="{00000000-0005-0000-0000-0000705F0000}"/>
    <cellStyle name="Normal 9 50 4" xfId="25370" xr:uid="{00000000-0005-0000-0000-0000715F0000}"/>
    <cellStyle name="Normal 9 50 5" xfId="25371" xr:uid="{00000000-0005-0000-0000-0000725F0000}"/>
    <cellStyle name="Normal 9 50 6" xfId="25372" xr:uid="{00000000-0005-0000-0000-0000735F0000}"/>
    <cellStyle name="Normal 9 51" xfId="25373" xr:uid="{00000000-0005-0000-0000-0000745F0000}"/>
    <cellStyle name="Normal 9 51 2" xfId="25374" xr:uid="{00000000-0005-0000-0000-0000755F0000}"/>
    <cellStyle name="Normal 9 51 3" xfId="25375" xr:uid="{00000000-0005-0000-0000-0000765F0000}"/>
    <cellStyle name="Normal 9 51 4" xfId="25376" xr:uid="{00000000-0005-0000-0000-0000775F0000}"/>
    <cellStyle name="Normal 9 51 5" xfId="25377" xr:uid="{00000000-0005-0000-0000-0000785F0000}"/>
    <cellStyle name="Normal 9 51 6" xfId="25378" xr:uid="{00000000-0005-0000-0000-0000795F0000}"/>
    <cellStyle name="Normal 9 52" xfId="25379" xr:uid="{00000000-0005-0000-0000-00007A5F0000}"/>
    <cellStyle name="Normal 9 52 2" xfId="25380" xr:uid="{00000000-0005-0000-0000-00007B5F0000}"/>
    <cellStyle name="Normal 9 52 3" xfId="25381" xr:uid="{00000000-0005-0000-0000-00007C5F0000}"/>
    <cellStyle name="Normal 9 52 4" xfId="25382" xr:uid="{00000000-0005-0000-0000-00007D5F0000}"/>
    <cellStyle name="Normal 9 52 5" xfId="25383" xr:uid="{00000000-0005-0000-0000-00007E5F0000}"/>
    <cellStyle name="Normal 9 52 6" xfId="25384" xr:uid="{00000000-0005-0000-0000-00007F5F0000}"/>
    <cellStyle name="Normal 9 53" xfId="25385" xr:uid="{00000000-0005-0000-0000-0000805F0000}"/>
    <cellStyle name="Normal 9 53 2" xfId="25386" xr:uid="{00000000-0005-0000-0000-0000815F0000}"/>
    <cellStyle name="Normal 9 53 3" xfId="25387" xr:uid="{00000000-0005-0000-0000-0000825F0000}"/>
    <cellStyle name="Normal 9 53 4" xfId="25388" xr:uid="{00000000-0005-0000-0000-0000835F0000}"/>
    <cellStyle name="Normal 9 53 5" xfId="25389" xr:uid="{00000000-0005-0000-0000-0000845F0000}"/>
    <cellStyle name="Normal 9 53 6" xfId="25390" xr:uid="{00000000-0005-0000-0000-0000855F0000}"/>
    <cellStyle name="Normal 9 54" xfId="25391" xr:uid="{00000000-0005-0000-0000-0000865F0000}"/>
    <cellStyle name="Normal 9 54 2" xfId="25392" xr:uid="{00000000-0005-0000-0000-0000875F0000}"/>
    <cellStyle name="Normal 9 54 3" xfId="25393" xr:uid="{00000000-0005-0000-0000-0000885F0000}"/>
    <cellStyle name="Normal 9 54 4" xfId="25394" xr:uid="{00000000-0005-0000-0000-0000895F0000}"/>
    <cellStyle name="Normal 9 54 5" xfId="25395" xr:uid="{00000000-0005-0000-0000-00008A5F0000}"/>
    <cellStyle name="Normal 9 54 6" xfId="25396" xr:uid="{00000000-0005-0000-0000-00008B5F0000}"/>
    <cellStyle name="Normal 9 55" xfId="25397" xr:uid="{00000000-0005-0000-0000-00008C5F0000}"/>
    <cellStyle name="Normal 9 55 2" xfId="25398" xr:uid="{00000000-0005-0000-0000-00008D5F0000}"/>
    <cellStyle name="Normal 9 55 3" xfId="25399" xr:uid="{00000000-0005-0000-0000-00008E5F0000}"/>
    <cellStyle name="Normal 9 55 4" xfId="25400" xr:uid="{00000000-0005-0000-0000-00008F5F0000}"/>
    <cellStyle name="Normal 9 55 5" xfId="25401" xr:uid="{00000000-0005-0000-0000-0000905F0000}"/>
    <cellStyle name="Normal 9 55 6" xfId="25402" xr:uid="{00000000-0005-0000-0000-0000915F0000}"/>
    <cellStyle name="Normal 9 56" xfId="25403" xr:uid="{00000000-0005-0000-0000-0000925F0000}"/>
    <cellStyle name="Normal 9 56 2" xfId="25404" xr:uid="{00000000-0005-0000-0000-0000935F0000}"/>
    <cellStyle name="Normal 9 56 3" xfId="25405" xr:uid="{00000000-0005-0000-0000-0000945F0000}"/>
    <cellStyle name="Normal 9 56 4" xfId="25406" xr:uid="{00000000-0005-0000-0000-0000955F0000}"/>
    <cellStyle name="Normal 9 56 5" xfId="25407" xr:uid="{00000000-0005-0000-0000-0000965F0000}"/>
    <cellStyle name="Normal 9 56 6" xfId="25408" xr:uid="{00000000-0005-0000-0000-0000975F0000}"/>
    <cellStyle name="Normal 9 57" xfId="25409" xr:uid="{00000000-0005-0000-0000-0000985F0000}"/>
    <cellStyle name="Normal 9 58" xfId="25410" xr:uid="{00000000-0005-0000-0000-0000995F0000}"/>
    <cellStyle name="Normal 9 59" xfId="25411" xr:uid="{00000000-0005-0000-0000-00009A5F0000}"/>
    <cellStyle name="Normal 9 6" xfId="1628" xr:uid="{00000000-0005-0000-0000-00009B5F0000}"/>
    <cellStyle name="Normal 9 6 2" xfId="25412" xr:uid="{00000000-0005-0000-0000-00009C5F0000}"/>
    <cellStyle name="Normal 9 6 3" xfId="25413" xr:uid="{00000000-0005-0000-0000-00009D5F0000}"/>
    <cellStyle name="Normal 9 6 4" xfId="25414" xr:uid="{00000000-0005-0000-0000-00009E5F0000}"/>
    <cellStyle name="Normal 9 6 5" xfId="25415" xr:uid="{00000000-0005-0000-0000-00009F5F0000}"/>
    <cellStyle name="Normal 9 6 6" xfId="25416" xr:uid="{00000000-0005-0000-0000-0000A05F0000}"/>
    <cellStyle name="Normal 9 60" xfId="25417" xr:uid="{00000000-0005-0000-0000-0000A15F0000}"/>
    <cellStyle name="Normal 9 61" xfId="25418" xr:uid="{00000000-0005-0000-0000-0000A25F0000}"/>
    <cellStyle name="Normal 9 62" xfId="25419" xr:uid="{00000000-0005-0000-0000-0000A35F0000}"/>
    <cellStyle name="Normal 9 63" xfId="25420" xr:uid="{00000000-0005-0000-0000-0000A45F0000}"/>
    <cellStyle name="Normal 9 64" xfId="25421" xr:uid="{00000000-0005-0000-0000-0000A55F0000}"/>
    <cellStyle name="Normal 9 65" xfId="25422" xr:uid="{00000000-0005-0000-0000-0000A65F0000}"/>
    <cellStyle name="Normal 9 66" xfId="25423" xr:uid="{00000000-0005-0000-0000-0000A75F0000}"/>
    <cellStyle name="Normal 9 67" xfId="25424" xr:uid="{00000000-0005-0000-0000-0000A85F0000}"/>
    <cellStyle name="Normal 9 68" xfId="25425" xr:uid="{00000000-0005-0000-0000-0000A95F0000}"/>
    <cellStyle name="Normal 9 69" xfId="25426" xr:uid="{00000000-0005-0000-0000-0000AA5F0000}"/>
    <cellStyle name="Normal 9 7" xfId="1629" xr:uid="{00000000-0005-0000-0000-0000AB5F0000}"/>
    <cellStyle name="Normal 9 7 2" xfId="25427" xr:uid="{00000000-0005-0000-0000-0000AC5F0000}"/>
    <cellStyle name="Normal 9 7 3" xfId="25428" xr:uid="{00000000-0005-0000-0000-0000AD5F0000}"/>
    <cellStyle name="Normal 9 7 4" xfId="25429" xr:uid="{00000000-0005-0000-0000-0000AE5F0000}"/>
    <cellStyle name="Normal 9 7 5" xfId="25430" xr:uid="{00000000-0005-0000-0000-0000AF5F0000}"/>
    <cellStyle name="Normal 9 7 6" xfId="25431" xr:uid="{00000000-0005-0000-0000-0000B05F0000}"/>
    <cellStyle name="Normal 9 70" xfId="25432" xr:uid="{00000000-0005-0000-0000-0000B15F0000}"/>
    <cellStyle name="Normal 9 71" xfId="25433" xr:uid="{00000000-0005-0000-0000-0000B25F0000}"/>
    <cellStyle name="Normal 9 72" xfId="25434" xr:uid="{00000000-0005-0000-0000-0000B35F0000}"/>
    <cellStyle name="Normal 9 73" xfId="25435" xr:uid="{00000000-0005-0000-0000-0000B45F0000}"/>
    <cellStyle name="Normal 9 8" xfId="1630" xr:uid="{00000000-0005-0000-0000-0000B55F0000}"/>
    <cellStyle name="Normal 9 8 2" xfId="25436" xr:uid="{00000000-0005-0000-0000-0000B65F0000}"/>
    <cellStyle name="Normal 9 8 3" xfId="25437" xr:uid="{00000000-0005-0000-0000-0000B75F0000}"/>
    <cellStyle name="Normal 9 8 4" xfId="25438" xr:uid="{00000000-0005-0000-0000-0000B85F0000}"/>
    <cellStyle name="Normal 9 8 5" xfId="25439" xr:uid="{00000000-0005-0000-0000-0000B95F0000}"/>
    <cellStyle name="Normal 9 8 6" xfId="25440" xr:uid="{00000000-0005-0000-0000-0000BA5F0000}"/>
    <cellStyle name="Normal 9 9" xfId="1631" xr:uid="{00000000-0005-0000-0000-0000BB5F0000}"/>
    <cellStyle name="Normal 9 9 2" xfId="25441" xr:uid="{00000000-0005-0000-0000-0000BC5F0000}"/>
    <cellStyle name="Normal 9 9 3" xfId="25442" xr:uid="{00000000-0005-0000-0000-0000BD5F0000}"/>
    <cellStyle name="Normal 9 9 4" xfId="25443" xr:uid="{00000000-0005-0000-0000-0000BE5F0000}"/>
    <cellStyle name="Normal 9 9 5" xfId="25444" xr:uid="{00000000-0005-0000-0000-0000BF5F0000}"/>
    <cellStyle name="Normal 9 9 6" xfId="25445" xr:uid="{00000000-0005-0000-0000-0000C05F0000}"/>
    <cellStyle name="Normal 9_ENE Database Template_2012" xfId="25446" xr:uid="{00000000-0005-0000-0000-0000C15F0000}"/>
    <cellStyle name="Normal 90" xfId="25447" xr:uid="{00000000-0005-0000-0000-0000C25F0000}"/>
    <cellStyle name="Normal 91" xfId="25448" xr:uid="{00000000-0005-0000-0000-0000C35F0000}"/>
    <cellStyle name="Normal 92" xfId="25449" xr:uid="{00000000-0005-0000-0000-0000C45F0000}"/>
    <cellStyle name="Normal 93" xfId="25450" xr:uid="{00000000-0005-0000-0000-0000C55F0000}"/>
    <cellStyle name="Normal 94" xfId="25451" xr:uid="{00000000-0005-0000-0000-0000C65F0000}"/>
    <cellStyle name="Normal 95" xfId="25452" xr:uid="{00000000-0005-0000-0000-0000C75F0000}"/>
    <cellStyle name="Normal 96" xfId="25453" xr:uid="{00000000-0005-0000-0000-0000C85F0000}"/>
    <cellStyle name="Normal 97" xfId="25454" xr:uid="{00000000-0005-0000-0000-0000C95F0000}"/>
    <cellStyle name="Normal 98" xfId="25455" xr:uid="{00000000-0005-0000-0000-0000CA5F0000}"/>
    <cellStyle name="Normal 99" xfId="25456" xr:uid="{00000000-0005-0000-0000-0000CB5F0000}"/>
    <cellStyle name="Normal 99 10" xfId="25457" xr:uid="{00000000-0005-0000-0000-0000CC5F0000}"/>
    <cellStyle name="Normal 99 10 2" xfId="25458" xr:uid="{00000000-0005-0000-0000-0000CD5F0000}"/>
    <cellStyle name="Normal 99 10 3" xfId="25459" xr:uid="{00000000-0005-0000-0000-0000CE5F0000}"/>
    <cellStyle name="Normal 99 10 4" xfId="25460" xr:uid="{00000000-0005-0000-0000-0000CF5F0000}"/>
    <cellStyle name="Normal 99 10 5" xfId="25461" xr:uid="{00000000-0005-0000-0000-0000D05F0000}"/>
    <cellStyle name="Normal 99 10 6" xfId="25462" xr:uid="{00000000-0005-0000-0000-0000D15F0000}"/>
    <cellStyle name="Normal 99 11" xfId="25463" xr:uid="{00000000-0005-0000-0000-0000D25F0000}"/>
    <cellStyle name="Normal 99 11 2" xfId="25464" xr:uid="{00000000-0005-0000-0000-0000D35F0000}"/>
    <cellStyle name="Normal 99 11 3" xfId="25465" xr:uid="{00000000-0005-0000-0000-0000D45F0000}"/>
    <cellStyle name="Normal 99 11 4" xfId="25466" xr:uid="{00000000-0005-0000-0000-0000D55F0000}"/>
    <cellStyle name="Normal 99 11 5" xfId="25467" xr:uid="{00000000-0005-0000-0000-0000D65F0000}"/>
    <cellStyle name="Normal 99 11 6" xfId="25468" xr:uid="{00000000-0005-0000-0000-0000D75F0000}"/>
    <cellStyle name="Normal 99 12" xfId="25469" xr:uid="{00000000-0005-0000-0000-0000D85F0000}"/>
    <cellStyle name="Normal 99 12 2" xfId="25470" xr:uid="{00000000-0005-0000-0000-0000D95F0000}"/>
    <cellStyle name="Normal 99 12 3" xfId="25471" xr:uid="{00000000-0005-0000-0000-0000DA5F0000}"/>
    <cellStyle name="Normal 99 12 4" xfId="25472" xr:uid="{00000000-0005-0000-0000-0000DB5F0000}"/>
    <cellStyle name="Normal 99 12 5" xfId="25473" xr:uid="{00000000-0005-0000-0000-0000DC5F0000}"/>
    <cellStyle name="Normal 99 12 6" xfId="25474" xr:uid="{00000000-0005-0000-0000-0000DD5F0000}"/>
    <cellStyle name="Normal 99 13" xfId="25475" xr:uid="{00000000-0005-0000-0000-0000DE5F0000}"/>
    <cellStyle name="Normal 99 13 2" xfId="25476" xr:uid="{00000000-0005-0000-0000-0000DF5F0000}"/>
    <cellStyle name="Normal 99 13 3" xfId="25477" xr:uid="{00000000-0005-0000-0000-0000E05F0000}"/>
    <cellStyle name="Normal 99 13 4" xfId="25478" xr:uid="{00000000-0005-0000-0000-0000E15F0000}"/>
    <cellStyle name="Normal 99 13 5" xfId="25479" xr:uid="{00000000-0005-0000-0000-0000E25F0000}"/>
    <cellStyle name="Normal 99 13 6" xfId="25480" xr:uid="{00000000-0005-0000-0000-0000E35F0000}"/>
    <cellStyle name="Normal 99 14" xfId="25481" xr:uid="{00000000-0005-0000-0000-0000E45F0000}"/>
    <cellStyle name="Normal 99 14 2" xfId="25482" xr:uid="{00000000-0005-0000-0000-0000E55F0000}"/>
    <cellStyle name="Normal 99 14 3" xfId="25483" xr:uid="{00000000-0005-0000-0000-0000E65F0000}"/>
    <cellStyle name="Normal 99 14 4" xfId="25484" xr:uid="{00000000-0005-0000-0000-0000E75F0000}"/>
    <cellStyle name="Normal 99 14 5" xfId="25485" xr:uid="{00000000-0005-0000-0000-0000E85F0000}"/>
    <cellStyle name="Normal 99 14 6" xfId="25486" xr:uid="{00000000-0005-0000-0000-0000E95F0000}"/>
    <cellStyle name="Normal 99 15" xfId="25487" xr:uid="{00000000-0005-0000-0000-0000EA5F0000}"/>
    <cellStyle name="Normal 99 15 2" xfId="25488" xr:uid="{00000000-0005-0000-0000-0000EB5F0000}"/>
    <cellStyle name="Normal 99 15 3" xfId="25489" xr:uid="{00000000-0005-0000-0000-0000EC5F0000}"/>
    <cellStyle name="Normal 99 15 4" xfId="25490" xr:uid="{00000000-0005-0000-0000-0000ED5F0000}"/>
    <cellStyle name="Normal 99 15 5" xfId="25491" xr:uid="{00000000-0005-0000-0000-0000EE5F0000}"/>
    <cellStyle name="Normal 99 15 6" xfId="25492" xr:uid="{00000000-0005-0000-0000-0000EF5F0000}"/>
    <cellStyle name="Normal 99 16" xfId="25493" xr:uid="{00000000-0005-0000-0000-0000F05F0000}"/>
    <cellStyle name="Normal 99 16 2" xfId="25494" xr:uid="{00000000-0005-0000-0000-0000F15F0000}"/>
    <cellStyle name="Normal 99 16 3" xfId="25495" xr:uid="{00000000-0005-0000-0000-0000F25F0000}"/>
    <cellStyle name="Normal 99 16 4" xfId="25496" xr:uid="{00000000-0005-0000-0000-0000F35F0000}"/>
    <cellStyle name="Normal 99 16 5" xfId="25497" xr:uid="{00000000-0005-0000-0000-0000F45F0000}"/>
    <cellStyle name="Normal 99 16 6" xfId="25498" xr:uid="{00000000-0005-0000-0000-0000F55F0000}"/>
    <cellStyle name="Normal 99 17" xfId="25499" xr:uid="{00000000-0005-0000-0000-0000F65F0000}"/>
    <cellStyle name="Normal 99 17 2" xfId="25500" xr:uid="{00000000-0005-0000-0000-0000F75F0000}"/>
    <cellStyle name="Normal 99 17 3" xfId="25501" xr:uid="{00000000-0005-0000-0000-0000F85F0000}"/>
    <cellStyle name="Normal 99 17 4" xfId="25502" xr:uid="{00000000-0005-0000-0000-0000F95F0000}"/>
    <cellStyle name="Normal 99 17 5" xfId="25503" xr:uid="{00000000-0005-0000-0000-0000FA5F0000}"/>
    <cellStyle name="Normal 99 17 6" xfId="25504" xr:uid="{00000000-0005-0000-0000-0000FB5F0000}"/>
    <cellStyle name="Normal 99 18" xfId="25505" xr:uid="{00000000-0005-0000-0000-0000FC5F0000}"/>
    <cellStyle name="Normal 99 18 2" xfId="25506" xr:uid="{00000000-0005-0000-0000-0000FD5F0000}"/>
    <cellStyle name="Normal 99 18 3" xfId="25507" xr:uid="{00000000-0005-0000-0000-0000FE5F0000}"/>
    <cellStyle name="Normal 99 18 4" xfId="25508" xr:uid="{00000000-0005-0000-0000-0000FF5F0000}"/>
    <cellStyle name="Normal 99 18 5" xfId="25509" xr:uid="{00000000-0005-0000-0000-000000600000}"/>
    <cellStyle name="Normal 99 18 6" xfId="25510" xr:uid="{00000000-0005-0000-0000-000001600000}"/>
    <cellStyle name="Normal 99 19" xfId="25511" xr:uid="{00000000-0005-0000-0000-000002600000}"/>
    <cellStyle name="Normal 99 19 2" xfId="25512" xr:uid="{00000000-0005-0000-0000-000003600000}"/>
    <cellStyle name="Normal 99 19 3" xfId="25513" xr:uid="{00000000-0005-0000-0000-000004600000}"/>
    <cellStyle name="Normal 99 19 4" xfId="25514" xr:uid="{00000000-0005-0000-0000-000005600000}"/>
    <cellStyle name="Normal 99 19 5" xfId="25515" xr:uid="{00000000-0005-0000-0000-000006600000}"/>
    <cellStyle name="Normal 99 19 6" xfId="25516" xr:uid="{00000000-0005-0000-0000-000007600000}"/>
    <cellStyle name="Normal 99 2" xfId="25517" xr:uid="{00000000-0005-0000-0000-000008600000}"/>
    <cellStyle name="Normal 99 2 2" xfId="25518" xr:uid="{00000000-0005-0000-0000-000009600000}"/>
    <cellStyle name="Normal 99 2 3" xfId="25519" xr:uid="{00000000-0005-0000-0000-00000A600000}"/>
    <cellStyle name="Normal 99 2 4" xfId="25520" xr:uid="{00000000-0005-0000-0000-00000B600000}"/>
    <cellStyle name="Normal 99 2 5" xfId="25521" xr:uid="{00000000-0005-0000-0000-00000C600000}"/>
    <cellStyle name="Normal 99 2 6" xfId="25522" xr:uid="{00000000-0005-0000-0000-00000D600000}"/>
    <cellStyle name="Normal 99 20" xfId="25523" xr:uid="{00000000-0005-0000-0000-00000E600000}"/>
    <cellStyle name="Normal 99 20 2" xfId="25524" xr:uid="{00000000-0005-0000-0000-00000F600000}"/>
    <cellStyle name="Normal 99 20 3" xfId="25525" xr:uid="{00000000-0005-0000-0000-000010600000}"/>
    <cellStyle name="Normal 99 20 4" xfId="25526" xr:uid="{00000000-0005-0000-0000-000011600000}"/>
    <cellStyle name="Normal 99 20 5" xfId="25527" xr:uid="{00000000-0005-0000-0000-000012600000}"/>
    <cellStyle name="Normal 99 20 6" xfId="25528" xr:uid="{00000000-0005-0000-0000-000013600000}"/>
    <cellStyle name="Normal 99 21" xfId="25529" xr:uid="{00000000-0005-0000-0000-000014600000}"/>
    <cellStyle name="Normal 99 21 2" xfId="25530" xr:uid="{00000000-0005-0000-0000-000015600000}"/>
    <cellStyle name="Normal 99 21 3" xfId="25531" xr:uid="{00000000-0005-0000-0000-000016600000}"/>
    <cellStyle name="Normal 99 21 4" xfId="25532" xr:uid="{00000000-0005-0000-0000-000017600000}"/>
    <cellStyle name="Normal 99 21 5" xfId="25533" xr:uid="{00000000-0005-0000-0000-000018600000}"/>
    <cellStyle name="Normal 99 21 6" xfId="25534" xr:uid="{00000000-0005-0000-0000-000019600000}"/>
    <cellStyle name="Normal 99 22" xfId="25535" xr:uid="{00000000-0005-0000-0000-00001A600000}"/>
    <cellStyle name="Normal 99 22 2" xfId="25536" xr:uid="{00000000-0005-0000-0000-00001B600000}"/>
    <cellStyle name="Normal 99 22 3" xfId="25537" xr:uid="{00000000-0005-0000-0000-00001C600000}"/>
    <cellStyle name="Normal 99 22 4" xfId="25538" xr:uid="{00000000-0005-0000-0000-00001D600000}"/>
    <cellStyle name="Normal 99 22 5" xfId="25539" xr:uid="{00000000-0005-0000-0000-00001E600000}"/>
    <cellStyle name="Normal 99 22 6" xfId="25540" xr:uid="{00000000-0005-0000-0000-00001F600000}"/>
    <cellStyle name="Normal 99 3" xfId="25541" xr:uid="{00000000-0005-0000-0000-000020600000}"/>
    <cellStyle name="Normal 99 3 2" xfId="25542" xr:uid="{00000000-0005-0000-0000-000021600000}"/>
    <cellStyle name="Normal 99 3 3" xfId="25543" xr:uid="{00000000-0005-0000-0000-000022600000}"/>
    <cellStyle name="Normal 99 3 4" xfId="25544" xr:uid="{00000000-0005-0000-0000-000023600000}"/>
    <cellStyle name="Normal 99 3 5" xfId="25545" xr:uid="{00000000-0005-0000-0000-000024600000}"/>
    <cellStyle name="Normal 99 3 6" xfId="25546" xr:uid="{00000000-0005-0000-0000-000025600000}"/>
    <cellStyle name="Normal 99 4" xfId="25547" xr:uid="{00000000-0005-0000-0000-000026600000}"/>
    <cellStyle name="Normal 99 4 2" xfId="25548" xr:uid="{00000000-0005-0000-0000-000027600000}"/>
    <cellStyle name="Normal 99 4 3" xfId="25549" xr:uid="{00000000-0005-0000-0000-000028600000}"/>
    <cellStyle name="Normal 99 4 4" xfId="25550" xr:uid="{00000000-0005-0000-0000-000029600000}"/>
    <cellStyle name="Normal 99 4 5" xfId="25551" xr:uid="{00000000-0005-0000-0000-00002A600000}"/>
    <cellStyle name="Normal 99 4 6" xfId="25552" xr:uid="{00000000-0005-0000-0000-00002B600000}"/>
    <cellStyle name="Normal 99 5" xfId="25553" xr:uid="{00000000-0005-0000-0000-00002C600000}"/>
    <cellStyle name="Normal 99 5 2" xfId="25554" xr:uid="{00000000-0005-0000-0000-00002D600000}"/>
    <cellStyle name="Normal 99 5 3" xfId="25555" xr:uid="{00000000-0005-0000-0000-00002E600000}"/>
    <cellStyle name="Normal 99 5 4" xfId="25556" xr:uid="{00000000-0005-0000-0000-00002F600000}"/>
    <cellStyle name="Normal 99 5 5" xfId="25557" xr:uid="{00000000-0005-0000-0000-000030600000}"/>
    <cellStyle name="Normal 99 5 6" xfId="25558" xr:uid="{00000000-0005-0000-0000-000031600000}"/>
    <cellStyle name="Normal 99 6" xfId="25559" xr:uid="{00000000-0005-0000-0000-000032600000}"/>
    <cellStyle name="Normal 99 6 2" xfId="25560" xr:uid="{00000000-0005-0000-0000-000033600000}"/>
    <cellStyle name="Normal 99 6 3" xfId="25561" xr:uid="{00000000-0005-0000-0000-000034600000}"/>
    <cellStyle name="Normal 99 6 4" xfId="25562" xr:uid="{00000000-0005-0000-0000-000035600000}"/>
    <cellStyle name="Normal 99 6 5" xfId="25563" xr:uid="{00000000-0005-0000-0000-000036600000}"/>
    <cellStyle name="Normal 99 6 6" xfId="25564" xr:uid="{00000000-0005-0000-0000-000037600000}"/>
    <cellStyle name="Normal 99 7" xfId="25565" xr:uid="{00000000-0005-0000-0000-000038600000}"/>
    <cellStyle name="Normal 99 7 2" xfId="25566" xr:uid="{00000000-0005-0000-0000-000039600000}"/>
    <cellStyle name="Normal 99 7 3" xfId="25567" xr:uid="{00000000-0005-0000-0000-00003A600000}"/>
    <cellStyle name="Normal 99 7 4" xfId="25568" xr:uid="{00000000-0005-0000-0000-00003B600000}"/>
    <cellStyle name="Normal 99 7 5" xfId="25569" xr:uid="{00000000-0005-0000-0000-00003C600000}"/>
    <cellStyle name="Normal 99 7 6" xfId="25570" xr:uid="{00000000-0005-0000-0000-00003D600000}"/>
    <cellStyle name="Normal 99 8" xfId="25571" xr:uid="{00000000-0005-0000-0000-00003E600000}"/>
    <cellStyle name="Normal 99 8 2" xfId="25572" xr:uid="{00000000-0005-0000-0000-00003F600000}"/>
    <cellStyle name="Normal 99 8 3" xfId="25573" xr:uid="{00000000-0005-0000-0000-000040600000}"/>
    <cellStyle name="Normal 99 8 4" xfId="25574" xr:uid="{00000000-0005-0000-0000-000041600000}"/>
    <cellStyle name="Normal 99 8 5" xfId="25575" xr:uid="{00000000-0005-0000-0000-000042600000}"/>
    <cellStyle name="Normal 99 8 6" xfId="25576" xr:uid="{00000000-0005-0000-0000-000043600000}"/>
    <cellStyle name="Normal 99 9" xfId="25577" xr:uid="{00000000-0005-0000-0000-000044600000}"/>
    <cellStyle name="Normal 99 9 2" xfId="25578" xr:uid="{00000000-0005-0000-0000-000045600000}"/>
    <cellStyle name="Normal 99 9 3" xfId="25579" xr:uid="{00000000-0005-0000-0000-000046600000}"/>
    <cellStyle name="Normal 99 9 4" xfId="25580" xr:uid="{00000000-0005-0000-0000-000047600000}"/>
    <cellStyle name="Normal 99 9 5" xfId="25581" xr:uid="{00000000-0005-0000-0000-000048600000}"/>
    <cellStyle name="Normal 99 9 6" xfId="25582" xr:uid="{00000000-0005-0000-0000-000049600000}"/>
    <cellStyle name="Note 10" xfId="1632" xr:uid="{00000000-0005-0000-0000-00004A600000}"/>
    <cellStyle name="Note 10 2" xfId="25583" xr:uid="{00000000-0005-0000-0000-00004B600000}"/>
    <cellStyle name="Note 10 3" xfId="25584" xr:uid="{00000000-0005-0000-0000-00004C600000}"/>
    <cellStyle name="Note 11" xfId="25585" xr:uid="{00000000-0005-0000-0000-00004D600000}"/>
    <cellStyle name="Note 11 2" xfId="25586" xr:uid="{00000000-0005-0000-0000-00004E600000}"/>
    <cellStyle name="Note 12" xfId="25587" xr:uid="{00000000-0005-0000-0000-00004F600000}"/>
    <cellStyle name="Note 12 2" xfId="25588" xr:uid="{00000000-0005-0000-0000-000050600000}"/>
    <cellStyle name="Note 13" xfId="25589" xr:uid="{00000000-0005-0000-0000-000051600000}"/>
    <cellStyle name="Note 13 2" xfId="25590" xr:uid="{00000000-0005-0000-0000-000052600000}"/>
    <cellStyle name="Note 14" xfId="25591" xr:uid="{00000000-0005-0000-0000-000053600000}"/>
    <cellStyle name="Note 14 2" xfId="25592" xr:uid="{00000000-0005-0000-0000-000054600000}"/>
    <cellStyle name="Note 15" xfId="25593" xr:uid="{00000000-0005-0000-0000-000055600000}"/>
    <cellStyle name="Note 15 2" xfId="25594" xr:uid="{00000000-0005-0000-0000-000056600000}"/>
    <cellStyle name="Note 16" xfId="25595" xr:uid="{00000000-0005-0000-0000-000057600000}"/>
    <cellStyle name="Note 16 2" xfId="25596" xr:uid="{00000000-0005-0000-0000-000058600000}"/>
    <cellStyle name="Note 16 3" xfId="25597" xr:uid="{00000000-0005-0000-0000-000059600000}"/>
    <cellStyle name="Note 17" xfId="25598" xr:uid="{00000000-0005-0000-0000-00005A600000}"/>
    <cellStyle name="Note 17 2" xfId="25599" xr:uid="{00000000-0005-0000-0000-00005B600000}"/>
    <cellStyle name="Note 17 3" xfId="25600" xr:uid="{00000000-0005-0000-0000-00005C600000}"/>
    <cellStyle name="Note 18" xfId="25601" xr:uid="{00000000-0005-0000-0000-00005D600000}"/>
    <cellStyle name="Note 18 2" xfId="25602" xr:uid="{00000000-0005-0000-0000-00005E600000}"/>
    <cellStyle name="Note 19" xfId="25603" xr:uid="{00000000-0005-0000-0000-00005F600000}"/>
    <cellStyle name="Note 2" xfId="1633" xr:uid="{00000000-0005-0000-0000-000060600000}"/>
    <cellStyle name="Note 2 2" xfId="1634" xr:uid="{00000000-0005-0000-0000-000061600000}"/>
    <cellStyle name="Note 2 2 2" xfId="1635" xr:uid="{00000000-0005-0000-0000-000062600000}"/>
    <cellStyle name="Note 2 2 2 2" xfId="25605" xr:uid="{00000000-0005-0000-0000-000063600000}"/>
    <cellStyle name="Note 2 2 2 2 2" xfId="25606" xr:uid="{00000000-0005-0000-0000-000064600000}"/>
    <cellStyle name="Note 2 2 2 2 2 2" xfId="25607" xr:uid="{00000000-0005-0000-0000-000065600000}"/>
    <cellStyle name="Note 2 2 2 2 3" xfId="25608" xr:uid="{00000000-0005-0000-0000-000066600000}"/>
    <cellStyle name="Note 2 2 2 2 4" xfId="25609" xr:uid="{00000000-0005-0000-0000-000067600000}"/>
    <cellStyle name="Note 2 2 2 3" xfId="25610" xr:uid="{00000000-0005-0000-0000-000068600000}"/>
    <cellStyle name="Note 2 2 2 3 2" xfId="25611" xr:uid="{00000000-0005-0000-0000-000069600000}"/>
    <cellStyle name="Note 2 2 2 3 3" xfId="25612" xr:uid="{00000000-0005-0000-0000-00006A600000}"/>
    <cellStyle name="Note 2 2 2 4" xfId="25613" xr:uid="{00000000-0005-0000-0000-00006B600000}"/>
    <cellStyle name="Note 2 2 2 5" xfId="25614" xr:uid="{00000000-0005-0000-0000-00006C600000}"/>
    <cellStyle name="Note 2 2 3" xfId="1636" xr:uid="{00000000-0005-0000-0000-00006D600000}"/>
    <cellStyle name="Note 2 2 3 2" xfId="25615" xr:uid="{00000000-0005-0000-0000-00006E600000}"/>
    <cellStyle name="Note 2 2 3 2 2" xfId="25616" xr:uid="{00000000-0005-0000-0000-00006F600000}"/>
    <cellStyle name="Note 2 2 3 2 2 2" xfId="25617" xr:uid="{00000000-0005-0000-0000-000070600000}"/>
    <cellStyle name="Note 2 2 3 2 3" xfId="25618" xr:uid="{00000000-0005-0000-0000-000071600000}"/>
    <cellStyle name="Note 2 2 3 2 4" xfId="25619" xr:uid="{00000000-0005-0000-0000-000072600000}"/>
    <cellStyle name="Note 2 2 3 3" xfId="25620" xr:uid="{00000000-0005-0000-0000-000073600000}"/>
    <cellStyle name="Note 2 2 3 3 2" xfId="25621" xr:uid="{00000000-0005-0000-0000-000074600000}"/>
    <cellStyle name="Note 2 2 3 3 3" xfId="25622" xr:uid="{00000000-0005-0000-0000-000075600000}"/>
    <cellStyle name="Note 2 2 3 4" xfId="25623" xr:uid="{00000000-0005-0000-0000-000076600000}"/>
    <cellStyle name="Note 2 2 3 5" xfId="25624" xr:uid="{00000000-0005-0000-0000-000077600000}"/>
    <cellStyle name="Note 2 2 4" xfId="1637" xr:uid="{00000000-0005-0000-0000-000078600000}"/>
    <cellStyle name="Note 2 2 4 2" xfId="25625" xr:uid="{00000000-0005-0000-0000-000079600000}"/>
    <cellStyle name="Note 2 2 4 2 2" xfId="25626" xr:uid="{00000000-0005-0000-0000-00007A600000}"/>
    <cellStyle name="Note 2 2 4 2 2 2" xfId="25627" xr:uid="{00000000-0005-0000-0000-00007B600000}"/>
    <cellStyle name="Note 2 2 4 2 3" xfId="25628" xr:uid="{00000000-0005-0000-0000-00007C600000}"/>
    <cellStyle name="Note 2 2 4 2 4" xfId="25629" xr:uid="{00000000-0005-0000-0000-00007D600000}"/>
    <cellStyle name="Note 2 2 4 3" xfId="25630" xr:uid="{00000000-0005-0000-0000-00007E600000}"/>
    <cellStyle name="Note 2 2 4 3 2" xfId="25631" xr:uid="{00000000-0005-0000-0000-00007F600000}"/>
    <cellStyle name="Note 2 2 4 3 3" xfId="25632" xr:uid="{00000000-0005-0000-0000-000080600000}"/>
    <cellStyle name="Note 2 2 4 4" xfId="25633" xr:uid="{00000000-0005-0000-0000-000081600000}"/>
    <cellStyle name="Note 2 2 4 5" xfId="25634" xr:uid="{00000000-0005-0000-0000-000082600000}"/>
    <cellStyle name="Note 2 2 5" xfId="1638" xr:uid="{00000000-0005-0000-0000-000083600000}"/>
    <cellStyle name="Note 2 2 5 2" xfId="25635" xr:uid="{00000000-0005-0000-0000-000084600000}"/>
    <cellStyle name="Note 2 2 5 2 2" xfId="25636" xr:uid="{00000000-0005-0000-0000-000085600000}"/>
    <cellStyle name="Note 2 2 5 2 2 2" xfId="25637" xr:uid="{00000000-0005-0000-0000-000086600000}"/>
    <cellStyle name="Note 2 2 5 2 3" xfId="25638" xr:uid="{00000000-0005-0000-0000-000087600000}"/>
    <cellStyle name="Note 2 2 5 2 4" xfId="25639" xr:uid="{00000000-0005-0000-0000-000088600000}"/>
    <cellStyle name="Note 2 2 5 3" xfId="25640" xr:uid="{00000000-0005-0000-0000-000089600000}"/>
    <cellStyle name="Note 2 2 5 3 2" xfId="25641" xr:uid="{00000000-0005-0000-0000-00008A600000}"/>
    <cellStyle name="Note 2 2 5 3 3" xfId="25642" xr:uid="{00000000-0005-0000-0000-00008B600000}"/>
    <cellStyle name="Note 2 2 5 4" xfId="25643" xr:uid="{00000000-0005-0000-0000-00008C600000}"/>
    <cellStyle name="Note 2 2 5 5" xfId="25644" xr:uid="{00000000-0005-0000-0000-00008D600000}"/>
    <cellStyle name="Note 2 2 6" xfId="25604" xr:uid="{00000000-0005-0000-0000-00008E600000}"/>
    <cellStyle name="Note 2 3" xfId="1639" xr:uid="{00000000-0005-0000-0000-00008F600000}"/>
    <cellStyle name="Note 2 3 2" xfId="1640" xr:uid="{00000000-0005-0000-0000-000090600000}"/>
    <cellStyle name="Note 2 3 2 2" xfId="25645" xr:uid="{00000000-0005-0000-0000-000091600000}"/>
    <cellStyle name="Note 2 3 2 2 2" xfId="25646" xr:uid="{00000000-0005-0000-0000-000092600000}"/>
    <cellStyle name="Note 2 3 2 2 2 2" xfId="25647" xr:uid="{00000000-0005-0000-0000-000093600000}"/>
    <cellStyle name="Note 2 3 2 2 3" xfId="25648" xr:uid="{00000000-0005-0000-0000-000094600000}"/>
    <cellStyle name="Note 2 3 2 2 4" xfId="25649" xr:uid="{00000000-0005-0000-0000-000095600000}"/>
    <cellStyle name="Note 2 3 2 3" xfId="25650" xr:uid="{00000000-0005-0000-0000-000096600000}"/>
    <cellStyle name="Note 2 3 2 3 2" xfId="25651" xr:uid="{00000000-0005-0000-0000-000097600000}"/>
    <cellStyle name="Note 2 3 2 3 3" xfId="25652" xr:uid="{00000000-0005-0000-0000-000098600000}"/>
    <cellStyle name="Note 2 3 2 4" xfId="25653" xr:uid="{00000000-0005-0000-0000-000099600000}"/>
    <cellStyle name="Note 2 3 2 5" xfId="25654" xr:uid="{00000000-0005-0000-0000-00009A600000}"/>
    <cellStyle name="Note 2 3 3" xfId="1641" xr:uid="{00000000-0005-0000-0000-00009B600000}"/>
    <cellStyle name="Note 2 3 3 2" xfId="25655" xr:uid="{00000000-0005-0000-0000-00009C600000}"/>
    <cellStyle name="Note 2 3 3 2 2" xfId="25656" xr:uid="{00000000-0005-0000-0000-00009D600000}"/>
    <cellStyle name="Note 2 3 3 2 2 2" xfId="25657" xr:uid="{00000000-0005-0000-0000-00009E600000}"/>
    <cellStyle name="Note 2 3 3 2 3" xfId="25658" xr:uid="{00000000-0005-0000-0000-00009F600000}"/>
    <cellStyle name="Note 2 3 3 2 4" xfId="25659" xr:uid="{00000000-0005-0000-0000-0000A0600000}"/>
    <cellStyle name="Note 2 3 3 3" xfId="25660" xr:uid="{00000000-0005-0000-0000-0000A1600000}"/>
    <cellStyle name="Note 2 3 3 3 2" xfId="25661" xr:uid="{00000000-0005-0000-0000-0000A2600000}"/>
    <cellStyle name="Note 2 3 3 3 3" xfId="25662" xr:uid="{00000000-0005-0000-0000-0000A3600000}"/>
    <cellStyle name="Note 2 3 3 4" xfId="25663" xr:uid="{00000000-0005-0000-0000-0000A4600000}"/>
    <cellStyle name="Note 2 3 3 5" xfId="25664" xr:uid="{00000000-0005-0000-0000-0000A5600000}"/>
    <cellStyle name="Note 2 3 4" xfId="1642" xr:uid="{00000000-0005-0000-0000-0000A6600000}"/>
    <cellStyle name="Note 2 3 4 2" xfId="25665" xr:uid="{00000000-0005-0000-0000-0000A7600000}"/>
    <cellStyle name="Note 2 3 4 2 2" xfId="25666" xr:uid="{00000000-0005-0000-0000-0000A8600000}"/>
    <cellStyle name="Note 2 3 4 2 2 2" xfId="25667" xr:uid="{00000000-0005-0000-0000-0000A9600000}"/>
    <cellStyle name="Note 2 3 4 2 3" xfId="25668" xr:uid="{00000000-0005-0000-0000-0000AA600000}"/>
    <cellStyle name="Note 2 3 4 2 4" xfId="25669" xr:uid="{00000000-0005-0000-0000-0000AB600000}"/>
    <cellStyle name="Note 2 3 4 3" xfId="25670" xr:uid="{00000000-0005-0000-0000-0000AC600000}"/>
    <cellStyle name="Note 2 3 4 3 2" xfId="25671" xr:uid="{00000000-0005-0000-0000-0000AD600000}"/>
    <cellStyle name="Note 2 3 4 3 3" xfId="25672" xr:uid="{00000000-0005-0000-0000-0000AE600000}"/>
    <cellStyle name="Note 2 3 4 4" xfId="25673" xr:uid="{00000000-0005-0000-0000-0000AF600000}"/>
    <cellStyle name="Note 2 3 4 5" xfId="25674" xr:uid="{00000000-0005-0000-0000-0000B0600000}"/>
    <cellStyle name="Note 2 3 5" xfId="1643" xr:uid="{00000000-0005-0000-0000-0000B1600000}"/>
    <cellStyle name="Note 2 3 5 2" xfId="25675" xr:uid="{00000000-0005-0000-0000-0000B2600000}"/>
    <cellStyle name="Note 2 3 5 2 2" xfId="25676" xr:uid="{00000000-0005-0000-0000-0000B3600000}"/>
    <cellStyle name="Note 2 3 5 2 2 2" xfId="25677" xr:uid="{00000000-0005-0000-0000-0000B4600000}"/>
    <cellStyle name="Note 2 3 5 2 3" xfId="25678" xr:uid="{00000000-0005-0000-0000-0000B5600000}"/>
    <cellStyle name="Note 2 3 5 2 4" xfId="25679" xr:uid="{00000000-0005-0000-0000-0000B6600000}"/>
    <cellStyle name="Note 2 3 5 3" xfId="25680" xr:uid="{00000000-0005-0000-0000-0000B7600000}"/>
    <cellStyle name="Note 2 3 5 3 2" xfId="25681" xr:uid="{00000000-0005-0000-0000-0000B8600000}"/>
    <cellStyle name="Note 2 3 5 3 3" xfId="25682" xr:uid="{00000000-0005-0000-0000-0000B9600000}"/>
    <cellStyle name="Note 2 3 5 4" xfId="25683" xr:uid="{00000000-0005-0000-0000-0000BA600000}"/>
    <cellStyle name="Note 2 3 5 5" xfId="25684" xr:uid="{00000000-0005-0000-0000-0000BB600000}"/>
    <cellStyle name="Note 2 3 6" xfId="25685" xr:uid="{00000000-0005-0000-0000-0000BC600000}"/>
    <cellStyle name="Note 2 3 6 2" xfId="25686" xr:uid="{00000000-0005-0000-0000-0000BD600000}"/>
    <cellStyle name="Note 2 3 6 2 2" xfId="25687" xr:uid="{00000000-0005-0000-0000-0000BE600000}"/>
    <cellStyle name="Note 2 3 6 3" xfId="25688" xr:uid="{00000000-0005-0000-0000-0000BF600000}"/>
    <cellStyle name="Note 2 3 6 4" xfId="25689" xr:uid="{00000000-0005-0000-0000-0000C0600000}"/>
    <cellStyle name="Note 2 3 7" xfId="25690" xr:uid="{00000000-0005-0000-0000-0000C1600000}"/>
    <cellStyle name="Note 2 3 7 2" xfId="25691" xr:uid="{00000000-0005-0000-0000-0000C2600000}"/>
    <cellStyle name="Note 2 3 7 3" xfId="25692" xr:uid="{00000000-0005-0000-0000-0000C3600000}"/>
    <cellStyle name="Note 2 3 8" xfId="25693" xr:uid="{00000000-0005-0000-0000-0000C4600000}"/>
    <cellStyle name="Note 2 3 9" xfId="25694" xr:uid="{00000000-0005-0000-0000-0000C5600000}"/>
    <cellStyle name="Note 2 4" xfId="1644" xr:uid="{00000000-0005-0000-0000-0000C6600000}"/>
    <cellStyle name="Note 2 5" xfId="1645" xr:uid="{00000000-0005-0000-0000-0000C7600000}"/>
    <cellStyle name="Note 2 5 2" xfId="25695" xr:uid="{00000000-0005-0000-0000-0000C8600000}"/>
    <cellStyle name="Note 2 5 3" xfId="25696" xr:uid="{00000000-0005-0000-0000-0000C9600000}"/>
    <cellStyle name="Note 2 6" xfId="1646" xr:uid="{00000000-0005-0000-0000-0000CA600000}"/>
    <cellStyle name="Note 2 6 2" xfId="25698" xr:uid="{00000000-0005-0000-0000-0000CB600000}"/>
    <cellStyle name="Note 2 6 3" xfId="25699" xr:uid="{00000000-0005-0000-0000-0000CC600000}"/>
    <cellStyle name="Note 2 6 4" xfId="25697" xr:uid="{00000000-0005-0000-0000-0000CD600000}"/>
    <cellStyle name="Note 2 7" xfId="25700" xr:uid="{00000000-0005-0000-0000-0000CE600000}"/>
    <cellStyle name="Note 2 8" xfId="25701" xr:uid="{00000000-0005-0000-0000-0000CF600000}"/>
    <cellStyle name="Note 2 9" xfId="25702" xr:uid="{00000000-0005-0000-0000-0000D0600000}"/>
    <cellStyle name="Note 2_Copy of North-West Capital Costs and Tarrifs_2012-13 2-8-11 for Tariff Calc Revised" xfId="1647" xr:uid="{00000000-0005-0000-0000-0000D1600000}"/>
    <cellStyle name="Note 20" xfId="25703" xr:uid="{00000000-0005-0000-0000-0000D2600000}"/>
    <cellStyle name="Note 21" xfId="25704" xr:uid="{00000000-0005-0000-0000-0000D3600000}"/>
    <cellStyle name="Note 22" xfId="25705" xr:uid="{00000000-0005-0000-0000-0000D4600000}"/>
    <cellStyle name="Note 23" xfId="25706" xr:uid="{00000000-0005-0000-0000-0000D5600000}"/>
    <cellStyle name="Note 24" xfId="25707" xr:uid="{00000000-0005-0000-0000-0000D6600000}"/>
    <cellStyle name="Note 25" xfId="25708" xr:uid="{00000000-0005-0000-0000-0000D7600000}"/>
    <cellStyle name="Note 26" xfId="25709" xr:uid="{00000000-0005-0000-0000-0000D8600000}"/>
    <cellStyle name="Note 27" xfId="25710" xr:uid="{00000000-0005-0000-0000-0000D9600000}"/>
    <cellStyle name="Note 28" xfId="25711" xr:uid="{00000000-0005-0000-0000-0000DA600000}"/>
    <cellStyle name="Note 29" xfId="25712" xr:uid="{00000000-0005-0000-0000-0000DB600000}"/>
    <cellStyle name="Note 3" xfId="1648" xr:uid="{00000000-0005-0000-0000-0000DC600000}"/>
    <cellStyle name="Note 3 10" xfId="25713" xr:uid="{00000000-0005-0000-0000-0000DD600000}"/>
    <cellStyle name="Note 3 2" xfId="1649" xr:uid="{00000000-0005-0000-0000-0000DE600000}"/>
    <cellStyle name="Note 3 2 2" xfId="25714" xr:uid="{00000000-0005-0000-0000-0000DF600000}"/>
    <cellStyle name="Note 3 2 2 2" xfId="25715" xr:uid="{00000000-0005-0000-0000-0000E0600000}"/>
    <cellStyle name="Note 3 2 2 2 2" xfId="25716" xr:uid="{00000000-0005-0000-0000-0000E1600000}"/>
    <cellStyle name="Note 3 2 2 3" xfId="25717" xr:uid="{00000000-0005-0000-0000-0000E2600000}"/>
    <cellStyle name="Note 3 2 2 4" xfId="25718" xr:uid="{00000000-0005-0000-0000-0000E3600000}"/>
    <cellStyle name="Note 3 2 3" xfId="25719" xr:uid="{00000000-0005-0000-0000-0000E4600000}"/>
    <cellStyle name="Note 3 2 3 2" xfId="25720" xr:uid="{00000000-0005-0000-0000-0000E5600000}"/>
    <cellStyle name="Note 3 2 3 3" xfId="25721" xr:uid="{00000000-0005-0000-0000-0000E6600000}"/>
    <cellStyle name="Note 3 2 4" xfId="25722" xr:uid="{00000000-0005-0000-0000-0000E7600000}"/>
    <cellStyle name="Note 3 2 5" xfId="25723" xr:uid="{00000000-0005-0000-0000-0000E8600000}"/>
    <cellStyle name="Note 3 3" xfId="1650" xr:uid="{00000000-0005-0000-0000-0000E9600000}"/>
    <cellStyle name="Note 3 3 2" xfId="25724" xr:uid="{00000000-0005-0000-0000-0000EA600000}"/>
    <cellStyle name="Note 3 3 2 2" xfId="25725" xr:uid="{00000000-0005-0000-0000-0000EB600000}"/>
    <cellStyle name="Note 3 3 2 2 2" xfId="25726" xr:uid="{00000000-0005-0000-0000-0000EC600000}"/>
    <cellStyle name="Note 3 3 2 3" xfId="25727" xr:uid="{00000000-0005-0000-0000-0000ED600000}"/>
    <cellStyle name="Note 3 3 2 4" xfId="25728" xr:uid="{00000000-0005-0000-0000-0000EE600000}"/>
    <cellStyle name="Note 3 3 3" xfId="25729" xr:uid="{00000000-0005-0000-0000-0000EF600000}"/>
    <cellStyle name="Note 3 3 3 2" xfId="25730" xr:uid="{00000000-0005-0000-0000-0000F0600000}"/>
    <cellStyle name="Note 3 3 3 3" xfId="25731" xr:uid="{00000000-0005-0000-0000-0000F1600000}"/>
    <cellStyle name="Note 3 3 4" xfId="25732" xr:uid="{00000000-0005-0000-0000-0000F2600000}"/>
    <cellStyle name="Note 3 3 5" xfId="25733" xr:uid="{00000000-0005-0000-0000-0000F3600000}"/>
    <cellStyle name="Note 3 4" xfId="1651" xr:uid="{00000000-0005-0000-0000-0000F4600000}"/>
    <cellStyle name="Note 3 4 2" xfId="25734" xr:uid="{00000000-0005-0000-0000-0000F5600000}"/>
    <cellStyle name="Note 3 4 2 2" xfId="25735" xr:uid="{00000000-0005-0000-0000-0000F6600000}"/>
    <cellStyle name="Note 3 4 2 2 2" xfId="25736" xr:uid="{00000000-0005-0000-0000-0000F7600000}"/>
    <cellStyle name="Note 3 4 2 3" xfId="25737" xr:uid="{00000000-0005-0000-0000-0000F8600000}"/>
    <cellStyle name="Note 3 4 2 4" xfId="25738" xr:uid="{00000000-0005-0000-0000-0000F9600000}"/>
    <cellStyle name="Note 3 4 3" xfId="25739" xr:uid="{00000000-0005-0000-0000-0000FA600000}"/>
    <cellStyle name="Note 3 4 3 2" xfId="25740" xr:uid="{00000000-0005-0000-0000-0000FB600000}"/>
    <cellStyle name="Note 3 4 3 3" xfId="25741" xr:uid="{00000000-0005-0000-0000-0000FC600000}"/>
    <cellStyle name="Note 3 4 4" xfId="25742" xr:uid="{00000000-0005-0000-0000-0000FD600000}"/>
    <cellStyle name="Note 3 4 5" xfId="25743" xr:uid="{00000000-0005-0000-0000-0000FE600000}"/>
    <cellStyle name="Note 3 5" xfId="1652" xr:uid="{00000000-0005-0000-0000-0000FF600000}"/>
    <cellStyle name="Note 3 5 2" xfId="25744" xr:uid="{00000000-0005-0000-0000-000000610000}"/>
    <cellStyle name="Note 3 5 2 2" xfId="25745" xr:uid="{00000000-0005-0000-0000-000001610000}"/>
    <cellStyle name="Note 3 5 2 2 2" xfId="25746" xr:uid="{00000000-0005-0000-0000-000002610000}"/>
    <cellStyle name="Note 3 5 2 3" xfId="25747" xr:uid="{00000000-0005-0000-0000-000003610000}"/>
    <cellStyle name="Note 3 5 2 4" xfId="25748" xr:uid="{00000000-0005-0000-0000-000004610000}"/>
    <cellStyle name="Note 3 5 3" xfId="25749" xr:uid="{00000000-0005-0000-0000-000005610000}"/>
    <cellStyle name="Note 3 5 3 2" xfId="25750" xr:uid="{00000000-0005-0000-0000-000006610000}"/>
    <cellStyle name="Note 3 5 3 3" xfId="25751" xr:uid="{00000000-0005-0000-0000-000007610000}"/>
    <cellStyle name="Note 3 5 4" xfId="25752" xr:uid="{00000000-0005-0000-0000-000008610000}"/>
    <cellStyle name="Note 3 5 5" xfId="25753" xr:uid="{00000000-0005-0000-0000-000009610000}"/>
    <cellStyle name="Note 3 6" xfId="25754" xr:uid="{00000000-0005-0000-0000-00000A610000}"/>
    <cellStyle name="Note 3 6 2" xfId="25755" xr:uid="{00000000-0005-0000-0000-00000B610000}"/>
    <cellStyle name="Note 3 6 3" xfId="25756" xr:uid="{00000000-0005-0000-0000-00000C610000}"/>
    <cellStyle name="Note 3 7" xfId="25757" xr:uid="{00000000-0005-0000-0000-00000D610000}"/>
    <cellStyle name="Note 3 7 2" xfId="25758" xr:uid="{00000000-0005-0000-0000-00000E610000}"/>
    <cellStyle name="Note 3 7 3" xfId="25759" xr:uid="{00000000-0005-0000-0000-00000F610000}"/>
    <cellStyle name="Note 3 8" xfId="25760" xr:uid="{00000000-0005-0000-0000-000010610000}"/>
    <cellStyle name="Note 3 9" xfId="25761" xr:uid="{00000000-0005-0000-0000-000011610000}"/>
    <cellStyle name="Note 30" xfId="25762" xr:uid="{00000000-0005-0000-0000-000012610000}"/>
    <cellStyle name="Note 31" xfId="25763" xr:uid="{00000000-0005-0000-0000-000013610000}"/>
    <cellStyle name="Note 32" xfId="25764" xr:uid="{00000000-0005-0000-0000-000014610000}"/>
    <cellStyle name="Note 33" xfId="25765" xr:uid="{00000000-0005-0000-0000-000015610000}"/>
    <cellStyle name="Note 34" xfId="25766" xr:uid="{00000000-0005-0000-0000-000016610000}"/>
    <cellStyle name="Note 35" xfId="25767" xr:uid="{00000000-0005-0000-0000-000017610000}"/>
    <cellStyle name="Note 4" xfId="1653" xr:uid="{00000000-0005-0000-0000-000018610000}"/>
    <cellStyle name="Note 4 10" xfId="25768" xr:uid="{00000000-0005-0000-0000-000019610000}"/>
    <cellStyle name="Note 4 2" xfId="1654" xr:uid="{00000000-0005-0000-0000-00001A610000}"/>
    <cellStyle name="Note 4 2 2" xfId="25769" xr:uid="{00000000-0005-0000-0000-00001B610000}"/>
    <cellStyle name="Note 4 2 2 2" xfId="25770" xr:uid="{00000000-0005-0000-0000-00001C610000}"/>
    <cellStyle name="Note 4 2 2 2 2" xfId="25771" xr:uid="{00000000-0005-0000-0000-00001D610000}"/>
    <cellStyle name="Note 4 2 2 3" xfId="25772" xr:uid="{00000000-0005-0000-0000-00001E610000}"/>
    <cellStyle name="Note 4 2 2 4" xfId="25773" xr:uid="{00000000-0005-0000-0000-00001F610000}"/>
    <cellStyle name="Note 4 2 3" xfId="25774" xr:uid="{00000000-0005-0000-0000-000020610000}"/>
    <cellStyle name="Note 4 2 3 2" xfId="25775" xr:uid="{00000000-0005-0000-0000-000021610000}"/>
    <cellStyle name="Note 4 2 3 3" xfId="25776" xr:uid="{00000000-0005-0000-0000-000022610000}"/>
    <cellStyle name="Note 4 2 4" xfId="25777" xr:uid="{00000000-0005-0000-0000-000023610000}"/>
    <cellStyle name="Note 4 2 5" xfId="25778" xr:uid="{00000000-0005-0000-0000-000024610000}"/>
    <cellStyle name="Note 4 3" xfId="1655" xr:uid="{00000000-0005-0000-0000-000025610000}"/>
    <cellStyle name="Note 4 3 2" xfId="25779" xr:uid="{00000000-0005-0000-0000-000026610000}"/>
    <cellStyle name="Note 4 3 2 2" xfId="25780" xr:uid="{00000000-0005-0000-0000-000027610000}"/>
    <cellStyle name="Note 4 3 2 2 2" xfId="25781" xr:uid="{00000000-0005-0000-0000-000028610000}"/>
    <cellStyle name="Note 4 3 2 3" xfId="25782" xr:uid="{00000000-0005-0000-0000-000029610000}"/>
    <cellStyle name="Note 4 3 2 4" xfId="25783" xr:uid="{00000000-0005-0000-0000-00002A610000}"/>
    <cellStyle name="Note 4 3 3" xfId="25784" xr:uid="{00000000-0005-0000-0000-00002B610000}"/>
    <cellStyle name="Note 4 3 3 2" xfId="25785" xr:uid="{00000000-0005-0000-0000-00002C610000}"/>
    <cellStyle name="Note 4 3 3 3" xfId="25786" xr:uid="{00000000-0005-0000-0000-00002D610000}"/>
    <cellStyle name="Note 4 3 4" xfId="25787" xr:uid="{00000000-0005-0000-0000-00002E610000}"/>
    <cellStyle name="Note 4 3 5" xfId="25788" xr:uid="{00000000-0005-0000-0000-00002F610000}"/>
    <cellStyle name="Note 4 4" xfId="1656" xr:uid="{00000000-0005-0000-0000-000030610000}"/>
    <cellStyle name="Note 4 4 2" xfId="25789" xr:uid="{00000000-0005-0000-0000-000031610000}"/>
    <cellStyle name="Note 4 4 2 2" xfId="25790" xr:uid="{00000000-0005-0000-0000-000032610000}"/>
    <cellStyle name="Note 4 4 2 2 2" xfId="25791" xr:uid="{00000000-0005-0000-0000-000033610000}"/>
    <cellStyle name="Note 4 4 2 3" xfId="25792" xr:uid="{00000000-0005-0000-0000-000034610000}"/>
    <cellStyle name="Note 4 4 2 4" xfId="25793" xr:uid="{00000000-0005-0000-0000-000035610000}"/>
    <cellStyle name="Note 4 4 3" xfId="25794" xr:uid="{00000000-0005-0000-0000-000036610000}"/>
    <cellStyle name="Note 4 4 3 2" xfId="25795" xr:uid="{00000000-0005-0000-0000-000037610000}"/>
    <cellStyle name="Note 4 4 3 3" xfId="25796" xr:uid="{00000000-0005-0000-0000-000038610000}"/>
    <cellStyle name="Note 4 4 4" xfId="25797" xr:uid="{00000000-0005-0000-0000-000039610000}"/>
    <cellStyle name="Note 4 4 5" xfId="25798" xr:uid="{00000000-0005-0000-0000-00003A610000}"/>
    <cellStyle name="Note 4 5" xfId="1657" xr:uid="{00000000-0005-0000-0000-00003B610000}"/>
    <cellStyle name="Note 4 5 2" xfId="25799" xr:uid="{00000000-0005-0000-0000-00003C610000}"/>
    <cellStyle name="Note 4 5 2 2" xfId="25800" xr:uid="{00000000-0005-0000-0000-00003D610000}"/>
    <cellStyle name="Note 4 5 2 2 2" xfId="25801" xr:uid="{00000000-0005-0000-0000-00003E610000}"/>
    <cellStyle name="Note 4 5 2 3" xfId="25802" xr:uid="{00000000-0005-0000-0000-00003F610000}"/>
    <cellStyle name="Note 4 5 2 4" xfId="25803" xr:uid="{00000000-0005-0000-0000-000040610000}"/>
    <cellStyle name="Note 4 5 3" xfId="25804" xr:uid="{00000000-0005-0000-0000-000041610000}"/>
    <cellStyle name="Note 4 5 3 2" xfId="25805" xr:uid="{00000000-0005-0000-0000-000042610000}"/>
    <cellStyle name="Note 4 5 3 3" xfId="25806" xr:uid="{00000000-0005-0000-0000-000043610000}"/>
    <cellStyle name="Note 4 5 4" xfId="25807" xr:uid="{00000000-0005-0000-0000-000044610000}"/>
    <cellStyle name="Note 4 5 5" xfId="25808" xr:uid="{00000000-0005-0000-0000-000045610000}"/>
    <cellStyle name="Note 4 6" xfId="25809" xr:uid="{00000000-0005-0000-0000-000046610000}"/>
    <cellStyle name="Note 4 6 2" xfId="25810" xr:uid="{00000000-0005-0000-0000-000047610000}"/>
    <cellStyle name="Note 4 6 3" xfId="25811" xr:uid="{00000000-0005-0000-0000-000048610000}"/>
    <cellStyle name="Note 4 7" xfId="25812" xr:uid="{00000000-0005-0000-0000-000049610000}"/>
    <cellStyle name="Note 4 7 2" xfId="25813" xr:uid="{00000000-0005-0000-0000-00004A610000}"/>
    <cellStyle name="Note 4 7 3" xfId="25814" xr:uid="{00000000-0005-0000-0000-00004B610000}"/>
    <cellStyle name="Note 4 8" xfId="25815" xr:uid="{00000000-0005-0000-0000-00004C610000}"/>
    <cellStyle name="Note 4 9" xfId="25816" xr:uid="{00000000-0005-0000-0000-00004D610000}"/>
    <cellStyle name="Note 5" xfId="1658" xr:uid="{00000000-0005-0000-0000-00004E610000}"/>
    <cellStyle name="Note 5 2" xfId="1659" xr:uid="{00000000-0005-0000-0000-00004F610000}"/>
    <cellStyle name="Note 5 2 2" xfId="25818" xr:uid="{00000000-0005-0000-0000-000050610000}"/>
    <cellStyle name="Note 5 2 2 2" xfId="25819" xr:uid="{00000000-0005-0000-0000-000051610000}"/>
    <cellStyle name="Note 5 2 2 2 2" xfId="25820" xr:uid="{00000000-0005-0000-0000-000052610000}"/>
    <cellStyle name="Note 5 2 2 3" xfId="25821" xr:uid="{00000000-0005-0000-0000-000053610000}"/>
    <cellStyle name="Note 5 2 2 4" xfId="25822" xr:uid="{00000000-0005-0000-0000-000054610000}"/>
    <cellStyle name="Note 5 2 3" xfId="25823" xr:uid="{00000000-0005-0000-0000-000055610000}"/>
    <cellStyle name="Note 5 2 3 2" xfId="25824" xr:uid="{00000000-0005-0000-0000-000056610000}"/>
    <cellStyle name="Note 5 2 3 3" xfId="25825" xr:uid="{00000000-0005-0000-0000-000057610000}"/>
    <cellStyle name="Note 5 2 4" xfId="25826" xr:uid="{00000000-0005-0000-0000-000058610000}"/>
    <cellStyle name="Note 5 2 5" xfId="25827" xr:uid="{00000000-0005-0000-0000-000059610000}"/>
    <cellStyle name="Note 5 3" xfId="1660" xr:uid="{00000000-0005-0000-0000-00005A610000}"/>
    <cellStyle name="Note 5 3 2" xfId="25828" xr:uid="{00000000-0005-0000-0000-00005B610000}"/>
    <cellStyle name="Note 5 3 2 2" xfId="25829" xr:uid="{00000000-0005-0000-0000-00005C610000}"/>
    <cellStyle name="Note 5 3 2 2 2" xfId="25830" xr:uid="{00000000-0005-0000-0000-00005D610000}"/>
    <cellStyle name="Note 5 3 2 3" xfId="25831" xr:uid="{00000000-0005-0000-0000-00005E610000}"/>
    <cellStyle name="Note 5 3 2 4" xfId="25832" xr:uid="{00000000-0005-0000-0000-00005F610000}"/>
    <cellStyle name="Note 5 3 3" xfId="25833" xr:uid="{00000000-0005-0000-0000-000060610000}"/>
    <cellStyle name="Note 5 3 3 2" xfId="25834" xr:uid="{00000000-0005-0000-0000-000061610000}"/>
    <cellStyle name="Note 5 3 3 3" xfId="25835" xr:uid="{00000000-0005-0000-0000-000062610000}"/>
    <cellStyle name="Note 5 3 4" xfId="25836" xr:uid="{00000000-0005-0000-0000-000063610000}"/>
    <cellStyle name="Note 5 3 5" xfId="25837" xr:uid="{00000000-0005-0000-0000-000064610000}"/>
    <cellStyle name="Note 5 4" xfId="1661" xr:uid="{00000000-0005-0000-0000-000065610000}"/>
    <cellStyle name="Note 5 4 2" xfId="25838" xr:uid="{00000000-0005-0000-0000-000066610000}"/>
    <cellStyle name="Note 5 4 2 2" xfId="25839" xr:uid="{00000000-0005-0000-0000-000067610000}"/>
    <cellStyle name="Note 5 4 2 2 2" xfId="25840" xr:uid="{00000000-0005-0000-0000-000068610000}"/>
    <cellStyle name="Note 5 4 2 3" xfId="25841" xr:uid="{00000000-0005-0000-0000-000069610000}"/>
    <cellStyle name="Note 5 4 2 4" xfId="25842" xr:uid="{00000000-0005-0000-0000-00006A610000}"/>
    <cellStyle name="Note 5 4 3" xfId="25843" xr:uid="{00000000-0005-0000-0000-00006B610000}"/>
    <cellStyle name="Note 5 4 3 2" xfId="25844" xr:uid="{00000000-0005-0000-0000-00006C610000}"/>
    <cellStyle name="Note 5 4 3 3" xfId="25845" xr:uid="{00000000-0005-0000-0000-00006D610000}"/>
    <cellStyle name="Note 5 4 4" xfId="25846" xr:uid="{00000000-0005-0000-0000-00006E610000}"/>
    <cellStyle name="Note 5 4 5" xfId="25847" xr:uid="{00000000-0005-0000-0000-00006F610000}"/>
    <cellStyle name="Note 5 5" xfId="1662" xr:uid="{00000000-0005-0000-0000-000070610000}"/>
    <cellStyle name="Note 5 5 2" xfId="25848" xr:uid="{00000000-0005-0000-0000-000071610000}"/>
    <cellStyle name="Note 5 5 2 2" xfId="25849" xr:uid="{00000000-0005-0000-0000-000072610000}"/>
    <cellStyle name="Note 5 5 2 2 2" xfId="25850" xr:uid="{00000000-0005-0000-0000-000073610000}"/>
    <cellStyle name="Note 5 5 2 3" xfId="25851" xr:uid="{00000000-0005-0000-0000-000074610000}"/>
    <cellStyle name="Note 5 5 2 4" xfId="25852" xr:uid="{00000000-0005-0000-0000-000075610000}"/>
    <cellStyle name="Note 5 5 3" xfId="25853" xr:uid="{00000000-0005-0000-0000-000076610000}"/>
    <cellStyle name="Note 5 5 3 2" xfId="25854" xr:uid="{00000000-0005-0000-0000-000077610000}"/>
    <cellStyle name="Note 5 5 3 3" xfId="25855" xr:uid="{00000000-0005-0000-0000-000078610000}"/>
    <cellStyle name="Note 5 5 4" xfId="25856" xr:uid="{00000000-0005-0000-0000-000079610000}"/>
    <cellStyle name="Note 5 5 5" xfId="25857" xr:uid="{00000000-0005-0000-0000-00007A610000}"/>
    <cellStyle name="Note 5 6" xfId="25858" xr:uid="{00000000-0005-0000-0000-00007B610000}"/>
    <cellStyle name="Note 5 7" xfId="25817" xr:uid="{00000000-0005-0000-0000-00007C610000}"/>
    <cellStyle name="Note 6" xfId="1663" xr:uid="{00000000-0005-0000-0000-00007D610000}"/>
    <cellStyle name="Note 6 2" xfId="1664" xr:uid="{00000000-0005-0000-0000-00007E610000}"/>
    <cellStyle name="Note 6 2 2" xfId="25859" xr:uid="{00000000-0005-0000-0000-00007F610000}"/>
    <cellStyle name="Note 6 2 2 2" xfId="25860" xr:uid="{00000000-0005-0000-0000-000080610000}"/>
    <cellStyle name="Note 6 2 2 2 2" xfId="25861" xr:uid="{00000000-0005-0000-0000-000081610000}"/>
    <cellStyle name="Note 6 2 2 3" xfId="25862" xr:uid="{00000000-0005-0000-0000-000082610000}"/>
    <cellStyle name="Note 6 2 2 4" xfId="25863" xr:uid="{00000000-0005-0000-0000-000083610000}"/>
    <cellStyle name="Note 6 2 3" xfId="25864" xr:uid="{00000000-0005-0000-0000-000084610000}"/>
    <cellStyle name="Note 6 2 3 2" xfId="25865" xr:uid="{00000000-0005-0000-0000-000085610000}"/>
    <cellStyle name="Note 6 2 3 3" xfId="25866" xr:uid="{00000000-0005-0000-0000-000086610000}"/>
    <cellStyle name="Note 6 2 4" xfId="25867" xr:uid="{00000000-0005-0000-0000-000087610000}"/>
    <cellStyle name="Note 6 2 5" xfId="25868" xr:uid="{00000000-0005-0000-0000-000088610000}"/>
    <cellStyle name="Note 6 3" xfId="1665" xr:uid="{00000000-0005-0000-0000-000089610000}"/>
    <cellStyle name="Note 6 3 2" xfId="25869" xr:uid="{00000000-0005-0000-0000-00008A610000}"/>
    <cellStyle name="Note 6 3 2 2" xfId="25870" xr:uid="{00000000-0005-0000-0000-00008B610000}"/>
    <cellStyle name="Note 6 3 2 2 2" xfId="25871" xr:uid="{00000000-0005-0000-0000-00008C610000}"/>
    <cellStyle name="Note 6 3 2 3" xfId="25872" xr:uid="{00000000-0005-0000-0000-00008D610000}"/>
    <cellStyle name="Note 6 3 2 4" xfId="25873" xr:uid="{00000000-0005-0000-0000-00008E610000}"/>
    <cellStyle name="Note 6 3 3" xfId="25874" xr:uid="{00000000-0005-0000-0000-00008F610000}"/>
    <cellStyle name="Note 6 3 3 2" xfId="25875" xr:uid="{00000000-0005-0000-0000-000090610000}"/>
    <cellStyle name="Note 6 3 3 3" xfId="25876" xr:uid="{00000000-0005-0000-0000-000091610000}"/>
    <cellStyle name="Note 6 3 4" xfId="25877" xr:uid="{00000000-0005-0000-0000-000092610000}"/>
    <cellStyle name="Note 6 3 5" xfId="25878" xr:uid="{00000000-0005-0000-0000-000093610000}"/>
    <cellStyle name="Note 6 4" xfId="1666" xr:uid="{00000000-0005-0000-0000-000094610000}"/>
    <cellStyle name="Note 6 4 2" xfId="25879" xr:uid="{00000000-0005-0000-0000-000095610000}"/>
    <cellStyle name="Note 6 4 2 2" xfId="25880" xr:uid="{00000000-0005-0000-0000-000096610000}"/>
    <cellStyle name="Note 6 4 2 2 2" xfId="25881" xr:uid="{00000000-0005-0000-0000-000097610000}"/>
    <cellStyle name="Note 6 4 2 3" xfId="25882" xr:uid="{00000000-0005-0000-0000-000098610000}"/>
    <cellStyle name="Note 6 4 2 4" xfId="25883" xr:uid="{00000000-0005-0000-0000-000099610000}"/>
    <cellStyle name="Note 6 4 3" xfId="25884" xr:uid="{00000000-0005-0000-0000-00009A610000}"/>
    <cellStyle name="Note 6 4 3 2" xfId="25885" xr:uid="{00000000-0005-0000-0000-00009B610000}"/>
    <cellStyle name="Note 6 4 3 3" xfId="25886" xr:uid="{00000000-0005-0000-0000-00009C610000}"/>
    <cellStyle name="Note 6 4 4" xfId="25887" xr:uid="{00000000-0005-0000-0000-00009D610000}"/>
    <cellStyle name="Note 6 4 5" xfId="25888" xr:uid="{00000000-0005-0000-0000-00009E610000}"/>
    <cellStyle name="Note 6 5" xfId="1667" xr:uid="{00000000-0005-0000-0000-00009F610000}"/>
    <cellStyle name="Note 6 5 2" xfId="25889" xr:uid="{00000000-0005-0000-0000-0000A0610000}"/>
    <cellStyle name="Note 6 5 2 2" xfId="25890" xr:uid="{00000000-0005-0000-0000-0000A1610000}"/>
    <cellStyle name="Note 6 5 2 2 2" xfId="25891" xr:uid="{00000000-0005-0000-0000-0000A2610000}"/>
    <cellStyle name="Note 6 5 2 3" xfId="25892" xr:uid="{00000000-0005-0000-0000-0000A3610000}"/>
    <cellStyle name="Note 6 5 2 4" xfId="25893" xr:uid="{00000000-0005-0000-0000-0000A4610000}"/>
    <cellStyle name="Note 6 5 3" xfId="25894" xr:uid="{00000000-0005-0000-0000-0000A5610000}"/>
    <cellStyle name="Note 6 5 3 2" xfId="25895" xr:uid="{00000000-0005-0000-0000-0000A6610000}"/>
    <cellStyle name="Note 6 5 3 3" xfId="25896" xr:uid="{00000000-0005-0000-0000-0000A7610000}"/>
    <cellStyle name="Note 6 5 4" xfId="25897" xr:uid="{00000000-0005-0000-0000-0000A8610000}"/>
    <cellStyle name="Note 6 5 5" xfId="25898" xr:uid="{00000000-0005-0000-0000-0000A9610000}"/>
    <cellStyle name="Note 6 6" xfId="25899" xr:uid="{00000000-0005-0000-0000-0000AA610000}"/>
    <cellStyle name="Note 6 6 2" xfId="25900" xr:uid="{00000000-0005-0000-0000-0000AB610000}"/>
    <cellStyle name="Note 6 6 2 2" xfId="25901" xr:uid="{00000000-0005-0000-0000-0000AC610000}"/>
    <cellStyle name="Note 6 6 3" xfId="25902" xr:uid="{00000000-0005-0000-0000-0000AD610000}"/>
    <cellStyle name="Note 6 6 4" xfId="25903" xr:uid="{00000000-0005-0000-0000-0000AE610000}"/>
    <cellStyle name="Note 6 7" xfId="25904" xr:uid="{00000000-0005-0000-0000-0000AF610000}"/>
    <cellStyle name="Note 6 7 2" xfId="25905" xr:uid="{00000000-0005-0000-0000-0000B0610000}"/>
    <cellStyle name="Note 6 7 3" xfId="25906" xr:uid="{00000000-0005-0000-0000-0000B1610000}"/>
    <cellStyle name="Note 6 8" xfId="25907" xr:uid="{00000000-0005-0000-0000-0000B2610000}"/>
    <cellStyle name="Note 6 9" xfId="25908" xr:uid="{00000000-0005-0000-0000-0000B3610000}"/>
    <cellStyle name="Note 7" xfId="1668" xr:uid="{00000000-0005-0000-0000-0000B4610000}"/>
    <cellStyle name="Note 7 2" xfId="1669" xr:uid="{00000000-0005-0000-0000-0000B5610000}"/>
    <cellStyle name="Note 7 2 2" xfId="25909" xr:uid="{00000000-0005-0000-0000-0000B6610000}"/>
    <cellStyle name="Note 7 2 2 2" xfId="25910" xr:uid="{00000000-0005-0000-0000-0000B7610000}"/>
    <cellStyle name="Note 7 2 2 2 2" xfId="25911" xr:uid="{00000000-0005-0000-0000-0000B8610000}"/>
    <cellStyle name="Note 7 2 2 3" xfId="25912" xr:uid="{00000000-0005-0000-0000-0000B9610000}"/>
    <cellStyle name="Note 7 2 2 4" xfId="25913" xr:uid="{00000000-0005-0000-0000-0000BA610000}"/>
    <cellStyle name="Note 7 2 3" xfId="25914" xr:uid="{00000000-0005-0000-0000-0000BB610000}"/>
    <cellStyle name="Note 7 2 3 2" xfId="25915" xr:uid="{00000000-0005-0000-0000-0000BC610000}"/>
    <cellStyle name="Note 7 2 3 3" xfId="25916" xr:uid="{00000000-0005-0000-0000-0000BD610000}"/>
    <cellStyle name="Note 7 2 4" xfId="25917" xr:uid="{00000000-0005-0000-0000-0000BE610000}"/>
    <cellStyle name="Note 7 2 5" xfId="25918" xr:uid="{00000000-0005-0000-0000-0000BF610000}"/>
    <cellStyle name="Note 7 3" xfId="1670" xr:uid="{00000000-0005-0000-0000-0000C0610000}"/>
    <cellStyle name="Note 7 3 2" xfId="25919" xr:uid="{00000000-0005-0000-0000-0000C1610000}"/>
    <cellStyle name="Note 7 3 2 2" xfId="25920" xr:uid="{00000000-0005-0000-0000-0000C2610000}"/>
    <cellStyle name="Note 7 3 2 2 2" xfId="25921" xr:uid="{00000000-0005-0000-0000-0000C3610000}"/>
    <cellStyle name="Note 7 3 2 3" xfId="25922" xr:uid="{00000000-0005-0000-0000-0000C4610000}"/>
    <cellStyle name="Note 7 3 2 4" xfId="25923" xr:uid="{00000000-0005-0000-0000-0000C5610000}"/>
    <cellStyle name="Note 7 3 3" xfId="25924" xr:uid="{00000000-0005-0000-0000-0000C6610000}"/>
    <cellStyle name="Note 7 3 3 2" xfId="25925" xr:uid="{00000000-0005-0000-0000-0000C7610000}"/>
    <cellStyle name="Note 7 3 3 3" xfId="25926" xr:uid="{00000000-0005-0000-0000-0000C8610000}"/>
    <cellStyle name="Note 7 3 4" xfId="25927" xr:uid="{00000000-0005-0000-0000-0000C9610000}"/>
    <cellStyle name="Note 7 3 5" xfId="25928" xr:uid="{00000000-0005-0000-0000-0000CA610000}"/>
    <cellStyle name="Note 7 4" xfId="1671" xr:uid="{00000000-0005-0000-0000-0000CB610000}"/>
    <cellStyle name="Note 7 4 2" xfId="25929" xr:uid="{00000000-0005-0000-0000-0000CC610000}"/>
    <cellStyle name="Note 7 4 2 2" xfId="25930" xr:uid="{00000000-0005-0000-0000-0000CD610000}"/>
    <cellStyle name="Note 7 4 2 2 2" xfId="25931" xr:uid="{00000000-0005-0000-0000-0000CE610000}"/>
    <cellStyle name="Note 7 4 2 3" xfId="25932" xr:uid="{00000000-0005-0000-0000-0000CF610000}"/>
    <cellStyle name="Note 7 4 2 4" xfId="25933" xr:uid="{00000000-0005-0000-0000-0000D0610000}"/>
    <cellStyle name="Note 7 4 3" xfId="25934" xr:uid="{00000000-0005-0000-0000-0000D1610000}"/>
    <cellStyle name="Note 7 4 3 2" xfId="25935" xr:uid="{00000000-0005-0000-0000-0000D2610000}"/>
    <cellStyle name="Note 7 4 3 3" xfId="25936" xr:uid="{00000000-0005-0000-0000-0000D3610000}"/>
    <cellStyle name="Note 7 4 4" xfId="25937" xr:uid="{00000000-0005-0000-0000-0000D4610000}"/>
    <cellStyle name="Note 7 4 5" xfId="25938" xr:uid="{00000000-0005-0000-0000-0000D5610000}"/>
    <cellStyle name="Note 7 5" xfId="1672" xr:uid="{00000000-0005-0000-0000-0000D6610000}"/>
    <cellStyle name="Note 7 5 2" xfId="25939" xr:uid="{00000000-0005-0000-0000-0000D7610000}"/>
    <cellStyle name="Note 7 5 2 2" xfId="25940" xr:uid="{00000000-0005-0000-0000-0000D8610000}"/>
    <cellStyle name="Note 7 5 2 2 2" xfId="25941" xr:uid="{00000000-0005-0000-0000-0000D9610000}"/>
    <cellStyle name="Note 7 5 2 3" xfId="25942" xr:uid="{00000000-0005-0000-0000-0000DA610000}"/>
    <cellStyle name="Note 7 5 2 4" xfId="25943" xr:uid="{00000000-0005-0000-0000-0000DB610000}"/>
    <cellStyle name="Note 7 5 3" xfId="25944" xr:uid="{00000000-0005-0000-0000-0000DC610000}"/>
    <cellStyle name="Note 7 5 3 2" xfId="25945" xr:uid="{00000000-0005-0000-0000-0000DD610000}"/>
    <cellStyle name="Note 7 5 3 3" xfId="25946" xr:uid="{00000000-0005-0000-0000-0000DE610000}"/>
    <cellStyle name="Note 7 5 4" xfId="25947" xr:uid="{00000000-0005-0000-0000-0000DF610000}"/>
    <cellStyle name="Note 7 5 5" xfId="25948" xr:uid="{00000000-0005-0000-0000-0000E0610000}"/>
    <cellStyle name="Note 7 6" xfId="25949" xr:uid="{00000000-0005-0000-0000-0000E1610000}"/>
    <cellStyle name="Note 7 6 2" xfId="25950" xr:uid="{00000000-0005-0000-0000-0000E2610000}"/>
    <cellStyle name="Note 7 6 2 2" xfId="25951" xr:uid="{00000000-0005-0000-0000-0000E3610000}"/>
    <cellStyle name="Note 7 6 3" xfId="25952" xr:uid="{00000000-0005-0000-0000-0000E4610000}"/>
    <cellStyle name="Note 7 6 4" xfId="25953" xr:uid="{00000000-0005-0000-0000-0000E5610000}"/>
    <cellStyle name="Note 7 7" xfId="25954" xr:uid="{00000000-0005-0000-0000-0000E6610000}"/>
    <cellStyle name="Note 7 7 2" xfId="25955" xr:uid="{00000000-0005-0000-0000-0000E7610000}"/>
    <cellStyle name="Note 7 7 3" xfId="25956" xr:uid="{00000000-0005-0000-0000-0000E8610000}"/>
    <cellStyle name="Note 7 8" xfId="25957" xr:uid="{00000000-0005-0000-0000-0000E9610000}"/>
    <cellStyle name="Note 7 9" xfId="25958" xr:uid="{00000000-0005-0000-0000-0000EA610000}"/>
    <cellStyle name="Note 8" xfId="1673" xr:uid="{00000000-0005-0000-0000-0000EB610000}"/>
    <cellStyle name="Note 8 2" xfId="1674" xr:uid="{00000000-0005-0000-0000-0000EC610000}"/>
    <cellStyle name="Note 8 2 2" xfId="25959" xr:uid="{00000000-0005-0000-0000-0000ED610000}"/>
    <cellStyle name="Note 8 2 2 2" xfId="25960" xr:uid="{00000000-0005-0000-0000-0000EE610000}"/>
    <cellStyle name="Note 8 2 2 2 2" xfId="25961" xr:uid="{00000000-0005-0000-0000-0000EF610000}"/>
    <cellStyle name="Note 8 2 2 3" xfId="25962" xr:uid="{00000000-0005-0000-0000-0000F0610000}"/>
    <cellStyle name="Note 8 2 2 4" xfId="25963" xr:uid="{00000000-0005-0000-0000-0000F1610000}"/>
    <cellStyle name="Note 8 2 3" xfId="25964" xr:uid="{00000000-0005-0000-0000-0000F2610000}"/>
    <cellStyle name="Note 8 2 3 2" xfId="25965" xr:uid="{00000000-0005-0000-0000-0000F3610000}"/>
    <cellStyle name="Note 8 2 3 3" xfId="25966" xr:uid="{00000000-0005-0000-0000-0000F4610000}"/>
    <cellStyle name="Note 8 2 4" xfId="25967" xr:uid="{00000000-0005-0000-0000-0000F5610000}"/>
    <cellStyle name="Note 8 2 5" xfId="25968" xr:uid="{00000000-0005-0000-0000-0000F6610000}"/>
    <cellStyle name="Note 8 3" xfId="1675" xr:uid="{00000000-0005-0000-0000-0000F7610000}"/>
    <cellStyle name="Note 8 3 2" xfId="25969" xr:uid="{00000000-0005-0000-0000-0000F8610000}"/>
    <cellStyle name="Note 8 3 2 2" xfId="25970" xr:uid="{00000000-0005-0000-0000-0000F9610000}"/>
    <cellStyle name="Note 8 3 2 2 2" xfId="25971" xr:uid="{00000000-0005-0000-0000-0000FA610000}"/>
    <cellStyle name="Note 8 3 2 3" xfId="25972" xr:uid="{00000000-0005-0000-0000-0000FB610000}"/>
    <cellStyle name="Note 8 3 2 4" xfId="25973" xr:uid="{00000000-0005-0000-0000-0000FC610000}"/>
    <cellStyle name="Note 8 3 3" xfId="25974" xr:uid="{00000000-0005-0000-0000-0000FD610000}"/>
    <cellStyle name="Note 8 3 3 2" xfId="25975" xr:uid="{00000000-0005-0000-0000-0000FE610000}"/>
    <cellStyle name="Note 8 3 3 3" xfId="25976" xr:uid="{00000000-0005-0000-0000-0000FF610000}"/>
    <cellStyle name="Note 8 3 4" xfId="25977" xr:uid="{00000000-0005-0000-0000-000000620000}"/>
    <cellStyle name="Note 8 3 5" xfId="25978" xr:uid="{00000000-0005-0000-0000-000001620000}"/>
    <cellStyle name="Note 8 4" xfId="1676" xr:uid="{00000000-0005-0000-0000-000002620000}"/>
    <cellStyle name="Note 8 4 2" xfId="25979" xr:uid="{00000000-0005-0000-0000-000003620000}"/>
    <cellStyle name="Note 8 4 2 2" xfId="25980" xr:uid="{00000000-0005-0000-0000-000004620000}"/>
    <cellStyle name="Note 8 4 2 2 2" xfId="25981" xr:uid="{00000000-0005-0000-0000-000005620000}"/>
    <cellStyle name="Note 8 4 2 3" xfId="25982" xr:uid="{00000000-0005-0000-0000-000006620000}"/>
    <cellStyle name="Note 8 4 2 4" xfId="25983" xr:uid="{00000000-0005-0000-0000-000007620000}"/>
    <cellStyle name="Note 8 4 3" xfId="25984" xr:uid="{00000000-0005-0000-0000-000008620000}"/>
    <cellStyle name="Note 8 4 3 2" xfId="25985" xr:uid="{00000000-0005-0000-0000-000009620000}"/>
    <cellStyle name="Note 8 4 3 3" xfId="25986" xr:uid="{00000000-0005-0000-0000-00000A620000}"/>
    <cellStyle name="Note 8 4 4" xfId="25987" xr:uid="{00000000-0005-0000-0000-00000B620000}"/>
    <cellStyle name="Note 8 4 5" xfId="25988" xr:uid="{00000000-0005-0000-0000-00000C620000}"/>
    <cellStyle name="Note 8 5" xfId="1677" xr:uid="{00000000-0005-0000-0000-00000D620000}"/>
    <cellStyle name="Note 8 5 2" xfId="25989" xr:uid="{00000000-0005-0000-0000-00000E620000}"/>
    <cellStyle name="Note 8 5 2 2" xfId="25990" xr:uid="{00000000-0005-0000-0000-00000F620000}"/>
    <cellStyle name="Note 8 5 2 2 2" xfId="25991" xr:uid="{00000000-0005-0000-0000-000010620000}"/>
    <cellStyle name="Note 8 5 2 3" xfId="25992" xr:uid="{00000000-0005-0000-0000-000011620000}"/>
    <cellStyle name="Note 8 5 2 4" xfId="25993" xr:uid="{00000000-0005-0000-0000-000012620000}"/>
    <cellStyle name="Note 8 5 3" xfId="25994" xr:uid="{00000000-0005-0000-0000-000013620000}"/>
    <cellStyle name="Note 8 5 3 2" xfId="25995" xr:uid="{00000000-0005-0000-0000-000014620000}"/>
    <cellStyle name="Note 8 5 3 3" xfId="25996" xr:uid="{00000000-0005-0000-0000-000015620000}"/>
    <cellStyle name="Note 8 5 4" xfId="25997" xr:uid="{00000000-0005-0000-0000-000016620000}"/>
    <cellStyle name="Note 8 5 5" xfId="25998" xr:uid="{00000000-0005-0000-0000-000017620000}"/>
    <cellStyle name="Note 8 6" xfId="25999" xr:uid="{00000000-0005-0000-0000-000018620000}"/>
    <cellStyle name="Note 8 6 2" xfId="26000" xr:uid="{00000000-0005-0000-0000-000019620000}"/>
    <cellStyle name="Note 8 6 2 2" xfId="26001" xr:uid="{00000000-0005-0000-0000-00001A620000}"/>
    <cellStyle name="Note 8 6 3" xfId="26002" xr:uid="{00000000-0005-0000-0000-00001B620000}"/>
    <cellStyle name="Note 8 6 4" xfId="26003" xr:uid="{00000000-0005-0000-0000-00001C620000}"/>
    <cellStyle name="Note 8 7" xfId="26004" xr:uid="{00000000-0005-0000-0000-00001D620000}"/>
    <cellStyle name="Note 8 7 2" xfId="26005" xr:uid="{00000000-0005-0000-0000-00001E620000}"/>
    <cellStyle name="Note 8 7 3" xfId="26006" xr:uid="{00000000-0005-0000-0000-00001F620000}"/>
    <cellStyle name="Note 8 8" xfId="26007" xr:uid="{00000000-0005-0000-0000-000020620000}"/>
    <cellStyle name="Note 8 9" xfId="26008" xr:uid="{00000000-0005-0000-0000-000021620000}"/>
    <cellStyle name="Note 9" xfId="1678" xr:uid="{00000000-0005-0000-0000-000022620000}"/>
    <cellStyle name="Note 9 2" xfId="1679" xr:uid="{00000000-0005-0000-0000-000023620000}"/>
    <cellStyle name="Note 9 2 2" xfId="26009" xr:uid="{00000000-0005-0000-0000-000024620000}"/>
    <cellStyle name="Note 9 2 2 2" xfId="26010" xr:uid="{00000000-0005-0000-0000-000025620000}"/>
    <cellStyle name="Note 9 2 2 2 2" xfId="26011" xr:uid="{00000000-0005-0000-0000-000026620000}"/>
    <cellStyle name="Note 9 2 2 3" xfId="26012" xr:uid="{00000000-0005-0000-0000-000027620000}"/>
    <cellStyle name="Note 9 2 2 4" xfId="26013" xr:uid="{00000000-0005-0000-0000-000028620000}"/>
    <cellStyle name="Note 9 2 3" xfId="26014" xr:uid="{00000000-0005-0000-0000-000029620000}"/>
    <cellStyle name="Note 9 2 3 2" xfId="26015" xr:uid="{00000000-0005-0000-0000-00002A620000}"/>
    <cellStyle name="Note 9 2 3 3" xfId="26016" xr:uid="{00000000-0005-0000-0000-00002B620000}"/>
    <cellStyle name="Note 9 2 4" xfId="26017" xr:uid="{00000000-0005-0000-0000-00002C620000}"/>
    <cellStyle name="Note 9 2 5" xfId="26018" xr:uid="{00000000-0005-0000-0000-00002D620000}"/>
    <cellStyle name="Note 9 3" xfId="1680" xr:uid="{00000000-0005-0000-0000-00002E620000}"/>
    <cellStyle name="Note 9 3 2" xfId="26019" xr:uid="{00000000-0005-0000-0000-00002F620000}"/>
    <cellStyle name="Note 9 3 2 2" xfId="26020" xr:uid="{00000000-0005-0000-0000-000030620000}"/>
    <cellStyle name="Note 9 3 2 2 2" xfId="26021" xr:uid="{00000000-0005-0000-0000-000031620000}"/>
    <cellStyle name="Note 9 3 2 3" xfId="26022" xr:uid="{00000000-0005-0000-0000-000032620000}"/>
    <cellStyle name="Note 9 3 2 4" xfId="26023" xr:uid="{00000000-0005-0000-0000-000033620000}"/>
    <cellStyle name="Note 9 3 3" xfId="26024" xr:uid="{00000000-0005-0000-0000-000034620000}"/>
    <cellStyle name="Note 9 3 3 2" xfId="26025" xr:uid="{00000000-0005-0000-0000-000035620000}"/>
    <cellStyle name="Note 9 3 3 3" xfId="26026" xr:uid="{00000000-0005-0000-0000-000036620000}"/>
    <cellStyle name="Note 9 3 4" xfId="26027" xr:uid="{00000000-0005-0000-0000-000037620000}"/>
    <cellStyle name="Note 9 3 5" xfId="26028" xr:uid="{00000000-0005-0000-0000-000038620000}"/>
    <cellStyle name="Note 9 4" xfId="1681" xr:uid="{00000000-0005-0000-0000-000039620000}"/>
    <cellStyle name="Note 9 4 2" xfId="26029" xr:uid="{00000000-0005-0000-0000-00003A620000}"/>
    <cellStyle name="Note 9 4 2 2" xfId="26030" xr:uid="{00000000-0005-0000-0000-00003B620000}"/>
    <cellStyle name="Note 9 4 2 2 2" xfId="26031" xr:uid="{00000000-0005-0000-0000-00003C620000}"/>
    <cellStyle name="Note 9 4 2 3" xfId="26032" xr:uid="{00000000-0005-0000-0000-00003D620000}"/>
    <cellStyle name="Note 9 4 2 4" xfId="26033" xr:uid="{00000000-0005-0000-0000-00003E620000}"/>
    <cellStyle name="Note 9 4 3" xfId="26034" xr:uid="{00000000-0005-0000-0000-00003F620000}"/>
    <cellStyle name="Note 9 4 3 2" xfId="26035" xr:uid="{00000000-0005-0000-0000-000040620000}"/>
    <cellStyle name="Note 9 4 3 3" xfId="26036" xr:uid="{00000000-0005-0000-0000-000041620000}"/>
    <cellStyle name="Note 9 4 4" xfId="26037" xr:uid="{00000000-0005-0000-0000-000042620000}"/>
    <cellStyle name="Note 9 4 5" xfId="26038" xr:uid="{00000000-0005-0000-0000-000043620000}"/>
    <cellStyle name="Note 9 5" xfId="1682" xr:uid="{00000000-0005-0000-0000-000044620000}"/>
    <cellStyle name="Note 9 5 2" xfId="26039" xr:uid="{00000000-0005-0000-0000-000045620000}"/>
    <cellStyle name="Note 9 5 2 2" xfId="26040" xr:uid="{00000000-0005-0000-0000-000046620000}"/>
    <cellStyle name="Note 9 5 2 2 2" xfId="26041" xr:uid="{00000000-0005-0000-0000-000047620000}"/>
    <cellStyle name="Note 9 5 2 3" xfId="26042" xr:uid="{00000000-0005-0000-0000-000048620000}"/>
    <cellStyle name="Note 9 5 2 4" xfId="26043" xr:uid="{00000000-0005-0000-0000-000049620000}"/>
    <cellStyle name="Note 9 5 3" xfId="26044" xr:uid="{00000000-0005-0000-0000-00004A620000}"/>
    <cellStyle name="Note 9 5 3 2" xfId="26045" xr:uid="{00000000-0005-0000-0000-00004B620000}"/>
    <cellStyle name="Note 9 5 3 3" xfId="26046" xr:uid="{00000000-0005-0000-0000-00004C620000}"/>
    <cellStyle name="Note 9 5 4" xfId="26047" xr:uid="{00000000-0005-0000-0000-00004D620000}"/>
    <cellStyle name="Note 9 5 5" xfId="26048" xr:uid="{00000000-0005-0000-0000-00004E620000}"/>
    <cellStyle name="Note 9 6" xfId="26049" xr:uid="{00000000-0005-0000-0000-00004F620000}"/>
    <cellStyle name="Note 9 6 2" xfId="26050" xr:uid="{00000000-0005-0000-0000-000050620000}"/>
    <cellStyle name="Note 9 6 2 2" xfId="26051" xr:uid="{00000000-0005-0000-0000-000051620000}"/>
    <cellStyle name="Note 9 6 3" xfId="26052" xr:uid="{00000000-0005-0000-0000-000052620000}"/>
    <cellStyle name="Note 9 6 4" xfId="26053" xr:uid="{00000000-0005-0000-0000-000053620000}"/>
    <cellStyle name="Note 9 7" xfId="26054" xr:uid="{00000000-0005-0000-0000-000054620000}"/>
    <cellStyle name="Note 9 7 2" xfId="26055" xr:uid="{00000000-0005-0000-0000-000055620000}"/>
    <cellStyle name="Note 9 7 3" xfId="26056" xr:uid="{00000000-0005-0000-0000-000056620000}"/>
    <cellStyle name="Note 9 8" xfId="26057" xr:uid="{00000000-0005-0000-0000-000057620000}"/>
    <cellStyle name="Note 9 9" xfId="26058" xr:uid="{00000000-0005-0000-0000-000058620000}"/>
    <cellStyle name="Output 10" xfId="26059" xr:uid="{00000000-0005-0000-0000-000059620000}"/>
    <cellStyle name="Output 11" xfId="26060" xr:uid="{00000000-0005-0000-0000-00005A620000}"/>
    <cellStyle name="Output 2" xfId="1683" xr:uid="{00000000-0005-0000-0000-00005B620000}"/>
    <cellStyle name="Output 2 10" xfId="26062" xr:uid="{00000000-0005-0000-0000-00005C620000}"/>
    <cellStyle name="Output 2 11" xfId="26061" xr:uid="{00000000-0005-0000-0000-00005D620000}"/>
    <cellStyle name="Output 2 2" xfId="1684" xr:uid="{00000000-0005-0000-0000-00005E620000}"/>
    <cellStyle name="Output 2 2 2" xfId="1685" xr:uid="{00000000-0005-0000-0000-00005F620000}"/>
    <cellStyle name="Output 2 2 2 2" xfId="26063" xr:uid="{00000000-0005-0000-0000-000060620000}"/>
    <cellStyle name="Output 2 2 2 2 2" xfId="26064" xr:uid="{00000000-0005-0000-0000-000061620000}"/>
    <cellStyle name="Output 2 2 2 2 3" xfId="26065" xr:uid="{00000000-0005-0000-0000-000062620000}"/>
    <cellStyle name="Output 2 2 2 3" xfId="26066" xr:uid="{00000000-0005-0000-0000-000063620000}"/>
    <cellStyle name="Output 2 2 2 4" xfId="26067" xr:uid="{00000000-0005-0000-0000-000064620000}"/>
    <cellStyle name="Output 2 2 2 5" xfId="26068" xr:uid="{00000000-0005-0000-0000-000065620000}"/>
    <cellStyle name="Output 2 2 2 6" xfId="26069" xr:uid="{00000000-0005-0000-0000-000066620000}"/>
    <cellStyle name="Output 2 2 3" xfId="1686" xr:uid="{00000000-0005-0000-0000-000067620000}"/>
    <cellStyle name="Output 2 2 3 2" xfId="26070" xr:uid="{00000000-0005-0000-0000-000068620000}"/>
    <cellStyle name="Output 2 2 3 2 2" xfId="26071" xr:uid="{00000000-0005-0000-0000-000069620000}"/>
    <cellStyle name="Output 2 2 3 2 3" xfId="26072" xr:uid="{00000000-0005-0000-0000-00006A620000}"/>
    <cellStyle name="Output 2 2 3 3" xfId="26073" xr:uid="{00000000-0005-0000-0000-00006B620000}"/>
    <cellStyle name="Output 2 2 3 4" xfId="26074" xr:uid="{00000000-0005-0000-0000-00006C620000}"/>
    <cellStyle name="Output 2 2 3 5" xfId="26075" xr:uid="{00000000-0005-0000-0000-00006D620000}"/>
    <cellStyle name="Output 2 2 3 6" xfId="26076" xr:uid="{00000000-0005-0000-0000-00006E620000}"/>
    <cellStyle name="Output 2 2 4" xfId="1687" xr:uid="{00000000-0005-0000-0000-00006F620000}"/>
    <cellStyle name="Output 2 2 4 2" xfId="26077" xr:uid="{00000000-0005-0000-0000-000070620000}"/>
    <cellStyle name="Output 2 2 4 2 2" xfId="26078" xr:uid="{00000000-0005-0000-0000-000071620000}"/>
    <cellStyle name="Output 2 2 4 2 3" xfId="26079" xr:uid="{00000000-0005-0000-0000-000072620000}"/>
    <cellStyle name="Output 2 2 4 3" xfId="26080" xr:uid="{00000000-0005-0000-0000-000073620000}"/>
    <cellStyle name="Output 2 2 4 4" xfId="26081" xr:uid="{00000000-0005-0000-0000-000074620000}"/>
    <cellStyle name="Output 2 2 4 5" xfId="26082" xr:uid="{00000000-0005-0000-0000-000075620000}"/>
    <cellStyle name="Output 2 2 5" xfId="26083" xr:uid="{00000000-0005-0000-0000-000076620000}"/>
    <cellStyle name="Output 2 2 5 2" xfId="26084" xr:uid="{00000000-0005-0000-0000-000077620000}"/>
    <cellStyle name="Output 2 2 5 3" xfId="26085" xr:uid="{00000000-0005-0000-0000-000078620000}"/>
    <cellStyle name="Output 2 2 6" xfId="26086" xr:uid="{00000000-0005-0000-0000-000079620000}"/>
    <cellStyle name="Output 2 2 7" xfId="26087" xr:uid="{00000000-0005-0000-0000-00007A620000}"/>
    <cellStyle name="Output 2 2 8" xfId="26088" xr:uid="{00000000-0005-0000-0000-00007B620000}"/>
    <cellStyle name="Output 2 3" xfId="1688" xr:uid="{00000000-0005-0000-0000-00007C620000}"/>
    <cellStyle name="Output 2 3 2" xfId="1689" xr:uid="{00000000-0005-0000-0000-00007D620000}"/>
    <cellStyle name="Output 2 3 2 2" xfId="26089" xr:uid="{00000000-0005-0000-0000-00007E620000}"/>
    <cellStyle name="Output 2 3 2 2 2" xfId="26090" xr:uid="{00000000-0005-0000-0000-00007F620000}"/>
    <cellStyle name="Output 2 3 2 2 3" xfId="26091" xr:uid="{00000000-0005-0000-0000-000080620000}"/>
    <cellStyle name="Output 2 3 2 3" xfId="26092" xr:uid="{00000000-0005-0000-0000-000081620000}"/>
    <cellStyle name="Output 2 3 2 4" xfId="26093" xr:uid="{00000000-0005-0000-0000-000082620000}"/>
    <cellStyle name="Output 2 3 2 5" xfId="26094" xr:uid="{00000000-0005-0000-0000-000083620000}"/>
    <cellStyle name="Output 2 3 3" xfId="1690" xr:uid="{00000000-0005-0000-0000-000084620000}"/>
    <cellStyle name="Output 2 3 3 2" xfId="26095" xr:uid="{00000000-0005-0000-0000-000085620000}"/>
    <cellStyle name="Output 2 3 3 2 2" xfId="26096" xr:uid="{00000000-0005-0000-0000-000086620000}"/>
    <cellStyle name="Output 2 3 3 2 3" xfId="26097" xr:uid="{00000000-0005-0000-0000-000087620000}"/>
    <cellStyle name="Output 2 3 3 3" xfId="26098" xr:uid="{00000000-0005-0000-0000-000088620000}"/>
    <cellStyle name="Output 2 3 3 4" xfId="26099" xr:uid="{00000000-0005-0000-0000-000089620000}"/>
    <cellStyle name="Output 2 3 3 5" xfId="26100" xr:uid="{00000000-0005-0000-0000-00008A620000}"/>
    <cellStyle name="Output 2 3 4" xfId="1691" xr:uid="{00000000-0005-0000-0000-00008B620000}"/>
    <cellStyle name="Output 2 3 4 2" xfId="26101" xr:uid="{00000000-0005-0000-0000-00008C620000}"/>
    <cellStyle name="Output 2 3 4 2 2" xfId="26102" xr:uid="{00000000-0005-0000-0000-00008D620000}"/>
    <cellStyle name="Output 2 3 4 2 3" xfId="26103" xr:uid="{00000000-0005-0000-0000-00008E620000}"/>
    <cellStyle name="Output 2 3 4 3" xfId="26104" xr:uid="{00000000-0005-0000-0000-00008F620000}"/>
    <cellStyle name="Output 2 3 4 4" xfId="26105" xr:uid="{00000000-0005-0000-0000-000090620000}"/>
    <cellStyle name="Output 2 3 4 5" xfId="26106" xr:uid="{00000000-0005-0000-0000-000091620000}"/>
    <cellStyle name="Output 2 3 5" xfId="26107" xr:uid="{00000000-0005-0000-0000-000092620000}"/>
    <cellStyle name="Output 2 3 5 2" xfId="26108" xr:uid="{00000000-0005-0000-0000-000093620000}"/>
    <cellStyle name="Output 2 3 5 3" xfId="26109" xr:uid="{00000000-0005-0000-0000-000094620000}"/>
    <cellStyle name="Output 2 3 6" xfId="26110" xr:uid="{00000000-0005-0000-0000-000095620000}"/>
    <cellStyle name="Output 2 3 7" xfId="26111" xr:uid="{00000000-0005-0000-0000-000096620000}"/>
    <cellStyle name="Output 2 3 8" xfId="26112" xr:uid="{00000000-0005-0000-0000-000097620000}"/>
    <cellStyle name="Output 2 4" xfId="1692" xr:uid="{00000000-0005-0000-0000-000098620000}"/>
    <cellStyle name="Output 2 4 2" xfId="26113" xr:uid="{00000000-0005-0000-0000-000099620000}"/>
    <cellStyle name="Output 2 4 2 2" xfId="26114" xr:uid="{00000000-0005-0000-0000-00009A620000}"/>
    <cellStyle name="Output 2 4 2 3" xfId="26115" xr:uid="{00000000-0005-0000-0000-00009B620000}"/>
    <cellStyle name="Output 2 4 3" xfId="26116" xr:uid="{00000000-0005-0000-0000-00009C620000}"/>
    <cellStyle name="Output 2 4 4" xfId="26117" xr:uid="{00000000-0005-0000-0000-00009D620000}"/>
    <cellStyle name="Output 2 4 5" xfId="26118" xr:uid="{00000000-0005-0000-0000-00009E620000}"/>
    <cellStyle name="Output 2 5" xfId="1693" xr:uid="{00000000-0005-0000-0000-00009F620000}"/>
    <cellStyle name="Output 2 5 2" xfId="26119" xr:uid="{00000000-0005-0000-0000-0000A0620000}"/>
    <cellStyle name="Output 2 5 2 2" xfId="26120" xr:uid="{00000000-0005-0000-0000-0000A1620000}"/>
    <cellStyle name="Output 2 5 2 3" xfId="26121" xr:uid="{00000000-0005-0000-0000-0000A2620000}"/>
    <cellStyle name="Output 2 5 3" xfId="26122" xr:uid="{00000000-0005-0000-0000-0000A3620000}"/>
    <cellStyle name="Output 2 5 4" xfId="26123" xr:uid="{00000000-0005-0000-0000-0000A4620000}"/>
    <cellStyle name="Output 2 5 5" xfId="26124" xr:uid="{00000000-0005-0000-0000-0000A5620000}"/>
    <cellStyle name="Output 2 6" xfId="1694" xr:uid="{00000000-0005-0000-0000-0000A6620000}"/>
    <cellStyle name="Output 2 6 2" xfId="26125" xr:uid="{00000000-0005-0000-0000-0000A7620000}"/>
    <cellStyle name="Output 2 6 2 2" xfId="26126" xr:uid="{00000000-0005-0000-0000-0000A8620000}"/>
    <cellStyle name="Output 2 6 2 3" xfId="26127" xr:uid="{00000000-0005-0000-0000-0000A9620000}"/>
    <cellStyle name="Output 2 6 3" xfId="26128" xr:uid="{00000000-0005-0000-0000-0000AA620000}"/>
    <cellStyle name="Output 2 6 4" xfId="26129" xr:uid="{00000000-0005-0000-0000-0000AB620000}"/>
    <cellStyle name="Output 2 6 5" xfId="26130" xr:uid="{00000000-0005-0000-0000-0000AC620000}"/>
    <cellStyle name="Output 2 7" xfId="26131" xr:uid="{00000000-0005-0000-0000-0000AD620000}"/>
    <cellStyle name="Output 2 7 2" xfId="26132" xr:uid="{00000000-0005-0000-0000-0000AE620000}"/>
    <cellStyle name="Output 2 7 3" xfId="26133" xr:uid="{00000000-0005-0000-0000-0000AF620000}"/>
    <cellStyle name="Output 2 8" xfId="26134" xr:uid="{00000000-0005-0000-0000-0000B0620000}"/>
    <cellStyle name="Output 2 9" xfId="26135" xr:uid="{00000000-0005-0000-0000-0000B1620000}"/>
    <cellStyle name="Output 2_Copy of North-West Capital Costs and Tarrifs_2012-13 2-8-11 for Tariff Calc Revised" xfId="1695" xr:uid="{00000000-0005-0000-0000-0000B2620000}"/>
    <cellStyle name="Output 3" xfId="1696" xr:uid="{00000000-0005-0000-0000-0000B3620000}"/>
    <cellStyle name="Output 3 10" xfId="26137" xr:uid="{00000000-0005-0000-0000-0000B4620000}"/>
    <cellStyle name="Output 3 11" xfId="26136" xr:uid="{00000000-0005-0000-0000-0000B5620000}"/>
    <cellStyle name="Output 3 2" xfId="1697" xr:uid="{00000000-0005-0000-0000-0000B6620000}"/>
    <cellStyle name="Output 3 2 2" xfId="26138" xr:uid="{00000000-0005-0000-0000-0000B7620000}"/>
    <cellStyle name="Output 3 2 2 2" xfId="26139" xr:uid="{00000000-0005-0000-0000-0000B8620000}"/>
    <cellStyle name="Output 3 2 2 3" xfId="26140" xr:uid="{00000000-0005-0000-0000-0000B9620000}"/>
    <cellStyle name="Output 3 2 3" xfId="26141" xr:uid="{00000000-0005-0000-0000-0000BA620000}"/>
    <cellStyle name="Output 3 2 4" xfId="26142" xr:uid="{00000000-0005-0000-0000-0000BB620000}"/>
    <cellStyle name="Output 3 2 5" xfId="26143" xr:uid="{00000000-0005-0000-0000-0000BC620000}"/>
    <cellStyle name="Output 3 2 6" xfId="26144" xr:uid="{00000000-0005-0000-0000-0000BD620000}"/>
    <cellStyle name="Output 3 3" xfId="1698" xr:uid="{00000000-0005-0000-0000-0000BE620000}"/>
    <cellStyle name="Output 3 3 2" xfId="26145" xr:uid="{00000000-0005-0000-0000-0000BF620000}"/>
    <cellStyle name="Output 3 3 2 2" xfId="26146" xr:uid="{00000000-0005-0000-0000-0000C0620000}"/>
    <cellStyle name="Output 3 3 2 3" xfId="26147" xr:uid="{00000000-0005-0000-0000-0000C1620000}"/>
    <cellStyle name="Output 3 3 3" xfId="26148" xr:uid="{00000000-0005-0000-0000-0000C2620000}"/>
    <cellStyle name="Output 3 3 4" xfId="26149" xr:uid="{00000000-0005-0000-0000-0000C3620000}"/>
    <cellStyle name="Output 3 3 5" xfId="26150" xr:uid="{00000000-0005-0000-0000-0000C4620000}"/>
    <cellStyle name="Output 3 3 6" xfId="26151" xr:uid="{00000000-0005-0000-0000-0000C5620000}"/>
    <cellStyle name="Output 3 4" xfId="1699" xr:uid="{00000000-0005-0000-0000-0000C6620000}"/>
    <cellStyle name="Output 3 4 2" xfId="26152" xr:uid="{00000000-0005-0000-0000-0000C7620000}"/>
    <cellStyle name="Output 3 4 2 2" xfId="26153" xr:uid="{00000000-0005-0000-0000-0000C8620000}"/>
    <cellStyle name="Output 3 4 2 3" xfId="26154" xr:uid="{00000000-0005-0000-0000-0000C9620000}"/>
    <cellStyle name="Output 3 4 3" xfId="26155" xr:uid="{00000000-0005-0000-0000-0000CA620000}"/>
    <cellStyle name="Output 3 4 4" xfId="26156" xr:uid="{00000000-0005-0000-0000-0000CB620000}"/>
    <cellStyle name="Output 3 4 5" xfId="26157" xr:uid="{00000000-0005-0000-0000-0000CC620000}"/>
    <cellStyle name="Output 3 4 6" xfId="26158" xr:uid="{00000000-0005-0000-0000-0000CD620000}"/>
    <cellStyle name="Output 3 5" xfId="26159" xr:uid="{00000000-0005-0000-0000-0000CE620000}"/>
    <cellStyle name="Output 3 5 2" xfId="26160" xr:uid="{00000000-0005-0000-0000-0000CF620000}"/>
    <cellStyle name="Output 3 5 3" xfId="26161" xr:uid="{00000000-0005-0000-0000-0000D0620000}"/>
    <cellStyle name="Output 3 6" xfId="26162" xr:uid="{00000000-0005-0000-0000-0000D1620000}"/>
    <cellStyle name="Output 3 7" xfId="26163" xr:uid="{00000000-0005-0000-0000-0000D2620000}"/>
    <cellStyle name="Output 3 8" xfId="26164" xr:uid="{00000000-0005-0000-0000-0000D3620000}"/>
    <cellStyle name="Output 3 9" xfId="26165" xr:uid="{00000000-0005-0000-0000-0000D4620000}"/>
    <cellStyle name="Output 4" xfId="1700" xr:uid="{00000000-0005-0000-0000-0000D5620000}"/>
    <cellStyle name="Output 4 10" xfId="26167" xr:uid="{00000000-0005-0000-0000-0000D6620000}"/>
    <cellStyle name="Output 4 11" xfId="26166" xr:uid="{00000000-0005-0000-0000-0000D7620000}"/>
    <cellStyle name="Output 4 2" xfId="1701" xr:uid="{00000000-0005-0000-0000-0000D8620000}"/>
    <cellStyle name="Output 4 2 2" xfId="26168" xr:uid="{00000000-0005-0000-0000-0000D9620000}"/>
    <cellStyle name="Output 4 2 2 2" xfId="26169" xr:uid="{00000000-0005-0000-0000-0000DA620000}"/>
    <cellStyle name="Output 4 2 2 3" xfId="26170" xr:uid="{00000000-0005-0000-0000-0000DB620000}"/>
    <cellStyle name="Output 4 2 3" xfId="26171" xr:uid="{00000000-0005-0000-0000-0000DC620000}"/>
    <cellStyle name="Output 4 2 4" xfId="26172" xr:uid="{00000000-0005-0000-0000-0000DD620000}"/>
    <cellStyle name="Output 4 2 5" xfId="26173" xr:uid="{00000000-0005-0000-0000-0000DE620000}"/>
    <cellStyle name="Output 4 2 6" xfId="26174" xr:uid="{00000000-0005-0000-0000-0000DF620000}"/>
    <cellStyle name="Output 4 3" xfId="1702" xr:uid="{00000000-0005-0000-0000-0000E0620000}"/>
    <cellStyle name="Output 4 3 2" xfId="26175" xr:uid="{00000000-0005-0000-0000-0000E1620000}"/>
    <cellStyle name="Output 4 3 2 2" xfId="26176" xr:uid="{00000000-0005-0000-0000-0000E2620000}"/>
    <cellStyle name="Output 4 3 2 3" xfId="26177" xr:uid="{00000000-0005-0000-0000-0000E3620000}"/>
    <cellStyle name="Output 4 3 3" xfId="26178" xr:uid="{00000000-0005-0000-0000-0000E4620000}"/>
    <cellStyle name="Output 4 3 4" xfId="26179" xr:uid="{00000000-0005-0000-0000-0000E5620000}"/>
    <cellStyle name="Output 4 3 5" xfId="26180" xr:uid="{00000000-0005-0000-0000-0000E6620000}"/>
    <cellStyle name="Output 4 3 6" xfId="26181" xr:uid="{00000000-0005-0000-0000-0000E7620000}"/>
    <cellStyle name="Output 4 4" xfId="1703" xr:uid="{00000000-0005-0000-0000-0000E8620000}"/>
    <cellStyle name="Output 4 4 2" xfId="26182" xr:uid="{00000000-0005-0000-0000-0000E9620000}"/>
    <cellStyle name="Output 4 4 2 2" xfId="26183" xr:uid="{00000000-0005-0000-0000-0000EA620000}"/>
    <cellStyle name="Output 4 4 2 3" xfId="26184" xr:uid="{00000000-0005-0000-0000-0000EB620000}"/>
    <cellStyle name="Output 4 4 3" xfId="26185" xr:uid="{00000000-0005-0000-0000-0000EC620000}"/>
    <cellStyle name="Output 4 4 4" xfId="26186" xr:uid="{00000000-0005-0000-0000-0000ED620000}"/>
    <cellStyle name="Output 4 4 5" xfId="26187" xr:uid="{00000000-0005-0000-0000-0000EE620000}"/>
    <cellStyle name="Output 4 4 6" xfId="26188" xr:uid="{00000000-0005-0000-0000-0000EF620000}"/>
    <cellStyle name="Output 4 5" xfId="26189" xr:uid="{00000000-0005-0000-0000-0000F0620000}"/>
    <cellStyle name="Output 4 5 2" xfId="26190" xr:uid="{00000000-0005-0000-0000-0000F1620000}"/>
    <cellStyle name="Output 4 5 3" xfId="26191" xr:uid="{00000000-0005-0000-0000-0000F2620000}"/>
    <cellStyle name="Output 4 6" xfId="26192" xr:uid="{00000000-0005-0000-0000-0000F3620000}"/>
    <cellStyle name="Output 4 7" xfId="26193" xr:uid="{00000000-0005-0000-0000-0000F4620000}"/>
    <cellStyle name="Output 4 8" xfId="26194" xr:uid="{00000000-0005-0000-0000-0000F5620000}"/>
    <cellStyle name="Output 4 9" xfId="26195" xr:uid="{00000000-0005-0000-0000-0000F6620000}"/>
    <cellStyle name="Output 5" xfId="1704" xr:uid="{00000000-0005-0000-0000-0000F7620000}"/>
    <cellStyle name="Output 5 2" xfId="1705" xr:uid="{00000000-0005-0000-0000-0000F8620000}"/>
    <cellStyle name="Output 5 2 2" xfId="26196" xr:uid="{00000000-0005-0000-0000-0000F9620000}"/>
    <cellStyle name="Output 5 2 2 2" xfId="26197" xr:uid="{00000000-0005-0000-0000-0000FA620000}"/>
    <cellStyle name="Output 5 2 2 3" xfId="26198" xr:uid="{00000000-0005-0000-0000-0000FB620000}"/>
    <cellStyle name="Output 5 2 3" xfId="26199" xr:uid="{00000000-0005-0000-0000-0000FC620000}"/>
    <cellStyle name="Output 5 2 4" xfId="26200" xr:uid="{00000000-0005-0000-0000-0000FD620000}"/>
    <cellStyle name="Output 5 2 5" xfId="26201" xr:uid="{00000000-0005-0000-0000-0000FE620000}"/>
    <cellStyle name="Output 5 2 6" xfId="26202" xr:uid="{00000000-0005-0000-0000-0000FF620000}"/>
    <cellStyle name="Output 5 3" xfId="1706" xr:uid="{00000000-0005-0000-0000-000000630000}"/>
    <cellStyle name="Output 5 3 2" xfId="26203" xr:uid="{00000000-0005-0000-0000-000001630000}"/>
    <cellStyle name="Output 5 3 2 2" xfId="26204" xr:uid="{00000000-0005-0000-0000-000002630000}"/>
    <cellStyle name="Output 5 3 2 3" xfId="26205" xr:uid="{00000000-0005-0000-0000-000003630000}"/>
    <cellStyle name="Output 5 3 3" xfId="26206" xr:uid="{00000000-0005-0000-0000-000004630000}"/>
    <cellStyle name="Output 5 3 4" xfId="26207" xr:uid="{00000000-0005-0000-0000-000005630000}"/>
    <cellStyle name="Output 5 3 5" xfId="26208" xr:uid="{00000000-0005-0000-0000-000006630000}"/>
    <cellStyle name="Output 5 3 6" xfId="26209" xr:uid="{00000000-0005-0000-0000-000007630000}"/>
    <cellStyle name="Output 5 4" xfId="1707" xr:uid="{00000000-0005-0000-0000-000008630000}"/>
    <cellStyle name="Output 5 4 2" xfId="26210" xr:uid="{00000000-0005-0000-0000-000009630000}"/>
    <cellStyle name="Output 5 4 2 2" xfId="26211" xr:uid="{00000000-0005-0000-0000-00000A630000}"/>
    <cellStyle name="Output 5 4 2 3" xfId="26212" xr:uid="{00000000-0005-0000-0000-00000B630000}"/>
    <cellStyle name="Output 5 4 3" xfId="26213" xr:uid="{00000000-0005-0000-0000-00000C630000}"/>
    <cellStyle name="Output 5 4 4" xfId="26214" xr:uid="{00000000-0005-0000-0000-00000D630000}"/>
    <cellStyle name="Output 5 4 5" xfId="26215" xr:uid="{00000000-0005-0000-0000-00000E630000}"/>
    <cellStyle name="Output 5 4 6" xfId="26216" xr:uid="{00000000-0005-0000-0000-00000F630000}"/>
    <cellStyle name="Output 5 5" xfId="26217" xr:uid="{00000000-0005-0000-0000-000010630000}"/>
    <cellStyle name="Output 5 5 2" xfId="26218" xr:uid="{00000000-0005-0000-0000-000011630000}"/>
    <cellStyle name="Output 5 5 3" xfId="26219" xr:uid="{00000000-0005-0000-0000-000012630000}"/>
    <cellStyle name="Output 5 6" xfId="26220" xr:uid="{00000000-0005-0000-0000-000013630000}"/>
    <cellStyle name="Output 5 7" xfId="26221" xr:uid="{00000000-0005-0000-0000-000014630000}"/>
    <cellStyle name="Output 5 8" xfId="26222" xr:uid="{00000000-0005-0000-0000-000015630000}"/>
    <cellStyle name="Output 5 9" xfId="26223" xr:uid="{00000000-0005-0000-0000-000016630000}"/>
    <cellStyle name="Output 6" xfId="1708" xr:uid="{00000000-0005-0000-0000-000017630000}"/>
    <cellStyle name="Output 6 2" xfId="1709" xr:uid="{00000000-0005-0000-0000-000018630000}"/>
    <cellStyle name="Output 6 2 2" xfId="26224" xr:uid="{00000000-0005-0000-0000-000019630000}"/>
    <cellStyle name="Output 6 2 2 2" xfId="26225" xr:uid="{00000000-0005-0000-0000-00001A630000}"/>
    <cellStyle name="Output 6 2 2 3" xfId="26226" xr:uid="{00000000-0005-0000-0000-00001B630000}"/>
    <cellStyle name="Output 6 2 3" xfId="26227" xr:uid="{00000000-0005-0000-0000-00001C630000}"/>
    <cellStyle name="Output 6 2 4" xfId="26228" xr:uid="{00000000-0005-0000-0000-00001D630000}"/>
    <cellStyle name="Output 6 2 5" xfId="26229" xr:uid="{00000000-0005-0000-0000-00001E630000}"/>
    <cellStyle name="Output 6 3" xfId="1710" xr:uid="{00000000-0005-0000-0000-00001F630000}"/>
    <cellStyle name="Output 6 3 2" xfId="26230" xr:uid="{00000000-0005-0000-0000-000020630000}"/>
    <cellStyle name="Output 6 3 2 2" xfId="26231" xr:uid="{00000000-0005-0000-0000-000021630000}"/>
    <cellStyle name="Output 6 3 2 3" xfId="26232" xr:uid="{00000000-0005-0000-0000-000022630000}"/>
    <cellStyle name="Output 6 3 3" xfId="26233" xr:uid="{00000000-0005-0000-0000-000023630000}"/>
    <cellStyle name="Output 6 3 4" xfId="26234" xr:uid="{00000000-0005-0000-0000-000024630000}"/>
    <cellStyle name="Output 6 3 5" xfId="26235" xr:uid="{00000000-0005-0000-0000-000025630000}"/>
    <cellStyle name="Output 6 4" xfId="1711" xr:uid="{00000000-0005-0000-0000-000026630000}"/>
    <cellStyle name="Output 6 4 2" xfId="26236" xr:uid="{00000000-0005-0000-0000-000027630000}"/>
    <cellStyle name="Output 6 4 2 2" xfId="26237" xr:uid="{00000000-0005-0000-0000-000028630000}"/>
    <cellStyle name="Output 6 4 2 3" xfId="26238" xr:uid="{00000000-0005-0000-0000-000029630000}"/>
    <cellStyle name="Output 6 4 3" xfId="26239" xr:uid="{00000000-0005-0000-0000-00002A630000}"/>
    <cellStyle name="Output 6 4 4" xfId="26240" xr:uid="{00000000-0005-0000-0000-00002B630000}"/>
    <cellStyle name="Output 6 4 5" xfId="26241" xr:uid="{00000000-0005-0000-0000-00002C630000}"/>
    <cellStyle name="Output 6 5" xfId="26242" xr:uid="{00000000-0005-0000-0000-00002D630000}"/>
    <cellStyle name="Output 6 5 2" xfId="26243" xr:uid="{00000000-0005-0000-0000-00002E630000}"/>
    <cellStyle name="Output 6 5 3" xfId="26244" xr:uid="{00000000-0005-0000-0000-00002F630000}"/>
    <cellStyle name="Output 6 6" xfId="26245" xr:uid="{00000000-0005-0000-0000-000030630000}"/>
    <cellStyle name="Output 6 7" xfId="26246" xr:uid="{00000000-0005-0000-0000-000031630000}"/>
    <cellStyle name="Output 6 8" xfId="26247" xr:uid="{00000000-0005-0000-0000-000032630000}"/>
    <cellStyle name="Output 7" xfId="1712" xr:uid="{00000000-0005-0000-0000-000033630000}"/>
    <cellStyle name="Output 7 2" xfId="1713" xr:uid="{00000000-0005-0000-0000-000034630000}"/>
    <cellStyle name="Output 7 2 2" xfId="26248" xr:uid="{00000000-0005-0000-0000-000035630000}"/>
    <cellStyle name="Output 7 2 2 2" xfId="26249" xr:uid="{00000000-0005-0000-0000-000036630000}"/>
    <cellStyle name="Output 7 2 2 3" xfId="26250" xr:uid="{00000000-0005-0000-0000-000037630000}"/>
    <cellStyle name="Output 7 2 3" xfId="26251" xr:uid="{00000000-0005-0000-0000-000038630000}"/>
    <cellStyle name="Output 7 2 4" xfId="26252" xr:uid="{00000000-0005-0000-0000-000039630000}"/>
    <cellStyle name="Output 7 2 5" xfId="26253" xr:uid="{00000000-0005-0000-0000-00003A630000}"/>
    <cellStyle name="Output 7 3" xfId="1714" xr:uid="{00000000-0005-0000-0000-00003B630000}"/>
    <cellStyle name="Output 7 3 2" xfId="26254" xr:uid="{00000000-0005-0000-0000-00003C630000}"/>
    <cellStyle name="Output 7 3 2 2" xfId="26255" xr:uid="{00000000-0005-0000-0000-00003D630000}"/>
    <cellStyle name="Output 7 3 2 3" xfId="26256" xr:uid="{00000000-0005-0000-0000-00003E630000}"/>
    <cellStyle name="Output 7 3 3" xfId="26257" xr:uid="{00000000-0005-0000-0000-00003F630000}"/>
    <cellStyle name="Output 7 3 4" xfId="26258" xr:uid="{00000000-0005-0000-0000-000040630000}"/>
    <cellStyle name="Output 7 3 5" xfId="26259" xr:uid="{00000000-0005-0000-0000-000041630000}"/>
    <cellStyle name="Output 7 4" xfId="1715" xr:uid="{00000000-0005-0000-0000-000042630000}"/>
    <cellStyle name="Output 7 4 2" xfId="26260" xr:uid="{00000000-0005-0000-0000-000043630000}"/>
    <cellStyle name="Output 7 4 2 2" xfId="26261" xr:uid="{00000000-0005-0000-0000-000044630000}"/>
    <cellStyle name="Output 7 4 2 3" xfId="26262" xr:uid="{00000000-0005-0000-0000-000045630000}"/>
    <cellStyle name="Output 7 4 3" xfId="26263" xr:uid="{00000000-0005-0000-0000-000046630000}"/>
    <cellStyle name="Output 7 4 4" xfId="26264" xr:uid="{00000000-0005-0000-0000-000047630000}"/>
    <cellStyle name="Output 7 4 5" xfId="26265" xr:uid="{00000000-0005-0000-0000-000048630000}"/>
    <cellStyle name="Output 7 5" xfId="26266" xr:uid="{00000000-0005-0000-0000-000049630000}"/>
    <cellStyle name="Output 7 5 2" xfId="26267" xr:uid="{00000000-0005-0000-0000-00004A630000}"/>
    <cellStyle name="Output 7 5 3" xfId="26268" xr:uid="{00000000-0005-0000-0000-00004B630000}"/>
    <cellStyle name="Output 7 6" xfId="26269" xr:uid="{00000000-0005-0000-0000-00004C630000}"/>
    <cellStyle name="Output 7 7" xfId="26270" xr:uid="{00000000-0005-0000-0000-00004D630000}"/>
    <cellStyle name="Output 7 8" xfId="26271" xr:uid="{00000000-0005-0000-0000-00004E630000}"/>
    <cellStyle name="Output 8" xfId="1716" xr:uid="{00000000-0005-0000-0000-00004F630000}"/>
    <cellStyle name="Output 8 2" xfId="1717" xr:uid="{00000000-0005-0000-0000-000050630000}"/>
    <cellStyle name="Output 8 2 2" xfId="26272" xr:uid="{00000000-0005-0000-0000-000051630000}"/>
    <cellStyle name="Output 8 2 2 2" xfId="26273" xr:uid="{00000000-0005-0000-0000-000052630000}"/>
    <cellStyle name="Output 8 2 2 3" xfId="26274" xr:uid="{00000000-0005-0000-0000-000053630000}"/>
    <cellStyle name="Output 8 2 3" xfId="26275" xr:uid="{00000000-0005-0000-0000-000054630000}"/>
    <cellStyle name="Output 8 2 4" xfId="26276" xr:uid="{00000000-0005-0000-0000-000055630000}"/>
    <cellStyle name="Output 8 2 5" xfId="26277" xr:uid="{00000000-0005-0000-0000-000056630000}"/>
    <cellStyle name="Output 8 3" xfId="1718" xr:uid="{00000000-0005-0000-0000-000057630000}"/>
    <cellStyle name="Output 8 3 2" xfId="26278" xr:uid="{00000000-0005-0000-0000-000058630000}"/>
    <cellStyle name="Output 8 3 2 2" xfId="26279" xr:uid="{00000000-0005-0000-0000-000059630000}"/>
    <cellStyle name="Output 8 3 2 3" xfId="26280" xr:uid="{00000000-0005-0000-0000-00005A630000}"/>
    <cellStyle name="Output 8 3 3" xfId="26281" xr:uid="{00000000-0005-0000-0000-00005B630000}"/>
    <cellStyle name="Output 8 3 4" xfId="26282" xr:uid="{00000000-0005-0000-0000-00005C630000}"/>
    <cellStyle name="Output 8 3 5" xfId="26283" xr:uid="{00000000-0005-0000-0000-00005D630000}"/>
    <cellStyle name="Output 8 4" xfId="1719" xr:uid="{00000000-0005-0000-0000-00005E630000}"/>
    <cellStyle name="Output 8 4 2" xfId="26284" xr:uid="{00000000-0005-0000-0000-00005F630000}"/>
    <cellStyle name="Output 8 4 2 2" xfId="26285" xr:uid="{00000000-0005-0000-0000-000060630000}"/>
    <cellStyle name="Output 8 4 2 3" xfId="26286" xr:uid="{00000000-0005-0000-0000-000061630000}"/>
    <cellStyle name="Output 8 4 3" xfId="26287" xr:uid="{00000000-0005-0000-0000-000062630000}"/>
    <cellStyle name="Output 8 4 4" xfId="26288" xr:uid="{00000000-0005-0000-0000-000063630000}"/>
    <cellStyle name="Output 8 4 5" xfId="26289" xr:uid="{00000000-0005-0000-0000-000064630000}"/>
    <cellStyle name="Output 8 5" xfId="26290" xr:uid="{00000000-0005-0000-0000-000065630000}"/>
    <cellStyle name="Output 8 5 2" xfId="26291" xr:uid="{00000000-0005-0000-0000-000066630000}"/>
    <cellStyle name="Output 8 5 3" xfId="26292" xr:uid="{00000000-0005-0000-0000-000067630000}"/>
    <cellStyle name="Output 8 6" xfId="26293" xr:uid="{00000000-0005-0000-0000-000068630000}"/>
    <cellStyle name="Output 8 7" xfId="26294" xr:uid="{00000000-0005-0000-0000-000069630000}"/>
    <cellStyle name="Output 8 8" xfId="26295" xr:uid="{00000000-0005-0000-0000-00006A630000}"/>
    <cellStyle name="Output 9" xfId="1720" xr:uid="{00000000-0005-0000-0000-00006B630000}"/>
    <cellStyle name="Output 9 2" xfId="1721" xr:uid="{00000000-0005-0000-0000-00006C630000}"/>
    <cellStyle name="Output 9 2 2" xfId="26296" xr:uid="{00000000-0005-0000-0000-00006D630000}"/>
    <cellStyle name="Output 9 2 2 2" xfId="26297" xr:uid="{00000000-0005-0000-0000-00006E630000}"/>
    <cellStyle name="Output 9 2 2 3" xfId="26298" xr:uid="{00000000-0005-0000-0000-00006F630000}"/>
    <cellStyle name="Output 9 2 3" xfId="26299" xr:uid="{00000000-0005-0000-0000-000070630000}"/>
    <cellStyle name="Output 9 2 4" xfId="26300" xr:uid="{00000000-0005-0000-0000-000071630000}"/>
    <cellStyle name="Output 9 2 5" xfId="26301" xr:uid="{00000000-0005-0000-0000-000072630000}"/>
    <cellStyle name="Output 9 3" xfId="1722" xr:uid="{00000000-0005-0000-0000-000073630000}"/>
    <cellStyle name="Output 9 3 2" xfId="26302" xr:uid="{00000000-0005-0000-0000-000074630000}"/>
    <cellStyle name="Output 9 3 2 2" xfId="26303" xr:uid="{00000000-0005-0000-0000-000075630000}"/>
    <cellStyle name="Output 9 3 2 3" xfId="26304" xr:uid="{00000000-0005-0000-0000-000076630000}"/>
    <cellStyle name="Output 9 3 3" xfId="26305" xr:uid="{00000000-0005-0000-0000-000077630000}"/>
    <cellStyle name="Output 9 3 4" xfId="26306" xr:uid="{00000000-0005-0000-0000-000078630000}"/>
    <cellStyle name="Output 9 3 5" xfId="26307" xr:uid="{00000000-0005-0000-0000-000079630000}"/>
    <cellStyle name="Output 9 4" xfId="1723" xr:uid="{00000000-0005-0000-0000-00007A630000}"/>
    <cellStyle name="Output 9 4 2" xfId="26308" xr:uid="{00000000-0005-0000-0000-00007B630000}"/>
    <cellStyle name="Output 9 4 2 2" xfId="26309" xr:uid="{00000000-0005-0000-0000-00007C630000}"/>
    <cellStyle name="Output 9 4 2 3" xfId="26310" xr:uid="{00000000-0005-0000-0000-00007D630000}"/>
    <cellStyle name="Output 9 4 3" xfId="26311" xr:uid="{00000000-0005-0000-0000-00007E630000}"/>
    <cellStyle name="Output 9 4 4" xfId="26312" xr:uid="{00000000-0005-0000-0000-00007F630000}"/>
    <cellStyle name="Output 9 4 5" xfId="26313" xr:uid="{00000000-0005-0000-0000-000080630000}"/>
    <cellStyle name="Output 9 5" xfId="26314" xr:uid="{00000000-0005-0000-0000-000081630000}"/>
    <cellStyle name="Output 9 5 2" xfId="26315" xr:uid="{00000000-0005-0000-0000-000082630000}"/>
    <cellStyle name="Output 9 5 3" xfId="26316" xr:uid="{00000000-0005-0000-0000-000083630000}"/>
    <cellStyle name="Output 9 6" xfId="26317" xr:uid="{00000000-0005-0000-0000-000084630000}"/>
    <cellStyle name="Output 9 7" xfId="26318" xr:uid="{00000000-0005-0000-0000-000085630000}"/>
    <cellStyle name="Output 9 8" xfId="26319" xr:uid="{00000000-0005-0000-0000-000086630000}"/>
    <cellStyle name="Percent" xfId="28949" builtinId="5"/>
    <cellStyle name="Percent [0]" xfId="26320" xr:uid="{00000000-0005-0000-0000-000087630000}"/>
    <cellStyle name="Percent [0] 2" xfId="26321" xr:uid="{00000000-0005-0000-0000-000088630000}"/>
    <cellStyle name="Percent [0] 3" xfId="26322" xr:uid="{00000000-0005-0000-0000-000089630000}"/>
    <cellStyle name="Percent [00]" xfId="26323" xr:uid="{00000000-0005-0000-0000-00008A630000}"/>
    <cellStyle name="Percent [00] 2" xfId="26324" xr:uid="{00000000-0005-0000-0000-00008B630000}"/>
    <cellStyle name="Percent [00] 3" xfId="26325" xr:uid="{00000000-0005-0000-0000-00008C630000}"/>
    <cellStyle name="Percent [2]" xfId="26326" xr:uid="{00000000-0005-0000-0000-00008D630000}"/>
    <cellStyle name="Percent [2] 2" xfId="26327" xr:uid="{00000000-0005-0000-0000-00008E630000}"/>
    <cellStyle name="Percent [2] 2 2" xfId="26328" xr:uid="{00000000-0005-0000-0000-00008F630000}"/>
    <cellStyle name="Percent [2] 3" xfId="26329" xr:uid="{00000000-0005-0000-0000-000090630000}"/>
    <cellStyle name="Percent [2] 3 2" xfId="26330" xr:uid="{00000000-0005-0000-0000-000091630000}"/>
    <cellStyle name="Percent 10" xfId="26331" xr:uid="{00000000-0005-0000-0000-000092630000}"/>
    <cellStyle name="Percent 10 2" xfId="26332" xr:uid="{00000000-0005-0000-0000-000093630000}"/>
    <cellStyle name="Percent 11" xfId="26333" xr:uid="{00000000-0005-0000-0000-000094630000}"/>
    <cellStyle name="Percent 11 2" xfId="26334" xr:uid="{00000000-0005-0000-0000-000095630000}"/>
    <cellStyle name="Percent 11 3" xfId="26335" xr:uid="{00000000-0005-0000-0000-000096630000}"/>
    <cellStyle name="Percent 12" xfId="26336" xr:uid="{00000000-0005-0000-0000-000097630000}"/>
    <cellStyle name="Percent 12 2" xfId="26337" xr:uid="{00000000-0005-0000-0000-000098630000}"/>
    <cellStyle name="Percent 13" xfId="26338" xr:uid="{00000000-0005-0000-0000-000099630000}"/>
    <cellStyle name="Percent 13 2" xfId="26339" xr:uid="{00000000-0005-0000-0000-00009A630000}"/>
    <cellStyle name="Percent 14" xfId="26340" xr:uid="{00000000-0005-0000-0000-00009B630000}"/>
    <cellStyle name="Percent 14 2" xfId="26341" xr:uid="{00000000-0005-0000-0000-00009C630000}"/>
    <cellStyle name="Percent 15" xfId="26342" xr:uid="{00000000-0005-0000-0000-00009D630000}"/>
    <cellStyle name="Percent 16" xfId="26343" xr:uid="{00000000-0005-0000-0000-00009E630000}"/>
    <cellStyle name="Percent 17" xfId="26344" xr:uid="{00000000-0005-0000-0000-00009F630000}"/>
    <cellStyle name="Percent 18" xfId="26345" xr:uid="{00000000-0005-0000-0000-0000A0630000}"/>
    <cellStyle name="Percent 19" xfId="26346" xr:uid="{00000000-0005-0000-0000-0000A1630000}"/>
    <cellStyle name="Percent 2" xfId="1724" xr:uid="{00000000-0005-0000-0000-0000A2630000}"/>
    <cellStyle name="Percent 2 10" xfId="1725" xr:uid="{00000000-0005-0000-0000-0000A3630000}"/>
    <cellStyle name="Percent 2 10 2" xfId="26347" xr:uid="{00000000-0005-0000-0000-0000A4630000}"/>
    <cellStyle name="Percent 2 10 3" xfId="26348" xr:uid="{00000000-0005-0000-0000-0000A5630000}"/>
    <cellStyle name="Percent 2 10 4" xfId="26349" xr:uid="{00000000-0005-0000-0000-0000A6630000}"/>
    <cellStyle name="Percent 2 10 5" xfId="26350" xr:uid="{00000000-0005-0000-0000-0000A7630000}"/>
    <cellStyle name="Percent 2 10 6" xfId="26351" xr:uid="{00000000-0005-0000-0000-0000A8630000}"/>
    <cellStyle name="Percent 2 11" xfId="1726" xr:uid="{00000000-0005-0000-0000-0000A9630000}"/>
    <cellStyle name="Percent 2 11 2" xfId="26352" xr:uid="{00000000-0005-0000-0000-0000AA630000}"/>
    <cellStyle name="Percent 2 11 3" xfId="26353" xr:uid="{00000000-0005-0000-0000-0000AB630000}"/>
    <cellStyle name="Percent 2 11 4" xfId="26354" xr:uid="{00000000-0005-0000-0000-0000AC630000}"/>
    <cellStyle name="Percent 2 11 5" xfId="26355" xr:uid="{00000000-0005-0000-0000-0000AD630000}"/>
    <cellStyle name="Percent 2 11 6" xfId="26356" xr:uid="{00000000-0005-0000-0000-0000AE630000}"/>
    <cellStyle name="Percent 2 12" xfId="26357" xr:uid="{00000000-0005-0000-0000-0000AF630000}"/>
    <cellStyle name="Percent 2 13" xfId="26358" xr:uid="{00000000-0005-0000-0000-0000B0630000}"/>
    <cellStyle name="Percent 2 14" xfId="26359" xr:uid="{00000000-0005-0000-0000-0000B1630000}"/>
    <cellStyle name="Percent 2 15" xfId="26360" xr:uid="{00000000-0005-0000-0000-0000B2630000}"/>
    <cellStyle name="Percent 2 16" xfId="26361" xr:uid="{00000000-0005-0000-0000-0000B3630000}"/>
    <cellStyle name="Percent 2 17" xfId="26362" xr:uid="{00000000-0005-0000-0000-0000B4630000}"/>
    <cellStyle name="Percent 2 18" xfId="26363" xr:uid="{00000000-0005-0000-0000-0000B5630000}"/>
    <cellStyle name="Percent 2 19" xfId="26364" xr:uid="{00000000-0005-0000-0000-0000B6630000}"/>
    <cellStyle name="Percent 2 2" xfId="1727" xr:uid="{00000000-0005-0000-0000-0000B7630000}"/>
    <cellStyle name="Percent 2 2 10" xfId="26365" xr:uid="{00000000-0005-0000-0000-0000B8630000}"/>
    <cellStyle name="Percent 2 2 10 2" xfId="26366" xr:uid="{00000000-0005-0000-0000-0000B9630000}"/>
    <cellStyle name="Percent 2 2 10 3" xfId="26367" xr:uid="{00000000-0005-0000-0000-0000BA630000}"/>
    <cellStyle name="Percent 2 2 10 4" xfId="26368" xr:uid="{00000000-0005-0000-0000-0000BB630000}"/>
    <cellStyle name="Percent 2 2 10 5" xfId="26369" xr:uid="{00000000-0005-0000-0000-0000BC630000}"/>
    <cellStyle name="Percent 2 2 10 6" xfId="26370" xr:uid="{00000000-0005-0000-0000-0000BD630000}"/>
    <cellStyle name="Percent 2 2 11" xfId="26371" xr:uid="{00000000-0005-0000-0000-0000BE630000}"/>
    <cellStyle name="Percent 2 2 11 2" xfId="26372" xr:uid="{00000000-0005-0000-0000-0000BF630000}"/>
    <cellStyle name="Percent 2 2 11 3" xfId="26373" xr:uid="{00000000-0005-0000-0000-0000C0630000}"/>
    <cellStyle name="Percent 2 2 11 4" xfId="26374" xr:uid="{00000000-0005-0000-0000-0000C1630000}"/>
    <cellStyle name="Percent 2 2 11 5" xfId="26375" xr:uid="{00000000-0005-0000-0000-0000C2630000}"/>
    <cellStyle name="Percent 2 2 11 6" xfId="26376" xr:uid="{00000000-0005-0000-0000-0000C3630000}"/>
    <cellStyle name="Percent 2 2 12" xfId="26377" xr:uid="{00000000-0005-0000-0000-0000C4630000}"/>
    <cellStyle name="Percent 2 2 12 2" xfId="26378" xr:uid="{00000000-0005-0000-0000-0000C5630000}"/>
    <cellStyle name="Percent 2 2 12 3" xfId="26379" xr:uid="{00000000-0005-0000-0000-0000C6630000}"/>
    <cellStyle name="Percent 2 2 12 4" xfId="26380" xr:uid="{00000000-0005-0000-0000-0000C7630000}"/>
    <cellStyle name="Percent 2 2 12 5" xfId="26381" xr:uid="{00000000-0005-0000-0000-0000C8630000}"/>
    <cellStyle name="Percent 2 2 12 6" xfId="26382" xr:uid="{00000000-0005-0000-0000-0000C9630000}"/>
    <cellStyle name="Percent 2 2 13" xfId="26383" xr:uid="{00000000-0005-0000-0000-0000CA630000}"/>
    <cellStyle name="Percent 2 2 13 2" xfId="26384" xr:uid="{00000000-0005-0000-0000-0000CB630000}"/>
    <cellStyle name="Percent 2 2 13 3" xfId="26385" xr:uid="{00000000-0005-0000-0000-0000CC630000}"/>
    <cellStyle name="Percent 2 2 13 4" xfId="26386" xr:uid="{00000000-0005-0000-0000-0000CD630000}"/>
    <cellStyle name="Percent 2 2 13 5" xfId="26387" xr:uid="{00000000-0005-0000-0000-0000CE630000}"/>
    <cellStyle name="Percent 2 2 13 6" xfId="26388" xr:uid="{00000000-0005-0000-0000-0000CF630000}"/>
    <cellStyle name="Percent 2 2 14" xfId="26389" xr:uid="{00000000-0005-0000-0000-0000D0630000}"/>
    <cellStyle name="Percent 2 2 14 2" xfId="26390" xr:uid="{00000000-0005-0000-0000-0000D1630000}"/>
    <cellStyle name="Percent 2 2 14 3" xfId="26391" xr:uid="{00000000-0005-0000-0000-0000D2630000}"/>
    <cellStyle name="Percent 2 2 14 4" xfId="26392" xr:uid="{00000000-0005-0000-0000-0000D3630000}"/>
    <cellStyle name="Percent 2 2 14 5" xfId="26393" xr:uid="{00000000-0005-0000-0000-0000D4630000}"/>
    <cellStyle name="Percent 2 2 14 6" xfId="26394" xr:uid="{00000000-0005-0000-0000-0000D5630000}"/>
    <cellStyle name="Percent 2 2 15" xfId="26395" xr:uid="{00000000-0005-0000-0000-0000D6630000}"/>
    <cellStyle name="Percent 2 2 15 2" xfId="26396" xr:uid="{00000000-0005-0000-0000-0000D7630000}"/>
    <cellStyle name="Percent 2 2 15 3" xfId="26397" xr:uid="{00000000-0005-0000-0000-0000D8630000}"/>
    <cellStyle name="Percent 2 2 15 4" xfId="26398" xr:uid="{00000000-0005-0000-0000-0000D9630000}"/>
    <cellStyle name="Percent 2 2 15 5" xfId="26399" xr:uid="{00000000-0005-0000-0000-0000DA630000}"/>
    <cellStyle name="Percent 2 2 15 6" xfId="26400" xr:uid="{00000000-0005-0000-0000-0000DB630000}"/>
    <cellStyle name="Percent 2 2 16" xfId="26401" xr:uid="{00000000-0005-0000-0000-0000DC630000}"/>
    <cellStyle name="Percent 2 2 16 2" xfId="26402" xr:uid="{00000000-0005-0000-0000-0000DD630000}"/>
    <cellStyle name="Percent 2 2 16 3" xfId="26403" xr:uid="{00000000-0005-0000-0000-0000DE630000}"/>
    <cellStyle name="Percent 2 2 16 4" xfId="26404" xr:uid="{00000000-0005-0000-0000-0000DF630000}"/>
    <cellStyle name="Percent 2 2 16 5" xfId="26405" xr:uid="{00000000-0005-0000-0000-0000E0630000}"/>
    <cellStyle name="Percent 2 2 16 6" xfId="26406" xr:uid="{00000000-0005-0000-0000-0000E1630000}"/>
    <cellStyle name="Percent 2 2 17" xfId="26407" xr:uid="{00000000-0005-0000-0000-0000E2630000}"/>
    <cellStyle name="Percent 2 2 17 2" xfId="26408" xr:uid="{00000000-0005-0000-0000-0000E3630000}"/>
    <cellStyle name="Percent 2 2 17 3" xfId="26409" xr:uid="{00000000-0005-0000-0000-0000E4630000}"/>
    <cellStyle name="Percent 2 2 17 4" xfId="26410" xr:uid="{00000000-0005-0000-0000-0000E5630000}"/>
    <cellStyle name="Percent 2 2 17 5" xfId="26411" xr:uid="{00000000-0005-0000-0000-0000E6630000}"/>
    <cellStyle name="Percent 2 2 17 6" xfId="26412" xr:uid="{00000000-0005-0000-0000-0000E7630000}"/>
    <cellStyle name="Percent 2 2 18" xfId="26413" xr:uid="{00000000-0005-0000-0000-0000E8630000}"/>
    <cellStyle name="Percent 2 2 18 2" xfId="26414" xr:uid="{00000000-0005-0000-0000-0000E9630000}"/>
    <cellStyle name="Percent 2 2 18 3" xfId="26415" xr:uid="{00000000-0005-0000-0000-0000EA630000}"/>
    <cellStyle name="Percent 2 2 18 4" xfId="26416" xr:uid="{00000000-0005-0000-0000-0000EB630000}"/>
    <cellStyle name="Percent 2 2 18 5" xfId="26417" xr:uid="{00000000-0005-0000-0000-0000EC630000}"/>
    <cellStyle name="Percent 2 2 18 6" xfId="26418" xr:uid="{00000000-0005-0000-0000-0000ED630000}"/>
    <cellStyle name="Percent 2 2 19" xfId="26419" xr:uid="{00000000-0005-0000-0000-0000EE630000}"/>
    <cellStyle name="Percent 2 2 19 2" xfId="26420" xr:uid="{00000000-0005-0000-0000-0000EF630000}"/>
    <cellStyle name="Percent 2 2 19 3" xfId="26421" xr:uid="{00000000-0005-0000-0000-0000F0630000}"/>
    <cellStyle name="Percent 2 2 19 4" xfId="26422" xr:uid="{00000000-0005-0000-0000-0000F1630000}"/>
    <cellStyle name="Percent 2 2 19 5" xfId="26423" xr:uid="{00000000-0005-0000-0000-0000F2630000}"/>
    <cellStyle name="Percent 2 2 19 6" xfId="26424" xr:uid="{00000000-0005-0000-0000-0000F3630000}"/>
    <cellStyle name="Percent 2 2 2" xfId="26425" xr:uid="{00000000-0005-0000-0000-0000F4630000}"/>
    <cellStyle name="Percent 2 2 2 2" xfId="26426" xr:uid="{00000000-0005-0000-0000-0000F5630000}"/>
    <cellStyle name="Percent 2 2 2 3" xfId="26427" xr:uid="{00000000-0005-0000-0000-0000F6630000}"/>
    <cellStyle name="Percent 2 2 2 4" xfId="26428" xr:uid="{00000000-0005-0000-0000-0000F7630000}"/>
    <cellStyle name="Percent 2 2 2 5" xfId="26429" xr:uid="{00000000-0005-0000-0000-0000F8630000}"/>
    <cellStyle name="Percent 2 2 2 6" xfId="26430" xr:uid="{00000000-0005-0000-0000-0000F9630000}"/>
    <cellStyle name="Percent 2 2 20" xfId="26431" xr:uid="{00000000-0005-0000-0000-0000FA630000}"/>
    <cellStyle name="Percent 2 2 20 2" xfId="26432" xr:uid="{00000000-0005-0000-0000-0000FB630000}"/>
    <cellStyle name="Percent 2 2 20 3" xfId="26433" xr:uid="{00000000-0005-0000-0000-0000FC630000}"/>
    <cellStyle name="Percent 2 2 20 4" xfId="26434" xr:uid="{00000000-0005-0000-0000-0000FD630000}"/>
    <cellStyle name="Percent 2 2 20 5" xfId="26435" xr:uid="{00000000-0005-0000-0000-0000FE630000}"/>
    <cellStyle name="Percent 2 2 20 6" xfId="26436" xr:uid="{00000000-0005-0000-0000-0000FF630000}"/>
    <cellStyle name="Percent 2 2 21" xfId="26437" xr:uid="{00000000-0005-0000-0000-000000640000}"/>
    <cellStyle name="Percent 2 2 21 2" xfId="26438" xr:uid="{00000000-0005-0000-0000-000001640000}"/>
    <cellStyle name="Percent 2 2 21 3" xfId="26439" xr:uid="{00000000-0005-0000-0000-000002640000}"/>
    <cellStyle name="Percent 2 2 21 4" xfId="26440" xr:uid="{00000000-0005-0000-0000-000003640000}"/>
    <cellStyle name="Percent 2 2 21 5" xfId="26441" xr:uid="{00000000-0005-0000-0000-000004640000}"/>
    <cellStyle name="Percent 2 2 21 6" xfId="26442" xr:uid="{00000000-0005-0000-0000-000005640000}"/>
    <cellStyle name="Percent 2 2 22" xfId="26443" xr:uid="{00000000-0005-0000-0000-000006640000}"/>
    <cellStyle name="Percent 2 2 22 2" xfId="26444" xr:uid="{00000000-0005-0000-0000-000007640000}"/>
    <cellStyle name="Percent 2 2 22 3" xfId="26445" xr:uid="{00000000-0005-0000-0000-000008640000}"/>
    <cellStyle name="Percent 2 2 22 4" xfId="26446" xr:uid="{00000000-0005-0000-0000-000009640000}"/>
    <cellStyle name="Percent 2 2 22 5" xfId="26447" xr:uid="{00000000-0005-0000-0000-00000A640000}"/>
    <cellStyle name="Percent 2 2 22 6" xfId="26448" xr:uid="{00000000-0005-0000-0000-00000B640000}"/>
    <cellStyle name="Percent 2 2 23" xfId="26449" xr:uid="{00000000-0005-0000-0000-00000C640000}"/>
    <cellStyle name="Percent 2 2 24" xfId="26450" xr:uid="{00000000-0005-0000-0000-00000D640000}"/>
    <cellStyle name="Percent 2 2 25" xfId="26451" xr:uid="{00000000-0005-0000-0000-00000E640000}"/>
    <cellStyle name="Percent 2 2 26" xfId="26452" xr:uid="{00000000-0005-0000-0000-00000F640000}"/>
    <cellStyle name="Percent 2 2 27" xfId="26453" xr:uid="{00000000-0005-0000-0000-000010640000}"/>
    <cellStyle name="Percent 2 2 28" xfId="26454" xr:uid="{00000000-0005-0000-0000-000011640000}"/>
    <cellStyle name="Percent 2 2 3" xfId="26455" xr:uid="{00000000-0005-0000-0000-000012640000}"/>
    <cellStyle name="Percent 2 2 3 2" xfId="26456" xr:uid="{00000000-0005-0000-0000-000013640000}"/>
    <cellStyle name="Percent 2 2 3 3" xfId="26457" xr:uid="{00000000-0005-0000-0000-000014640000}"/>
    <cellStyle name="Percent 2 2 3 4" xfId="26458" xr:uid="{00000000-0005-0000-0000-000015640000}"/>
    <cellStyle name="Percent 2 2 3 5" xfId="26459" xr:uid="{00000000-0005-0000-0000-000016640000}"/>
    <cellStyle name="Percent 2 2 3 6" xfId="26460" xr:uid="{00000000-0005-0000-0000-000017640000}"/>
    <cellStyle name="Percent 2 2 4" xfId="26461" xr:uid="{00000000-0005-0000-0000-000018640000}"/>
    <cellStyle name="Percent 2 2 4 2" xfId="26462" xr:uid="{00000000-0005-0000-0000-000019640000}"/>
    <cellStyle name="Percent 2 2 4 3" xfId="26463" xr:uid="{00000000-0005-0000-0000-00001A640000}"/>
    <cellStyle name="Percent 2 2 4 4" xfId="26464" xr:uid="{00000000-0005-0000-0000-00001B640000}"/>
    <cellStyle name="Percent 2 2 4 5" xfId="26465" xr:uid="{00000000-0005-0000-0000-00001C640000}"/>
    <cellStyle name="Percent 2 2 4 6" xfId="26466" xr:uid="{00000000-0005-0000-0000-00001D640000}"/>
    <cellStyle name="Percent 2 2 5" xfId="26467" xr:uid="{00000000-0005-0000-0000-00001E640000}"/>
    <cellStyle name="Percent 2 2 5 2" xfId="26468" xr:uid="{00000000-0005-0000-0000-00001F640000}"/>
    <cellStyle name="Percent 2 2 5 3" xfId="26469" xr:uid="{00000000-0005-0000-0000-000020640000}"/>
    <cellStyle name="Percent 2 2 5 4" xfId="26470" xr:uid="{00000000-0005-0000-0000-000021640000}"/>
    <cellStyle name="Percent 2 2 5 5" xfId="26471" xr:uid="{00000000-0005-0000-0000-000022640000}"/>
    <cellStyle name="Percent 2 2 5 6" xfId="26472" xr:uid="{00000000-0005-0000-0000-000023640000}"/>
    <cellStyle name="Percent 2 2 6" xfId="26473" xr:uid="{00000000-0005-0000-0000-000024640000}"/>
    <cellStyle name="Percent 2 2 6 2" xfId="26474" xr:uid="{00000000-0005-0000-0000-000025640000}"/>
    <cellStyle name="Percent 2 2 6 3" xfId="26475" xr:uid="{00000000-0005-0000-0000-000026640000}"/>
    <cellStyle name="Percent 2 2 6 4" xfId="26476" xr:uid="{00000000-0005-0000-0000-000027640000}"/>
    <cellStyle name="Percent 2 2 6 5" xfId="26477" xr:uid="{00000000-0005-0000-0000-000028640000}"/>
    <cellStyle name="Percent 2 2 6 6" xfId="26478" xr:uid="{00000000-0005-0000-0000-000029640000}"/>
    <cellStyle name="Percent 2 2 7" xfId="26479" xr:uid="{00000000-0005-0000-0000-00002A640000}"/>
    <cellStyle name="Percent 2 2 7 2" xfId="26480" xr:uid="{00000000-0005-0000-0000-00002B640000}"/>
    <cellStyle name="Percent 2 2 7 3" xfId="26481" xr:uid="{00000000-0005-0000-0000-00002C640000}"/>
    <cellStyle name="Percent 2 2 7 4" xfId="26482" xr:uid="{00000000-0005-0000-0000-00002D640000}"/>
    <cellStyle name="Percent 2 2 7 5" xfId="26483" xr:uid="{00000000-0005-0000-0000-00002E640000}"/>
    <cellStyle name="Percent 2 2 7 6" xfId="26484" xr:uid="{00000000-0005-0000-0000-00002F640000}"/>
    <cellStyle name="Percent 2 2 8" xfId="26485" xr:uid="{00000000-0005-0000-0000-000030640000}"/>
    <cellStyle name="Percent 2 2 8 2" xfId="26486" xr:uid="{00000000-0005-0000-0000-000031640000}"/>
    <cellStyle name="Percent 2 2 8 3" xfId="26487" xr:uid="{00000000-0005-0000-0000-000032640000}"/>
    <cellStyle name="Percent 2 2 8 4" xfId="26488" xr:uid="{00000000-0005-0000-0000-000033640000}"/>
    <cellStyle name="Percent 2 2 8 5" xfId="26489" xr:uid="{00000000-0005-0000-0000-000034640000}"/>
    <cellStyle name="Percent 2 2 8 6" xfId="26490" xr:uid="{00000000-0005-0000-0000-000035640000}"/>
    <cellStyle name="Percent 2 2 9" xfId="26491" xr:uid="{00000000-0005-0000-0000-000036640000}"/>
    <cellStyle name="Percent 2 2 9 2" xfId="26492" xr:uid="{00000000-0005-0000-0000-000037640000}"/>
    <cellStyle name="Percent 2 2 9 3" xfId="26493" xr:uid="{00000000-0005-0000-0000-000038640000}"/>
    <cellStyle name="Percent 2 2 9 4" xfId="26494" xr:uid="{00000000-0005-0000-0000-000039640000}"/>
    <cellStyle name="Percent 2 2 9 5" xfId="26495" xr:uid="{00000000-0005-0000-0000-00003A640000}"/>
    <cellStyle name="Percent 2 2 9 6" xfId="26496" xr:uid="{00000000-0005-0000-0000-00003B640000}"/>
    <cellStyle name="Percent 2 20" xfId="26497" xr:uid="{00000000-0005-0000-0000-00003C640000}"/>
    <cellStyle name="Percent 2 21" xfId="26498" xr:uid="{00000000-0005-0000-0000-00003D640000}"/>
    <cellStyle name="Percent 2 22" xfId="26499" xr:uid="{00000000-0005-0000-0000-00003E640000}"/>
    <cellStyle name="Percent 2 23" xfId="26500" xr:uid="{00000000-0005-0000-0000-00003F640000}"/>
    <cellStyle name="Percent 2 24" xfId="26501" xr:uid="{00000000-0005-0000-0000-000040640000}"/>
    <cellStyle name="Percent 2 25" xfId="26502" xr:uid="{00000000-0005-0000-0000-000041640000}"/>
    <cellStyle name="Percent 2 26" xfId="26503" xr:uid="{00000000-0005-0000-0000-000042640000}"/>
    <cellStyle name="Percent 2 27" xfId="26504" xr:uid="{00000000-0005-0000-0000-000043640000}"/>
    <cellStyle name="Percent 2 28" xfId="26505" xr:uid="{00000000-0005-0000-0000-000044640000}"/>
    <cellStyle name="Percent 2 29" xfId="26506" xr:uid="{00000000-0005-0000-0000-000045640000}"/>
    <cellStyle name="Percent 2 3" xfId="1728" xr:uid="{00000000-0005-0000-0000-000046640000}"/>
    <cellStyle name="Percent 2 3 2" xfId="26507" xr:uid="{00000000-0005-0000-0000-000047640000}"/>
    <cellStyle name="Percent 2 3 3" xfId="26508" xr:uid="{00000000-0005-0000-0000-000048640000}"/>
    <cellStyle name="Percent 2 3 4" xfId="26509" xr:uid="{00000000-0005-0000-0000-000049640000}"/>
    <cellStyle name="Percent 2 3 5" xfId="26510" xr:uid="{00000000-0005-0000-0000-00004A640000}"/>
    <cellStyle name="Percent 2 3 6" xfId="26511" xr:uid="{00000000-0005-0000-0000-00004B640000}"/>
    <cellStyle name="Percent 2 3 7" xfId="26512" xr:uid="{00000000-0005-0000-0000-00004C640000}"/>
    <cellStyle name="Percent 2 4" xfId="1729" xr:uid="{00000000-0005-0000-0000-00004D640000}"/>
    <cellStyle name="Percent 2 4 2" xfId="26513" xr:uid="{00000000-0005-0000-0000-00004E640000}"/>
    <cellStyle name="Percent 2 5" xfId="1730" xr:uid="{00000000-0005-0000-0000-00004F640000}"/>
    <cellStyle name="Percent 2 5 2" xfId="26514" xr:uid="{00000000-0005-0000-0000-000050640000}"/>
    <cellStyle name="Percent 2 6" xfId="1731" xr:uid="{00000000-0005-0000-0000-000051640000}"/>
    <cellStyle name="Percent 2 6 2" xfId="26515" xr:uid="{00000000-0005-0000-0000-000052640000}"/>
    <cellStyle name="Percent 2 7" xfId="1732" xr:uid="{00000000-0005-0000-0000-000053640000}"/>
    <cellStyle name="Percent 2 7 2" xfId="26516" xr:uid="{00000000-0005-0000-0000-000054640000}"/>
    <cellStyle name="Percent 2 8" xfId="1733" xr:uid="{00000000-0005-0000-0000-000055640000}"/>
    <cellStyle name="Percent 2 8 2" xfId="26517" xr:uid="{00000000-0005-0000-0000-000056640000}"/>
    <cellStyle name="Percent 2 9" xfId="1734" xr:uid="{00000000-0005-0000-0000-000057640000}"/>
    <cellStyle name="Percent 2 9 2" xfId="26518" xr:uid="{00000000-0005-0000-0000-000058640000}"/>
    <cellStyle name="Percent 20" xfId="26519" xr:uid="{00000000-0005-0000-0000-000059640000}"/>
    <cellStyle name="Percent 21" xfId="26520" xr:uid="{00000000-0005-0000-0000-00005A640000}"/>
    <cellStyle name="Percent 22" xfId="26521" xr:uid="{00000000-0005-0000-0000-00005B640000}"/>
    <cellStyle name="Percent 23" xfId="26522" xr:uid="{00000000-0005-0000-0000-00005C640000}"/>
    <cellStyle name="Percent 25" xfId="1735" xr:uid="{00000000-0005-0000-0000-00005D640000}"/>
    <cellStyle name="Percent 3" xfId="1736" xr:uid="{00000000-0005-0000-0000-00005E640000}"/>
    <cellStyle name="Percent 3 10" xfId="26523" xr:uid="{00000000-0005-0000-0000-00005F640000}"/>
    <cellStyle name="Percent 3 11" xfId="26524" xr:uid="{00000000-0005-0000-0000-000060640000}"/>
    <cellStyle name="Percent 3 12" xfId="26525" xr:uid="{00000000-0005-0000-0000-000061640000}"/>
    <cellStyle name="Percent 3 13" xfId="26526" xr:uid="{00000000-0005-0000-0000-000062640000}"/>
    <cellStyle name="Percent 3 14" xfId="26527" xr:uid="{00000000-0005-0000-0000-000063640000}"/>
    <cellStyle name="Percent 3 14 2" xfId="26528" xr:uid="{00000000-0005-0000-0000-000064640000}"/>
    <cellStyle name="Percent 3 2" xfId="26529" xr:uid="{00000000-0005-0000-0000-000065640000}"/>
    <cellStyle name="Percent 3 2 2" xfId="26530" xr:uid="{00000000-0005-0000-0000-000066640000}"/>
    <cellStyle name="Percent 3 2 2 2" xfId="26531" xr:uid="{00000000-0005-0000-0000-000067640000}"/>
    <cellStyle name="Percent 3 2 2 3" xfId="26532" xr:uid="{00000000-0005-0000-0000-000068640000}"/>
    <cellStyle name="Percent 3 2 2 4" xfId="26533" xr:uid="{00000000-0005-0000-0000-000069640000}"/>
    <cellStyle name="Percent 3 2 2 5" xfId="26534" xr:uid="{00000000-0005-0000-0000-00006A640000}"/>
    <cellStyle name="Percent 3 2 2 6" xfId="26535" xr:uid="{00000000-0005-0000-0000-00006B640000}"/>
    <cellStyle name="Percent 3 2 2 7" xfId="26536" xr:uid="{00000000-0005-0000-0000-00006C640000}"/>
    <cellStyle name="Percent 3 2 2 8" xfId="26537" xr:uid="{00000000-0005-0000-0000-00006D640000}"/>
    <cellStyle name="Percent 3 2 2 9" xfId="26538" xr:uid="{00000000-0005-0000-0000-00006E640000}"/>
    <cellStyle name="Percent 3 2 3" xfId="26539" xr:uid="{00000000-0005-0000-0000-00006F640000}"/>
    <cellStyle name="Percent 3 2 4" xfId="26540" xr:uid="{00000000-0005-0000-0000-000070640000}"/>
    <cellStyle name="Percent 3 2 5" xfId="26541" xr:uid="{00000000-0005-0000-0000-000071640000}"/>
    <cellStyle name="Percent 3 2 6" xfId="26542" xr:uid="{00000000-0005-0000-0000-000072640000}"/>
    <cellStyle name="Percent 3 2 7" xfId="26543" xr:uid="{00000000-0005-0000-0000-000073640000}"/>
    <cellStyle name="Percent 3 3" xfId="26544" xr:uid="{00000000-0005-0000-0000-000074640000}"/>
    <cellStyle name="Percent 3 3 2" xfId="26545" xr:uid="{00000000-0005-0000-0000-000075640000}"/>
    <cellStyle name="Percent 3 3 3" xfId="26546" xr:uid="{00000000-0005-0000-0000-000076640000}"/>
    <cellStyle name="Percent 3 3 4" xfId="26547" xr:uid="{00000000-0005-0000-0000-000077640000}"/>
    <cellStyle name="Percent 3 3 5" xfId="26548" xr:uid="{00000000-0005-0000-0000-000078640000}"/>
    <cellStyle name="Percent 3 3 6" xfId="26549" xr:uid="{00000000-0005-0000-0000-000079640000}"/>
    <cellStyle name="Percent 3 3 7" xfId="26550" xr:uid="{00000000-0005-0000-0000-00007A640000}"/>
    <cellStyle name="Percent 3 3 8" xfId="26551" xr:uid="{00000000-0005-0000-0000-00007B640000}"/>
    <cellStyle name="Percent 3 3 9" xfId="26552" xr:uid="{00000000-0005-0000-0000-00007C640000}"/>
    <cellStyle name="Percent 3 4" xfId="26553" xr:uid="{00000000-0005-0000-0000-00007D640000}"/>
    <cellStyle name="Percent 3 5" xfId="26554" xr:uid="{00000000-0005-0000-0000-00007E640000}"/>
    <cellStyle name="Percent 3 6" xfId="26555" xr:uid="{00000000-0005-0000-0000-00007F640000}"/>
    <cellStyle name="Percent 3 7" xfId="26556" xr:uid="{00000000-0005-0000-0000-000080640000}"/>
    <cellStyle name="Percent 3 8" xfId="26557" xr:uid="{00000000-0005-0000-0000-000081640000}"/>
    <cellStyle name="Percent 3 9" xfId="26558" xr:uid="{00000000-0005-0000-0000-000082640000}"/>
    <cellStyle name="Percent 3 9 2" xfId="26559" xr:uid="{00000000-0005-0000-0000-000083640000}"/>
    <cellStyle name="Percent 3 9 2 2" xfId="26560" xr:uid="{00000000-0005-0000-0000-000084640000}"/>
    <cellStyle name="Percent 3 9 2 2 2" xfId="26561" xr:uid="{00000000-0005-0000-0000-000085640000}"/>
    <cellStyle name="Percent 3 9 3" xfId="26562" xr:uid="{00000000-0005-0000-0000-000086640000}"/>
    <cellStyle name="Percent 4" xfId="1737" xr:uid="{00000000-0005-0000-0000-000087640000}"/>
    <cellStyle name="Percent 4 2" xfId="1738" xr:uid="{00000000-0005-0000-0000-000088640000}"/>
    <cellStyle name="Percent 4 2 2" xfId="1739" xr:uid="{00000000-0005-0000-0000-000089640000}"/>
    <cellStyle name="Percent 4 2 2 2" xfId="26564" xr:uid="{00000000-0005-0000-0000-00008A640000}"/>
    <cellStyle name="Percent 4 2 3" xfId="26565" xr:uid="{00000000-0005-0000-0000-00008B640000}"/>
    <cellStyle name="Percent 4 3" xfId="1740" xr:uid="{00000000-0005-0000-0000-00008C640000}"/>
    <cellStyle name="Percent 4 3 2" xfId="1741" xr:uid="{00000000-0005-0000-0000-00008D640000}"/>
    <cellStyle name="Percent 4 3 2 2" xfId="26566" xr:uid="{00000000-0005-0000-0000-00008E640000}"/>
    <cellStyle name="Percent 4 3 3" xfId="26567" xr:uid="{00000000-0005-0000-0000-00008F640000}"/>
    <cellStyle name="Percent 4 4" xfId="1742" xr:uid="{00000000-0005-0000-0000-000090640000}"/>
    <cellStyle name="Percent 4 4 2" xfId="1743" xr:uid="{00000000-0005-0000-0000-000091640000}"/>
    <cellStyle name="Percent 4 4 2 2" xfId="26568" xr:uid="{00000000-0005-0000-0000-000092640000}"/>
    <cellStyle name="Percent 4 4 3" xfId="26569" xr:uid="{00000000-0005-0000-0000-000093640000}"/>
    <cellStyle name="Percent 4 5" xfId="1744" xr:uid="{00000000-0005-0000-0000-000094640000}"/>
    <cellStyle name="Percent 4 5 2" xfId="1745" xr:uid="{00000000-0005-0000-0000-000095640000}"/>
    <cellStyle name="Percent 4 5 2 2" xfId="26570" xr:uid="{00000000-0005-0000-0000-000096640000}"/>
    <cellStyle name="Percent 4 5 3" xfId="26571" xr:uid="{00000000-0005-0000-0000-000097640000}"/>
    <cellStyle name="Percent 4 6" xfId="26563" xr:uid="{00000000-0005-0000-0000-000098640000}"/>
    <cellStyle name="Percent 5" xfId="1746" xr:uid="{00000000-0005-0000-0000-000099640000}"/>
    <cellStyle name="Percent 5 2" xfId="26572" xr:uid="{00000000-0005-0000-0000-00009A640000}"/>
    <cellStyle name="Percent 5 3" xfId="26573" xr:uid="{00000000-0005-0000-0000-00009B640000}"/>
    <cellStyle name="Percent 6" xfId="3" xr:uid="{00000000-0005-0000-0000-00009C640000}"/>
    <cellStyle name="Percent 6 2" xfId="26575" xr:uid="{00000000-0005-0000-0000-00009D640000}"/>
    <cellStyle name="Percent 6 3" xfId="26576" xr:uid="{00000000-0005-0000-0000-00009E640000}"/>
    <cellStyle name="Percent 6 4" xfId="26574" xr:uid="{00000000-0005-0000-0000-00009F640000}"/>
    <cellStyle name="Percent 7" xfId="26577" xr:uid="{00000000-0005-0000-0000-0000A0640000}"/>
    <cellStyle name="Percent 7 2" xfId="26578" xr:uid="{00000000-0005-0000-0000-0000A1640000}"/>
    <cellStyle name="Percent 7 2 2" xfId="26579" xr:uid="{00000000-0005-0000-0000-0000A2640000}"/>
    <cellStyle name="Percent 8" xfId="26580" xr:uid="{00000000-0005-0000-0000-0000A3640000}"/>
    <cellStyle name="Percent 8 2" xfId="26581" xr:uid="{00000000-0005-0000-0000-0000A4640000}"/>
    <cellStyle name="Percent 9" xfId="26582" xr:uid="{00000000-0005-0000-0000-0000A5640000}"/>
    <cellStyle name="Percent 9 2" xfId="26583" xr:uid="{00000000-0005-0000-0000-0000A6640000}"/>
    <cellStyle name="PrePop Currency (0)" xfId="26584" xr:uid="{00000000-0005-0000-0000-0000A7640000}"/>
    <cellStyle name="PrePop Currency (0) 2" xfId="26585" xr:uid="{00000000-0005-0000-0000-0000A8640000}"/>
    <cellStyle name="PrePop Currency (0) 3" xfId="26586" xr:uid="{00000000-0005-0000-0000-0000A9640000}"/>
    <cellStyle name="PrePop Currency (2)" xfId="26587" xr:uid="{00000000-0005-0000-0000-0000AA640000}"/>
    <cellStyle name="PrePop Currency (2) 2" xfId="26588" xr:uid="{00000000-0005-0000-0000-0000AB640000}"/>
    <cellStyle name="PrePop Currency (2) 3" xfId="26589" xr:uid="{00000000-0005-0000-0000-0000AC640000}"/>
    <cellStyle name="PrePop Units (0)" xfId="26590" xr:uid="{00000000-0005-0000-0000-0000AD640000}"/>
    <cellStyle name="PrePop Units (0) 2" xfId="26591" xr:uid="{00000000-0005-0000-0000-0000AE640000}"/>
    <cellStyle name="PrePop Units (0) 3" xfId="26592" xr:uid="{00000000-0005-0000-0000-0000AF640000}"/>
    <cellStyle name="PrePop Units (1)" xfId="26593" xr:uid="{00000000-0005-0000-0000-0000B0640000}"/>
    <cellStyle name="PrePop Units (1) 2" xfId="26594" xr:uid="{00000000-0005-0000-0000-0000B1640000}"/>
    <cellStyle name="PrePop Units (1) 3" xfId="26595" xr:uid="{00000000-0005-0000-0000-0000B2640000}"/>
    <cellStyle name="PrePop Units (2)" xfId="26596" xr:uid="{00000000-0005-0000-0000-0000B3640000}"/>
    <cellStyle name="PrePop Units (2) 2" xfId="26597" xr:uid="{00000000-0005-0000-0000-0000B4640000}"/>
    <cellStyle name="PrePop Units (2) 3" xfId="26598" xr:uid="{00000000-0005-0000-0000-0000B5640000}"/>
    <cellStyle name="rf20" xfId="26599" xr:uid="{00000000-0005-0000-0000-0000B6640000}"/>
    <cellStyle name="rf20 2" xfId="26600" xr:uid="{00000000-0005-0000-0000-0000B7640000}"/>
    <cellStyle name="rf5" xfId="26601" xr:uid="{00000000-0005-0000-0000-0000B8640000}"/>
    <cellStyle name="rf5 2" xfId="26602" xr:uid="{00000000-0005-0000-0000-0000B9640000}"/>
    <cellStyle name="rf6" xfId="26603" xr:uid="{00000000-0005-0000-0000-0000BA640000}"/>
    <cellStyle name="rf6 2" xfId="26604" xr:uid="{00000000-0005-0000-0000-0000BB640000}"/>
    <cellStyle name="rf7" xfId="26605" xr:uid="{00000000-0005-0000-0000-0000BC640000}"/>
    <cellStyle name="rf7 2" xfId="26606" xr:uid="{00000000-0005-0000-0000-0000BD640000}"/>
    <cellStyle name="rf8" xfId="26607" xr:uid="{00000000-0005-0000-0000-0000BE640000}"/>
    <cellStyle name="rf8 2" xfId="26608" xr:uid="{00000000-0005-0000-0000-0000BF640000}"/>
    <cellStyle name="SAPBEXaggData" xfId="1747" xr:uid="{00000000-0005-0000-0000-0000C0640000}"/>
    <cellStyle name="SAPBEXaggData 10" xfId="1748" xr:uid="{00000000-0005-0000-0000-0000C1640000}"/>
    <cellStyle name="SAPBEXaggData 10 2" xfId="1749" xr:uid="{00000000-0005-0000-0000-0000C2640000}"/>
    <cellStyle name="SAPBEXaggData 10 2 2" xfId="26609" xr:uid="{00000000-0005-0000-0000-0000C3640000}"/>
    <cellStyle name="SAPBEXaggData 10 2 3" xfId="26610" xr:uid="{00000000-0005-0000-0000-0000C4640000}"/>
    <cellStyle name="SAPBEXaggData 10 3" xfId="1750" xr:uid="{00000000-0005-0000-0000-0000C5640000}"/>
    <cellStyle name="SAPBEXaggData 10 4" xfId="26611" xr:uid="{00000000-0005-0000-0000-0000C6640000}"/>
    <cellStyle name="SAPBEXaggData 10 5" xfId="26612" xr:uid="{00000000-0005-0000-0000-0000C7640000}"/>
    <cellStyle name="SAPBEXaggData 11" xfId="1751" xr:uid="{00000000-0005-0000-0000-0000C8640000}"/>
    <cellStyle name="SAPBEXaggData 11 2" xfId="1752" xr:uid="{00000000-0005-0000-0000-0000C9640000}"/>
    <cellStyle name="SAPBEXaggData 11 2 2" xfId="26613" xr:uid="{00000000-0005-0000-0000-0000CA640000}"/>
    <cellStyle name="SAPBEXaggData 11 2 3" xfId="26614" xr:uid="{00000000-0005-0000-0000-0000CB640000}"/>
    <cellStyle name="SAPBEXaggData 11 3" xfId="26615" xr:uid="{00000000-0005-0000-0000-0000CC640000}"/>
    <cellStyle name="SAPBEXaggData 11 4" xfId="26616" xr:uid="{00000000-0005-0000-0000-0000CD640000}"/>
    <cellStyle name="SAPBEXaggData 11 5" xfId="26617" xr:uid="{00000000-0005-0000-0000-0000CE640000}"/>
    <cellStyle name="SAPBEXaggData 12" xfId="1753" xr:uid="{00000000-0005-0000-0000-0000CF640000}"/>
    <cellStyle name="SAPBEXaggData 12 2" xfId="1754" xr:uid="{00000000-0005-0000-0000-0000D0640000}"/>
    <cellStyle name="SAPBEXaggData 12 2 2" xfId="26618" xr:uid="{00000000-0005-0000-0000-0000D1640000}"/>
    <cellStyle name="SAPBEXaggData 12 2 3" xfId="26619" xr:uid="{00000000-0005-0000-0000-0000D2640000}"/>
    <cellStyle name="SAPBEXaggData 12 3" xfId="26620" xr:uid="{00000000-0005-0000-0000-0000D3640000}"/>
    <cellStyle name="SAPBEXaggData 12 4" xfId="26621" xr:uid="{00000000-0005-0000-0000-0000D4640000}"/>
    <cellStyle name="SAPBEXaggData 12 5" xfId="26622" xr:uid="{00000000-0005-0000-0000-0000D5640000}"/>
    <cellStyle name="SAPBEXaggData 13" xfId="1755" xr:uid="{00000000-0005-0000-0000-0000D6640000}"/>
    <cellStyle name="SAPBEXaggData 13 2" xfId="1756" xr:uid="{00000000-0005-0000-0000-0000D7640000}"/>
    <cellStyle name="SAPBEXaggData 13 2 2" xfId="26623" xr:uid="{00000000-0005-0000-0000-0000D8640000}"/>
    <cellStyle name="SAPBEXaggData 13 2 3" xfId="26624" xr:uid="{00000000-0005-0000-0000-0000D9640000}"/>
    <cellStyle name="SAPBEXaggData 13 3" xfId="26625" xr:uid="{00000000-0005-0000-0000-0000DA640000}"/>
    <cellStyle name="SAPBEXaggData 13 4" xfId="26626" xr:uid="{00000000-0005-0000-0000-0000DB640000}"/>
    <cellStyle name="SAPBEXaggData 13 5" xfId="26627" xr:uid="{00000000-0005-0000-0000-0000DC640000}"/>
    <cellStyle name="SAPBEXaggData 14" xfId="1757" xr:uid="{00000000-0005-0000-0000-0000DD640000}"/>
    <cellStyle name="SAPBEXaggData 14 2" xfId="1758" xr:uid="{00000000-0005-0000-0000-0000DE640000}"/>
    <cellStyle name="SAPBEXaggData 14 2 2" xfId="26628" xr:uid="{00000000-0005-0000-0000-0000DF640000}"/>
    <cellStyle name="SAPBEXaggData 14 2 3" xfId="26629" xr:uid="{00000000-0005-0000-0000-0000E0640000}"/>
    <cellStyle name="SAPBEXaggData 14 3" xfId="26630" xr:uid="{00000000-0005-0000-0000-0000E1640000}"/>
    <cellStyle name="SAPBEXaggData 14 4" xfId="26631" xr:uid="{00000000-0005-0000-0000-0000E2640000}"/>
    <cellStyle name="SAPBEXaggData 14 5" xfId="26632" xr:uid="{00000000-0005-0000-0000-0000E3640000}"/>
    <cellStyle name="SAPBEXaggData 15" xfId="1759" xr:uid="{00000000-0005-0000-0000-0000E4640000}"/>
    <cellStyle name="SAPBEXaggData 15 2" xfId="1760" xr:uid="{00000000-0005-0000-0000-0000E5640000}"/>
    <cellStyle name="SAPBEXaggData 15 2 2" xfId="26633" xr:uid="{00000000-0005-0000-0000-0000E6640000}"/>
    <cellStyle name="SAPBEXaggData 15 2 3" xfId="26634" xr:uid="{00000000-0005-0000-0000-0000E7640000}"/>
    <cellStyle name="SAPBEXaggData 15 3" xfId="26635" xr:uid="{00000000-0005-0000-0000-0000E8640000}"/>
    <cellStyle name="SAPBEXaggData 15 4" xfId="26636" xr:uid="{00000000-0005-0000-0000-0000E9640000}"/>
    <cellStyle name="SAPBEXaggData 15 5" xfId="26637" xr:uid="{00000000-0005-0000-0000-0000EA640000}"/>
    <cellStyle name="SAPBEXaggData 16" xfId="1761" xr:uid="{00000000-0005-0000-0000-0000EB640000}"/>
    <cellStyle name="SAPBEXaggData 16 2" xfId="1762" xr:uid="{00000000-0005-0000-0000-0000EC640000}"/>
    <cellStyle name="SAPBEXaggData 16 3" xfId="26638" xr:uid="{00000000-0005-0000-0000-0000ED640000}"/>
    <cellStyle name="SAPBEXaggData 17" xfId="1763" xr:uid="{00000000-0005-0000-0000-0000EE640000}"/>
    <cellStyle name="SAPBEXaggData 17 2" xfId="1764" xr:uid="{00000000-0005-0000-0000-0000EF640000}"/>
    <cellStyle name="SAPBEXaggData 18" xfId="1765" xr:uid="{00000000-0005-0000-0000-0000F0640000}"/>
    <cellStyle name="SAPBEXaggData 18 2" xfId="1766" xr:uid="{00000000-0005-0000-0000-0000F1640000}"/>
    <cellStyle name="SAPBEXaggData 19" xfId="1767" xr:uid="{00000000-0005-0000-0000-0000F2640000}"/>
    <cellStyle name="SAPBEXaggData 19 2" xfId="1768" xr:uid="{00000000-0005-0000-0000-0000F3640000}"/>
    <cellStyle name="SAPBEXaggData 2" xfId="1769" xr:uid="{00000000-0005-0000-0000-0000F4640000}"/>
    <cellStyle name="SAPBEXaggData 2 2" xfId="1770" xr:uid="{00000000-0005-0000-0000-0000F5640000}"/>
    <cellStyle name="SAPBEXaggData 2 2 2" xfId="1771" xr:uid="{00000000-0005-0000-0000-0000F6640000}"/>
    <cellStyle name="SAPBEXaggData 2 2 2 2" xfId="1772" xr:uid="{00000000-0005-0000-0000-0000F7640000}"/>
    <cellStyle name="SAPBEXaggData 2 2 2 2 2" xfId="26640" xr:uid="{00000000-0005-0000-0000-0000F8640000}"/>
    <cellStyle name="SAPBEXaggData 2 2 2 3" xfId="26641" xr:uid="{00000000-0005-0000-0000-0000F9640000}"/>
    <cellStyle name="SAPBEXaggData 2 2 2 4" xfId="26639" xr:uid="{00000000-0005-0000-0000-0000FA640000}"/>
    <cellStyle name="SAPBEXaggData 2 2 3" xfId="26642" xr:uid="{00000000-0005-0000-0000-0000FB640000}"/>
    <cellStyle name="SAPBEXaggData 2 2 4" xfId="26643" xr:uid="{00000000-0005-0000-0000-0000FC640000}"/>
    <cellStyle name="SAPBEXaggData 2 2 5" xfId="26644" xr:uid="{00000000-0005-0000-0000-0000FD640000}"/>
    <cellStyle name="SAPBEXaggData 2 3" xfId="1773" xr:uid="{00000000-0005-0000-0000-0000FE640000}"/>
    <cellStyle name="SAPBEXaggData 2 3 2" xfId="1774" xr:uid="{00000000-0005-0000-0000-0000FF640000}"/>
    <cellStyle name="SAPBEXaggData 2 3 2 2" xfId="26646" xr:uid="{00000000-0005-0000-0000-000000650000}"/>
    <cellStyle name="SAPBEXaggData 2 3 2 3" xfId="26647" xr:uid="{00000000-0005-0000-0000-000001650000}"/>
    <cellStyle name="SAPBEXaggData 2 3 2 4" xfId="26645" xr:uid="{00000000-0005-0000-0000-000002650000}"/>
    <cellStyle name="SAPBEXaggData 2 3 3" xfId="26648" xr:uid="{00000000-0005-0000-0000-000003650000}"/>
    <cellStyle name="SAPBEXaggData 2 3 4" xfId="26649" xr:uid="{00000000-0005-0000-0000-000004650000}"/>
    <cellStyle name="SAPBEXaggData 2 3 5" xfId="26650" xr:uid="{00000000-0005-0000-0000-000005650000}"/>
    <cellStyle name="SAPBEXaggData 2 4" xfId="1775" xr:uid="{00000000-0005-0000-0000-000006650000}"/>
    <cellStyle name="SAPBEXaggData 2 4 2" xfId="1776" xr:uid="{00000000-0005-0000-0000-000007650000}"/>
    <cellStyle name="SAPBEXaggData 2 4 2 2" xfId="26652" xr:uid="{00000000-0005-0000-0000-000008650000}"/>
    <cellStyle name="SAPBEXaggData 2 4 2 3" xfId="26653" xr:uid="{00000000-0005-0000-0000-000009650000}"/>
    <cellStyle name="SAPBEXaggData 2 4 2 4" xfId="26651" xr:uid="{00000000-0005-0000-0000-00000A650000}"/>
    <cellStyle name="SAPBEXaggData 2 4 3" xfId="26654" xr:uid="{00000000-0005-0000-0000-00000B650000}"/>
    <cellStyle name="SAPBEXaggData 2 4 4" xfId="26655" xr:uid="{00000000-0005-0000-0000-00000C650000}"/>
    <cellStyle name="SAPBEXaggData 2 4 5" xfId="26656" xr:uid="{00000000-0005-0000-0000-00000D650000}"/>
    <cellStyle name="SAPBEXaggData 2 5" xfId="1777" xr:uid="{00000000-0005-0000-0000-00000E650000}"/>
    <cellStyle name="SAPBEXaggData 2 5 2" xfId="1778" xr:uid="{00000000-0005-0000-0000-00000F650000}"/>
    <cellStyle name="SAPBEXaggData 2 5 2 2" xfId="26658" xr:uid="{00000000-0005-0000-0000-000010650000}"/>
    <cellStyle name="SAPBEXaggData 2 5 3" xfId="26659" xr:uid="{00000000-0005-0000-0000-000011650000}"/>
    <cellStyle name="SAPBEXaggData 2 5 4" xfId="26657" xr:uid="{00000000-0005-0000-0000-000012650000}"/>
    <cellStyle name="SAPBEXaggData 2 6" xfId="1779" xr:uid="{00000000-0005-0000-0000-000013650000}"/>
    <cellStyle name="SAPBEXaggData 2 7" xfId="1780" xr:uid="{00000000-0005-0000-0000-000014650000}"/>
    <cellStyle name="SAPBEXaggData 2 8" xfId="26660" xr:uid="{00000000-0005-0000-0000-000015650000}"/>
    <cellStyle name="SAPBEXaggData 20" xfId="1781" xr:uid="{00000000-0005-0000-0000-000016650000}"/>
    <cellStyle name="SAPBEXaggData 20 2" xfId="1782" xr:uid="{00000000-0005-0000-0000-000017650000}"/>
    <cellStyle name="SAPBEXaggData 21" xfId="1783" xr:uid="{00000000-0005-0000-0000-000018650000}"/>
    <cellStyle name="SAPBEXaggData 22" xfId="1784" xr:uid="{00000000-0005-0000-0000-000019650000}"/>
    <cellStyle name="SAPBEXaggData 23" xfId="1785" xr:uid="{00000000-0005-0000-0000-00001A650000}"/>
    <cellStyle name="SAPBEXaggData 24" xfId="1786" xr:uid="{00000000-0005-0000-0000-00001B650000}"/>
    <cellStyle name="SAPBEXaggData 3" xfId="1787" xr:uid="{00000000-0005-0000-0000-00001C650000}"/>
    <cellStyle name="SAPBEXaggData 3 2" xfId="1788" xr:uid="{00000000-0005-0000-0000-00001D650000}"/>
    <cellStyle name="SAPBEXaggData 3 2 2" xfId="1789" xr:uid="{00000000-0005-0000-0000-00001E650000}"/>
    <cellStyle name="SAPBEXaggData 3 2 2 2" xfId="1790" xr:uid="{00000000-0005-0000-0000-00001F650000}"/>
    <cellStyle name="SAPBEXaggData 3 2 2 2 2" xfId="26662" xr:uid="{00000000-0005-0000-0000-000020650000}"/>
    <cellStyle name="SAPBEXaggData 3 2 2 3" xfId="26663" xr:uid="{00000000-0005-0000-0000-000021650000}"/>
    <cellStyle name="SAPBEXaggData 3 2 2 4" xfId="26661" xr:uid="{00000000-0005-0000-0000-000022650000}"/>
    <cellStyle name="SAPBEXaggData 3 2 3" xfId="26664" xr:uid="{00000000-0005-0000-0000-000023650000}"/>
    <cellStyle name="SAPBEXaggData 3 2 4" xfId="26665" xr:uid="{00000000-0005-0000-0000-000024650000}"/>
    <cellStyle name="SAPBEXaggData 3 2 5" xfId="26666" xr:uid="{00000000-0005-0000-0000-000025650000}"/>
    <cellStyle name="SAPBEXaggData 3 3" xfId="1791" xr:uid="{00000000-0005-0000-0000-000026650000}"/>
    <cellStyle name="SAPBEXaggData 3 3 2" xfId="1792" xr:uid="{00000000-0005-0000-0000-000027650000}"/>
    <cellStyle name="SAPBEXaggData 3 3 2 2" xfId="26668" xr:uid="{00000000-0005-0000-0000-000028650000}"/>
    <cellStyle name="SAPBEXaggData 3 3 2 3" xfId="26669" xr:uid="{00000000-0005-0000-0000-000029650000}"/>
    <cellStyle name="SAPBEXaggData 3 3 2 4" xfId="26667" xr:uid="{00000000-0005-0000-0000-00002A650000}"/>
    <cellStyle name="SAPBEXaggData 3 3 3" xfId="26670" xr:uid="{00000000-0005-0000-0000-00002B650000}"/>
    <cellStyle name="SAPBEXaggData 3 3 4" xfId="26671" xr:uid="{00000000-0005-0000-0000-00002C650000}"/>
    <cellStyle name="SAPBEXaggData 3 3 5" xfId="26672" xr:uid="{00000000-0005-0000-0000-00002D650000}"/>
    <cellStyle name="SAPBEXaggData 3 4" xfId="1793" xr:uid="{00000000-0005-0000-0000-00002E650000}"/>
    <cellStyle name="SAPBEXaggData 3 4 2" xfId="1794" xr:uid="{00000000-0005-0000-0000-00002F650000}"/>
    <cellStyle name="SAPBEXaggData 3 4 2 2" xfId="26674" xr:uid="{00000000-0005-0000-0000-000030650000}"/>
    <cellStyle name="SAPBEXaggData 3 4 2 3" xfId="26675" xr:uid="{00000000-0005-0000-0000-000031650000}"/>
    <cellStyle name="SAPBEXaggData 3 4 2 4" xfId="26673" xr:uid="{00000000-0005-0000-0000-000032650000}"/>
    <cellStyle name="SAPBEXaggData 3 4 3" xfId="26676" xr:uid="{00000000-0005-0000-0000-000033650000}"/>
    <cellStyle name="SAPBEXaggData 3 4 4" xfId="26677" xr:uid="{00000000-0005-0000-0000-000034650000}"/>
    <cellStyle name="SAPBEXaggData 3 4 5" xfId="26678" xr:uid="{00000000-0005-0000-0000-000035650000}"/>
    <cellStyle name="SAPBEXaggData 3 5" xfId="1795" xr:uid="{00000000-0005-0000-0000-000036650000}"/>
    <cellStyle name="SAPBEXaggData 3 5 2" xfId="1796" xr:uid="{00000000-0005-0000-0000-000037650000}"/>
    <cellStyle name="SAPBEXaggData 3 5 2 2" xfId="26680" xr:uid="{00000000-0005-0000-0000-000038650000}"/>
    <cellStyle name="SAPBEXaggData 3 5 3" xfId="26681" xr:uid="{00000000-0005-0000-0000-000039650000}"/>
    <cellStyle name="SAPBEXaggData 3 5 4" xfId="26679" xr:uid="{00000000-0005-0000-0000-00003A650000}"/>
    <cellStyle name="SAPBEXaggData 3 6" xfId="1797" xr:uid="{00000000-0005-0000-0000-00003B650000}"/>
    <cellStyle name="SAPBEXaggData 3 7" xfId="1798" xr:uid="{00000000-0005-0000-0000-00003C650000}"/>
    <cellStyle name="SAPBEXaggData 3 8" xfId="26682" xr:uid="{00000000-0005-0000-0000-00003D650000}"/>
    <cellStyle name="SAPBEXaggData 4" xfId="1799" xr:uid="{00000000-0005-0000-0000-00003E650000}"/>
    <cellStyle name="SAPBEXaggData 4 2" xfId="1800" xr:uid="{00000000-0005-0000-0000-00003F650000}"/>
    <cellStyle name="SAPBEXaggData 4 2 2" xfId="26683" xr:uid="{00000000-0005-0000-0000-000040650000}"/>
    <cellStyle name="SAPBEXaggData 4 2 2 2" xfId="26684" xr:uid="{00000000-0005-0000-0000-000041650000}"/>
    <cellStyle name="SAPBEXaggData 4 2 2 3" xfId="26685" xr:uid="{00000000-0005-0000-0000-000042650000}"/>
    <cellStyle name="SAPBEXaggData 4 2 3" xfId="26686" xr:uid="{00000000-0005-0000-0000-000043650000}"/>
    <cellStyle name="SAPBEXaggData 4 2 4" xfId="26687" xr:uid="{00000000-0005-0000-0000-000044650000}"/>
    <cellStyle name="SAPBEXaggData 4 2 5" xfId="26688" xr:uid="{00000000-0005-0000-0000-000045650000}"/>
    <cellStyle name="SAPBEXaggData 4 3" xfId="1801" xr:uid="{00000000-0005-0000-0000-000046650000}"/>
    <cellStyle name="SAPBEXaggData 4 3 2" xfId="1802" xr:uid="{00000000-0005-0000-0000-000047650000}"/>
    <cellStyle name="SAPBEXaggData 4 3 2 2" xfId="26690" xr:uid="{00000000-0005-0000-0000-000048650000}"/>
    <cellStyle name="SAPBEXaggData 4 3 2 3" xfId="26691" xr:uid="{00000000-0005-0000-0000-000049650000}"/>
    <cellStyle name="SAPBEXaggData 4 3 2 4" xfId="26689" xr:uid="{00000000-0005-0000-0000-00004A650000}"/>
    <cellStyle name="SAPBEXaggData 4 3 3" xfId="26692" xr:uid="{00000000-0005-0000-0000-00004B650000}"/>
    <cellStyle name="SAPBEXaggData 4 3 4" xfId="26693" xr:uid="{00000000-0005-0000-0000-00004C650000}"/>
    <cellStyle name="SAPBEXaggData 4 3 5" xfId="26694" xr:uid="{00000000-0005-0000-0000-00004D650000}"/>
    <cellStyle name="SAPBEXaggData 4 4" xfId="1803" xr:uid="{00000000-0005-0000-0000-00004E650000}"/>
    <cellStyle name="SAPBEXaggData 4 4 2" xfId="26695" xr:uid="{00000000-0005-0000-0000-00004F650000}"/>
    <cellStyle name="SAPBEXaggData 4 4 2 2" xfId="26696" xr:uid="{00000000-0005-0000-0000-000050650000}"/>
    <cellStyle name="SAPBEXaggData 4 4 2 3" xfId="26697" xr:uid="{00000000-0005-0000-0000-000051650000}"/>
    <cellStyle name="SAPBEXaggData 4 4 3" xfId="26698" xr:uid="{00000000-0005-0000-0000-000052650000}"/>
    <cellStyle name="SAPBEXaggData 4 4 4" xfId="26699" xr:uid="{00000000-0005-0000-0000-000053650000}"/>
    <cellStyle name="SAPBEXaggData 4 4 5" xfId="26700" xr:uid="{00000000-0005-0000-0000-000054650000}"/>
    <cellStyle name="SAPBEXaggData 4 5" xfId="1804" xr:uid="{00000000-0005-0000-0000-000055650000}"/>
    <cellStyle name="SAPBEXaggData 4 5 2" xfId="26701" xr:uid="{00000000-0005-0000-0000-000056650000}"/>
    <cellStyle name="SAPBEXaggData 4 5 3" xfId="26702" xr:uid="{00000000-0005-0000-0000-000057650000}"/>
    <cellStyle name="SAPBEXaggData 4 6" xfId="26703" xr:uid="{00000000-0005-0000-0000-000058650000}"/>
    <cellStyle name="SAPBEXaggData 4 7" xfId="26704" xr:uid="{00000000-0005-0000-0000-000059650000}"/>
    <cellStyle name="SAPBEXaggData 4 8" xfId="26705" xr:uid="{00000000-0005-0000-0000-00005A650000}"/>
    <cellStyle name="SAPBEXaggData 5" xfId="1805" xr:uid="{00000000-0005-0000-0000-00005B650000}"/>
    <cellStyle name="SAPBEXaggData 5 2" xfId="1806" xr:uid="{00000000-0005-0000-0000-00005C650000}"/>
    <cellStyle name="SAPBEXaggData 5 2 2" xfId="26706" xr:uid="{00000000-0005-0000-0000-00005D650000}"/>
    <cellStyle name="SAPBEXaggData 5 2 2 2" xfId="26707" xr:uid="{00000000-0005-0000-0000-00005E650000}"/>
    <cellStyle name="SAPBEXaggData 5 2 2 3" xfId="26708" xr:uid="{00000000-0005-0000-0000-00005F650000}"/>
    <cellStyle name="SAPBEXaggData 5 2 3" xfId="26709" xr:uid="{00000000-0005-0000-0000-000060650000}"/>
    <cellStyle name="SAPBEXaggData 5 2 4" xfId="26710" xr:uid="{00000000-0005-0000-0000-000061650000}"/>
    <cellStyle name="SAPBEXaggData 5 2 5" xfId="26711" xr:uid="{00000000-0005-0000-0000-000062650000}"/>
    <cellStyle name="SAPBEXaggData 5 3" xfId="1807" xr:uid="{00000000-0005-0000-0000-000063650000}"/>
    <cellStyle name="SAPBEXaggData 5 3 2" xfId="1808" xr:uid="{00000000-0005-0000-0000-000064650000}"/>
    <cellStyle name="SAPBEXaggData 5 3 2 2" xfId="26713" xr:uid="{00000000-0005-0000-0000-000065650000}"/>
    <cellStyle name="SAPBEXaggData 5 3 2 3" xfId="26714" xr:uid="{00000000-0005-0000-0000-000066650000}"/>
    <cellStyle name="SAPBEXaggData 5 3 2 4" xfId="26712" xr:uid="{00000000-0005-0000-0000-000067650000}"/>
    <cellStyle name="SAPBEXaggData 5 3 3" xfId="26715" xr:uid="{00000000-0005-0000-0000-000068650000}"/>
    <cellStyle name="SAPBEXaggData 5 3 4" xfId="26716" xr:uid="{00000000-0005-0000-0000-000069650000}"/>
    <cellStyle name="SAPBEXaggData 5 3 5" xfId="26717" xr:uid="{00000000-0005-0000-0000-00006A650000}"/>
    <cellStyle name="SAPBEXaggData 5 4" xfId="1809" xr:uid="{00000000-0005-0000-0000-00006B650000}"/>
    <cellStyle name="SAPBEXaggData 5 4 2" xfId="26718" xr:uid="{00000000-0005-0000-0000-00006C650000}"/>
    <cellStyle name="SAPBEXaggData 5 4 2 2" xfId="26719" xr:uid="{00000000-0005-0000-0000-00006D650000}"/>
    <cellStyle name="SAPBEXaggData 5 4 2 3" xfId="26720" xr:uid="{00000000-0005-0000-0000-00006E650000}"/>
    <cellStyle name="SAPBEXaggData 5 4 3" xfId="26721" xr:uid="{00000000-0005-0000-0000-00006F650000}"/>
    <cellStyle name="SAPBEXaggData 5 4 4" xfId="26722" xr:uid="{00000000-0005-0000-0000-000070650000}"/>
    <cellStyle name="SAPBEXaggData 5 4 5" xfId="26723" xr:uid="{00000000-0005-0000-0000-000071650000}"/>
    <cellStyle name="SAPBEXaggData 5 5" xfId="1810" xr:uid="{00000000-0005-0000-0000-000072650000}"/>
    <cellStyle name="SAPBEXaggData 5 5 2" xfId="26724" xr:uid="{00000000-0005-0000-0000-000073650000}"/>
    <cellStyle name="SAPBEXaggData 5 5 3" xfId="26725" xr:uid="{00000000-0005-0000-0000-000074650000}"/>
    <cellStyle name="SAPBEXaggData 5 6" xfId="26726" xr:uid="{00000000-0005-0000-0000-000075650000}"/>
    <cellStyle name="SAPBEXaggData 5 7" xfId="26727" xr:uid="{00000000-0005-0000-0000-000076650000}"/>
    <cellStyle name="SAPBEXaggData 5 8" xfId="26728" xr:uid="{00000000-0005-0000-0000-000077650000}"/>
    <cellStyle name="SAPBEXaggData 6" xfId="1811" xr:uid="{00000000-0005-0000-0000-000078650000}"/>
    <cellStyle name="SAPBEXaggData 6 2" xfId="1812" xr:uid="{00000000-0005-0000-0000-000079650000}"/>
    <cellStyle name="SAPBEXaggData 6 2 2" xfId="26729" xr:uid="{00000000-0005-0000-0000-00007A650000}"/>
    <cellStyle name="SAPBEXaggData 6 2 2 2" xfId="26730" xr:uid="{00000000-0005-0000-0000-00007B650000}"/>
    <cellStyle name="SAPBEXaggData 6 2 2 3" xfId="26731" xr:uid="{00000000-0005-0000-0000-00007C650000}"/>
    <cellStyle name="SAPBEXaggData 6 2 3" xfId="26732" xr:uid="{00000000-0005-0000-0000-00007D650000}"/>
    <cellStyle name="SAPBEXaggData 6 2 4" xfId="26733" xr:uid="{00000000-0005-0000-0000-00007E650000}"/>
    <cellStyle name="SAPBEXaggData 6 2 5" xfId="26734" xr:uid="{00000000-0005-0000-0000-00007F650000}"/>
    <cellStyle name="SAPBEXaggData 6 3" xfId="1813" xr:uid="{00000000-0005-0000-0000-000080650000}"/>
    <cellStyle name="SAPBEXaggData 6 3 2" xfId="1814" xr:uid="{00000000-0005-0000-0000-000081650000}"/>
    <cellStyle name="SAPBEXaggData 6 3 2 2" xfId="26736" xr:uid="{00000000-0005-0000-0000-000082650000}"/>
    <cellStyle name="SAPBEXaggData 6 3 2 3" xfId="26737" xr:uid="{00000000-0005-0000-0000-000083650000}"/>
    <cellStyle name="SAPBEXaggData 6 3 2 4" xfId="26735" xr:uid="{00000000-0005-0000-0000-000084650000}"/>
    <cellStyle name="SAPBEXaggData 6 3 3" xfId="26738" xr:uid="{00000000-0005-0000-0000-000085650000}"/>
    <cellStyle name="SAPBEXaggData 6 3 4" xfId="26739" xr:uid="{00000000-0005-0000-0000-000086650000}"/>
    <cellStyle name="SAPBEXaggData 6 3 5" xfId="26740" xr:uid="{00000000-0005-0000-0000-000087650000}"/>
    <cellStyle name="SAPBEXaggData 6 4" xfId="1815" xr:uid="{00000000-0005-0000-0000-000088650000}"/>
    <cellStyle name="SAPBEXaggData 6 4 2" xfId="26741" xr:uid="{00000000-0005-0000-0000-000089650000}"/>
    <cellStyle name="SAPBEXaggData 6 4 2 2" xfId="26742" xr:uid="{00000000-0005-0000-0000-00008A650000}"/>
    <cellStyle name="SAPBEXaggData 6 4 2 3" xfId="26743" xr:uid="{00000000-0005-0000-0000-00008B650000}"/>
    <cellStyle name="SAPBEXaggData 6 4 3" xfId="26744" xr:uid="{00000000-0005-0000-0000-00008C650000}"/>
    <cellStyle name="SAPBEXaggData 6 4 4" xfId="26745" xr:uid="{00000000-0005-0000-0000-00008D650000}"/>
    <cellStyle name="SAPBEXaggData 6 4 5" xfId="26746" xr:uid="{00000000-0005-0000-0000-00008E650000}"/>
    <cellStyle name="SAPBEXaggData 6 5" xfId="1816" xr:uid="{00000000-0005-0000-0000-00008F650000}"/>
    <cellStyle name="SAPBEXaggData 6 5 2" xfId="26747" xr:uid="{00000000-0005-0000-0000-000090650000}"/>
    <cellStyle name="SAPBEXaggData 6 5 3" xfId="26748" xr:uid="{00000000-0005-0000-0000-000091650000}"/>
    <cellStyle name="SAPBEXaggData 6 6" xfId="26749" xr:uid="{00000000-0005-0000-0000-000092650000}"/>
    <cellStyle name="SAPBEXaggData 6 7" xfId="26750" xr:uid="{00000000-0005-0000-0000-000093650000}"/>
    <cellStyle name="SAPBEXaggData 6 8" xfId="26751" xr:uid="{00000000-0005-0000-0000-000094650000}"/>
    <cellStyle name="SAPBEXaggData 7" xfId="1817" xr:uid="{00000000-0005-0000-0000-000095650000}"/>
    <cellStyle name="SAPBEXaggData 7 2" xfId="1818" xr:uid="{00000000-0005-0000-0000-000096650000}"/>
    <cellStyle name="SAPBEXaggData 7 2 2" xfId="26752" xr:uid="{00000000-0005-0000-0000-000097650000}"/>
    <cellStyle name="SAPBEXaggData 7 2 2 2" xfId="26753" xr:uid="{00000000-0005-0000-0000-000098650000}"/>
    <cellStyle name="SAPBEXaggData 7 2 2 3" xfId="26754" xr:uid="{00000000-0005-0000-0000-000099650000}"/>
    <cellStyle name="SAPBEXaggData 7 2 3" xfId="26755" xr:uid="{00000000-0005-0000-0000-00009A650000}"/>
    <cellStyle name="SAPBEXaggData 7 2 4" xfId="26756" xr:uid="{00000000-0005-0000-0000-00009B650000}"/>
    <cellStyle name="SAPBEXaggData 7 2 5" xfId="26757" xr:uid="{00000000-0005-0000-0000-00009C650000}"/>
    <cellStyle name="SAPBEXaggData 7 3" xfId="1819" xr:uid="{00000000-0005-0000-0000-00009D650000}"/>
    <cellStyle name="SAPBEXaggData 7 3 2" xfId="1820" xr:uid="{00000000-0005-0000-0000-00009E650000}"/>
    <cellStyle name="SAPBEXaggData 7 3 2 2" xfId="26759" xr:uid="{00000000-0005-0000-0000-00009F650000}"/>
    <cellStyle name="SAPBEXaggData 7 3 2 3" xfId="26760" xr:uid="{00000000-0005-0000-0000-0000A0650000}"/>
    <cellStyle name="SAPBEXaggData 7 3 2 4" xfId="26758" xr:uid="{00000000-0005-0000-0000-0000A1650000}"/>
    <cellStyle name="SAPBEXaggData 7 3 3" xfId="26761" xr:uid="{00000000-0005-0000-0000-0000A2650000}"/>
    <cellStyle name="SAPBEXaggData 7 3 4" xfId="26762" xr:uid="{00000000-0005-0000-0000-0000A3650000}"/>
    <cellStyle name="SAPBEXaggData 7 3 5" xfId="26763" xr:uid="{00000000-0005-0000-0000-0000A4650000}"/>
    <cellStyle name="SAPBEXaggData 7 4" xfId="1821" xr:uid="{00000000-0005-0000-0000-0000A5650000}"/>
    <cellStyle name="SAPBEXaggData 7 4 2" xfId="26764" xr:uid="{00000000-0005-0000-0000-0000A6650000}"/>
    <cellStyle name="SAPBEXaggData 7 4 2 2" xfId="26765" xr:uid="{00000000-0005-0000-0000-0000A7650000}"/>
    <cellStyle name="SAPBEXaggData 7 4 2 3" xfId="26766" xr:uid="{00000000-0005-0000-0000-0000A8650000}"/>
    <cellStyle name="SAPBEXaggData 7 4 3" xfId="26767" xr:uid="{00000000-0005-0000-0000-0000A9650000}"/>
    <cellStyle name="SAPBEXaggData 7 4 4" xfId="26768" xr:uid="{00000000-0005-0000-0000-0000AA650000}"/>
    <cellStyle name="SAPBEXaggData 7 4 5" xfId="26769" xr:uid="{00000000-0005-0000-0000-0000AB650000}"/>
    <cellStyle name="SAPBEXaggData 7 5" xfId="1822" xr:uid="{00000000-0005-0000-0000-0000AC650000}"/>
    <cellStyle name="SAPBEXaggData 7 5 2" xfId="26770" xr:uid="{00000000-0005-0000-0000-0000AD650000}"/>
    <cellStyle name="SAPBEXaggData 7 5 3" xfId="26771" xr:uid="{00000000-0005-0000-0000-0000AE650000}"/>
    <cellStyle name="SAPBEXaggData 7 6" xfId="26772" xr:uid="{00000000-0005-0000-0000-0000AF650000}"/>
    <cellStyle name="SAPBEXaggData 7 7" xfId="26773" xr:uid="{00000000-0005-0000-0000-0000B0650000}"/>
    <cellStyle name="SAPBEXaggData 7 8" xfId="26774" xr:uid="{00000000-0005-0000-0000-0000B1650000}"/>
    <cellStyle name="SAPBEXaggData 8" xfId="1823" xr:uid="{00000000-0005-0000-0000-0000B2650000}"/>
    <cellStyle name="SAPBEXaggData 8 2" xfId="1824" xr:uid="{00000000-0005-0000-0000-0000B3650000}"/>
    <cellStyle name="SAPBEXaggData 8 2 2" xfId="26775" xr:uid="{00000000-0005-0000-0000-0000B4650000}"/>
    <cellStyle name="SAPBEXaggData 8 2 2 2" xfId="26776" xr:uid="{00000000-0005-0000-0000-0000B5650000}"/>
    <cellStyle name="SAPBEXaggData 8 2 2 3" xfId="26777" xr:uid="{00000000-0005-0000-0000-0000B6650000}"/>
    <cellStyle name="SAPBEXaggData 8 2 3" xfId="26778" xr:uid="{00000000-0005-0000-0000-0000B7650000}"/>
    <cellStyle name="SAPBEXaggData 8 2 4" xfId="26779" xr:uid="{00000000-0005-0000-0000-0000B8650000}"/>
    <cellStyle name="SAPBEXaggData 8 2 5" xfId="26780" xr:uid="{00000000-0005-0000-0000-0000B9650000}"/>
    <cellStyle name="SAPBEXaggData 8 3" xfId="1825" xr:uid="{00000000-0005-0000-0000-0000BA650000}"/>
    <cellStyle name="SAPBEXaggData 8 3 2" xfId="1826" xr:uid="{00000000-0005-0000-0000-0000BB650000}"/>
    <cellStyle name="SAPBEXaggData 8 3 2 2" xfId="26782" xr:uid="{00000000-0005-0000-0000-0000BC650000}"/>
    <cellStyle name="SAPBEXaggData 8 3 2 3" xfId="26783" xr:uid="{00000000-0005-0000-0000-0000BD650000}"/>
    <cellStyle name="SAPBEXaggData 8 3 2 4" xfId="26781" xr:uid="{00000000-0005-0000-0000-0000BE650000}"/>
    <cellStyle name="SAPBEXaggData 8 3 3" xfId="26784" xr:uid="{00000000-0005-0000-0000-0000BF650000}"/>
    <cellStyle name="SAPBEXaggData 8 3 4" xfId="26785" xr:uid="{00000000-0005-0000-0000-0000C0650000}"/>
    <cellStyle name="SAPBEXaggData 8 3 5" xfId="26786" xr:uid="{00000000-0005-0000-0000-0000C1650000}"/>
    <cellStyle name="SAPBEXaggData 8 4" xfId="1827" xr:uid="{00000000-0005-0000-0000-0000C2650000}"/>
    <cellStyle name="SAPBEXaggData 8 4 2" xfId="26787" xr:uid="{00000000-0005-0000-0000-0000C3650000}"/>
    <cellStyle name="SAPBEXaggData 8 4 2 2" xfId="26788" xr:uid="{00000000-0005-0000-0000-0000C4650000}"/>
    <cellStyle name="SAPBEXaggData 8 4 2 3" xfId="26789" xr:uid="{00000000-0005-0000-0000-0000C5650000}"/>
    <cellStyle name="SAPBEXaggData 8 4 3" xfId="26790" xr:uid="{00000000-0005-0000-0000-0000C6650000}"/>
    <cellStyle name="SAPBEXaggData 8 4 4" xfId="26791" xr:uid="{00000000-0005-0000-0000-0000C7650000}"/>
    <cellStyle name="SAPBEXaggData 8 4 5" xfId="26792" xr:uid="{00000000-0005-0000-0000-0000C8650000}"/>
    <cellStyle name="SAPBEXaggData 8 5" xfId="1828" xr:uid="{00000000-0005-0000-0000-0000C9650000}"/>
    <cellStyle name="SAPBEXaggData 8 5 2" xfId="26793" xr:uid="{00000000-0005-0000-0000-0000CA650000}"/>
    <cellStyle name="SAPBEXaggData 8 5 3" xfId="26794" xr:uid="{00000000-0005-0000-0000-0000CB650000}"/>
    <cellStyle name="SAPBEXaggData 8 6" xfId="26795" xr:uid="{00000000-0005-0000-0000-0000CC650000}"/>
    <cellStyle name="SAPBEXaggData 8 7" xfId="26796" xr:uid="{00000000-0005-0000-0000-0000CD650000}"/>
    <cellStyle name="SAPBEXaggData 8 8" xfId="26797" xr:uid="{00000000-0005-0000-0000-0000CE650000}"/>
    <cellStyle name="SAPBEXaggData 9" xfId="1829" xr:uid="{00000000-0005-0000-0000-0000CF650000}"/>
    <cellStyle name="SAPBEXaggData 9 2" xfId="1830" xr:uid="{00000000-0005-0000-0000-0000D0650000}"/>
    <cellStyle name="SAPBEXaggData 9 2 2" xfId="1831" xr:uid="{00000000-0005-0000-0000-0000D1650000}"/>
    <cellStyle name="SAPBEXaggData 9 2 3" xfId="26798" xr:uid="{00000000-0005-0000-0000-0000D2650000}"/>
    <cellStyle name="SAPBEXaggData 9 3" xfId="1832" xr:uid="{00000000-0005-0000-0000-0000D3650000}"/>
    <cellStyle name="SAPBEXaggData 9 4" xfId="26799" xr:uid="{00000000-0005-0000-0000-0000D4650000}"/>
    <cellStyle name="SAPBEXaggData 9 5" xfId="26800" xr:uid="{00000000-0005-0000-0000-0000D5650000}"/>
    <cellStyle name="SAPBEXaggData_Bellville office Proto CMA's budget template 2012-13 FY" xfId="1833" xr:uid="{00000000-0005-0000-0000-0000D6650000}"/>
    <cellStyle name="SAPBEXaggItem" xfId="1834" xr:uid="{00000000-0005-0000-0000-0000D7650000}"/>
    <cellStyle name="SAPBEXaggItem 10" xfId="1835" xr:uid="{00000000-0005-0000-0000-0000D8650000}"/>
    <cellStyle name="SAPBEXaggItem 10 2" xfId="1836" xr:uid="{00000000-0005-0000-0000-0000D9650000}"/>
    <cellStyle name="SAPBEXaggItem 10 2 2" xfId="26801" xr:uid="{00000000-0005-0000-0000-0000DA650000}"/>
    <cellStyle name="SAPBEXaggItem 10 2 3" xfId="26802" xr:uid="{00000000-0005-0000-0000-0000DB650000}"/>
    <cellStyle name="SAPBEXaggItem 10 3" xfId="1837" xr:uid="{00000000-0005-0000-0000-0000DC650000}"/>
    <cellStyle name="SAPBEXaggItem 10 4" xfId="26803" xr:uid="{00000000-0005-0000-0000-0000DD650000}"/>
    <cellStyle name="SAPBEXaggItem 10 5" xfId="26804" xr:uid="{00000000-0005-0000-0000-0000DE650000}"/>
    <cellStyle name="SAPBEXaggItem 11" xfId="1838" xr:uid="{00000000-0005-0000-0000-0000DF650000}"/>
    <cellStyle name="SAPBEXaggItem 11 2" xfId="1839" xr:uid="{00000000-0005-0000-0000-0000E0650000}"/>
    <cellStyle name="SAPBEXaggItem 11 2 2" xfId="26805" xr:uid="{00000000-0005-0000-0000-0000E1650000}"/>
    <cellStyle name="SAPBEXaggItem 11 2 3" xfId="26806" xr:uid="{00000000-0005-0000-0000-0000E2650000}"/>
    <cellStyle name="SAPBEXaggItem 11 3" xfId="26807" xr:uid="{00000000-0005-0000-0000-0000E3650000}"/>
    <cellStyle name="SAPBEXaggItem 11 4" xfId="26808" xr:uid="{00000000-0005-0000-0000-0000E4650000}"/>
    <cellStyle name="SAPBEXaggItem 11 5" xfId="26809" xr:uid="{00000000-0005-0000-0000-0000E5650000}"/>
    <cellStyle name="SAPBEXaggItem 12" xfId="1840" xr:uid="{00000000-0005-0000-0000-0000E6650000}"/>
    <cellStyle name="SAPBEXaggItem 12 2" xfId="1841" xr:uid="{00000000-0005-0000-0000-0000E7650000}"/>
    <cellStyle name="SAPBEXaggItem 12 2 2" xfId="26810" xr:uid="{00000000-0005-0000-0000-0000E8650000}"/>
    <cellStyle name="SAPBEXaggItem 12 2 3" xfId="26811" xr:uid="{00000000-0005-0000-0000-0000E9650000}"/>
    <cellStyle name="SAPBEXaggItem 12 3" xfId="26812" xr:uid="{00000000-0005-0000-0000-0000EA650000}"/>
    <cellStyle name="SAPBEXaggItem 12 4" xfId="26813" xr:uid="{00000000-0005-0000-0000-0000EB650000}"/>
    <cellStyle name="SAPBEXaggItem 12 5" xfId="26814" xr:uid="{00000000-0005-0000-0000-0000EC650000}"/>
    <cellStyle name="SAPBEXaggItem 13" xfId="1842" xr:uid="{00000000-0005-0000-0000-0000ED650000}"/>
    <cellStyle name="SAPBEXaggItem 13 2" xfId="1843" xr:uid="{00000000-0005-0000-0000-0000EE650000}"/>
    <cellStyle name="SAPBEXaggItem 13 2 2" xfId="26815" xr:uid="{00000000-0005-0000-0000-0000EF650000}"/>
    <cellStyle name="SAPBEXaggItem 13 2 3" xfId="26816" xr:uid="{00000000-0005-0000-0000-0000F0650000}"/>
    <cellStyle name="SAPBEXaggItem 13 3" xfId="26817" xr:uid="{00000000-0005-0000-0000-0000F1650000}"/>
    <cellStyle name="SAPBEXaggItem 13 4" xfId="26818" xr:uid="{00000000-0005-0000-0000-0000F2650000}"/>
    <cellStyle name="SAPBEXaggItem 13 5" xfId="26819" xr:uid="{00000000-0005-0000-0000-0000F3650000}"/>
    <cellStyle name="SAPBEXaggItem 14" xfId="1844" xr:uid="{00000000-0005-0000-0000-0000F4650000}"/>
    <cellStyle name="SAPBEXaggItem 14 2" xfId="1845" xr:uid="{00000000-0005-0000-0000-0000F5650000}"/>
    <cellStyle name="SAPBEXaggItem 14 2 2" xfId="26820" xr:uid="{00000000-0005-0000-0000-0000F6650000}"/>
    <cellStyle name="SAPBEXaggItem 14 2 3" xfId="26821" xr:uid="{00000000-0005-0000-0000-0000F7650000}"/>
    <cellStyle name="SAPBEXaggItem 14 3" xfId="26822" xr:uid="{00000000-0005-0000-0000-0000F8650000}"/>
    <cellStyle name="SAPBEXaggItem 14 4" xfId="26823" xr:uid="{00000000-0005-0000-0000-0000F9650000}"/>
    <cellStyle name="SAPBEXaggItem 14 5" xfId="26824" xr:uid="{00000000-0005-0000-0000-0000FA650000}"/>
    <cellStyle name="SAPBEXaggItem 15" xfId="1846" xr:uid="{00000000-0005-0000-0000-0000FB650000}"/>
    <cellStyle name="SAPBEXaggItem 15 2" xfId="1847" xr:uid="{00000000-0005-0000-0000-0000FC650000}"/>
    <cellStyle name="SAPBEXaggItem 15 2 2" xfId="26825" xr:uid="{00000000-0005-0000-0000-0000FD650000}"/>
    <cellStyle name="SAPBEXaggItem 15 2 3" xfId="26826" xr:uid="{00000000-0005-0000-0000-0000FE650000}"/>
    <cellStyle name="SAPBEXaggItem 15 3" xfId="26827" xr:uid="{00000000-0005-0000-0000-0000FF650000}"/>
    <cellStyle name="SAPBEXaggItem 15 4" xfId="26828" xr:uid="{00000000-0005-0000-0000-000000660000}"/>
    <cellStyle name="SAPBEXaggItem 15 5" xfId="26829" xr:uid="{00000000-0005-0000-0000-000001660000}"/>
    <cellStyle name="SAPBEXaggItem 16" xfId="1848" xr:uid="{00000000-0005-0000-0000-000002660000}"/>
    <cellStyle name="SAPBEXaggItem 16 2" xfId="1849" xr:uid="{00000000-0005-0000-0000-000003660000}"/>
    <cellStyle name="SAPBEXaggItem 16 3" xfId="26830" xr:uid="{00000000-0005-0000-0000-000004660000}"/>
    <cellStyle name="SAPBEXaggItem 17" xfId="1850" xr:uid="{00000000-0005-0000-0000-000005660000}"/>
    <cellStyle name="SAPBEXaggItem 17 2" xfId="1851" xr:uid="{00000000-0005-0000-0000-000006660000}"/>
    <cellStyle name="SAPBEXaggItem 18" xfId="1852" xr:uid="{00000000-0005-0000-0000-000007660000}"/>
    <cellStyle name="SAPBEXaggItem 18 2" xfId="1853" xr:uid="{00000000-0005-0000-0000-000008660000}"/>
    <cellStyle name="SAPBEXaggItem 19" xfId="1854" xr:uid="{00000000-0005-0000-0000-000009660000}"/>
    <cellStyle name="SAPBEXaggItem 19 2" xfId="1855" xr:uid="{00000000-0005-0000-0000-00000A660000}"/>
    <cellStyle name="SAPBEXaggItem 2" xfId="1856" xr:uid="{00000000-0005-0000-0000-00000B660000}"/>
    <cellStyle name="SAPBEXaggItem 2 2" xfId="1857" xr:uid="{00000000-0005-0000-0000-00000C660000}"/>
    <cellStyle name="SAPBEXaggItem 2 2 2" xfId="1858" xr:uid="{00000000-0005-0000-0000-00000D660000}"/>
    <cellStyle name="SAPBEXaggItem 2 2 2 2" xfId="1859" xr:uid="{00000000-0005-0000-0000-00000E660000}"/>
    <cellStyle name="SAPBEXaggItem 2 2 2 2 2" xfId="26832" xr:uid="{00000000-0005-0000-0000-00000F660000}"/>
    <cellStyle name="SAPBEXaggItem 2 2 2 3" xfId="26833" xr:uid="{00000000-0005-0000-0000-000010660000}"/>
    <cellStyle name="SAPBEXaggItem 2 2 2 4" xfId="26831" xr:uid="{00000000-0005-0000-0000-000011660000}"/>
    <cellStyle name="SAPBEXaggItem 2 2 3" xfId="26834" xr:uid="{00000000-0005-0000-0000-000012660000}"/>
    <cellStyle name="SAPBEXaggItem 2 2 4" xfId="26835" xr:uid="{00000000-0005-0000-0000-000013660000}"/>
    <cellStyle name="SAPBEXaggItem 2 2 5" xfId="26836" xr:uid="{00000000-0005-0000-0000-000014660000}"/>
    <cellStyle name="SAPBEXaggItem 2 3" xfId="1860" xr:uid="{00000000-0005-0000-0000-000015660000}"/>
    <cellStyle name="SAPBEXaggItem 2 3 2" xfId="1861" xr:uid="{00000000-0005-0000-0000-000016660000}"/>
    <cellStyle name="SAPBEXaggItem 2 3 2 2" xfId="26838" xr:uid="{00000000-0005-0000-0000-000017660000}"/>
    <cellStyle name="SAPBEXaggItem 2 3 2 3" xfId="26839" xr:uid="{00000000-0005-0000-0000-000018660000}"/>
    <cellStyle name="SAPBEXaggItem 2 3 2 4" xfId="26837" xr:uid="{00000000-0005-0000-0000-000019660000}"/>
    <cellStyle name="SAPBEXaggItem 2 3 3" xfId="26840" xr:uid="{00000000-0005-0000-0000-00001A660000}"/>
    <cellStyle name="SAPBEXaggItem 2 3 4" xfId="26841" xr:uid="{00000000-0005-0000-0000-00001B660000}"/>
    <cellStyle name="SAPBEXaggItem 2 3 5" xfId="26842" xr:uid="{00000000-0005-0000-0000-00001C660000}"/>
    <cellStyle name="SAPBEXaggItem 2 4" xfId="1862" xr:uid="{00000000-0005-0000-0000-00001D660000}"/>
    <cellStyle name="SAPBEXaggItem 2 4 2" xfId="1863" xr:uid="{00000000-0005-0000-0000-00001E660000}"/>
    <cellStyle name="SAPBEXaggItem 2 4 2 2" xfId="26844" xr:uid="{00000000-0005-0000-0000-00001F660000}"/>
    <cellStyle name="SAPBEXaggItem 2 4 2 3" xfId="26845" xr:uid="{00000000-0005-0000-0000-000020660000}"/>
    <cellStyle name="SAPBEXaggItem 2 4 2 4" xfId="26843" xr:uid="{00000000-0005-0000-0000-000021660000}"/>
    <cellStyle name="SAPBEXaggItem 2 4 3" xfId="26846" xr:uid="{00000000-0005-0000-0000-000022660000}"/>
    <cellStyle name="SAPBEXaggItem 2 4 4" xfId="26847" xr:uid="{00000000-0005-0000-0000-000023660000}"/>
    <cellStyle name="SAPBEXaggItem 2 4 5" xfId="26848" xr:uid="{00000000-0005-0000-0000-000024660000}"/>
    <cellStyle name="SAPBEXaggItem 2 5" xfId="1864" xr:uid="{00000000-0005-0000-0000-000025660000}"/>
    <cellStyle name="SAPBEXaggItem 2 5 2" xfId="1865" xr:uid="{00000000-0005-0000-0000-000026660000}"/>
    <cellStyle name="SAPBEXaggItem 2 5 2 2" xfId="26850" xr:uid="{00000000-0005-0000-0000-000027660000}"/>
    <cellStyle name="SAPBEXaggItem 2 5 3" xfId="26851" xr:uid="{00000000-0005-0000-0000-000028660000}"/>
    <cellStyle name="SAPBEXaggItem 2 5 4" xfId="26849" xr:uid="{00000000-0005-0000-0000-000029660000}"/>
    <cellStyle name="SAPBEXaggItem 2 6" xfId="1866" xr:uid="{00000000-0005-0000-0000-00002A660000}"/>
    <cellStyle name="SAPBEXaggItem 2 7" xfId="1867" xr:uid="{00000000-0005-0000-0000-00002B660000}"/>
    <cellStyle name="SAPBEXaggItem 2 8" xfId="26852" xr:uid="{00000000-0005-0000-0000-00002C660000}"/>
    <cellStyle name="SAPBEXaggItem 20" xfId="1868" xr:uid="{00000000-0005-0000-0000-00002D660000}"/>
    <cellStyle name="SAPBEXaggItem 20 2" xfId="1869" xr:uid="{00000000-0005-0000-0000-00002E660000}"/>
    <cellStyle name="SAPBEXaggItem 21" xfId="1870" xr:uid="{00000000-0005-0000-0000-00002F660000}"/>
    <cellStyle name="SAPBEXaggItem 22" xfId="1871" xr:uid="{00000000-0005-0000-0000-000030660000}"/>
    <cellStyle name="SAPBEXaggItem 23" xfId="1872" xr:uid="{00000000-0005-0000-0000-000031660000}"/>
    <cellStyle name="SAPBEXaggItem 24" xfId="1873" xr:uid="{00000000-0005-0000-0000-000032660000}"/>
    <cellStyle name="SAPBEXaggItem 3" xfId="1874" xr:uid="{00000000-0005-0000-0000-000033660000}"/>
    <cellStyle name="SAPBEXaggItem 3 2" xfId="1875" xr:uid="{00000000-0005-0000-0000-000034660000}"/>
    <cellStyle name="SAPBEXaggItem 3 2 2" xfId="1876" xr:uid="{00000000-0005-0000-0000-000035660000}"/>
    <cellStyle name="SAPBEXaggItem 3 2 2 2" xfId="1877" xr:uid="{00000000-0005-0000-0000-000036660000}"/>
    <cellStyle name="SAPBEXaggItem 3 2 2 2 2" xfId="26854" xr:uid="{00000000-0005-0000-0000-000037660000}"/>
    <cellStyle name="SAPBEXaggItem 3 2 2 3" xfId="26855" xr:uid="{00000000-0005-0000-0000-000038660000}"/>
    <cellStyle name="SAPBEXaggItem 3 2 2 4" xfId="26853" xr:uid="{00000000-0005-0000-0000-000039660000}"/>
    <cellStyle name="SAPBEXaggItem 3 2 3" xfId="26856" xr:uid="{00000000-0005-0000-0000-00003A660000}"/>
    <cellStyle name="SAPBEXaggItem 3 2 4" xfId="26857" xr:uid="{00000000-0005-0000-0000-00003B660000}"/>
    <cellStyle name="SAPBEXaggItem 3 2 5" xfId="26858" xr:uid="{00000000-0005-0000-0000-00003C660000}"/>
    <cellStyle name="SAPBEXaggItem 3 3" xfId="1878" xr:uid="{00000000-0005-0000-0000-00003D660000}"/>
    <cellStyle name="SAPBEXaggItem 3 3 2" xfId="1879" xr:uid="{00000000-0005-0000-0000-00003E660000}"/>
    <cellStyle name="SAPBEXaggItem 3 3 2 2" xfId="26860" xr:uid="{00000000-0005-0000-0000-00003F660000}"/>
    <cellStyle name="SAPBEXaggItem 3 3 2 3" xfId="26861" xr:uid="{00000000-0005-0000-0000-000040660000}"/>
    <cellStyle name="SAPBEXaggItem 3 3 2 4" xfId="26859" xr:uid="{00000000-0005-0000-0000-000041660000}"/>
    <cellStyle name="SAPBEXaggItem 3 3 3" xfId="26862" xr:uid="{00000000-0005-0000-0000-000042660000}"/>
    <cellStyle name="SAPBEXaggItem 3 3 4" xfId="26863" xr:uid="{00000000-0005-0000-0000-000043660000}"/>
    <cellStyle name="SAPBEXaggItem 3 3 5" xfId="26864" xr:uid="{00000000-0005-0000-0000-000044660000}"/>
    <cellStyle name="SAPBEXaggItem 3 4" xfId="1880" xr:uid="{00000000-0005-0000-0000-000045660000}"/>
    <cellStyle name="SAPBEXaggItem 3 4 2" xfId="1881" xr:uid="{00000000-0005-0000-0000-000046660000}"/>
    <cellStyle name="SAPBEXaggItem 3 4 2 2" xfId="26866" xr:uid="{00000000-0005-0000-0000-000047660000}"/>
    <cellStyle name="SAPBEXaggItem 3 4 2 3" xfId="26867" xr:uid="{00000000-0005-0000-0000-000048660000}"/>
    <cellStyle name="SAPBEXaggItem 3 4 2 4" xfId="26865" xr:uid="{00000000-0005-0000-0000-000049660000}"/>
    <cellStyle name="SAPBEXaggItem 3 4 3" xfId="26868" xr:uid="{00000000-0005-0000-0000-00004A660000}"/>
    <cellStyle name="SAPBEXaggItem 3 4 4" xfId="26869" xr:uid="{00000000-0005-0000-0000-00004B660000}"/>
    <cellStyle name="SAPBEXaggItem 3 4 5" xfId="26870" xr:uid="{00000000-0005-0000-0000-00004C660000}"/>
    <cellStyle name="SAPBEXaggItem 3 5" xfId="1882" xr:uid="{00000000-0005-0000-0000-00004D660000}"/>
    <cellStyle name="SAPBEXaggItem 3 5 2" xfId="1883" xr:uid="{00000000-0005-0000-0000-00004E660000}"/>
    <cellStyle name="SAPBEXaggItem 3 5 2 2" xfId="26872" xr:uid="{00000000-0005-0000-0000-00004F660000}"/>
    <cellStyle name="SAPBEXaggItem 3 5 3" xfId="26873" xr:uid="{00000000-0005-0000-0000-000050660000}"/>
    <cellStyle name="SAPBEXaggItem 3 5 4" xfId="26871" xr:uid="{00000000-0005-0000-0000-000051660000}"/>
    <cellStyle name="SAPBEXaggItem 3 6" xfId="1884" xr:uid="{00000000-0005-0000-0000-000052660000}"/>
    <cellStyle name="SAPBEXaggItem 3 7" xfId="1885" xr:uid="{00000000-0005-0000-0000-000053660000}"/>
    <cellStyle name="SAPBEXaggItem 3 8" xfId="26874" xr:uid="{00000000-0005-0000-0000-000054660000}"/>
    <cellStyle name="SAPBEXaggItem 4" xfId="1886" xr:uid="{00000000-0005-0000-0000-000055660000}"/>
    <cellStyle name="SAPBEXaggItem 4 2" xfId="1887" xr:uid="{00000000-0005-0000-0000-000056660000}"/>
    <cellStyle name="SAPBEXaggItem 4 2 2" xfId="26875" xr:uid="{00000000-0005-0000-0000-000057660000}"/>
    <cellStyle name="SAPBEXaggItem 4 2 2 2" xfId="26876" xr:uid="{00000000-0005-0000-0000-000058660000}"/>
    <cellStyle name="SAPBEXaggItem 4 2 2 3" xfId="26877" xr:uid="{00000000-0005-0000-0000-000059660000}"/>
    <cellStyle name="SAPBEXaggItem 4 2 3" xfId="26878" xr:uid="{00000000-0005-0000-0000-00005A660000}"/>
    <cellStyle name="SAPBEXaggItem 4 2 4" xfId="26879" xr:uid="{00000000-0005-0000-0000-00005B660000}"/>
    <cellStyle name="SAPBEXaggItem 4 2 5" xfId="26880" xr:uid="{00000000-0005-0000-0000-00005C660000}"/>
    <cellStyle name="SAPBEXaggItem 4 3" xfId="1888" xr:uid="{00000000-0005-0000-0000-00005D660000}"/>
    <cellStyle name="SAPBEXaggItem 4 3 2" xfId="1889" xr:uid="{00000000-0005-0000-0000-00005E660000}"/>
    <cellStyle name="SAPBEXaggItem 4 3 2 2" xfId="26882" xr:uid="{00000000-0005-0000-0000-00005F660000}"/>
    <cellStyle name="SAPBEXaggItem 4 3 2 3" xfId="26883" xr:uid="{00000000-0005-0000-0000-000060660000}"/>
    <cellStyle name="SAPBEXaggItem 4 3 2 4" xfId="26881" xr:uid="{00000000-0005-0000-0000-000061660000}"/>
    <cellStyle name="SAPBEXaggItem 4 3 3" xfId="26884" xr:uid="{00000000-0005-0000-0000-000062660000}"/>
    <cellStyle name="SAPBEXaggItem 4 3 4" xfId="26885" xr:uid="{00000000-0005-0000-0000-000063660000}"/>
    <cellStyle name="SAPBEXaggItem 4 3 5" xfId="26886" xr:uid="{00000000-0005-0000-0000-000064660000}"/>
    <cellStyle name="SAPBEXaggItem 4 4" xfId="1890" xr:uid="{00000000-0005-0000-0000-000065660000}"/>
    <cellStyle name="SAPBEXaggItem 4 4 2" xfId="26887" xr:uid="{00000000-0005-0000-0000-000066660000}"/>
    <cellStyle name="SAPBEXaggItem 4 4 2 2" xfId="26888" xr:uid="{00000000-0005-0000-0000-000067660000}"/>
    <cellStyle name="SAPBEXaggItem 4 4 2 3" xfId="26889" xr:uid="{00000000-0005-0000-0000-000068660000}"/>
    <cellStyle name="SAPBEXaggItem 4 4 3" xfId="26890" xr:uid="{00000000-0005-0000-0000-000069660000}"/>
    <cellStyle name="SAPBEXaggItem 4 4 4" xfId="26891" xr:uid="{00000000-0005-0000-0000-00006A660000}"/>
    <cellStyle name="SAPBEXaggItem 4 4 5" xfId="26892" xr:uid="{00000000-0005-0000-0000-00006B660000}"/>
    <cellStyle name="SAPBEXaggItem 4 5" xfId="1891" xr:uid="{00000000-0005-0000-0000-00006C660000}"/>
    <cellStyle name="SAPBEXaggItem 4 5 2" xfId="26893" xr:uid="{00000000-0005-0000-0000-00006D660000}"/>
    <cellStyle name="SAPBEXaggItem 4 5 3" xfId="26894" xr:uid="{00000000-0005-0000-0000-00006E660000}"/>
    <cellStyle name="SAPBEXaggItem 4 6" xfId="26895" xr:uid="{00000000-0005-0000-0000-00006F660000}"/>
    <cellStyle name="SAPBEXaggItem 4 7" xfId="26896" xr:uid="{00000000-0005-0000-0000-000070660000}"/>
    <cellStyle name="SAPBEXaggItem 4 8" xfId="26897" xr:uid="{00000000-0005-0000-0000-000071660000}"/>
    <cellStyle name="SAPBEXaggItem 5" xfId="1892" xr:uid="{00000000-0005-0000-0000-000072660000}"/>
    <cellStyle name="SAPBEXaggItem 5 2" xfId="1893" xr:uid="{00000000-0005-0000-0000-000073660000}"/>
    <cellStyle name="SAPBEXaggItem 5 2 2" xfId="26898" xr:uid="{00000000-0005-0000-0000-000074660000}"/>
    <cellStyle name="SAPBEXaggItem 5 2 2 2" xfId="26899" xr:uid="{00000000-0005-0000-0000-000075660000}"/>
    <cellStyle name="SAPBEXaggItem 5 2 2 3" xfId="26900" xr:uid="{00000000-0005-0000-0000-000076660000}"/>
    <cellStyle name="SAPBEXaggItem 5 2 3" xfId="26901" xr:uid="{00000000-0005-0000-0000-000077660000}"/>
    <cellStyle name="SAPBEXaggItem 5 2 4" xfId="26902" xr:uid="{00000000-0005-0000-0000-000078660000}"/>
    <cellStyle name="SAPBEXaggItem 5 2 5" xfId="26903" xr:uid="{00000000-0005-0000-0000-000079660000}"/>
    <cellStyle name="SAPBEXaggItem 5 3" xfId="1894" xr:uid="{00000000-0005-0000-0000-00007A660000}"/>
    <cellStyle name="SAPBEXaggItem 5 3 2" xfId="1895" xr:uid="{00000000-0005-0000-0000-00007B660000}"/>
    <cellStyle name="SAPBEXaggItem 5 3 2 2" xfId="26905" xr:uid="{00000000-0005-0000-0000-00007C660000}"/>
    <cellStyle name="SAPBEXaggItem 5 3 2 3" xfId="26906" xr:uid="{00000000-0005-0000-0000-00007D660000}"/>
    <cellStyle name="SAPBEXaggItem 5 3 2 4" xfId="26904" xr:uid="{00000000-0005-0000-0000-00007E660000}"/>
    <cellStyle name="SAPBEXaggItem 5 3 3" xfId="26907" xr:uid="{00000000-0005-0000-0000-00007F660000}"/>
    <cellStyle name="SAPBEXaggItem 5 3 4" xfId="26908" xr:uid="{00000000-0005-0000-0000-000080660000}"/>
    <cellStyle name="SAPBEXaggItem 5 3 5" xfId="26909" xr:uid="{00000000-0005-0000-0000-000081660000}"/>
    <cellStyle name="SAPBEXaggItem 5 4" xfId="1896" xr:uid="{00000000-0005-0000-0000-000082660000}"/>
    <cellStyle name="SAPBEXaggItem 5 4 2" xfId="26910" xr:uid="{00000000-0005-0000-0000-000083660000}"/>
    <cellStyle name="SAPBEXaggItem 5 4 2 2" xfId="26911" xr:uid="{00000000-0005-0000-0000-000084660000}"/>
    <cellStyle name="SAPBEXaggItem 5 4 2 3" xfId="26912" xr:uid="{00000000-0005-0000-0000-000085660000}"/>
    <cellStyle name="SAPBEXaggItem 5 4 3" xfId="26913" xr:uid="{00000000-0005-0000-0000-000086660000}"/>
    <cellStyle name="SAPBEXaggItem 5 4 4" xfId="26914" xr:uid="{00000000-0005-0000-0000-000087660000}"/>
    <cellStyle name="SAPBEXaggItem 5 4 5" xfId="26915" xr:uid="{00000000-0005-0000-0000-000088660000}"/>
    <cellStyle name="SAPBEXaggItem 5 5" xfId="1897" xr:uid="{00000000-0005-0000-0000-000089660000}"/>
    <cellStyle name="SAPBEXaggItem 5 5 2" xfId="26916" xr:uid="{00000000-0005-0000-0000-00008A660000}"/>
    <cellStyle name="SAPBEXaggItem 5 5 3" xfId="26917" xr:uid="{00000000-0005-0000-0000-00008B660000}"/>
    <cellStyle name="SAPBEXaggItem 5 6" xfId="26918" xr:uid="{00000000-0005-0000-0000-00008C660000}"/>
    <cellStyle name="SAPBEXaggItem 5 7" xfId="26919" xr:uid="{00000000-0005-0000-0000-00008D660000}"/>
    <cellStyle name="SAPBEXaggItem 5 8" xfId="26920" xr:uid="{00000000-0005-0000-0000-00008E660000}"/>
    <cellStyle name="SAPBEXaggItem 6" xfId="1898" xr:uid="{00000000-0005-0000-0000-00008F660000}"/>
    <cellStyle name="SAPBEXaggItem 6 2" xfId="1899" xr:uid="{00000000-0005-0000-0000-000090660000}"/>
    <cellStyle name="SAPBEXaggItem 6 2 2" xfId="26921" xr:uid="{00000000-0005-0000-0000-000091660000}"/>
    <cellStyle name="SAPBEXaggItem 6 2 2 2" xfId="26922" xr:uid="{00000000-0005-0000-0000-000092660000}"/>
    <cellStyle name="SAPBEXaggItem 6 2 2 3" xfId="26923" xr:uid="{00000000-0005-0000-0000-000093660000}"/>
    <cellStyle name="SAPBEXaggItem 6 2 3" xfId="26924" xr:uid="{00000000-0005-0000-0000-000094660000}"/>
    <cellStyle name="SAPBEXaggItem 6 2 4" xfId="26925" xr:uid="{00000000-0005-0000-0000-000095660000}"/>
    <cellStyle name="SAPBEXaggItem 6 2 5" xfId="26926" xr:uid="{00000000-0005-0000-0000-000096660000}"/>
    <cellStyle name="SAPBEXaggItem 6 3" xfId="1900" xr:uid="{00000000-0005-0000-0000-000097660000}"/>
    <cellStyle name="SAPBEXaggItem 6 3 2" xfId="1901" xr:uid="{00000000-0005-0000-0000-000098660000}"/>
    <cellStyle name="SAPBEXaggItem 6 3 2 2" xfId="26928" xr:uid="{00000000-0005-0000-0000-000099660000}"/>
    <cellStyle name="SAPBEXaggItem 6 3 2 3" xfId="26929" xr:uid="{00000000-0005-0000-0000-00009A660000}"/>
    <cellStyle name="SAPBEXaggItem 6 3 2 4" xfId="26927" xr:uid="{00000000-0005-0000-0000-00009B660000}"/>
    <cellStyle name="SAPBEXaggItem 6 3 3" xfId="26930" xr:uid="{00000000-0005-0000-0000-00009C660000}"/>
    <cellStyle name="SAPBEXaggItem 6 3 4" xfId="26931" xr:uid="{00000000-0005-0000-0000-00009D660000}"/>
    <cellStyle name="SAPBEXaggItem 6 3 5" xfId="26932" xr:uid="{00000000-0005-0000-0000-00009E660000}"/>
    <cellStyle name="SAPBEXaggItem 6 4" xfId="1902" xr:uid="{00000000-0005-0000-0000-00009F660000}"/>
    <cellStyle name="SAPBEXaggItem 6 4 2" xfId="26933" xr:uid="{00000000-0005-0000-0000-0000A0660000}"/>
    <cellStyle name="SAPBEXaggItem 6 4 2 2" xfId="26934" xr:uid="{00000000-0005-0000-0000-0000A1660000}"/>
    <cellStyle name="SAPBEXaggItem 6 4 2 3" xfId="26935" xr:uid="{00000000-0005-0000-0000-0000A2660000}"/>
    <cellStyle name="SAPBEXaggItem 6 4 3" xfId="26936" xr:uid="{00000000-0005-0000-0000-0000A3660000}"/>
    <cellStyle name="SAPBEXaggItem 6 4 4" xfId="26937" xr:uid="{00000000-0005-0000-0000-0000A4660000}"/>
    <cellStyle name="SAPBEXaggItem 6 4 5" xfId="26938" xr:uid="{00000000-0005-0000-0000-0000A5660000}"/>
    <cellStyle name="SAPBEXaggItem 6 5" xfId="1903" xr:uid="{00000000-0005-0000-0000-0000A6660000}"/>
    <cellStyle name="SAPBEXaggItem 6 5 2" xfId="26939" xr:uid="{00000000-0005-0000-0000-0000A7660000}"/>
    <cellStyle name="SAPBEXaggItem 6 5 3" xfId="26940" xr:uid="{00000000-0005-0000-0000-0000A8660000}"/>
    <cellStyle name="SAPBEXaggItem 6 6" xfId="26941" xr:uid="{00000000-0005-0000-0000-0000A9660000}"/>
    <cellStyle name="SAPBEXaggItem 6 7" xfId="26942" xr:uid="{00000000-0005-0000-0000-0000AA660000}"/>
    <cellStyle name="SAPBEXaggItem 6 8" xfId="26943" xr:uid="{00000000-0005-0000-0000-0000AB660000}"/>
    <cellStyle name="SAPBEXaggItem 7" xfId="1904" xr:uid="{00000000-0005-0000-0000-0000AC660000}"/>
    <cellStyle name="SAPBEXaggItem 7 2" xfId="1905" xr:uid="{00000000-0005-0000-0000-0000AD660000}"/>
    <cellStyle name="SAPBEXaggItem 7 2 2" xfId="26944" xr:uid="{00000000-0005-0000-0000-0000AE660000}"/>
    <cellStyle name="SAPBEXaggItem 7 2 2 2" xfId="26945" xr:uid="{00000000-0005-0000-0000-0000AF660000}"/>
    <cellStyle name="SAPBEXaggItem 7 2 2 3" xfId="26946" xr:uid="{00000000-0005-0000-0000-0000B0660000}"/>
    <cellStyle name="SAPBEXaggItem 7 2 3" xfId="26947" xr:uid="{00000000-0005-0000-0000-0000B1660000}"/>
    <cellStyle name="SAPBEXaggItem 7 2 4" xfId="26948" xr:uid="{00000000-0005-0000-0000-0000B2660000}"/>
    <cellStyle name="SAPBEXaggItem 7 2 5" xfId="26949" xr:uid="{00000000-0005-0000-0000-0000B3660000}"/>
    <cellStyle name="SAPBEXaggItem 7 3" xfId="1906" xr:uid="{00000000-0005-0000-0000-0000B4660000}"/>
    <cellStyle name="SAPBEXaggItem 7 3 2" xfId="1907" xr:uid="{00000000-0005-0000-0000-0000B5660000}"/>
    <cellStyle name="SAPBEXaggItem 7 3 2 2" xfId="26951" xr:uid="{00000000-0005-0000-0000-0000B6660000}"/>
    <cellStyle name="SAPBEXaggItem 7 3 2 3" xfId="26952" xr:uid="{00000000-0005-0000-0000-0000B7660000}"/>
    <cellStyle name="SAPBEXaggItem 7 3 2 4" xfId="26950" xr:uid="{00000000-0005-0000-0000-0000B8660000}"/>
    <cellStyle name="SAPBEXaggItem 7 3 3" xfId="26953" xr:uid="{00000000-0005-0000-0000-0000B9660000}"/>
    <cellStyle name="SAPBEXaggItem 7 3 4" xfId="26954" xr:uid="{00000000-0005-0000-0000-0000BA660000}"/>
    <cellStyle name="SAPBEXaggItem 7 3 5" xfId="26955" xr:uid="{00000000-0005-0000-0000-0000BB660000}"/>
    <cellStyle name="SAPBEXaggItem 7 4" xfId="1908" xr:uid="{00000000-0005-0000-0000-0000BC660000}"/>
    <cellStyle name="SAPBEXaggItem 7 4 2" xfId="26956" xr:uid="{00000000-0005-0000-0000-0000BD660000}"/>
    <cellStyle name="SAPBEXaggItem 7 4 2 2" xfId="26957" xr:uid="{00000000-0005-0000-0000-0000BE660000}"/>
    <cellStyle name="SAPBEXaggItem 7 4 2 3" xfId="26958" xr:uid="{00000000-0005-0000-0000-0000BF660000}"/>
    <cellStyle name="SAPBEXaggItem 7 4 3" xfId="26959" xr:uid="{00000000-0005-0000-0000-0000C0660000}"/>
    <cellStyle name="SAPBEXaggItem 7 4 4" xfId="26960" xr:uid="{00000000-0005-0000-0000-0000C1660000}"/>
    <cellStyle name="SAPBEXaggItem 7 4 5" xfId="26961" xr:uid="{00000000-0005-0000-0000-0000C2660000}"/>
    <cellStyle name="SAPBEXaggItem 7 5" xfId="1909" xr:uid="{00000000-0005-0000-0000-0000C3660000}"/>
    <cellStyle name="SAPBEXaggItem 7 5 2" xfId="26962" xr:uid="{00000000-0005-0000-0000-0000C4660000}"/>
    <cellStyle name="SAPBEXaggItem 7 5 3" xfId="26963" xr:uid="{00000000-0005-0000-0000-0000C5660000}"/>
    <cellStyle name="SAPBEXaggItem 7 6" xfId="26964" xr:uid="{00000000-0005-0000-0000-0000C6660000}"/>
    <cellStyle name="SAPBEXaggItem 7 7" xfId="26965" xr:uid="{00000000-0005-0000-0000-0000C7660000}"/>
    <cellStyle name="SAPBEXaggItem 7 8" xfId="26966" xr:uid="{00000000-0005-0000-0000-0000C8660000}"/>
    <cellStyle name="SAPBEXaggItem 8" xfId="1910" xr:uid="{00000000-0005-0000-0000-0000C9660000}"/>
    <cellStyle name="SAPBEXaggItem 8 2" xfId="1911" xr:uid="{00000000-0005-0000-0000-0000CA660000}"/>
    <cellStyle name="SAPBEXaggItem 8 2 2" xfId="26967" xr:uid="{00000000-0005-0000-0000-0000CB660000}"/>
    <cellStyle name="SAPBEXaggItem 8 2 2 2" xfId="26968" xr:uid="{00000000-0005-0000-0000-0000CC660000}"/>
    <cellStyle name="SAPBEXaggItem 8 2 2 3" xfId="26969" xr:uid="{00000000-0005-0000-0000-0000CD660000}"/>
    <cellStyle name="SAPBEXaggItem 8 2 3" xfId="26970" xr:uid="{00000000-0005-0000-0000-0000CE660000}"/>
    <cellStyle name="SAPBEXaggItem 8 2 4" xfId="26971" xr:uid="{00000000-0005-0000-0000-0000CF660000}"/>
    <cellStyle name="SAPBEXaggItem 8 2 5" xfId="26972" xr:uid="{00000000-0005-0000-0000-0000D0660000}"/>
    <cellStyle name="SAPBEXaggItem 8 3" xfId="1912" xr:uid="{00000000-0005-0000-0000-0000D1660000}"/>
    <cellStyle name="SAPBEXaggItem 8 3 2" xfId="1913" xr:uid="{00000000-0005-0000-0000-0000D2660000}"/>
    <cellStyle name="SAPBEXaggItem 8 3 2 2" xfId="26974" xr:uid="{00000000-0005-0000-0000-0000D3660000}"/>
    <cellStyle name="SAPBEXaggItem 8 3 2 3" xfId="26975" xr:uid="{00000000-0005-0000-0000-0000D4660000}"/>
    <cellStyle name="SAPBEXaggItem 8 3 2 4" xfId="26973" xr:uid="{00000000-0005-0000-0000-0000D5660000}"/>
    <cellStyle name="SAPBEXaggItem 8 3 3" xfId="26976" xr:uid="{00000000-0005-0000-0000-0000D6660000}"/>
    <cellStyle name="SAPBEXaggItem 8 3 4" xfId="26977" xr:uid="{00000000-0005-0000-0000-0000D7660000}"/>
    <cellStyle name="SAPBEXaggItem 8 3 5" xfId="26978" xr:uid="{00000000-0005-0000-0000-0000D8660000}"/>
    <cellStyle name="SAPBEXaggItem 8 4" xfId="1914" xr:uid="{00000000-0005-0000-0000-0000D9660000}"/>
    <cellStyle name="SAPBEXaggItem 8 4 2" xfId="26979" xr:uid="{00000000-0005-0000-0000-0000DA660000}"/>
    <cellStyle name="SAPBEXaggItem 8 4 2 2" xfId="26980" xr:uid="{00000000-0005-0000-0000-0000DB660000}"/>
    <cellStyle name="SAPBEXaggItem 8 4 2 3" xfId="26981" xr:uid="{00000000-0005-0000-0000-0000DC660000}"/>
    <cellStyle name="SAPBEXaggItem 8 4 3" xfId="26982" xr:uid="{00000000-0005-0000-0000-0000DD660000}"/>
    <cellStyle name="SAPBEXaggItem 8 4 4" xfId="26983" xr:uid="{00000000-0005-0000-0000-0000DE660000}"/>
    <cellStyle name="SAPBEXaggItem 8 4 5" xfId="26984" xr:uid="{00000000-0005-0000-0000-0000DF660000}"/>
    <cellStyle name="SAPBEXaggItem 8 5" xfId="1915" xr:uid="{00000000-0005-0000-0000-0000E0660000}"/>
    <cellStyle name="SAPBEXaggItem 8 5 2" xfId="26985" xr:uid="{00000000-0005-0000-0000-0000E1660000}"/>
    <cellStyle name="SAPBEXaggItem 8 5 3" xfId="26986" xr:uid="{00000000-0005-0000-0000-0000E2660000}"/>
    <cellStyle name="SAPBEXaggItem 8 6" xfId="26987" xr:uid="{00000000-0005-0000-0000-0000E3660000}"/>
    <cellStyle name="SAPBEXaggItem 8 7" xfId="26988" xr:uid="{00000000-0005-0000-0000-0000E4660000}"/>
    <cellStyle name="SAPBEXaggItem 8 8" xfId="26989" xr:uid="{00000000-0005-0000-0000-0000E5660000}"/>
    <cellStyle name="SAPBEXaggItem 9" xfId="1916" xr:uid="{00000000-0005-0000-0000-0000E6660000}"/>
    <cellStyle name="SAPBEXaggItem 9 2" xfId="1917" xr:uid="{00000000-0005-0000-0000-0000E7660000}"/>
    <cellStyle name="SAPBEXaggItem 9 2 2" xfId="1918" xr:uid="{00000000-0005-0000-0000-0000E8660000}"/>
    <cellStyle name="SAPBEXaggItem 9 2 3" xfId="26990" xr:uid="{00000000-0005-0000-0000-0000E9660000}"/>
    <cellStyle name="SAPBEXaggItem 9 3" xfId="1919" xr:uid="{00000000-0005-0000-0000-0000EA660000}"/>
    <cellStyle name="SAPBEXaggItem 9 4" xfId="26991" xr:uid="{00000000-0005-0000-0000-0000EB660000}"/>
    <cellStyle name="SAPBEXaggItem 9 5" xfId="26992" xr:uid="{00000000-0005-0000-0000-0000EC660000}"/>
    <cellStyle name="SAPBEXaggItem_Bellville office Proto CMA's budget template 2012-13 FY" xfId="1920" xr:uid="{00000000-0005-0000-0000-0000ED660000}"/>
    <cellStyle name="SAPBEXchaText" xfId="1921" xr:uid="{00000000-0005-0000-0000-0000EE660000}"/>
    <cellStyle name="SAPBEXchaText 10" xfId="1922" xr:uid="{00000000-0005-0000-0000-0000EF660000}"/>
    <cellStyle name="SAPBEXchaText 10 2" xfId="1923" xr:uid="{00000000-0005-0000-0000-0000F0660000}"/>
    <cellStyle name="SAPBEXchaText 10 2 2" xfId="26993" xr:uid="{00000000-0005-0000-0000-0000F1660000}"/>
    <cellStyle name="SAPBEXchaText 10 2 3" xfId="26994" xr:uid="{00000000-0005-0000-0000-0000F2660000}"/>
    <cellStyle name="SAPBEXchaText 10 3" xfId="1924" xr:uid="{00000000-0005-0000-0000-0000F3660000}"/>
    <cellStyle name="SAPBEXchaText 10 4" xfId="26995" xr:uid="{00000000-0005-0000-0000-0000F4660000}"/>
    <cellStyle name="SAPBEXchaText 10 5" xfId="26996" xr:uid="{00000000-0005-0000-0000-0000F5660000}"/>
    <cellStyle name="SAPBEXchaText 11" xfId="1925" xr:uid="{00000000-0005-0000-0000-0000F6660000}"/>
    <cellStyle name="SAPBEXchaText 11 2" xfId="1926" xr:uid="{00000000-0005-0000-0000-0000F7660000}"/>
    <cellStyle name="SAPBEXchaText 11 2 2" xfId="26997" xr:uid="{00000000-0005-0000-0000-0000F8660000}"/>
    <cellStyle name="SAPBEXchaText 11 2 3" xfId="26998" xr:uid="{00000000-0005-0000-0000-0000F9660000}"/>
    <cellStyle name="SAPBEXchaText 11 3" xfId="26999" xr:uid="{00000000-0005-0000-0000-0000FA660000}"/>
    <cellStyle name="SAPBEXchaText 11 4" xfId="27000" xr:uid="{00000000-0005-0000-0000-0000FB660000}"/>
    <cellStyle name="SAPBEXchaText 11 5" xfId="27001" xr:uid="{00000000-0005-0000-0000-0000FC660000}"/>
    <cellStyle name="SAPBEXchaText 12" xfId="1927" xr:uid="{00000000-0005-0000-0000-0000FD660000}"/>
    <cellStyle name="SAPBEXchaText 12 2" xfId="1928" xr:uid="{00000000-0005-0000-0000-0000FE660000}"/>
    <cellStyle name="SAPBEXchaText 12 2 2" xfId="27002" xr:uid="{00000000-0005-0000-0000-0000FF660000}"/>
    <cellStyle name="SAPBEXchaText 12 2 3" xfId="27003" xr:uid="{00000000-0005-0000-0000-000000670000}"/>
    <cellStyle name="SAPBEXchaText 12 3" xfId="27004" xr:uid="{00000000-0005-0000-0000-000001670000}"/>
    <cellStyle name="SAPBEXchaText 12 4" xfId="27005" xr:uid="{00000000-0005-0000-0000-000002670000}"/>
    <cellStyle name="SAPBEXchaText 12 5" xfId="27006" xr:uid="{00000000-0005-0000-0000-000003670000}"/>
    <cellStyle name="SAPBEXchaText 13" xfId="1929" xr:uid="{00000000-0005-0000-0000-000004670000}"/>
    <cellStyle name="SAPBEXchaText 13 2" xfId="1930" xr:uid="{00000000-0005-0000-0000-000005670000}"/>
    <cellStyle name="SAPBEXchaText 13 2 2" xfId="27007" xr:uid="{00000000-0005-0000-0000-000006670000}"/>
    <cellStyle name="SAPBEXchaText 13 2 3" xfId="27008" xr:uid="{00000000-0005-0000-0000-000007670000}"/>
    <cellStyle name="SAPBEXchaText 13 3" xfId="27009" xr:uid="{00000000-0005-0000-0000-000008670000}"/>
    <cellStyle name="SAPBEXchaText 13 4" xfId="27010" xr:uid="{00000000-0005-0000-0000-000009670000}"/>
    <cellStyle name="SAPBEXchaText 13 5" xfId="27011" xr:uid="{00000000-0005-0000-0000-00000A670000}"/>
    <cellStyle name="SAPBEXchaText 14" xfId="1931" xr:uid="{00000000-0005-0000-0000-00000B670000}"/>
    <cellStyle name="SAPBEXchaText 14 2" xfId="1932" xr:uid="{00000000-0005-0000-0000-00000C670000}"/>
    <cellStyle name="SAPBEXchaText 14 2 2" xfId="27012" xr:uid="{00000000-0005-0000-0000-00000D670000}"/>
    <cellStyle name="SAPBEXchaText 14 2 3" xfId="27013" xr:uid="{00000000-0005-0000-0000-00000E670000}"/>
    <cellStyle name="SAPBEXchaText 14 3" xfId="27014" xr:uid="{00000000-0005-0000-0000-00000F670000}"/>
    <cellStyle name="SAPBEXchaText 14 4" xfId="27015" xr:uid="{00000000-0005-0000-0000-000010670000}"/>
    <cellStyle name="SAPBEXchaText 14 5" xfId="27016" xr:uid="{00000000-0005-0000-0000-000011670000}"/>
    <cellStyle name="SAPBEXchaText 15" xfId="1933" xr:uid="{00000000-0005-0000-0000-000012670000}"/>
    <cellStyle name="SAPBEXchaText 15 2" xfId="1934" xr:uid="{00000000-0005-0000-0000-000013670000}"/>
    <cellStyle name="SAPBEXchaText 15 3" xfId="27017" xr:uid="{00000000-0005-0000-0000-000014670000}"/>
    <cellStyle name="SAPBEXchaText 16" xfId="1935" xr:uid="{00000000-0005-0000-0000-000015670000}"/>
    <cellStyle name="SAPBEXchaText 16 2" xfId="1936" xr:uid="{00000000-0005-0000-0000-000016670000}"/>
    <cellStyle name="SAPBEXchaText 17" xfId="1937" xr:uid="{00000000-0005-0000-0000-000017670000}"/>
    <cellStyle name="SAPBEXchaText 17 2" xfId="1938" xr:uid="{00000000-0005-0000-0000-000018670000}"/>
    <cellStyle name="SAPBEXchaText 18" xfId="1939" xr:uid="{00000000-0005-0000-0000-000019670000}"/>
    <cellStyle name="SAPBEXchaText 18 2" xfId="1940" xr:uid="{00000000-0005-0000-0000-00001A670000}"/>
    <cellStyle name="SAPBEXchaText 19" xfId="1941" xr:uid="{00000000-0005-0000-0000-00001B670000}"/>
    <cellStyle name="SAPBEXchaText 19 2" xfId="1942" xr:uid="{00000000-0005-0000-0000-00001C670000}"/>
    <cellStyle name="SAPBEXchaText 2" xfId="1943" xr:uid="{00000000-0005-0000-0000-00001D670000}"/>
    <cellStyle name="SAPBEXchaText 2 2" xfId="1944" xr:uid="{00000000-0005-0000-0000-00001E670000}"/>
    <cellStyle name="SAPBEXchaText 2 2 2" xfId="1945" xr:uid="{00000000-0005-0000-0000-00001F670000}"/>
    <cellStyle name="SAPBEXchaText 2 2 2 2" xfId="1946" xr:uid="{00000000-0005-0000-0000-000020670000}"/>
    <cellStyle name="SAPBEXchaText 2 2 2 3" xfId="27018" xr:uid="{00000000-0005-0000-0000-000021670000}"/>
    <cellStyle name="SAPBEXchaText 2 2 3" xfId="27019" xr:uid="{00000000-0005-0000-0000-000022670000}"/>
    <cellStyle name="SAPBEXchaText 2 2 4" xfId="27020" xr:uid="{00000000-0005-0000-0000-000023670000}"/>
    <cellStyle name="SAPBEXchaText 2 2 5" xfId="27021" xr:uid="{00000000-0005-0000-0000-000024670000}"/>
    <cellStyle name="SAPBEXchaText 2 3" xfId="1947" xr:uid="{00000000-0005-0000-0000-000025670000}"/>
    <cellStyle name="SAPBEXchaText 2 3 2" xfId="1948" xr:uid="{00000000-0005-0000-0000-000026670000}"/>
    <cellStyle name="SAPBEXchaText 2 3 2 2" xfId="27022" xr:uid="{00000000-0005-0000-0000-000027670000}"/>
    <cellStyle name="SAPBEXchaText 2 3 2 3" xfId="27023" xr:uid="{00000000-0005-0000-0000-000028670000}"/>
    <cellStyle name="SAPBEXchaText 2 3 3" xfId="27024" xr:uid="{00000000-0005-0000-0000-000029670000}"/>
    <cellStyle name="SAPBEXchaText 2 3 4" xfId="27025" xr:uid="{00000000-0005-0000-0000-00002A670000}"/>
    <cellStyle name="SAPBEXchaText 2 3 5" xfId="27026" xr:uid="{00000000-0005-0000-0000-00002B670000}"/>
    <cellStyle name="SAPBEXchaText 2 4" xfId="1949" xr:uid="{00000000-0005-0000-0000-00002C670000}"/>
    <cellStyle name="SAPBEXchaText 2 4 2" xfId="1950" xr:uid="{00000000-0005-0000-0000-00002D670000}"/>
    <cellStyle name="SAPBEXchaText 2 4 2 2" xfId="27027" xr:uid="{00000000-0005-0000-0000-00002E670000}"/>
    <cellStyle name="SAPBEXchaText 2 4 2 3" xfId="27028" xr:uid="{00000000-0005-0000-0000-00002F670000}"/>
    <cellStyle name="SAPBEXchaText 2 4 3" xfId="27029" xr:uid="{00000000-0005-0000-0000-000030670000}"/>
    <cellStyle name="SAPBEXchaText 2 4 4" xfId="27030" xr:uid="{00000000-0005-0000-0000-000031670000}"/>
    <cellStyle name="SAPBEXchaText 2 4 5" xfId="27031" xr:uid="{00000000-0005-0000-0000-000032670000}"/>
    <cellStyle name="SAPBEXchaText 2 5" xfId="1951" xr:uid="{00000000-0005-0000-0000-000033670000}"/>
    <cellStyle name="SAPBEXchaText 2 5 2" xfId="27032" xr:uid="{00000000-0005-0000-0000-000034670000}"/>
    <cellStyle name="SAPBEXchaText 2 5 3" xfId="27033" xr:uid="{00000000-0005-0000-0000-000035670000}"/>
    <cellStyle name="SAPBEXchaText 2 6" xfId="1952" xr:uid="{00000000-0005-0000-0000-000036670000}"/>
    <cellStyle name="SAPBEXchaText 2 7" xfId="27034" xr:uid="{00000000-0005-0000-0000-000037670000}"/>
    <cellStyle name="SAPBEXchaText 2 8" xfId="27035" xr:uid="{00000000-0005-0000-0000-000038670000}"/>
    <cellStyle name="SAPBEXchaText 20" xfId="1953" xr:uid="{00000000-0005-0000-0000-000039670000}"/>
    <cellStyle name="SAPBEXchaText 20 2" xfId="1954" xr:uid="{00000000-0005-0000-0000-00003A670000}"/>
    <cellStyle name="SAPBEXchaText 21" xfId="1955" xr:uid="{00000000-0005-0000-0000-00003B670000}"/>
    <cellStyle name="SAPBEXchaText 21 2" xfId="1956" xr:uid="{00000000-0005-0000-0000-00003C670000}"/>
    <cellStyle name="SAPBEXchaText 22" xfId="1957" xr:uid="{00000000-0005-0000-0000-00003D670000}"/>
    <cellStyle name="SAPBEXchaText 23" xfId="1958" xr:uid="{00000000-0005-0000-0000-00003E670000}"/>
    <cellStyle name="SAPBEXchaText 24" xfId="1959" xr:uid="{00000000-0005-0000-0000-00003F670000}"/>
    <cellStyle name="SAPBEXchaText 25" xfId="1960" xr:uid="{00000000-0005-0000-0000-000040670000}"/>
    <cellStyle name="SAPBEXchaText 3" xfId="1961" xr:uid="{00000000-0005-0000-0000-000041670000}"/>
    <cellStyle name="SAPBEXchaText 3 2" xfId="1962" xr:uid="{00000000-0005-0000-0000-000042670000}"/>
    <cellStyle name="SAPBEXchaText 3 2 2" xfId="27036" xr:uid="{00000000-0005-0000-0000-000043670000}"/>
    <cellStyle name="SAPBEXchaText 3 2 2 2" xfId="27037" xr:uid="{00000000-0005-0000-0000-000044670000}"/>
    <cellStyle name="SAPBEXchaText 3 2 2 3" xfId="27038" xr:uid="{00000000-0005-0000-0000-000045670000}"/>
    <cellStyle name="SAPBEXchaText 3 2 3" xfId="27039" xr:uid="{00000000-0005-0000-0000-000046670000}"/>
    <cellStyle name="SAPBEXchaText 3 2 4" xfId="27040" xr:uid="{00000000-0005-0000-0000-000047670000}"/>
    <cellStyle name="SAPBEXchaText 3 2 5" xfId="27041" xr:uid="{00000000-0005-0000-0000-000048670000}"/>
    <cellStyle name="SAPBEXchaText 3 3" xfId="1963" xr:uid="{00000000-0005-0000-0000-000049670000}"/>
    <cellStyle name="SAPBEXchaText 3 3 2" xfId="27042" xr:uid="{00000000-0005-0000-0000-00004A670000}"/>
    <cellStyle name="SAPBEXchaText 3 3 2 2" xfId="27043" xr:uid="{00000000-0005-0000-0000-00004B670000}"/>
    <cellStyle name="SAPBEXchaText 3 3 2 3" xfId="27044" xr:uid="{00000000-0005-0000-0000-00004C670000}"/>
    <cellStyle name="SAPBEXchaText 3 3 3" xfId="27045" xr:uid="{00000000-0005-0000-0000-00004D670000}"/>
    <cellStyle name="SAPBEXchaText 3 3 4" xfId="27046" xr:uid="{00000000-0005-0000-0000-00004E670000}"/>
    <cellStyle name="SAPBEXchaText 3 3 5" xfId="27047" xr:uid="{00000000-0005-0000-0000-00004F670000}"/>
    <cellStyle name="SAPBEXchaText 3 4" xfId="1964" xr:uid="{00000000-0005-0000-0000-000050670000}"/>
    <cellStyle name="SAPBEXchaText 3 4 2" xfId="27048" xr:uid="{00000000-0005-0000-0000-000051670000}"/>
    <cellStyle name="SAPBEXchaText 3 4 2 2" xfId="27049" xr:uid="{00000000-0005-0000-0000-000052670000}"/>
    <cellStyle name="SAPBEXchaText 3 4 2 3" xfId="27050" xr:uid="{00000000-0005-0000-0000-000053670000}"/>
    <cellStyle name="SAPBEXchaText 3 4 3" xfId="27051" xr:uid="{00000000-0005-0000-0000-000054670000}"/>
    <cellStyle name="SAPBEXchaText 3 4 4" xfId="27052" xr:uid="{00000000-0005-0000-0000-000055670000}"/>
    <cellStyle name="SAPBEXchaText 3 4 5" xfId="27053" xr:uid="{00000000-0005-0000-0000-000056670000}"/>
    <cellStyle name="SAPBEXchaText 3 5" xfId="27054" xr:uid="{00000000-0005-0000-0000-000057670000}"/>
    <cellStyle name="SAPBEXchaText 3 5 2" xfId="27055" xr:uid="{00000000-0005-0000-0000-000058670000}"/>
    <cellStyle name="SAPBEXchaText 3 5 3" xfId="27056" xr:uid="{00000000-0005-0000-0000-000059670000}"/>
    <cellStyle name="SAPBEXchaText 3 6" xfId="27057" xr:uid="{00000000-0005-0000-0000-00005A670000}"/>
    <cellStyle name="SAPBEXchaText 3 7" xfId="27058" xr:uid="{00000000-0005-0000-0000-00005B670000}"/>
    <cellStyle name="SAPBEXchaText 3 8" xfId="27059" xr:uid="{00000000-0005-0000-0000-00005C670000}"/>
    <cellStyle name="SAPBEXchaText 4" xfId="1965" xr:uid="{00000000-0005-0000-0000-00005D670000}"/>
    <cellStyle name="SAPBEXchaText 4 2" xfId="1966" xr:uid="{00000000-0005-0000-0000-00005E670000}"/>
    <cellStyle name="SAPBEXchaText 4 2 2" xfId="27060" xr:uid="{00000000-0005-0000-0000-00005F670000}"/>
    <cellStyle name="SAPBEXchaText 4 2 2 2" xfId="27061" xr:uid="{00000000-0005-0000-0000-000060670000}"/>
    <cellStyle name="SAPBEXchaText 4 2 2 3" xfId="27062" xr:uid="{00000000-0005-0000-0000-000061670000}"/>
    <cellStyle name="SAPBEXchaText 4 2 3" xfId="27063" xr:uid="{00000000-0005-0000-0000-000062670000}"/>
    <cellStyle name="SAPBEXchaText 4 2 4" xfId="27064" xr:uid="{00000000-0005-0000-0000-000063670000}"/>
    <cellStyle name="SAPBEXchaText 4 2 5" xfId="27065" xr:uid="{00000000-0005-0000-0000-000064670000}"/>
    <cellStyle name="SAPBEXchaText 4 3" xfId="1967" xr:uid="{00000000-0005-0000-0000-000065670000}"/>
    <cellStyle name="SAPBEXchaText 4 3 2" xfId="27066" xr:uid="{00000000-0005-0000-0000-000066670000}"/>
    <cellStyle name="SAPBEXchaText 4 3 2 2" xfId="27067" xr:uid="{00000000-0005-0000-0000-000067670000}"/>
    <cellStyle name="SAPBEXchaText 4 3 2 3" xfId="27068" xr:uid="{00000000-0005-0000-0000-000068670000}"/>
    <cellStyle name="SAPBEXchaText 4 3 3" xfId="27069" xr:uid="{00000000-0005-0000-0000-000069670000}"/>
    <cellStyle name="SAPBEXchaText 4 3 4" xfId="27070" xr:uid="{00000000-0005-0000-0000-00006A670000}"/>
    <cellStyle name="SAPBEXchaText 4 3 5" xfId="27071" xr:uid="{00000000-0005-0000-0000-00006B670000}"/>
    <cellStyle name="SAPBEXchaText 4 4" xfId="1968" xr:uid="{00000000-0005-0000-0000-00006C670000}"/>
    <cellStyle name="SAPBEXchaText 4 4 2" xfId="27072" xr:uid="{00000000-0005-0000-0000-00006D670000}"/>
    <cellStyle name="SAPBEXchaText 4 4 2 2" xfId="27073" xr:uid="{00000000-0005-0000-0000-00006E670000}"/>
    <cellStyle name="SAPBEXchaText 4 4 2 3" xfId="27074" xr:uid="{00000000-0005-0000-0000-00006F670000}"/>
    <cellStyle name="SAPBEXchaText 4 4 3" xfId="27075" xr:uid="{00000000-0005-0000-0000-000070670000}"/>
    <cellStyle name="SAPBEXchaText 4 4 4" xfId="27076" xr:uid="{00000000-0005-0000-0000-000071670000}"/>
    <cellStyle name="SAPBEXchaText 4 4 5" xfId="27077" xr:uid="{00000000-0005-0000-0000-000072670000}"/>
    <cellStyle name="SAPBEXchaText 4 5" xfId="27078" xr:uid="{00000000-0005-0000-0000-000073670000}"/>
    <cellStyle name="SAPBEXchaText 4 5 2" xfId="27079" xr:uid="{00000000-0005-0000-0000-000074670000}"/>
    <cellStyle name="SAPBEXchaText 4 5 3" xfId="27080" xr:uid="{00000000-0005-0000-0000-000075670000}"/>
    <cellStyle name="SAPBEXchaText 4 6" xfId="27081" xr:uid="{00000000-0005-0000-0000-000076670000}"/>
    <cellStyle name="SAPBEXchaText 4 7" xfId="27082" xr:uid="{00000000-0005-0000-0000-000077670000}"/>
    <cellStyle name="SAPBEXchaText 4 8" xfId="27083" xr:uid="{00000000-0005-0000-0000-000078670000}"/>
    <cellStyle name="SAPBEXchaText 5" xfId="1969" xr:uid="{00000000-0005-0000-0000-000079670000}"/>
    <cellStyle name="SAPBEXchaText 5 2" xfId="1970" xr:uid="{00000000-0005-0000-0000-00007A670000}"/>
    <cellStyle name="SAPBEXchaText 5 2 2" xfId="27084" xr:uid="{00000000-0005-0000-0000-00007B670000}"/>
    <cellStyle name="SAPBEXchaText 5 2 2 2" xfId="27085" xr:uid="{00000000-0005-0000-0000-00007C670000}"/>
    <cellStyle name="SAPBEXchaText 5 2 2 3" xfId="27086" xr:uid="{00000000-0005-0000-0000-00007D670000}"/>
    <cellStyle name="SAPBEXchaText 5 2 3" xfId="27087" xr:uid="{00000000-0005-0000-0000-00007E670000}"/>
    <cellStyle name="SAPBEXchaText 5 2 4" xfId="27088" xr:uid="{00000000-0005-0000-0000-00007F670000}"/>
    <cellStyle name="SAPBEXchaText 5 2 5" xfId="27089" xr:uid="{00000000-0005-0000-0000-000080670000}"/>
    <cellStyle name="SAPBEXchaText 5 3" xfId="1971" xr:uid="{00000000-0005-0000-0000-000081670000}"/>
    <cellStyle name="SAPBEXchaText 5 3 2" xfId="27090" xr:uid="{00000000-0005-0000-0000-000082670000}"/>
    <cellStyle name="SAPBEXchaText 5 3 2 2" xfId="27091" xr:uid="{00000000-0005-0000-0000-000083670000}"/>
    <cellStyle name="SAPBEXchaText 5 3 2 3" xfId="27092" xr:uid="{00000000-0005-0000-0000-000084670000}"/>
    <cellStyle name="SAPBEXchaText 5 3 3" xfId="27093" xr:uid="{00000000-0005-0000-0000-000085670000}"/>
    <cellStyle name="SAPBEXchaText 5 3 4" xfId="27094" xr:uid="{00000000-0005-0000-0000-000086670000}"/>
    <cellStyle name="SAPBEXchaText 5 3 5" xfId="27095" xr:uid="{00000000-0005-0000-0000-000087670000}"/>
    <cellStyle name="SAPBEXchaText 5 4" xfId="1972" xr:uid="{00000000-0005-0000-0000-000088670000}"/>
    <cellStyle name="SAPBEXchaText 5 4 2" xfId="27096" xr:uid="{00000000-0005-0000-0000-000089670000}"/>
    <cellStyle name="SAPBEXchaText 5 4 2 2" xfId="27097" xr:uid="{00000000-0005-0000-0000-00008A670000}"/>
    <cellStyle name="SAPBEXchaText 5 4 2 3" xfId="27098" xr:uid="{00000000-0005-0000-0000-00008B670000}"/>
    <cellStyle name="SAPBEXchaText 5 4 3" xfId="27099" xr:uid="{00000000-0005-0000-0000-00008C670000}"/>
    <cellStyle name="SAPBEXchaText 5 4 4" xfId="27100" xr:uid="{00000000-0005-0000-0000-00008D670000}"/>
    <cellStyle name="SAPBEXchaText 5 4 5" xfId="27101" xr:uid="{00000000-0005-0000-0000-00008E670000}"/>
    <cellStyle name="SAPBEXchaText 5 5" xfId="27102" xr:uid="{00000000-0005-0000-0000-00008F670000}"/>
    <cellStyle name="SAPBEXchaText 5 5 2" xfId="27103" xr:uid="{00000000-0005-0000-0000-000090670000}"/>
    <cellStyle name="SAPBEXchaText 5 5 3" xfId="27104" xr:uid="{00000000-0005-0000-0000-000091670000}"/>
    <cellStyle name="SAPBEXchaText 5 6" xfId="27105" xr:uid="{00000000-0005-0000-0000-000092670000}"/>
    <cellStyle name="SAPBEXchaText 5 7" xfId="27106" xr:uid="{00000000-0005-0000-0000-000093670000}"/>
    <cellStyle name="SAPBEXchaText 5 8" xfId="27107" xr:uid="{00000000-0005-0000-0000-000094670000}"/>
    <cellStyle name="SAPBEXchaText 6" xfId="1973" xr:uid="{00000000-0005-0000-0000-000095670000}"/>
    <cellStyle name="SAPBEXchaText 6 2" xfId="1974" xr:uid="{00000000-0005-0000-0000-000096670000}"/>
    <cellStyle name="SAPBEXchaText 6 2 2" xfId="27108" xr:uid="{00000000-0005-0000-0000-000097670000}"/>
    <cellStyle name="SAPBEXchaText 6 2 2 2" xfId="27109" xr:uid="{00000000-0005-0000-0000-000098670000}"/>
    <cellStyle name="SAPBEXchaText 6 2 2 3" xfId="27110" xr:uid="{00000000-0005-0000-0000-000099670000}"/>
    <cellStyle name="SAPBEXchaText 6 2 3" xfId="27111" xr:uid="{00000000-0005-0000-0000-00009A670000}"/>
    <cellStyle name="SAPBEXchaText 6 2 4" xfId="27112" xr:uid="{00000000-0005-0000-0000-00009B670000}"/>
    <cellStyle name="SAPBEXchaText 6 2 5" xfId="27113" xr:uid="{00000000-0005-0000-0000-00009C670000}"/>
    <cellStyle name="SAPBEXchaText 6 3" xfId="1975" xr:uid="{00000000-0005-0000-0000-00009D670000}"/>
    <cellStyle name="SAPBEXchaText 6 3 2" xfId="27114" xr:uid="{00000000-0005-0000-0000-00009E670000}"/>
    <cellStyle name="SAPBEXchaText 6 3 2 2" xfId="27115" xr:uid="{00000000-0005-0000-0000-00009F670000}"/>
    <cellStyle name="SAPBEXchaText 6 3 2 3" xfId="27116" xr:uid="{00000000-0005-0000-0000-0000A0670000}"/>
    <cellStyle name="SAPBEXchaText 6 3 3" xfId="27117" xr:uid="{00000000-0005-0000-0000-0000A1670000}"/>
    <cellStyle name="SAPBEXchaText 6 3 4" xfId="27118" xr:uid="{00000000-0005-0000-0000-0000A2670000}"/>
    <cellStyle name="SAPBEXchaText 6 3 5" xfId="27119" xr:uid="{00000000-0005-0000-0000-0000A3670000}"/>
    <cellStyle name="SAPBEXchaText 6 4" xfId="1976" xr:uid="{00000000-0005-0000-0000-0000A4670000}"/>
    <cellStyle name="SAPBEXchaText 6 4 2" xfId="27120" xr:uid="{00000000-0005-0000-0000-0000A5670000}"/>
    <cellStyle name="SAPBEXchaText 6 4 2 2" xfId="27121" xr:uid="{00000000-0005-0000-0000-0000A6670000}"/>
    <cellStyle name="SAPBEXchaText 6 4 2 3" xfId="27122" xr:uid="{00000000-0005-0000-0000-0000A7670000}"/>
    <cellStyle name="SAPBEXchaText 6 4 3" xfId="27123" xr:uid="{00000000-0005-0000-0000-0000A8670000}"/>
    <cellStyle name="SAPBEXchaText 6 4 4" xfId="27124" xr:uid="{00000000-0005-0000-0000-0000A9670000}"/>
    <cellStyle name="SAPBEXchaText 6 4 5" xfId="27125" xr:uid="{00000000-0005-0000-0000-0000AA670000}"/>
    <cellStyle name="SAPBEXchaText 6 5" xfId="27126" xr:uid="{00000000-0005-0000-0000-0000AB670000}"/>
    <cellStyle name="SAPBEXchaText 6 5 2" xfId="27127" xr:uid="{00000000-0005-0000-0000-0000AC670000}"/>
    <cellStyle name="SAPBEXchaText 6 5 3" xfId="27128" xr:uid="{00000000-0005-0000-0000-0000AD670000}"/>
    <cellStyle name="SAPBEXchaText 6 6" xfId="27129" xr:uid="{00000000-0005-0000-0000-0000AE670000}"/>
    <cellStyle name="SAPBEXchaText 6 7" xfId="27130" xr:uid="{00000000-0005-0000-0000-0000AF670000}"/>
    <cellStyle name="SAPBEXchaText 6 8" xfId="27131" xr:uid="{00000000-0005-0000-0000-0000B0670000}"/>
    <cellStyle name="SAPBEXchaText 7" xfId="1977" xr:uid="{00000000-0005-0000-0000-0000B1670000}"/>
    <cellStyle name="SAPBEXchaText 7 2" xfId="1978" xr:uid="{00000000-0005-0000-0000-0000B2670000}"/>
    <cellStyle name="SAPBEXchaText 7 2 2" xfId="27132" xr:uid="{00000000-0005-0000-0000-0000B3670000}"/>
    <cellStyle name="SAPBEXchaText 7 2 2 2" xfId="27133" xr:uid="{00000000-0005-0000-0000-0000B4670000}"/>
    <cellStyle name="SAPBEXchaText 7 2 2 3" xfId="27134" xr:uid="{00000000-0005-0000-0000-0000B5670000}"/>
    <cellStyle name="SAPBEXchaText 7 2 3" xfId="27135" xr:uid="{00000000-0005-0000-0000-0000B6670000}"/>
    <cellStyle name="SAPBEXchaText 7 2 4" xfId="27136" xr:uid="{00000000-0005-0000-0000-0000B7670000}"/>
    <cellStyle name="SAPBEXchaText 7 2 5" xfId="27137" xr:uid="{00000000-0005-0000-0000-0000B8670000}"/>
    <cellStyle name="SAPBEXchaText 7 3" xfId="1979" xr:uid="{00000000-0005-0000-0000-0000B9670000}"/>
    <cellStyle name="SAPBEXchaText 7 3 2" xfId="27138" xr:uid="{00000000-0005-0000-0000-0000BA670000}"/>
    <cellStyle name="SAPBEXchaText 7 3 2 2" xfId="27139" xr:uid="{00000000-0005-0000-0000-0000BB670000}"/>
    <cellStyle name="SAPBEXchaText 7 3 2 3" xfId="27140" xr:uid="{00000000-0005-0000-0000-0000BC670000}"/>
    <cellStyle name="SAPBEXchaText 7 3 3" xfId="27141" xr:uid="{00000000-0005-0000-0000-0000BD670000}"/>
    <cellStyle name="SAPBEXchaText 7 3 4" xfId="27142" xr:uid="{00000000-0005-0000-0000-0000BE670000}"/>
    <cellStyle name="SAPBEXchaText 7 3 5" xfId="27143" xr:uid="{00000000-0005-0000-0000-0000BF670000}"/>
    <cellStyle name="SAPBEXchaText 7 4" xfId="1980" xr:uid="{00000000-0005-0000-0000-0000C0670000}"/>
    <cellStyle name="SAPBEXchaText 7 4 2" xfId="27144" xr:uid="{00000000-0005-0000-0000-0000C1670000}"/>
    <cellStyle name="SAPBEXchaText 7 4 2 2" xfId="27145" xr:uid="{00000000-0005-0000-0000-0000C2670000}"/>
    <cellStyle name="SAPBEXchaText 7 4 2 3" xfId="27146" xr:uid="{00000000-0005-0000-0000-0000C3670000}"/>
    <cellStyle name="SAPBEXchaText 7 4 3" xfId="27147" xr:uid="{00000000-0005-0000-0000-0000C4670000}"/>
    <cellStyle name="SAPBEXchaText 7 4 4" xfId="27148" xr:uid="{00000000-0005-0000-0000-0000C5670000}"/>
    <cellStyle name="SAPBEXchaText 7 4 5" xfId="27149" xr:uid="{00000000-0005-0000-0000-0000C6670000}"/>
    <cellStyle name="SAPBEXchaText 7 5" xfId="27150" xr:uid="{00000000-0005-0000-0000-0000C7670000}"/>
    <cellStyle name="SAPBEXchaText 7 5 2" xfId="27151" xr:uid="{00000000-0005-0000-0000-0000C8670000}"/>
    <cellStyle name="SAPBEXchaText 7 5 3" xfId="27152" xr:uid="{00000000-0005-0000-0000-0000C9670000}"/>
    <cellStyle name="SAPBEXchaText 7 6" xfId="27153" xr:uid="{00000000-0005-0000-0000-0000CA670000}"/>
    <cellStyle name="SAPBEXchaText 7 7" xfId="27154" xr:uid="{00000000-0005-0000-0000-0000CB670000}"/>
    <cellStyle name="SAPBEXchaText 7 8" xfId="27155" xr:uid="{00000000-0005-0000-0000-0000CC670000}"/>
    <cellStyle name="SAPBEXchaText 8" xfId="1981" xr:uid="{00000000-0005-0000-0000-0000CD670000}"/>
    <cellStyle name="SAPBEXchaText 8 2" xfId="1982" xr:uid="{00000000-0005-0000-0000-0000CE670000}"/>
    <cellStyle name="SAPBEXchaText 8 2 2" xfId="27156" xr:uid="{00000000-0005-0000-0000-0000CF670000}"/>
    <cellStyle name="SAPBEXchaText 8 2 2 2" xfId="27157" xr:uid="{00000000-0005-0000-0000-0000D0670000}"/>
    <cellStyle name="SAPBEXchaText 8 2 2 3" xfId="27158" xr:uid="{00000000-0005-0000-0000-0000D1670000}"/>
    <cellStyle name="SAPBEXchaText 8 2 3" xfId="27159" xr:uid="{00000000-0005-0000-0000-0000D2670000}"/>
    <cellStyle name="SAPBEXchaText 8 2 4" xfId="27160" xr:uid="{00000000-0005-0000-0000-0000D3670000}"/>
    <cellStyle name="SAPBEXchaText 8 2 5" xfId="27161" xr:uid="{00000000-0005-0000-0000-0000D4670000}"/>
    <cellStyle name="SAPBEXchaText 8 3" xfId="1983" xr:uid="{00000000-0005-0000-0000-0000D5670000}"/>
    <cellStyle name="SAPBEXchaText 8 3 2" xfId="27162" xr:uid="{00000000-0005-0000-0000-0000D6670000}"/>
    <cellStyle name="SAPBEXchaText 8 3 2 2" xfId="27163" xr:uid="{00000000-0005-0000-0000-0000D7670000}"/>
    <cellStyle name="SAPBEXchaText 8 3 2 3" xfId="27164" xr:uid="{00000000-0005-0000-0000-0000D8670000}"/>
    <cellStyle name="SAPBEXchaText 8 3 3" xfId="27165" xr:uid="{00000000-0005-0000-0000-0000D9670000}"/>
    <cellStyle name="SAPBEXchaText 8 3 4" xfId="27166" xr:uid="{00000000-0005-0000-0000-0000DA670000}"/>
    <cellStyle name="SAPBEXchaText 8 3 5" xfId="27167" xr:uid="{00000000-0005-0000-0000-0000DB670000}"/>
    <cellStyle name="SAPBEXchaText 8 4" xfId="1984" xr:uid="{00000000-0005-0000-0000-0000DC670000}"/>
    <cellStyle name="SAPBEXchaText 8 4 2" xfId="27168" xr:uid="{00000000-0005-0000-0000-0000DD670000}"/>
    <cellStyle name="SAPBEXchaText 8 4 2 2" xfId="27169" xr:uid="{00000000-0005-0000-0000-0000DE670000}"/>
    <cellStyle name="SAPBEXchaText 8 4 2 3" xfId="27170" xr:uid="{00000000-0005-0000-0000-0000DF670000}"/>
    <cellStyle name="SAPBEXchaText 8 4 3" xfId="27171" xr:uid="{00000000-0005-0000-0000-0000E0670000}"/>
    <cellStyle name="SAPBEXchaText 8 4 4" xfId="27172" xr:uid="{00000000-0005-0000-0000-0000E1670000}"/>
    <cellStyle name="SAPBEXchaText 8 4 5" xfId="27173" xr:uid="{00000000-0005-0000-0000-0000E2670000}"/>
    <cellStyle name="SAPBEXchaText 8 5" xfId="27174" xr:uid="{00000000-0005-0000-0000-0000E3670000}"/>
    <cellStyle name="SAPBEXchaText 8 5 2" xfId="27175" xr:uid="{00000000-0005-0000-0000-0000E4670000}"/>
    <cellStyle name="SAPBEXchaText 8 5 3" xfId="27176" xr:uid="{00000000-0005-0000-0000-0000E5670000}"/>
    <cellStyle name="SAPBEXchaText 8 6" xfId="27177" xr:uid="{00000000-0005-0000-0000-0000E6670000}"/>
    <cellStyle name="SAPBEXchaText 8 7" xfId="27178" xr:uid="{00000000-0005-0000-0000-0000E7670000}"/>
    <cellStyle name="SAPBEXchaText 8 8" xfId="27179" xr:uid="{00000000-0005-0000-0000-0000E8670000}"/>
    <cellStyle name="SAPBEXchaText 9" xfId="1985" xr:uid="{00000000-0005-0000-0000-0000E9670000}"/>
    <cellStyle name="SAPBEXchaText 9 2" xfId="1986" xr:uid="{00000000-0005-0000-0000-0000EA670000}"/>
    <cellStyle name="SAPBEXchaText 9 2 2" xfId="1987" xr:uid="{00000000-0005-0000-0000-0000EB670000}"/>
    <cellStyle name="SAPBEXchaText 9 2 3" xfId="27180" xr:uid="{00000000-0005-0000-0000-0000EC670000}"/>
    <cellStyle name="SAPBEXchaText 9 3" xfId="1988" xr:uid="{00000000-0005-0000-0000-0000ED670000}"/>
    <cellStyle name="SAPBEXchaText 9 4" xfId="27181" xr:uid="{00000000-0005-0000-0000-0000EE670000}"/>
    <cellStyle name="SAPBEXchaText 9 5" xfId="27182" xr:uid="{00000000-0005-0000-0000-0000EF670000}"/>
    <cellStyle name="SAPBEXchaText_Bellville office Proto CMA's budget template 2012-13 FY" xfId="1989" xr:uid="{00000000-0005-0000-0000-0000F0670000}"/>
    <cellStyle name="SAPBEXformats" xfId="1990" xr:uid="{00000000-0005-0000-0000-0000F1670000}"/>
    <cellStyle name="SAPBEXformats 10" xfId="1991" xr:uid="{00000000-0005-0000-0000-0000F2670000}"/>
    <cellStyle name="SAPBEXformats 10 2" xfId="1992" xr:uid="{00000000-0005-0000-0000-0000F3670000}"/>
    <cellStyle name="SAPBEXformats 10 2 2" xfId="27183" xr:uid="{00000000-0005-0000-0000-0000F4670000}"/>
    <cellStyle name="SAPBEXformats 10 2 3" xfId="27184" xr:uid="{00000000-0005-0000-0000-0000F5670000}"/>
    <cellStyle name="SAPBEXformats 10 3" xfId="1993" xr:uid="{00000000-0005-0000-0000-0000F6670000}"/>
    <cellStyle name="SAPBEXformats 10 4" xfId="27185" xr:uid="{00000000-0005-0000-0000-0000F7670000}"/>
    <cellStyle name="SAPBEXformats 10 5" xfId="27186" xr:uid="{00000000-0005-0000-0000-0000F8670000}"/>
    <cellStyle name="SAPBEXformats 11" xfId="1994" xr:uid="{00000000-0005-0000-0000-0000F9670000}"/>
    <cellStyle name="SAPBEXformats 11 2" xfId="1995" xr:uid="{00000000-0005-0000-0000-0000FA670000}"/>
    <cellStyle name="SAPBEXformats 11 2 2" xfId="27187" xr:uid="{00000000-0005-0000-0000-0000FB670000}"/>
    <cellStyle name="SAPBEXformats 11 2 3" xfId="27188" xr:uid="{00000000-0005-0000-0000-0000FC670000}"/>
    <cellStyle name="SAPBEXformats 11 3" xfId="27189" xr:uid="{00000000-0005-0000-0000-0000FD670000}"/>
    <cellStyle name="SAPBEXformats 11 4" xfId="27190" xr:uid="{00000000-0005-0000-0000-0000FE670000}"/>
    <cellStyle name="SAPBEXformats 11 5" xfId="27191" xr:uid="{00000000-0005-0000-0000-0000FF670000}"/>
    <cellStyle name="SAPBEXformats 12" xfId="1996" xr:uid="{00000000-0005-0000-0000-000000680000}"/>
    <cellStyle name="SAPBEXformats 12 2" xfId="1997" xr:uid="{00000000-0005-0000-0000-000001680000}"/>
    <cellStyle name="SAPBEXformats 12 2 2" xfId="27192" xr:uid="{00000000-0005-0000-0000-000002680000}"/>
    <cellStyle name="SAPBEXformats 12 2 3" xfId="27193" xr:uid="{00000000-0005-0000-0000-000003680000}"/>
    <cellStyle name="SAPBEXformats 12 3" xfId="27194" xr:uid="{00000000-0005-0000-0000-000004680000}"/>
    <cellStyle name="SAPBEXformats 12 4" xfId="27195" xr:uid="{00000000-0005-0000-0000-000005680000}"/>
    <cellStyle name="SAPBEXformats 12 5" xfId="27196" xr:uid="{00000000-0005-0000-0000-000006680000}"/>
    <cellStyle name="SAPBEXformats 13" xfId="1998" xr:uid="{00000000-0005-0000-0000-000007680000}"/>
    <cellStyle name="SAPBEXformats 13 2" xfId="1999" xr:uid="{00000000-0005-0000-0000-000008680000}"/>
    <cellStyle name="SAPBEXformats 13 2 2" xfId="27197" xr:uid="{00000000-0005-0000-0000-000009680000}"/>
    <cellStyle name="SAPBEXformats 13 2 3" xfId="27198" xr:uid="{00000000-0005-0000-0000-00000A680000}"/>
    <cellStyle name="SAPBEXformats 13 3" xfId="27199" xr:uid="{00000000-0005-0000-0000-00000B680000}"/>
    <cellStyle name="SAPBEXformats 13 4" xfId="27200" xr:uid="{00000000-0005-0000-0000-00000C680000}"/>
    <cellStyle name="SAPBEXformats 13 5" xfId="27201" xr:uid="{00000000-0005-0000-0000-00000D680000}"/>
    <cellStyle name="SAPBEXformats 14" xfId="2000" xr:uid="{00000000-0005-0000-0000-00000E680000}"/>
    <cellStyle name="SAPBEXformats 14 2" xfId="2001" xr:uid="{00000000-0005-0000-0000-00000F680000}"/>
    <cellStyle name="SAPBEXformats 14 2 2" xfId="27202" xr:uid="{00000000-0005-0000-0000-000010680000}"/>
    <cellStyle name="SAPBEXformats 14 2 3" xfId="27203" xr:uid="{00000000-0005-0000-0000-000011680000}"/>
    <cellStyle name="SAPBEXformats 14 3" xfId="27204" xr:uid="{00000000-0005-0000-0000-000012680000}"/>
    <cellStyle name="SAPBEXformats 14 4" xfId="27205" xr:uid="{00000000-0005-0000-0000-000013680000}"/>
    <cellStyle name="SAPBEXformats 14 5" xfId="27206" xr:uid="{00000000-0005-0000-0000-000014680000}"/>
    <cellStyle name="SAPBEXformats 15" xfId="2002" xr:uid="{00000000-0005-0000-0000-000015680000}"/>
    <cellStyle name="SAPBEXformats 15 2" xfId="2003" xr:uid="{00000000-0005-0000-0000-000016680000}"/>
    <cellStyle name="SAPBEXformats 15 3" xfId="27207" xr:uid="{00000000-0005-0000-0000-000017680000}"/>
    <cellStyle name="SAPBEXformats 16" xfId="2004" xr:uid="{00000000-0005-0000-0000-000018680000}"/>
    <cellStyle name="SAPBEXformats 16 2" xfId="2005" xr:uid="{00000000-0005-0000-0000-000019680000}"/>
    <cellStyle name="SAPBEXformats 17" xfId="2006" xr:uid="{00000000-0005-0000-0000-00001A680000}"/>
    <cellStyle name="SAPBEXformats 17 2" xfId="2007" xr:uid="{00000000-0005-0000-0000-00001B680000}"/>
    <cellStyle name="SAPBEXformats 18" xfId="2008" xr:uid="{00000000-0005-0000-0000-00001C680000}"/>
    <cellStyle name="SAPBEXformats 18 2" xfId="2009" xr:uid="{00000000-0005-0000-0000-00001D680000}"/>
    <cellStyle name="SAPBEXformats 19" xfId="2010" xr:uid="{00000000-0005-0000-0000-00001E680000}"/>
    <cellStyle name="SAPBEXformats 19 2" xfId="2011" xr:uid="{00000000-0005-0000-0000-00001F680000}"/>
    <cellStyle name="SAPBEXformats 2" xfId="2012" xr:uid="{00000000-0005-0000-0000-000020680000}"/>
    <cellStyle name="SAPBEXformats 2 2" xfId="2013" xr:uid="{00000000-0005-0000-0000-000021680000}"/>
    <cellStyle name="SAPBEXformats 2 2 2" xfId="2014" xr:uid="{00000000-0005-0000-0000-000022680000}"/>
    <cellStyle name="SAPBEXformats 2 2 2 2" xfId="2015" xr:uid="{00000000-0005-0000-0000-000023680000}"/>
    <cellStyle name="SAPBEXformats 2 2 2 3" xfId="27208" xr:uid="{00000000-0005-0000-0000-000024680000}"/>
    <cellStyle name="SAPBEXformats 2 2 3" xfId="27209" xr:uid="{00000000-0005-0000-0000-000025680000}"/>
    <cellStyle name="SAPBEXformats 2 2 4" xfId="27210" xr:uid="{00000000-0005-0000-0000-000026680000}"/>
    <cellStyle name="SAPBEXformats 2 2 5" xfId="27211" xr:uid="{00000000-0005-0000-0000-000027680000}"/>
    <cellStyle name="SAPBEXformats 2 3" xfId="2016" xr:uid="{00000000-0005-0000-0000-000028680000}"/>
    <cellStyle name="SAPBEXformats 2 3 2" xfId="2017" xr:uid="{00000000-0005-0000-0000-000029680000}"/>
    <cellStyle name="SAPBEXformats 2 3 2 2" xfId="27212" xr:uid="{00000000-0005-0000-0000-00002A680000}"/>
    <cellStyle name="SAPBEXformats 2 3 2 3" xfId="27213" xr:uid="{00000000-0005-0000-0000-00002B680000}"/>
    <cellStyle name="SAPBEXformats 2 3 3" xfId="27214" xr:uid="{00000000-0005-0000-0000-00002C680000}"/>
    <cellStyle name="SAPBEXformats 2 3 4" xfId="27215" xr:uid="{00000000-0005-0000-0000-00002D680000}"/>
    <cellStyle name="SAPBEXformats 2 3 5" xfId="27216" xr:uid="{00000000-0005-0000-0000-00002E680000}"/>
    <cellStyle name="SAPBEXformats 2 4" xfId="2018" xr:uid="{00000000-0005-0000-0000-00002F680000}"/>
    <cellStyle name="SAPBEXformats 2 4 2" xfId="2019" xr:uid="{00000000-0005-0000-0000-000030680000}"/>
    <cellStyle name="SAPBEXformats 2 4 2 2" xfId="27217" xr:uid="{00000000-0005-0000-0000-000031680000}"/>
    <cellStyle name="SAPBEXformats 2 4 2 3" xfId="27218" xr:uid="{00000000-0005-0000-0000-000032680000}"/>
    <cellStyle name="SAPBEXformats 2 4 3" xfId="27219" xr:uid="{00000000-0005-0000-0000-000033680000}"/>
    <cellStyle name="SAPBEXformats 2 4 4" xfId="27220" xr:uid="{00000000-0005-0000-0000-000034680000}"/>
    <cellStyle name="SAPBEXformats 2 4 5" xfId="27221" xr:uid="{00000000-0005-0000-0000-000035680000}"/>
    <cellStyle name="SAPBEXformats 2 5" xfId="2020" xr:uid="{00000000-0005-0000-0000-000036680000}"/>
    <cellStyle name="SAPBEXformats 2 5 2" xfId="27222" xr:uid="{00000000-0005-0000-0000-000037680000}"/>
    <cellStyle name="SAPBEXformats 2 5 3" xfId="27223" xr:uid="{00000000-0005-0000-0000-000038680000}"/>
    <cellStyle name="SAPBEXformats 2 6" xfId="2021" xr:uid="{00000000-0005-0000-0000-000039680000}"/>
    <cellStyle name="SAPBEXformats 2 7" xfId="27224" xr:uid="{00000000-0005-0000-0000-00003A680000}"/>
    <cellStyle name="SAPBEXformats 2 8" xfId="27225" xr:uid="{00000000-0005-0000-0000-00003B680000}"/>
    <cellStyle name="SAPBEXformats 20" xfId="2022" xr:uid="{00000000-0005-0000-0000-00003C680000}"/>
    <cellStyle name="SAPBEXformats 20 2" xfId="2023" xr:uid="{00000000-0005-0000-0000-00003D680000}"/>
    <cellStyle name="SAPBEXformats 21" xfId="2024" xr:uid="{00000000-0005-0000-0000-00003E680000}"/>
    <cellStyle name="SAPBEXformats 21 2" xfId="2025" xr:uid="{00000000-0005-0000-0000-00003F680000}"/>
    <cellStyle name="SAPBEXformats 22" xfId="2026" xr:uid="{00000000-0005-0000-0000-000040680000}"/>
    <cellStyle name="SAPBEXformats 23" xfId="2027" xr:uid="{00000000-0005-0000-0000-000041680000}"/>
    <cellStyle name="SAPBEXformats 24" xfId="2028" xr:uid="{00000000-0005-0000-0000-000042680000}"/>
    <cellStyle name="SAPBEXformats 25" xfId="2029" xr:uid="{00000000-0005-0000-0000-000043680000}"/>
    <cellStyle name="SAPBEXformats 3" xfId="2030" xr:uid="{00000000-0005-0000-0000-000044680000}"/>
    <cellStyle name="SAPBEXformats 3 2" xfId="2031" xr:uid="{00000000-0005-0000-0000-000045680000}"/>
    <cellStyle name="SAPBEXformats 3 2 2" xfId="27226" xr:uid="{00000000-0005-0000-0000-000046680000}"/>
    <cellStyle name="SAPBEXformats 3 2 2 2" xfId="27227" xr:uid="{00000000-0005-0000-0000-000047680000}"/>
    <cellStyle name="SAPBEXformats 3 2 2 3" xfId="27228" xr:uid="{00000000-0005-0000-0000-000048680000}"/>
    <cellStyle name="SAPBEXformats 3 2 3" xfId="27229" xr:uid="{00000000-0005-0000-0000-000049680000}"/>
    <cellStyle name="SAPBEXformats 3 2 4" xfId="27230" xr:uid="{00000000-0005-0000-0000-00004A680000}"/>
    <cellStyle name="SAPBEXformats 3 2 5" xfId="27231" xr:uid="{00000000-0005-0000-0000-00004B680000}"/>
    <cellStyle name="SAPBEXformats 3 3" xfId="2032" xr:uid="{00000000-0005-0000-0000-00004C680000}"/>
    <cellStyle name="SAPBEXformats 3 3 2" xfId="27232" xr:uid="{00000000-0005-0000-0000-00004D680000}"/>
    <cellStyle name="SAPBEXformats 3 3 2 2" xfId="27233" xr:uid="{00000000-0005-0000-0000-00004E680000}"/>
    <cellStyle name="SAPBEXformats 3 3 2 3" xfId="27234" xr:uid="{00000000-0005-0000-0000-00004F680000}"/>
    <cellStyle name="SAPBEXformats 3 3 3" xfId="27235" xr:uid="{00000000-0005-0000-0000-000050680000}"/>
    <cellStyle name="SAPBEXformats 3 3 4" xfId="27236" xr:uid="{00000000-0005-0000-0000-000051680000}"/>
    <cellStyle name="SAPBEXformats 3 3 5" xfId="27237" xr:uid="{00000000-0005-0000-0000-000052680000}"/>
    <cellStyle name="SAPBEXformats 3 4" xfId="2033" xr:uid="{00000000-0005-0000-0000-000053680000}"/>
    <cellStyle name="SAPBEXformats 3 4 2" xfId="27238" xr:uid="{00000000-0005-0000-0000-000054680000}"/>
    <cellStyle name="SAPBEXformats 3 4 2 2" xfId="27239" xr:uid="{00000000-0005-0000-0000-000055680000}"/>
    <cellStyle name="SAPBEXformats 3 4 2 3" xfId="27240" xr:uid="{00000000-0005-0000-0000-000056680000}"/>
    <cellStyle name="SAPBEXformats 3 4 3" xfId="27241" xr:uid="{00000000-0005-0000-0000-000057680000}"/>
    <cellStyle name="SAPBEXformats 3 4 4" xfId="27242" xr:uid="{00000000-0005-0000-0000-000058680000}"/>
    <cellStyle name="SAPBEXformats 3 4 5" xfId="27243" xr:uid="{00000000-0005-0000-0000-000059680000}"/>
    <cellStyle name="SAPBEXformats 3 5" xfId="27244" xr:uid="{00000000-0005-0000-0000-00005A680000}"/>
    <cellStyle name="SAPBEXformats 3 5 2" xfId="27245" xr:uid="{00000000-0005-0000-0000-00005B680000}"/>
    <cellStyle name="SAPBEXformats 3 5 3" xfId="27246" xr:uid="{00000000-0005-0000-0000-00005C680000}"/>
    <cellStyle name="SAPBEXformats 3 6" xfId="27247" xr:uid="{00000000-0005-0000-0000-00005D680000}"/>
    <cellStyle name="SAPBEXformats 3 7" xfId="27248" xr:uid="{00000000-0005-0000-0000-00005E680000}"/>
    <cellStyle name="SAPBEXformats 3 8" xfId="27249" xr:uid="{00000000-0005-0000-0000-00005F680000}"/>
    <cellStyle name="SAPBEXformats 4" xfId="2034" xr:uid="{00000000-0005-0000-0000-000060680000}"/>
    <cellStyle name="SAPBEXformats 4 2" xfId="2035" xr:uid="{00000000-0005-0000-0000-000061680000}"/>
    <cellStyle name="SAPBEXformats 4 2 2" xfId="27250" xr:uid="{00000000-0005-0000-0000-000062680000}"/>
    <cellStyle name="SAPBEXformats 4 2 2 2" xfId="27251" xr:uid="{00000000-0005-0000-0000-000063680000}"/>
    <cellStyle name="SAPBEXformats 4 2 2 3" xfId="27252" xr:uid="{00000000-0005-0000-0000-000064680000}"/>
    <cellStyle name="SAPBEXformats 4 2 3" xfId="27253" xr:uid="{00000000-0005-0000-0000-000065680000}"/>
    <cellStyle name="SAPBEXformats 4 2 4" xfId="27254" xr:uid="{00000000-0005-0000-0000-000066680000}"/>
    <cellStyle name="SAPBEXformats 4 2 5" xfId="27255" xr:uid="{00000000-0005-0000-0000-000067680000}"/>
    <cellStyle name="SAPBEXformats 4 3" xfId="2036" xr:uid="{00000000-0005-0000-0000-000068680000}"/>
    <cellStyle name="SAPBEXformats 4 3 2" xfId="27256" xr:uid="{00000000-0005-0000-0000-000069680000}"/>
    <cellStyle name="SAPBEXformats 4 3 2 2" xfId="27257" xr:uid="{00000000-0005-0000-0000-00006A680000}"/>
    <cellStyle name="SAPBEXformats 4 3 2 3" xfId="27258" xr:uid="{00000000-0005-0000-0000-00006B680000}"/>
    <cellStyle name="SAPBEXformats 4 3 3" xfId="27259" xr:uid="{00000000-0005-0000-0000-00006C680000}"/>
    <cellStyle name="SAPBEXformats 4 3 4" xfId="27260" xr:uid="{00000000-0005-0000-0000-00006D680000}"/>
    <cellStyle name="SAPBEXformats 4 3 5" xfId="27261" xr:uid="{00000000-0005-0000-0000-00006E680000}"/>
    <cellStyle name="SAPBEXformats 4 4" xfId="2037" xr:uid="{00000000-0005-0000-0000-00006F680000}"/>
    <cellStyle name="SAPBEXformats 4 4 2" xfId="27262" xr:uid="{00000000-0005-0000-0000-000070680000}"/>
    <cellStyle name="SAPBEXformats 4 4 2 2" xfId="27263" xr:uid="{00000000-0005-0000-0000-000071680000}"/>
    <cellStyle name="SAPBEXformats 4 4 2 3" xfId="27264" xr:uid="{00000000-0005-0000-0000-000072680000}"/>
    <cellStyle name="SAPBEXformats 4 4 3" xfId="27265" xr:uid="{00000000-0005-0000-0000-000073680000}"/>
    <cellStyle name="SAPBEXformats 4 4 4" xfId="27266" xr:uid="{00000000-0005-0000-0000-000074680000}"/>
    <cellStyle name="SAPBEXformats 4 4 5" xfId="27267" xr:uid="{00000000-0005-0000-0000-000075680000}"/>
    <cellStyle name="SAPBEXformats 4 5" xfId="27268" xr:uid="{00000000-0005-0000-0000-000076680000}"/>
    <cellStyle name="SAPBEXformats 4 5 2" xfId="27269" xr:uid="{00000000-0005-0000-0000-000077680000}"/>
    <cellStyle name="SAPBEXformats 4 5 3" xfId="27270" xr:uid="{00000000-0005-0000-0000-000078680000}"/>
    <cellStyle name="SAPBEXformats 4 6" xfId="27271" xr:uid="{00000000-0005-0000-0000-000079680000}"/>
    <cellStyle name="SAPBEXformats 4 7" xfId="27272" xr:uid="{00000000-0005-0000-0000-00007A680000}"/>
    <cellStyle name="SAPBEXformats 4 8" xfId="27273" xr:uid="{00000000-0005-0000-0000-00007B680000}"/>
    <cellStyle name="SAPBEXformats 5" xfId="2038" xr:uid="{00000000-0005-0000-0000-00007C680000}"/>
    <cellStyle name="SAPBEXformats 5 2" xfId="2039" xr:uid="{00000000-0005-0000-0000-00007D680000}"/>
    <cellStyle name="SAPBEXformats 5 2 2" xfId="27274" xr:uid="{00000000-0005-0000-0000-00007E680000}"/>
    <cellStyle name="SAPBEXformats 5 2 2 2" xfId="27275" xr:uid="{00000000-0005-0000-0000-00007F680000}"/>
    <cellStyle name="SAPBEXformats 5 2 2 3" xfId="27276" xr:uid="{00000000-0005-0000-0000-000080680000}"/>
    <cellStyle name="SAPBEXformats 5 2 3" xfId="27277" xr:uid="{00000000-0005-0000-0000-000081680000}"/>
    <cellStyle name="SAPBEXformats 5 2 4" xfId="27278" xr:uid="{00000000-0005-0000-0000-000082680000}"/>
    <cellStyle name="SAPBEXformats 5 2 5" xfId="27279" xr:uid="{00000000-0005-0000-0000-000083680000}"/>
    <cellStyle name="SAPBEXformats 5 3" xfId="2040" xr:uid="{00000000-0005-0000-0000-000084680000}"/>
    <cellStyle name="SAPBEXformats 5 3 2" xfId="27280" xr:uid="{00000000-0005-0000-0000-000085680000}"/>
    <cellStyle name="SAPBEXformats 5 3 2 2" xfId="27281" xr:uid="{00000000-0005-0000-0000-000086680000}"/>
    <cellStyle name="SAPBEXformats 5 3 2 3" xfId="27282" xr:uid="{00000000-0005-0000-0000-000087680000}"/>
    <cellStyle name="SAPBEXformats 5 3 3" xfId="27283" xr:uid="{00000000-0005-0000-0000-000088680000}"/>
    <cellStyle name="SAPBEXformats 5 3 4" xfId="27284" xr:uid="{00000000-0005-0000-0000-000089680000}"/>
    <cellStyle name="SAPBEXformats 5 3 5" xfId="27285" xr:uid="{00000000-0005-0000-0000-00008A680000}"/>
    <cellStyle name="SAPBEXformats 5 4" xfId="2041" xr:uid="{00000000-0005-0000-0000-00008B680000}"/>
    <cellStyle name="SAPBEXformats 5 4 2" xfId="27286" xr:uid="{00000000-0005-0000-0000-00008C680000}"/>
    <cellStyle name="SAPBEXformats 5 4 2 2" xfId="27287" xr:uid="{00000000-0005-0000-0000-00008D680000}"/>
    <cellStyle name="SAPBEXformats 5 4 2 3" xfId="27288" xr:uid="{00000000-0005-0000-0000-00008E680000}"/>
    <cellStyle name="SAPBEXformats 5 4 3" xfId="27289" xr:uid="{00000000-0005-0000-0000-00008F680000}"/>
    <cellStyle name="SAPBEXformats 5 4 4" xfId="27290" xr:uid="{00000000-0005-0000-0000-000090680000}"/>
    <cellStyle name="SAPBEXformats 5 4 5" xfId="27291" xr:uid="{00000000-0005-0000-0000-000091680000}"/>
    <cellStyle name="SAPBEXformats 5 5" xfId="27292" xr:uid="{00000000-0005-0000-0000-000092680000}"/>
    <cellStyle name="SAPBEXformats 5 5 2" xfId="27293" xr:uid="{00000000-0005-0000-0000-000093680000}"/>
    <cellStyle name="SAPBEXformats 5 5 3" xfId="27294" xr:uid="{00000000-0005-0000-0000-000094680000}"/>
    <cellStyle name="SAPBEXformats 5 6" xfId="27295" xr:uid="{00000000-0005-0000-0000-000095680000}"/>
    <cellStyle name="SAPBEXformats 5 7" xfId="27296" xr:uid="{00000000-0005-0000-0000-000096680000}"/>
    <cellStyle name="SAPBEXformats 5 8" xfId="27297" xr:uid="{00000000-0005-0000-0000-000097680000}"/>
    <cellStyle name="SAPBEXformats 6" xfId="2042" xr:uid="{00000000-0005-0000-0000-000098680000}"/>
    <cellStyle name="SAPBEXformats 6 2" xfId="2043" xr:uid="{00000000-0005-0000-0000-000099680000}"/>
    <cellStyle name="SAPBEXformats 6 2 2" xfId="27298" xr:uid="{00000000-0005-0000-0000-00009A680000}"/>
    <cellStyle name="SAPBEXformats 6 2 2 2" xfId="27299" xr:uid="{00000000-0005-0000-0000-00009B680000}"/>
    <cellStyle name="SAPBEXformats 6 2 2 3" xfId="27300" xr:uid="{00000000-0005-0000-0000-00009C680000}"/>
    <cellStyle name="SAPBEXformats 6 2 3" xfId="27301" xr:uid="{00000000-0005-0000-0000-00009D680000}"/>
    <cellStyle name="SAPBEXformats 6 2 4" xfId="27302" xr:uid="{00000000-0005-0000-0000-00009E680000}"/>
    <cellStyle name="SAPBEXformats 6 2 5" xfId="27303" xr:uid="{00000000-0005-0000-0000-00009F680000}"/>
    <cellStyle name="SAPBEXformats 6 3" xfId="2044" xr:uid="{00000000-0005-0000-0000-0000A0680000}"/>
    <cellStyle name="SAPBEXformats 6 3 2" xfId="27304" xr:uid="{00000000-0005-0000-0000-0000A1680000}"/>
    <cellStyle name="SAPBEXformats 6 3 2 2" xfId="27305" xr:uid="{00000000-0005-0000-0000-0000A2680000}"/>
    <cellStyle name="SAPBEXformats 6 3 2 3" xfId="27306" xr:uid="{00000000-0005-0000-0000-0000A3680000}"/>
    <cellStyle name="SAPBEXformats 6 3 3" xfId="27307" xr:uid="{00000000-0005-0000-0000-0000A4680000}"/>
    <cellStyle name="SAPBEXformats 6 3 4" xfId="27308" xr:uid="{00000000-0005-0000-0000-0000A5680000}"/>
    <cellStyle name="SAPBEXformats 6 3 5" xfId="27309" xr:uid="{00000000-0005-0000-0000-0000A6680000}"/>
    <cellStyle name="SAPBEXformats 6 4" xfId="2045" xr:uid="{00000000-0005-0000-0000-0000A7680000}"/>
    <cellStyle name="SAPBEXformats 6 4 2" xfId="27310" xr:uid="{00000000-0005-0000-0000-0000A8680000}"/>
    <cellStyle name="SAPBEXformats 6 4 2 2" xfId="27311" xr:uid="{00000000-0005-0000-0000-0000A9680000}"/>
    <cellStyle name="SAPBEXformats 6 4 2 3" xfId="27312" xr:uid="{00000000-0005-0000-0000-0000AA680000}"/>
    <cellStyle name="SAPBEXformats 6 4 3" xfId="27313" xr:uid="{00000000-0005-0000-0000-0000AB680000}"/>
    <cellStyle name="SAPBEXformats 6 4 4" xfId="27314" xr:uid="{00000000-0005-0000-0000-0000AC680000}"/>
    <cellStyle name="SAPBEXformats 6 4 5" xfId="27315" xr:uid="{00000000-0005-0000-0000-0000AD680000}"/>
    <cellStyle name="SAPBEXformats 6 5" xfId="27316" xr:uid="{00000000-0005-0000-0000-0000AE680000}"/>
    <cellStyle name="SAPBEXformats 6 5 2" xfId="27317" xr:uid="{00000000-0005-0000-0000-0000AF680000}"/>
    <cellStyle name="SAPBEXformats 6 5 3" xfId="27318" xr:uid="{00000000-0005-0000-0000-0000B0680000}"/>
    <cellStyle name="SAPBEXformats 6 6" xfId="27319" xr:uid="{00000000-0005-0000-0000-0000B1680000}"/>
    <cellStyle name="SAPBEXformats 6 7" xfId="27320" xr:uid="{00000000-0005-0000-0000-0000B2680000}"/>
    <cellStyle name="SAPBEXformats 6 8" xfId="27321" xr:uid="{00000000-0005-0000-0000-0000B3680000}"/>
    <cellStyle name="SAPBEXformats 7" xfId="2046" xr:uid="{00000000-0005-0000-0000-0000B4680000}"/>
    <cellStyle name="SAPBEXformats 7 2" xfId="2047" xr:uid="{00000000-0005-0000-0000-0000B5680000}"/>
    <cellStyle name="SAPBEXformats 7 2 2" xfId="27322" xr:uid="{00000000-0005-0000-0000-0000B6680000}"/>
    <cellStyle name="SAPBEXformats 7 2 2 2" xfId="27323" xr:uid="{00000000-0005-0000-0000-0000B7680000}"/>
    <cellStyle name="SAPBEXformats 7 2 2 3" xfId="27324" xr:uid="{00000000-0005-0000-0000-0000B8680000}"/>
    <cellStyle name="SAPBEXformats 7 2 3" xfId="27325" xr:uid="{00000000-0005-0000-0000-0000B9680000}"/>
    <cellStyle name="SAPBEXformats 7 2 4" xfId="27326" xr:uid="{00000000-0005-0000-0000-0000BA680000}"/>
    <cellStyle name="SAPBEXformats 7 2 5" xfId="27327" xr:uid="{00000000-0005-0000-0000-0000BB680000}"/>
    <cellStyle name="SAPBEXformats 7 3" xfId="2048" xr:uid="{00000000-0005-0000-0000-0000BC680000}"/>
    <cellStyle name="SAPBEXformats 7 3 2" xfId="27328" xr:uid="{00000000-0005-0000-0000-0000BD680000}"/>
    <cellStyle name="SAPBEXformats 7 3 2 2" xfId="27329" xr:uid="{00000000-0005-0000-0000-0000BE680000}"/>
    <cellStyle name="SAPBEXformats 7 3 2 3" xfId="27330" xr:uid="{00000000-0005-0000-0000-0000BF680000}"/>
    <cellStyle name="SAPBEXformats 7 3 3" xfId="27331" xr:uid="{00000000-0005-0000-0000-0000C0680000}"/>
    <cellStyle name="SAPBEXformats 7 3 4" xfId="27332" xr:uid="{00000000-0005-0000-0000-0000C1680000}"/>
    <cellStyle name="SAPBEXformats 7 3 5" xfId="27333" xr:uid="{00000000-0005-0000-0000-0000C2680000}"/>
    <cellStyle name="SAPBEXformats 7 4" xfId="2049" xr:uid="{00000000-0005-0000-0000-0000C3680000}"/>
    <cellStyle name="SAPBEXformats 7 4 2" xfId="27334" xr:uid="{00000000-0005-0000-0000-0000C4680000}"/>
    <cellStyle name="SAPBEXformats 7 4 2 2" xfId="27335" xr:uid="{00000000-0005-0000-0000-0000C5680000}"/>
    <cellStyle name="SAPBEXformats 7 4 2 3" xfId="27336" xr:uid="{00000000-0005-0000-0000-0000C6680000}"/>
    <cellStyle name="SAPBEXformats 7 4 3" xfId="27337" xr:uid="{00000000-0005-0000-0000-0000C7680000}"/>
    <cellStyle name="SAPBEXformats 7 4 4" xfId="27338" xr:uid="{00000000-0005-0000-0000-0000C8680000}"/>
    <cellStyle name="SAPBEXformats 7 4 5" xfId="27339" xr:uid="{00000000-0005-0000-0000-0000C9680000}"/>
    <cellStyle name="SAPBEXformats 7 5" xfId="27340" xr:uid="{00000000-0005-0000-0000-0000CA680000}"/>
    <cellStyle name="SAPBEXformats 7 5 2" xfId="27341" xr:uid="{00000000-0005-0000-0000-0000CB680000}"/>
    <cellStyle name="SAPBEXformats 7 5 3" xfId="27342" xr:uid="{00000000-0005-0000-0000-0000CC680000}"/>
    <cellStyle name="SAPBEXformats 7 6" xfId="27343" xr:uid="{00000000-0005-0000-0000-0000CD680000}"/>
    <cellStyle name="SAPBEXformats 7 7" xfId="27344" xr:uid="{00000000-0005-0000-0000-0000CE680000}"/>
    <cellStyle name="SAPBEXformats 7 8" xfId="27345" xr:uid="{00000000-0005-0000-0000-0000CF680000}"/>
    <cellStyle name="SAPBEXformats 8" xfId="2050" xr:uid="{00000000-0005-0000-0000-0000D0680000}"/>
    <cellStyle name="SAPBEXformats 8 2" xfId="2051" xr:uid="{00000000-0005-0000-0000-0000D1680000}"/>
    <cellStyle name="SAPBEXformats 8 2 2" xfId="27346" xr:uid="{00000000-0005-0000-0000-0000D2680000}"/>
    <cellStyle name="SAPBEXformats 8 2 2 2" xfId="27347" xr:uid="{00000000-0005-0000-0000-0000D3680000}"/>
    <cellStyle name="SAPBEXformats 8 2 2 3" xfId="27348" xr:uid="{00000000-0005-0000-0000-0000D4680000}"/>
    <cellStyle name="SAPBEXformats 8 2 3" xfId="27349" xr:uid="{00000000-0005-0000-0000-0000D5680000}"/>
    <cellStyle name="SAPBEXformats 8 2 4" xfId="27350" xr:uid="{00000000-0005-0000-0000-0000D6680000}"/>
    <cellStyle name="SAPBEXformats 8 2 5" xfId="27351" xr:uid="{00000000-0005-0000-0000-0000D7680000}"/>
    <cellStyle name="SAPBEXformats 8 3" xfId="2052" xr:uid="{00000000-0005-0000-0000-0000D8680000}"/>
    <cellStyle name="SAPBEXformats 8 3 2" xfId="27352" xr:uid="{00000000-0005-0000-0000-0000D9680000}"/>
    <cellStyle name="SAPBEXformats 8 3 2 2" xfId="27353" xr:uid="{00000000-0005-0000-0000-0000DA680000}"/>
    <cellStyle name="SAPBEXformats 8 3 2 3" xfId="27354" xr:uid="{00000000-0005-0000-0000-0000DB680000}"/>
    <cellStyle name="SAPBEXformats 8 3 3" xfId="27355" xr:uid="{00000000-0005-0000-0000-0000DC680000}"/>
    <cellStyle name="SAPBEXformats 8 3 4" xfId="27356" xr:uid="{00000000-0005-0000-0000-0000DD680000}"/>
    <cellStyle name="SAPBEXformats 8 3 5" xfId="27357" xr:uid="{00000000-0005-0000-0000-0000DE680000}"/>
    <cellStyle name="SAPBEXformats 8 4" xfId="2053" xr:uid="{00000000-0005-0000-0000-0000DF680000}"/>
    <cellStyle name="SAPBEXformats 8 4 2" xfId="27358" xr:uid="{00000000-0005-0000-0000-0000E0680000}"/>
    <cellStyle name="SAPBEXformats 8 4 2 2" xfId="27359" xr:uid="{00000000-0005-0000-0000-0000E1680000}"/>
    <cellStyle name="SAPBEXformats 8 4 2 3" xfId="27360" xr:uid="{00000000-0005-0000-0000-0000E2680000}"/>
    <cellStyle name="SAPBEXformats 8 4 3" xfId="27361" xr:uid="{00000000-0005-0000-0000-0000E3680000}"/>
    <cellStyle name="SAPBEXformats 8 4 4" xfId="27362" xr:uid="{00000000-0005-0000-0000-0000E4680000}"/>
    <cellStyle name="SAPBEXformats 8 4 5" xfId="27363" xr:uid="{00000000-0005-0000-0000-0000E5680000}"/>
    <cellStyle name="SAPBEXformats 8 5" xfId="27364" xr:uid="{00000000-0005-0000-0000-0000E6680000}"/>
    <cellStyle name="SAPBEXformats 8 5 2" xfId="27365" xr:uid="{00000000-0005-0000-0000-0000E7680000}"/>
    <cellStyle name="SAPBEXformats 8 5 3" xfId="27366" xr:uid="{00000000-0005-0000-0000-0000E8680000}"/>
    <cellStyle name="SAPBEXformats 8 6" xfId="27367" xr:uid="{00000000-0005-0000-0000-0000E9680000}"/>
    <cellStyle name="SAPBEXformats 8 7" xfId="27368" xr:uid="{00000000-0005-0000-0000-0000EA680000}"/>
    <cellStyle name="SAPBEXformats 8 8" xfId="27369" xr:uid="{00000000-0005-0000-0000-0000EB680000}"/>
    <cellStyle name="SAPBEXformats 9" xfId="2054" xr:uid="{00000000-0005-0000-0000-0000EC680000}"/>
    <cellStyle name="SAPBEXformats 9 2" xfId="2055" xr:uid="{00000000-0005-0000-0000-0000ED680000}"/>
    <cellStyle name="SAPBEXformats 9 2 2" xfId="2056" xr:uid="{00000000-0005-0000-0000-0000EE680000}"/>
    <cellStyle name="SAPBEXformats 9 2 3" xfId="27370" xr:uid="{00000000-0005-0000-0000-0000EF680000}"/>
    <cellStyle name="SAPBEXformats 9 3" xfId="2057" xr:uid="{00000000-0005-0000-0000-0000F0680000}"/>
    <cellStyle name="SAPBEXformats 9 4" xfId="27371" xr:uid="{00000000-0005-0000-0000-0000F1680000}"/>
    <cellStyle name="SAPBEXformats 9 5" xfId="27372" xr:uid="{00000000-0005-0000-0000-0000F2680000}"/>
    <cellStyle name="SAPBEXformats_Bellville office Proto CMA's budget template 2012-13 FY" xfId="2058" xr:uid="{00000000-0005-0000-0000-0000F3680000}"/>
    <cellStyle name="SAPBEXHLevel0" xfId="2059" xr:uid="{00000000-0005-0000-0000-0000F4680000}"/>
    <cellStyle name="SAPBEXHLevel0 10" xfId="2060" xr:uid="{00000000-0005-0000-0000-0000F5680000}"/>
    <cellStyle name="SAPBEXHLevel0 10 2" xfId="2061" xr:uid="{00000000-0005-0000-0000-0000F6680000}"/>
    <cellStyle name="SAPBEXHLevel0 10 2 2" xfId="27373" xr:uid="{00000000-0005-0000-0000-0000F7680000}"/>
    <cellStyle name="SAPBEXHLevel0 10 2 3" xfId="27374" xr:uid="{00000000-0005-0000-0000-0000F8680000}"/>
    <cellStyle name="SAPBEXHLevel0 10 3" xfId="2062" xr:uid="{00000000-0005-0000-0000-0000F9680000}"/>
    <cellStyle name="SAPBEXHLevel0 10 4" xfId="27375" xr:uid="{00000000-0005-0000-0000-0000FA680000}"/>
    <cellStyle name="SAPBEXHLevel0 10 5" xfId="27376" xr:uid="{00000000-0005-0000-0000-0000FB680000}"/>
    <cellStyle name="SAPBEXHLevel0 11" xfId="2063" xr:uid="{00000000-0005-0000-0000-0000FC680000}"/>
    <cellStyle name="SAPBEXHLevel0 11 2" xfId="2064" xr:uid="{00000000-0005-0000-0000-0000FD680000}"/>
    <cellStyle name="SAPBEXHLevel0 11 2 2" xfId="27377" xr:uid="{00000000-0005-0000-0000-0000FE680000}"/>
    <cellStyle name="SAPBEXHLevel0 11 2 3" xfId="27378" xr:uid="{00000000-0005-0000-0000-0000FF680000}"/>
    <cellStyle name="SAPBEXHLevel0 11 3" xfId="27379" xr:uid="{00000000-0005-0000-0000-000000690000}"/>
    <cellStyle name="SAPBEXHLevel0 11 4" xfId="27380" xr:uid="{00000000-0005-0000-0000-000001690000}"/>
    <cellStyle name="SAPBEXHLevel0 11 5" xfId="27381" xr:uid="{00000000-0005-0000-0000-000002690000}"/>
    <cellStyle name="SAPBEXHLevel0 12" xfId="2065" xr:uid="{00000000-0005-0000-0000-000003690000}"/>
    <cellStyle name="SAPBEXHLevel0 12 2" xfId="2066" xr:uid="{00000000-0005-0000-0000-000004690000}"/>
    <cellStyle name="SAPBEXHLevel0 12 2 2" xfId="27382" xr:uid="{00000000-0005-0000-0000-000005690000}"/>
    <cellStyle name="SAPBEXHLevel0 12 2 3" xfId="27383" xr:uid="{00000000-0005-0000-0000-000006690000}"/>
    <cellStyle name="SAPBEXHLevel0 12 3" xfId="27384" xr:uid="{00000000-0005-0000-0000-000007690000}"/>
    <cellStyle name="SAPBEXHLevel0 12 4" xfId="27385" xr:uid="{00000000-0005-0000-0000-000008690000}"/>
    <cellStyle name="SAPBEXHLevel0 12 5" xfId="27386" xr:uid="{00000000-0005-0000-0000-000009690000}"/>
    <cellStyle name="SAPBEXHLevel0 13" xfId="2067" xr:uid="{00000000-0005-0000-0000-00000A690000}"/>
    <cellStyle name="SAPBEXHLevel0 13 2" xfId="2068" xr:uid="{00000000-0005-0000-0000-00000B690000}"/>
    <cellStyle name="SAPBEXHLevel0 13 2 2" xfId="27387" xr:uid="{00000000-0005-0000-0000-00000C690000}"/>
    <cellStyle name="SAPBEXHLevel0 13 2 3" xfId="27388" xr:uid="{00000000-0005-0000-0000-00000D690000}"/>
    <cellStyle name="SAPBEXHLevel0 13 3" xfId="27389" xr:uid="{00000000-0005-0000-0000-00000E690000}"/>
    <cellStyle name="SAPBEXHLevel0 13 4" xfId="27390" xr:uid="{00000000-0005-0000-0000-00000F690000}"/>
    <cellStyle name="SAPBEXHLevel0 13 5" xfId="27391" xr:uid="{00000000-0005-0000-0000-000010690000}"/>
    <cellStyle name="SAPBEXHLevel0 14" xfId="2069" xr:uid="{00000000-0005-0000-0000-000011690000}"/>
    <cellStyle name="SAPBEXHLevel0 14 2" xfId="2070" xr:uid="{00000000-0005-0000-0000-000012690000}"/>
    <cellStyle name="SAPBEXHLevel0 14 2 2" xfId="27392" xr:uid="{00000000-0005-0000-0000-000013690000}"/>
    <cellStyle name="SAPBEXHLevel0 14 2 3" xfId="27393" xr:uid="{00000000-0005-0000-0000-000014690000}"/>
    <cellStyle name="SAPBEXHLevel0 14 3" xfId="27394" xr:uid="{00000000-0005-0000-0000-000015690000}"/>
    <cellStyle name="SAPBEXHLevel0 14 4" xfId="27395" xr:uid="{00000000-0005-0000-0000-000016690000}"/>
    <cellStyle name="SAPBEXHLevel0 14 5" xfId="27396" xr:uid="{00000000-0005-0000-0000-000017690000}"/>
    <cellStyle name="SAPBEXHLevel0 15" xfId="2071" xr:uid="{00000000-0005-0000-0000-000018690000}"/>
    <cellStyle name="SAPBEXHLevel0 15 2" xfId="2072" xr:uid="{00000000-0005-0000-0000-000019690000}"/>
    <cellStyle name="SAPBEXHLevel0 15 3" xfId="27397" xr:uid="{00000000-0005-0000-0000-00001A690000}"/>
    <cellStyle name="SAPBEXHLevel0 16" xfId="2073" xr:uid="{00000000-0005-0000-0000-00001B690000}"/>
    <cellStyle name="SAPBEXHLevel0 16 2" xfId="2074" xr:uid="{00000000-0005-0000-0000-00001C690000}"/>
    <cellStyle name="SAPBEXHLevel0 17" xfId="2075" xr:uid="{00000000-0005-0000-0000-00001D690000}"/>
    <cellStyle name="SAPBEXHLevel0 17 2" xfId="2076" xr:uid="{00000000-0005-0000-0000-00001E690000}"/>
    <cellStyle name="SAPBEXHLevel0 18" xfId="2077" xr:uid="{00000000-0005-0000-0000-00001F690000}"/>
    <cellStyle name="SAPBEXHLevel0 18 2" xfId="2078" xr:uid="{00000000-0005-0000-0000-000020690000}"/>
    <cellStyle name="SAPBEXHLevel0 19" xfId="2079" xr:uid="{00000000-0005-0000-0000-000021690000}"/>
    <cellStyle name="SAPBEXHLevel0 19 2" xfId="2080" xr:uid="{00000000-0005-0000-0000-000022690000}"/>
    <cellStyle name="SAPBEXHLevel0 2" xfId="2081" xr:uid="{00000000-0005-0000-0000-000023690000}"/>
    <cellStyle name="SAPBEXHLevel0 2 2" xfId="2082" xr:uid="{00000000-0005-0000-0000-000024690000}"/>
    <cellStyle name="SAPBEXHLevel0 2 2 2" xfId="2083" xr:uid="{00000000-0005-0000-0000-000025690000}"/>
    <cellStyle name="SAPBEXHLevel0 2 2 2 2" xfId="2084" xr:uid="{00000000-0005-0000-0000-000026690000}"/>
    <cellStyle name="SAPBEXHLevel0 2 2 2 3" xfId="27398" xr:uid="{00000000-0005-0000-0000-000027690000}"/>
    <cellStyle name="SAPBEXHLevel0 2 2 3" xfId="27399" xr:uid="{00000000-0005-0000-0000-000028690000}"/>
    <cellStyle name="SAPBEXHLevel0 2 2 4" xfId="27400" xr:uid="{00000000-0005-0000-0000-000029690000}"/>
    <cellStyle name="SAPBEXHLevel0 2 2 5" xfId="27401" xr:uid="{00000000-0005-0000-0000-00002A690000}"/>
    <cellStyle name="SAPBEXHLevel0 2 3" xfId="2085" xr:uid="{00000000-0005-0000-0000-00002B690000}"/>
    <cellStyle name="SAPBEXHLevel0 2 3 2" xfId="2086" xr:uid="{00000000-0005-0000-0000-00002C690000}"/>
    <cellStyle name="SAPBEXHLevel0 2 3 2 2" xfId="27402" xr:uid="{00000000-0005-0000-0000-00002D690000}"/>
    <cellStyle name="SAPBEXHLevel0 2 3 2 3" xfId="27403" xr:uid="{00000000-0005-0000-0000-00002E690000}"/>
    <cellStyle name="SAPBEXHLevel0 2 3 3" xfId="27404" xr:uid="{00000000-0005-0000-0000-00002F690000}"/>
    <cellStyle name="SAPBEXHLevel0 2 3 4" xfId="27405" xr:uid="{00000000-0005-0000-0000-000030690000}"/>
    <cellStyle name="SAPBEXHLevel0 2 3 5" xfId="27406" xr:uid="{00000000-0005-0000-0000-000031690000}"/>
    <cellStyle name="SAPBEXHLevel0 2 4" xfId="2087" xr:uid="{00000000-0005-0000-0000-000032690000}"/>
    <cellStyle name="SAPBEXHLevel0 2 4 2" xfId="2088" xr:uid="{00000000-0005-0000-0000-000033690000}"/>
    <cellStyle name="SAPBEXHLevel0 2 4 2 2" xfId="27407" xr:uid="{00000000-0005-0000-0000-000034690000}"/>
    <cellStyle name="SAPBEXHLevel0 2 4 2 3" xfId="27408" xr:uid="{00000000-0005-0000-0000-000035690000}"/>
    <cellStyle name="SAPBEXHLevel0 2 4 3" xfId="27409" xr:uid="{00000000-0005-0000-0000-000036690000}"/>
    <cellStyle name="SAPBEXHLevel0 2 4 4" xfId="27410" xr:uid="{00000000-0005-0000-0000-000037690000}"/>
    <cellStyle name="SAPBEXHLevel0 2 4 5" xfId="27411" xr:uid="{00000000-0005-0000-0000-000038690000}"/>
    <cellStyle name="SAPBEXHLevel0 2 5" xfId="2089" xr:uid="{00000000-0005-0000-0000-000039690000}"/>
    <cellStyle name="SAPBEXHLevel0 2 5 2" xfId="27412" xr:uid="{00000000-0005-0000-0000-00003A690000}"/>
    <cellStyle name="SAPBEXHLevel0 2 5 3" xfId="27413" xr:uid="{00000000-0005-0000-0000-00003B690000}"/>
    <cellStyle name="SAPBEXHLevel0 2 6" xfId="2090" xr:uid="{00000000-0005-0000-0000-00003C690000}"/>
    <cellStyle name="SAPBEXHLevel0 2 7" xfId="27414" xr:uid="{00000000-0005-0000-0000-00003D690000}"/>
    <cellStyle name="SAPBEXHLevel0 2 8" xfId="27415" xr:uid="{00000000-0005-0000-0000-00003E690000}"/>
    <cellStyle name="SAPBEXHLevel0 20" xfId="2091" xr:uid="{00000000-0005-0000-0000-00003F690000}"/>
    <cellStyle name="SAPBEXHLevel0 20 2" xfId="2092" xr:uid="{00000000-0005-0000-0000-000040690000}"/>
    <cellStyle name="SAPBEXHLevel0 21" xfId="2093" xr:uid="{00000000-0005-0000-0000-000041690000}"/>
    <cellStyle name="SAPBEXHLevel0 21 2" xfId="2094" xr:uid="{00000000-0005-0000-0000-000042690000}"/>
    <cellStyle name="SAPBEXHLevel0 22" xfId="2095" xr:uid="{00000000-0005-0000-0000-000043690000}"/>
    <cellStyle name="SAPBEXHLevel0 23" xfId="2096" xr:uid="{00000000-0005-0000-0000-000044690000}"/>
    <cellStyle name="SAPBEXHLevel0 24" xfId="2097" xr:uid="{00000000-0005-0000-0000-000045690000}"/>
    <cellStyle name="SAPBEXHLevel0 25" xfId="2098" xr:uid="{00000000-0005-0000-0000-000046690000}"/>
    <cellStyle name="SAPBEXHLevel0 3" xfId="2099" xr:uid="{00000000-0005-0000-0000-000047690000}"/>
    <cellStyle name="SAPBEXHLevel0 3 2" xfId="2100" xr:uid="{00000000-0005-0000-0000-000048690000}"/>
    <cellStyle name="SAPBEXHLevel0 3 2 2" xfId="27416" xr:uid="{00000000-0005-0000-0000-000049690000}"/>
    <cellStyle name="SAPBEXHLevel0 3 2 2 2" xfId="27417" xr:uid="{00000000-0005-0000-0000-00004A690000}"/>
    <cellStyle name="SAPBEXHLevel0 3 2 2 3" xfId="27418" xr:uid="{00000000-0005-0000-0000-00004B690000}"/>
    <cellStyle name="SAPBEXHLevel0 3 2 3" xfId="27419" xr:uid="{00000000-0005-0000-0000-00004C690000}"/>
    <cellStyle name="SAPBEXHLevel0 3 2 4" xfId="27420" xr:uid="{00000000-0005-0000-0000-00004D690000}"/>
    <cellStyle name="SAPBEXHLevel0 3 2 5" xfId="27421" xr:uid="{00000000-0005-0000-0000-00004E690000}"/>
    <cellStyle name="SAPBEXHLevel0 3 3" xfId="2101" xr:uid="{00000000-0005-0000-0000-00004F690000}"/>
    <cellStyle name="SAPBEXHLevel0 3 3 2" xfId="27422" xr:uid="{00000000-0005-0000-0000-000050690000}"/>
    <cellStyle name="SAPBEXHLevel0 3 3 2 2" xfId="27423" xr:uid="{00000000-0005-0000-0000-000051690000}"/>
    <cellStyle name="SAPBEXHLevel0 3 3 2 3" xfId="27424" xr:uid="{00000000-0005-0000-0000-000052690000}"/>
    <cellStyle name="SAPBEXHLevel0 3 3 3" xfId="27425" xr:uid="{00000000-0005-0000-0000-000053690000}"/>
    <cellStyle name="SAPBEXHLevel0 3 3 4" xfId="27426" xr:uid="{00000000-0005-0000-0000-000054690000}"/>
    <cellStyle name="SAPBEXHLevel0 3 3 5" xfId="27427" xr:uid="{00000000-0005-0000-0000-000055690000}"/>
    <cellStyle name="SAPBEXHLevel0 3 4" xfId="2102" xr:uid="{00000000-0005-0000-0000-000056690000}"/>
    <cellStyle name="SAPBEXHLevel0 3 4 2" xfId="27428" xr:uid="{00000000-0005-0000-0000-000057690000}"/>
    <cellStyle name="SAPBEXHLevel0 3 4 2 2" xfId="27429" xr:uid="{00000000-0005-0000-0000-000058690000}"/>
    <cellStyle name="SAPBEXHLevel0 3 4 2 3" xfId="27430" xr:uid="{00000000-0005-0000-0000-000059690000}"/>
    <cellStyle name="SAPBEXHLevel0 3 4 3" xfId="27431" xr:uid="{00000000-0005-0000-0000-00005A690000}"/>
    <cellStyle name="SAPBEXHLevel0 3 4 4" xfId="27432" xr:uid="{00000000-0005-0000-0000-00005B690000}"/>
    <cellStyle name="SAPBEXHLevel0 3 4 5" xfId="27433" xr:uid="{00000000-0005-0000-0000-00005C690000}"/>
    <cellStyle name="SAPBEXHLevel0 3 5" xfId="27434" xr:uid="{00000000-0005-0000-0000-00005D690000}"/>
    <cellStyle name="SAPBEXHLevel0 3 5 2" xfId="27435" xr:uid="{00000000-0005-0000-0000-00005E690000}"/>
    <cellStyle name="SAPBEXHLevel0 3 5 3" xfId="27436" xr:uid="{00000000-0005-0000-0000-00005F690000}"/>
    <cellStyle name="SAPBEXHLevel0 3 6" xfId="27437" xr:uid="{00000000-0005-0000-0000-000060690000}"/>
    <cellStyle name="SAPBEXHLevel0 3 7" xfId="27438" xr:uid="{00000000-0005-0000-0000-000061690000}"/>
    <cellStyle name="SAPBEXHLevel0 3 8" xfId="27439" xr:uid="{00000000-0005-0000-0000-000062690000}"/>
    <cellStyle name="SAPBEXHLevel0 4" xfId="2103" xr:uid="{00000000-0005-0000-0000-000063690000}"/>
    <cellStyle name="SAPBEXHLevel0 4 2" xfId="2104" xr:uid="{00000000-0005-0000-0000-000064690000}"/>
    <cellStyle name="SAPBEXHLevel0 4 2 2" xfId="27440" xr:uid="{00000000-0005-0000-0000-000065690000}"/>
    <cellStyle name="SAPBEXHLevel0 4 2 2 2" xfId="27441" xr:uid="{00000000-0005-0000-0000-000066690000}"/>
    <cellStyle name="SAPBEXHLevel0 4 2 2 3" xfId="27442" xr:uid="{00000000-0005-0000-0000-000067690000}"/>
    <cellStyle name="SAPBEXHLevel0 4 2 3" xfId="27443" xr:uid="{00000000-0005-0000-0000-000068690000}"/>
    <cellStyle name="SAPBEXHLevel0 4 2 4" xfId="27444" xr:uid="{00000000-0005-0000-0000-000069690000}"/>
    <cellStyle name="SAPBEXHLevel0 4 2 5" xfId="27445" xr:uid="{00000000-0005-0000-0000-00006A690000}"/>
    <cellStyle name="SAPBEXHLevel0 4 3" xfId="2105" xr:uid="{00000000-0005-0000-0000-00006B690000}"/>
    <cellStyle name="SAPBEXHLevel0 4 3 2" xfId="27446" xr:uid="{00000000-0005-0000-0000-00006C690000}"/>
    <cellStyle name="SAPBEXHLevel0 4 3 2 2" xfId="27447" xr:uid="{00000000-0005-0000-0000-00006D690000}"/>
    <cellStyle name="SAPBEXHLevel0 4 3 2 3" xfId="27448" xr:uid="{00000000-0005-0000-0000-00006E690000}"/>
    <cellStyle name="SAPBEXHLevel0 4 3 3" xfId="27449" xr:uid="{00000000-0005-0000-0000-00006F690000}"/>
    <cellStyle name="SAPBEXHLevel0 4 3 4" xfId="27450" xr:uid="{00000000-0005-0000-0000-000070690000}"/>
    <cellStyle name="SAPBEXHLevel0 4 3 5" xfId="27451" xr:uid="{00000000-0005-0000-0000-000071690000}"/>
    <cellStyle name="SAPBEXHLevel0 4 4" xfId="2106" xr:uid="{00000000-0005-0000-0000-000072690000}"/>
    <cellStyle name="SAPBEXHLevel0 4 4 2" xfId="27452" xr:uid="{00000000-0005-0000-0000-000073690000}"/>
    <cellStyle name="SAPBEXHLevel0 4 4 2 2" xfId="27453" xr:uid="{00000000-0005-0000-0000-000074690000}"/>
    <cellStyle name="SAPBEXHLevel0 4 4 2 3" xfId="27454" xr:uid="{00000000-0005-0000-0000-000075690000}"/>
    <cellStyle name="SAPBEXHLevel0 4 4 3" xfId="27455" xr:uid="{00000000-0005-0000-0000-000076690000}"/>
    <cellStyle name="SAPBEXHLevel0 4 4 4" xfId="27456" xr:uid="{00000000-0005-0000-0000-000077690000}"/>
    <cellStyle name="SAPBEXHLevel0 4 4 5" xfId="27457" xr:uid="{00000000-0005-0000-0000-000078690000}"/>
    <cellStyle name="SAPBEXHLevel0 4 5" xfId="27458" xr:uid="{00000000-0005-0000-0000-000079690000}"/>
    <cellStyle name="SAPBEXHLevel0 4 5 2" xfId="27459" xr:uid="{00000000-0005-0000-0000-00007A690000}"/>
    <cellStyle name="SAPBEXHLevel0 4 5 3" xfId="27460" xr:uid="{00000000-0005-0000-0000-00007B690000}"/>
    <cellStyle name="SAPBEXHLevel0 4 6" xfId="27461" xr:uid="{00000000-0005-0000-0000-00007C690000}"/>
    <cellStyle name="SAPBEXHLevel0 4 7" xfId="27462" xr:uid="{00000000-0005-0000-0000-00007D690000}"/>
    <cellStyle name="SAPBEXHLevel0 4 8" xfId="27463" xr:uid="{00000000-0005-0000-0000-00007E690000}"/>
    <cellStyle name="SAPBEXHLevel0 5" xfId="2107" xr:uid="{00000000-0005-0000-0000-00007F690000}"/>
    <cellStyle name="SAPBEXHLevel0 5 2" xfId="2108" xr:uid="{00000000-0005-0000-0000-000080690000}"/>
    <cellStyle name="SAPBEXHLevel0 5 2 2" xfId="27464" xr:uid="{00000000-0005-0000-0000-000081690000}"/>
    <cellStyle name="SAPBEXHLevel0 5 2 2 2" xfId="27465" xr:uid="{00000000-0005-0000-0000-000082690000}"/>
    <cellStyle name="SAPBEXHLevel0 5 2 2 3" xfId="27466" xr:uid="{00000000-0005-0000-0000-000083690000}"/>
    <cellStyle name="SAPBEXHLevel0 5 2 3" xfId="27467" xr:uid="{00000000-0005-0000-0000-000084690000}"/>
    <cellStyle name="SAPBEXHLevel0 5 2 4" xfId="27468" xr:uid="{00000000-0005-0000-0000-000085690000}"/>
    <cellStyle name="SAPBEXHLevel0 5 2 5" xfId="27469" xr:uid="{00000000-0005-0000-0000-000086690000}"/>
    <cellStyle name="SAPBEXHLevel0 5 3" xfId="2109" xr:uid="{00000000-0005-0000-0000-000087690000}"/>
    <cellStyle name="SAPBEXHLevel0 5 3 2" xfId="27470" xr:uid="{00000000-0005-0000-0000-000088690000}"/>
    <cellStyle name="SAPBEXHLevel0 5 3 2 2" xfId="27471" xr:uid="{00000000-0005-0000-0000-000089690000}"/>
    <cellStyle name="SAPBEXHLevel0 5 3 2 3" xfId="27472" xr:uid="{00000000-0005-0000-0000-00008A690000}"/>
    <cellStyle name="SAPBEXHLevel0 5 3 3" xfId="27473" xr:uid="{00000000-0005-0000-0000-00008B690000}"/>
    <cellStyle name="SAPBEXHLevel0 5 3 4" xfId="27474" xr:uid="{00000000-0005-0000-0000-00008C690000}"/>
    <cellStyle name="SAPBEXHLevel0 5 3 5" xfId="27475" xr:uid="{00000000-0005-0000-0000-00008D690000}"/>
    <cellStyle name="SAPBEXHLevel0 5 4" xfId="2110" xr:uid="{00000000-0005-0000-0000-00008E690000}"/>
    <cellStyle name="SAPBEXHLevel0 5 4 2" xfId="27476" xr:uid="{00000000-0005-0000-0000-00008F690000}"/>
    <cellStyle name="SAPBEXHLevel0 5 4 2 2" xfId="27477" xr:uid="{00000000-0005-0000-0000-000090690000}"/>
    <cellStyle name="SAPBEXHLevel0 5 4 2 3" xfId="27478" xr:uid="{00000000-0005-0000-0000-000091690000}"/>
    <cellStyle name="SAPBEXHLevel0 5 4 3" xfId="27479" xr:uid="{00000000-0005-0000-0000-000092690000}"/>
    <cellStyle name="SAPBEXHLevel0 5 4 4" xfId="27480" xr:uid="{00000000-0005-0000-0000-000093690000}"/>
    <cellStyle name="SAPBEXHLevel0 5 4 5" xfId="27481" xr:uid="{00000000-0005-0000-0000-000094690000}"/>
    <cellStyle name="SAPBEXHLevel0 5 5" xfId="27482" xr:uid="{00000000-0005-0000-0000-000095690000}"/>
    <cellStyle name="SAPBEXHLevel0 5 5 2" xfId="27483" xr:uid="{00000000-0005-0000-0000-000096690000}"/>
    <cellStyle name="SAPBEXHLevel0 5 5 3" xfId="27484" xr:uid="{00000000-0005-0000-0000-000097690000}"/>
    <cellStyle name="SAPBEXHLevel0 5 6" xfId="27485" xr:uid="{00000000-0005-0000-0000-000098690000}"/>
    <cellStyle name="SAPBEXHLevel0 5 7" xfId="27486" xr:uid="{00000000-0005-0000-0000-000099690000}"/>
    <cellStyle name="SAPBEXHLevel0 5 8" xfId="27487" xr:uid="{00000000-0005-0000-0000-00009A690000}"/>
    <cellStyle name="SAPBEXHLevel0 6" xfId="2111" xr:uid="{00000000-0005-0000-0000-00009B690000}"/>
    <cellStyle name="SAPBEXHLevel0 6 2" xfId="2112" xr:uid="{00000000-0005-0000-0000-00009C690000}"/>
    <cellStyle name="SAPBEXHLevel0 6 2 2" xfId="27488" xr:uid="{00000000-0005-0000-0000-00009D690000}"/>
    <cellStyle name="SAPBEXHLevel0 6 2 2 2" xfId="27489" xr:uid="{00000000-0005-0000-0000-00009E690000}"/>
    <cellStyle name="SAPBEXHLevel0 6 2 2 3" xfId="27490" xr:uid="{00000000-0005-0000-0000-00009F690000}"/>
    <cellStyle name="SAPBEXHLevel0 6 2 3" xfId="27491" xr:uid="{00000000-0005-0000-0000-0000A0690000}"/>
    <cellStyle name="SAPBEXHLevel0 6 2 4" xfId="27492" xr:uid="{00000000-0005-0000-0000-0000A1690000}"/>
    <cellStyle name="SAPBEXHLevel0 6 2 5" xfId="27493" xr:uid="{00000000-0005-0000-0000-0000A2690000}"/>
    <cellStyle name="SAPBEXHLevel0 6 3" xfId="2113" xr:uid="{00000000-0005-0000-0000-0000A3690000}"/>
    <cellStyle name="SAPBEXHLevel0 6 3 2" xfId="27494" xr:uid="{00000000-0005-0000-0000-0000A4690000}"/>
    <cellStyle name="SAPBEXHLevel0 6 3 2 2" xfId="27495" xr:uid="{00000000-0005-0000-0000-0000A5690000}"/>
    <cellStyle name="SAPBEXHLevel0 6 3 2 3" xfId="27496" xr:uid="{00000000-0005-0000-0000-0000A6690000}"/>
    <cellStyle name="SAPBEXHLevel0 6 3 3" xfId="27497" xr:uid="{00000000-0005-0000-0000-0000A7690000}"/>
    <cellStyle name="SAPBEXHLevel0 6 3 4" xfId="27498" xr:uid="{00000000-0005-0000-0000-0000A8690000}"/>
    <cellStyle name="SAPBEXHLevel0 6 3 5" xfId="27499" xr:uid="{00000000-0005-0000-0000-0000A9690000}"/>
    <cellStyle name="SAPBEXHLevel0 6 4" xfId="2114" xr:uid="{00000000-0005-0000-0000-0000AA690000}"/>
    <cellStyle name="SAPBEXHLevel0 6 4 2" xfId="27500" xr:uid="{00000000-0005-0000-0000-0000AB690000}"/>
    <cellStyle name="SAPBEXHLevel0 6 4 2 2" xfId="27501" xr:uid="{00000000-0005-0000-0000-0000AC690000}"/>
    <cellStyle name="SAPBEXHLevel0 6 4 2 3" xfId="27502" xr:uid="{00000000-0005-0000-0000-0000AD690000}"/>
    <cellStyle name="SAPBEXHLevel0 6 4 3" xfId="27503" xr:uid="{00000000-0005-0000-0000-0000AE690000}"/>
    <cellStyle name="SAPBEXHLevel0 6 4 4" xfId="27504" xr:uid="{00000000-0005-0000-0000-0000AF690000}"/>
    <cellStyle name="SAPBEXHLevel0 6 4 5" xfId="27505" xr:uid="{00000000-0005-0000-0000-0000B0690000}"/>
    <cellStyle name="SAPBEXHLevel0 6 5" xfId="27506" xr:uid="{00000000-0005-0000-0000-0000B1690000}"/>
    <cellStyle name="SAPBEXHLevel0 6 5 2" xfId="27507" xr:uid="{00000000-0005-0000-0000-0000B2690000}"/>
    <cellStyle name="SAPBEXHLevel0 6 5 3" xfId="27508" xr:uid="{00000000-0005-0000-0000-0000B3690000}"/>
    <cellStyle name="SAPBEXHLevel0 6 6" xfId="27509" xr:uid="{00000000-0005-0000-0000-0000B4690000}"/>
    <cellStyle name="SAPBEXHLevel0 6 7" xfId="27510" xr:uid="{00000000-0005-0000-0000-0000B5690000}"/>
    <cellStyle name="SAPBEXHLevel0 6 8" xfId="27511" xr:uid="{00000000-0005-0000-0000-0000B6690000}"/>
    <cellStyle name="SAPBEXHLevel0 7" xfId="2115" xr:uid="{00000000-0005-0000-0000-0000B7690000}"/>
    <cellStyle name="SAPBEXHLevel0 7 2" xfId="2116" xr:uid="{00000000-0005-0000-0000-0000B8690000}"/>
    <cellStyle name="SAPBEXHLevel0 7 2 2" xfId="27512" xr:uid="{00000000-0005-0000-0000-0000B9690000}"/>
    <cellStyle name="SAPBEXHLevel0 7 2 2 2" xfId="27513" xr:uid="{00000000-0005-0000-0000-0000BA690000}"/>
    <cellStyle name="SAPBEXHLevel0 7 2 2 3" xfId="27514" xr:uid="{00000000-0005-0000-0000-0000BB690000}"/>
    <cellStyle name="SAPBEXHLevel0 7 2 3" xfId="27515" xr:uid="{00000000-0005-0000-0000-0000BC690000}"/>
    <cellStyle name="SAPBEXHLevel0 7 2 4" xfId="27516" xr:uid="{00000000-0005-0000-0000-0000BD690000}"/>
    <cellStyle name="SAPBEXHLevel0 7 2 5" xfId="27517" xr:uid="{00000000-0005-0000-0000-0000BE690000}"/>
    <cellStyle name="SAPBEXHLevel0 7 3" xfId="2117" xr:uid="{00000000-0005-0000-0000-0000BF690000}"/>
    <cellStyle name="SAPBEXHLevel0 7 3 2" xfId="27518" xr:uid="{00000000-0005-0000-0000-0000C0690000}"/>
    <cellStyle name="SAPBEXHLevel0 7 3 2 2" xfId="27519" xr:uid="{00000000-0005-0000-0000-0000C1690000}"/>
    <cellStyle name="SAPBEXHLevel0 7 3 2 3" xfId="27520" xr:uid="{00000000-0005-0000-0000-0000C2690000}"/>
    <cellStyle name="SAPBEXHLevel0 7 3 3" xfId="27521" xr:uid="{00000000-0005-0000-0000-0000C3690000}"/>
    <cellStyle name="SAPBEXHLevel0 7 3 4" xfId="27522" xr:uid="{00000000-0005-0000-0000-0000C4690000}"/>
    <cellStyle name="SAPBEXHLevel0 7 3 5" xfId="27523" xr:uid="{00000000-0005-0000-0000-0000C5690000}"/>
    <cellStyle name="SAPBEXHLevel0 7 4" xfId="2118" xr:uid="{00000000-0005-0000-0000-0000C6690000}"/>
    <cellStyle name="SAPBEXHLevel0 7 4 2" xfId="27524" xr:uid="{00000000-0005-0000-0000-0000C7690000}"/>
    <cellStyle name="SAPBEXHLevel0 7 4 2 2" xfId="27525" xr:uid="{00000000-0005-0000-0000-0000C8690000}"/>
    <cellStyle name="SAPBEXHLevel0 7 4 2 3" xfId="27526" xr:uid="{00000000-0005-0000-0000-0000C9690000}"/>
    <cellStyle name="SAPBEXHLevel0 7 4 3" xfId="27527" xr:uid="{00000000-0005-0000-0000-0000CA690000}"/>
    <cellStyle name="SAPBEXHLevel0 7 4 4" xfId="27528" xr:uid="{00000000-0005-0000-0000-0000CB690000}"/>
    <cellStyle name="SAPBEXHLevel0 7 4 5" xfId="27529" xr:uid="{00000000-0005-0000-0000-0000CC690000}"/>
    <cellStyle name="SAPBEXHLevel0 7 5" xfId="27530" xr:uid="{00000000-0005-0000-0000-0000CD690000}"/>
    <cellStyle name="SAPBEXHLevel0 7 5 2" xfId="27531" xr:uid="{00000000-0005-0000-0000-0000CE690000}"/>
    <cellStyle name="SAPBEXHLevel0 7 5 3" xfId="27532" xr:uid="{00000000-0005-0000-0000-0000CF690000}"/>
    <cellStyle name="SAPBEXHLevel0 7 6" xfId="27533" xr:uid="{00000000-0005-0000-0000-0000D0690000}"/>
    <cellStyle name="SAPBEXHLevel0 7 7" xfId="27534" xr:uid="{00000000-0005-0000-0000-0000D1690000}"/>
    <cellStyle name="SAPBEXHLevel0 7 8" xfId="27535" xr:uid="{00000000-0005-0000-0000-0000D2690000}"/>
    <cellStyle name="SAPBEXHLevel0 8" xfId="2119" xr:uid="{00000000-0005-0000-0000-0000D3690000}"/>
    <cellStyle name="SAPBEXHLevel0 8 2" xfId="2120" xr:uid="{00000000-0005-0000-0000-0000D4690000}"/>
    <cellStyle name="SAPBEXHLevel0 8 2 2" xfId="27536" xr:uid="{00000000-0005-0000-0000-0000D5690000}"/>
    <cellStyle name="SAPBEXHLevel0 8 2 2 2" xfId="27537" xr:uid="{00000000-0005-0000-0000-0000D6690000}"/>
    <cellStyle name="SAPBEXHLevel0 8 2 2 3" xfId="27538" xr:uid="{00000000-0005-0000-0000-0000D7690000}"/>
    <cellStyle name="SAPBEXHLevel0 8 2 3" xfId="27539" xr:uid="{00000000-0005-0000-0000-0000D8690000}"/>
    <cellStyle name="SAPBEXHLevel0 8 2 4" xfId="27540" xr:uid="{00000000-0005-0000-0000-0000D9690000}"/>
    <cellStyle name="SAPBEXHLevel0 8 2 5" xfId="27541" xr:uid="{00000000-0005-0000-0000-0000DA690000}"/>
    <cellStyle name="SAPBEXHLevel0 8 3" xfId="2121" xr:uid="{00000000-0005-0000-0000-0000DB690000}"/>
    <cellStyle name="SAPBEXHLevel0 8 3 2" xfId="27542" xr:uid="{00000000-0005-0000-0000-0000DC690000}"/>
    <cellStyle name="SAPBEXHLevel0 8 3 2 2" xfId="27543" xr:uid="{00000000-0005-0000-0000-0000DD690000}"/>
    <cellStyle name="SAPBEXHLevel0 8 3 2 3" xfId="27544" xr:uid="{00000000-0005-0000-0000-0000DE690000}"/>
    <cellStyle name="SAPBEXHLevel0 8 3 3" xfId="27545" xr:uid="{00000000-0005-0000-0000-0000DF690000}"/>
    <cellStyle name="SAPBEXHLevel0 8 3 4" xfId="27546" xr:uid="{00000000-0005-0000-0000-0000E0690000}"/>
    <cellStyle name="SAPBEXHLevel0 8 3 5" xfId="27547" xr:uid="{00000000-0005-0000-0000-0000E1690000}"/>
    <cellStyle name="SAPBEXHLevel0 8 4" xfId="2122" xr:uid="{00000000-0005-0000-0000-0000E2690000}"/>
    <cellStyle name="SAPBEXHLevel0 8 4 2" xfId="27548" xr:uid="{00000000-0005-0000-0000-0000E3690000}"/>
    <cellStyle name="SAPBEXHLevel0 8 4 2 2" xfId="27549" xr:uid="{00000000-0005-0000-0000-0000E4690000}"/>
    <cellStyle name="SAPBEXHLevel0 8 4 2 3" xfId="27550" xr:uid="{00000000-0005-0000-0000-0000E5690000}"/>
    <cellStyle name="SAPBEXHLevel0 8 4 3" xfId="27551" xr:uid="{00000000-0005-0000-0000-0000E6690000}"/>
    <cellStyle name="SAPBEXHLevel0 8 4 4" xfId="27552" xr:uid="{00000000-0005-0000-0000-0000E7690000}"/>
    <cellStyle name="SAPBEXHLevel0 8 4 5" xfId="27553" xr:uid="{00000000-0005-0000-0000-0000E8690000}"/>
    <cellStyle name="SAPBEXHLevel0 8 5" xfId="27554" xr:uid="{00000000-0005-0000-0000-0000E9690000}"/>
    <cellStyle name="SAPBEXHLevel0 8 5 2" xfId="27555" xr:uid="{00000000-0005-0000-0000-0000EA690000}"/>
    <cellStyle name="SAPBEXHLevel0 8 5 3" xfId="27556" xr:uid="{00000000-0005-0000-0000-0000EB690000}"/>
    <cellStyle name="SAPBEXHLevel0 8 6" xfId="27557" xr:uid="{00000000-0005-0000-0000-0000EC690000}"/>
    <cellStyle name="SAPBEXHLevel0 8 7" xfId="27558" xr:uid="{00000000-0005-0000-0000-0000ED690000}"/>
    <cellStyle name="SAPBEXHLevel0 8 8" xfId="27559" xr:uid="{00000000-0005-0000-0000-0000EE690000}"/>
    <cellStyle name="SAPBEXHLevel0 9" xfId="2123" xr:uid="{00000000-0005-0000-0000-0000EF690000}"/>
    <cellStyle name="SAPBEXHLevel0 9 2" xfId="2124" xr:uid="{00000000-0005-0000-0000-0000F0690000}"/>
    <cellStyle name="SAPBEXHLevel0 9 2 2" xfId="2125" xr:uid="{00000000-0005-0000-0000-0000F1690000}"/>
    <cellStyle name="SAPBEXHLevel0 9 2 3" xfId="27560" xr:uid="{00000000-0005-0000-0000-0000F2690000}"/>
    <cellStyle name="SAPBEXHLevel0 9 3" xfId="2126" xr:uid="{00000000-0005-0000-0000-0000F3690000}"/>
    <cellStyle name="SAPBEXHLevel0 9 4" xfId="27561" xr:uid="{00000000-0005-0000-0000-0000F4690000}"/>
    <cellStyle name="SAPBEXHLevel0 9 5" xfId="27562" xr:uid="{00000000-0005-0000-0000-0000F5690000}"/>
    <cellStyle name="SAPBEXHLevel0_Bellville office Proto CMA's budget template 2012-13 FY" xfId="2127" xr:uid="{00000000-0005-0000-0000-0000F6690000}"/>
    <cellStyle name="SAPBEXHLevel1" xfId="2128" xr:uid="{00000000-0005-0000-0000-0000F7690000}"/>
    <cellStyle name="SAPBEXHLevel1 10" xfId="2129" xr:uid="{00000000-0005-0000-0000-0000F8690000}"/>
    <cellStyle name="SAPBEXHLevel1 10 2" xfId="2130" xr:uid="{00000000-0005-0000-0000-0000F9690000}"/>
    <cellStyle name="SAPBEXHLevel1 10 2 2" xfId="27563" xr:uid="{00000000-0005-0000-0000-0000FA690000}"/>
    <cellStyle name="SAPBEXHLevel1 10 2 3" xfId="27564" xr:uid="{00000000-0005-0000-0000-0000FB690000}"/>
    <cellStyle name="SAPBEXHLevel1 10 3" xfId="2131" xr:uid="{00000000-0005-0000-0000-0000FC690000}"/>
    <cellStyle name="SAPBEXHLevel1 10 4" xfId="27565" xr:uid="{00000000-0005-0000-0000-0000FD690000}"/>
    <cellStyle name="SAPBEXHLevel1 10 5" xfId="27566" xr:uid="{00000000-0005-0000-0000-0000FE690000}"/>
    <cellStyle name="SAPBEXHLevel1 11" xfId="2132" xr:uid="{00000000-0005-0000-0000-0000FF690000}"/>
    <cellStyle name="SAPBEXHLevel1 11 2" xfId="2133" xr:uid="{00000000-0005-0000-0000-0000006A0000}"/>
    <cellStyle name="SAPBEXHLevel1 11 2 2" xfId="27567" xr:uid="{00000000-0005-0000-0000-0000016A0000}"/>
    <cellStyle name="SAPBEXHLevel1 11 2 3" xfId="27568" xr:uid="{00000000-0005-0000-0000-0000026A0000}"/>
    <cellStyle name="SAPBEXHLevel1 11 3" xfId="27569" xr:uid="{00000000-0005-0000-0000-0000036A0000}"/>
    <cellStyle name="SAPBEXHLevel1 11 4" xfId="27570" xr:uid="{00000000-0005-0000-0000-0000046A0000}"/>
    <cellStyle name="SAPBEXHLevel1 11 5" xfId="27571" xr:uid="{00000000-0005-0000-0000-0000056A0000}"/>
    <cellStyle name="SAPBEXHLevel1 12" xfId="2134" xr:uid="{00000000-0005-0000-0000-0000066A0000}"/>
    <cellStyle name="SAPBEXHLevel1 12 2" xfId="2135" xr:uid="{00000000-0005-0000-0000-0000076A0000}"/>
    <cellStyle name="SAPBEXHLevel1 12 2 2" xfId="27572" xr:uid="{00000000-0005-0000-0000-0000086A0000}"/>
    <cellStyle name="SAPBEXHLevel1 12 2 3" xfId="27573" xr:uid="{00000000-0005-0000-0000-0000096A0000}"/>
    <cellStyle name="SAPBEXHLevel1 12 3" xfId="27574" xr:uid="{00000000-0005-0000-0000-00000A6A0000}"/>
    <cellStyle name="SAPBEXHLevel1 12 4" xfId="27575" xr:uid="{00000000-0005-0000-0000-00000B6A0000}"/>
    <cellStyle name="SAPBEXHLevel1 12 5" xfId="27576" xr:uid="{00000000-0005-0000-0000-00000C6A0000}"/>
    <cellStyle name="SAPBEXHLevel1 13" xfId="2136" xr:uid="{00000000-0005-0000-0000-00000D6A0000}"/>
    <cellStyle name="SAPBEXHLevel1 13 2" xfId="2137" xr:uid="{00000000-0005-0000-0000-00000E6A0000}"/>
    <cellStyle name="SAPBEXHLevel1 13 2 2" xfId="27577" xr:uid="{00000000-0005-0000-0000-00000F6A0000}"/>
    <cellStyle name="SAPBEXHLevel1 13 2 3" xfId="27578" xr:uid="{00000000-0005-0000-0000-0000106A0000}"/>
    <cellStyle name="SAPBEXHLevel1 13 3" xfId="27579" xr:uid="{00000000-0005-0000-0000-0000116A0000}"/>
    <cellStyle name="SAPBEXHLevel1 13 4" xfId="27580" xr:uid="{00000000-0005-0000-0000-0000126A0000}"/>
    <cellStyle name="SAPBEXHLevel1 13 5" xfId="27581" xr:uid="{00000000-0005-0000-0000-0000136A0000}"/>
    <cellStyle name="SAPBEXHLevel1 14" xfId="2138" xr:uid="{00000000-0005-0000-0000-0000146A0000}"/>
    <cellStyle name="SAPBEXHLevel1 14 2" xfId="2139" xr:uid="{00000000-0005-0000-0000-0000156A0000}"/>
    <cellStyle name="SAPBEXHLevel1 14 2 2" xfId="27582" xr:uid="{00000000-0005-0000-0000-0000166A0000}"/>
    <cellStyle name="SAPBEXHLevel1 14 2 3" xfId="27583" xr:uid="{00000000-0005-0000-0000-0000176A0000}"/>
    <cellStyle name="SAPBEXHLevel1 14 3" xfId="27584" xr:uid="{00000000-0005-0000-0000-0000186A0000}"/>
    <cellStyle name="SAPBEXHLevel1 14 4" xfId="27585" xr:uid="{00000000-0005-0000-0000-0000196A0000}"/>
    <cellStyle name="SAPBEXHLevel1 14 5" xfId="27586" xr:uid="{00000000-0005-0000-0000-00001A6A0000}"/>
    <cellStyle name="SAPBEXHLevel1 15" xfId="2140" xr:uid="{00000000-0005-0000-0000-00001B6A0000}"/>
    <cellStyle name="SAPBEXHLevel1 15 2" xfId="2141" xr:uid="{00000000-0005-0000-0000-00001C6A0000}"/>
    <cellStyle name="SAPBEXHLevel1 15 3" xfId="27587" xr:uid="{00000000-0005-0000-0000-00001D6A0000}"/>
    <cellStyle name="SAPBEXHLevel1 16" xfId="2142" xr:uid="{00000000-0005-0000-0000-00001E6A0000}"/>
    <cellStyle name="SAPBEXHLevel1 16 2" xfId="2143" xr:uid="{00000000-0005-0000-0000-00001F6A0000}"/>
    <cellStyle name="SAPBEXHLevel1 17" xfId="2144" xr:uid="{00000000-0005-0000-0000-0000206A0000}"/>
    <cellStyle name="SAPBEXHLevel1 17 2" xfId="2145" xr:uid="{00000000-0005-0000-0000-0000216A0000}"/>
    <cellStyle name="SAPBEXHLevel1 18" xfId="2146" xr:uid="{00000000-0005-0000-0000-0000226A0000}"/>
    <cellStyle name="SAPBEXHLevel1 18 2" xfId="2147" xr:uid="{00000000-0005-0000-0000-0000236A0000}"/>
    <cellStyle name="SAPBEXHLevel1 19" xfId="2148" xr:uid="{00000000-0005-0000-0000-0000246A0000}"/>
    <cellStyle name="SAPBEXHLevel1 19 2" xfId="2149" xr:uid="{00000000-0005-0000-0000-0000256A0000}"/>
    <cellStyle name="SAPBEXHLevel1 2" xfId="2150" xr:uid="{00000000-0005-0000-0000-0000266A0000}"/>
    <cellStyle name="SAPBEXHLevel1 2 2" xfId="2151" xr:uid="{00000000-0005-0000-0000-0000276A0000}"/>
    <cellStyle name="SAPBEXHLevel1 2 2 2" xfId="2152" xr:uid="{00000000-0005-0000-0000-0000286A0000}"/>
    <cellStyle name="SAPBEXHLevel1 2 2 2 2" xfId="2153" xr:uid="{00000000-0005-0000-0000-0000296A0000}"/>
    <cellStyle name="SAPBEXHLevel1 2 2 2 3" xfId="27588" xr:uid="{00000000-0005-0000-0000-00002A6A0000}"/>
    <cellStyle name="SAPBEXHLevel1 2 2 3" xfId="27589" xr:uid="{00000000-0005-0000-0000-00002B6A0000}"/>
    <cellStyle name="SAPBEXHLevel1 2 2 4" xfId="27590" xr:uid="{00000000-0005-0000-0000-00002C6A0000}"/>
    <cellStyle name="SAPBEXHLevel1 2 2 5" xfId="27591" xr:uid="{00000000-0005-0000-0000-00002D6A0000}"/>
    <cellStyle name="SAPBEXHLevel1 2 3" xfId="2154" xr:uid="{00000000-0005-0000-0000-00002E6A0000}"/>
    <cellStyle name="SAPBEXHLevel1 2 3 2" xfId="2155" xr:uid="{00000000-0005-0000-0000-00002F6A0000}"/>
    <cellStyle name="SAPBEXHLevel1 2 3 2 2" xfId="27592" xr:uid="{00000000-0005-0000-0000-0000306A0000}"/>
    <cellStyle name="SAPBEXHLevel1 2 3 2 3" xfId="27593" xr:uid="{00000000-0005-0000-0000-0000316A0000}"/>
    <cellStyle name="SAPBEXHLevel1 2 3 3" xfId="27594" xr:uid="{00000000-0005-0000-0000-0000326A0000}"/>
    <cellStyle name="SAPBEXHLevel1 2 3 4" xfId="27595" xr:uid="{00000000-0005-0000-0000-0000336A0000}"/>
    <cellStyle name="SAPBEXHLevel1 2 3 5" xfId="27596" xr:uid="{00000000-0005-0000-0000-0000346A0000}"/>
    <cellStyle name="SAPBEXHLevel1 2 4" xfId="2156" xr:uid="{00000000-0005-0000-0000-0000356A0000}"/>
    <cellStyle name="SAPBEXHLevel1 2 4 2" xfId="2157" xr:uid="{00000000-0005-0000-0000-0000366A0000}"/>
    <cellStyle name="SAPBEXHLevel1 2 4 2 2" xfId="27597" xr:uid="{00000000-0005-0000-0000-0000376A0000}"/>
    <cellStyle name="SAPBEXHLevel1 2 4 2 3" xfId="27598" xr:uid="{00000000-0005-0000-0000-0000386A0000}"/>
    <cellStyle name="SAPBEXHLevel1 2 4 3" xfId="27599" xr:uid="{00000000-0005-0000-0000-0000396A0000}"/>
    <cellStyle name="SAPBEXHLevel1 2 4 4" xfId="27600" xr:uid="{00000000-0005-0000-0000-00003A6A0000}"/>
    <cellStyle name="SAPBEXHLevel1 2 4 5" xfId="27601" xr:uid="{00000000-0005-0000-0000-00003B6A0000}"/>
    <cellStyle name="SAPBEXHLevel1 2 5" xfId="2158" xr:uid="{00000000-0005-0000-0000-00003C6A0000}"/>
    <cellStyle name="SAPBEXHLevel1 2 5 2" xfId="27602" xr:uid="{00000000-0005-0000-0000-00003D6A0000}"/>
    <cellStyle name="SAPBEXHLevel1 2 5 3" xfId="27603" xr:uid="{00000000-0005-0000-0000-00003E6A0000}"/>
    <cellStyle name="SAPBEXHLevel1 2 6" xfId="2159" xr:uid="{00000000-0005-0000-0000-00003F6A0000}"/>
    <cellStyle name="SAPBEXHLevel1 2 7" xfId="27604" xr:uid="{00000000-0005-0000-0000-0000406A0000}"/>
    <cellStyle name="SAPBEXHLevel1 2 8" xfId="27605" xr:uid="{00000000-0005-0000-0000-0000416A0000}"/>
    <cellStyle name="SAPBEXHLevel1 20" xfId="2160" xr:uid="{00000000-0005-0000-0000-0000426A0000}"/>
    <cellStyle name="SAPBEXHLevel1 20 2" xfId="2161" xr:uid="{00000000-0005-0000-0000-0000436A0000}"/>
    <cellStyle name="SAPBEXHLevel1 21" xfId="2162" xr:uid="{00000000-0005-0000-0000-0000446A0000}"/>
    <cellStyle name="SAPBEXHLevel1 21 2" xfId="2163" xr:uid="{00000000-0005-0000-0000-0000456A0000}"/>
    <cellStyle name="SAPBEXHLevel1 22" xfId="2164" xr:uid="{00000000-0005-0000-0000-0000466A0000}"/>
    <cellStyle name="SAPBEXHLevel1 23" xfId="2165" xr:uid="{00000000-0005-0000-0000-0000476A0000}"/>
    <cellStyle name="SAPBEXHLevel1 24" xfId="2166" xr:uid="{00000000-0005-0000-0000-0000486A0000}"/>
    <cellStyle name="SAPBEXHLevel1 25" xfId="2167" xr:uid="{00000000-0005-0000-0000-0000496A0000}"/>
    <cellStyle name="SAPBEXHLevel1 3" xfId="2168" xr:uid="{00000000-0005-0000-0000-00004A6A0000}"/>
    <cellStyle name="SAPBEXHLevel1 3 2" xfId="2169" xr:uid="{00000000-0005-0000-0000-00004B6A0000}"/>
    <cellStyle name="SAPBEXHLevel1 3 2 2" xfId="27606" xr:uid="{00000000-0005-0000-0000-00004C6A0000}"/>
    <cellStyle name="SAPBEXHLevel1 3 2 2 2" xfId="27607" xr:uid="{00000000-0005-0000-0000-00004D6A0000}"/>
    <cellStyle name="SAPBEXHLevel1 3 2 2 3" xfId="27608" xr:uid="{00000000-0005-0000-0000-00004E6A0000}"/>
    <cellStyle name="SAPBEXHLevel1 3 2 3" xfId="27609" xr:uid="{00000000-0005-0000-0000-00004F6A0000}"/>
    <cellStyle name="SAPBEXHLevel1 3 2 4" xfId="27610" xr:uid="{00000000-0005-0000-0000-0000506A0000}"/>
    <cellStyle name="SAPBEXHLevel1 3 2 5" xfId="27611" xr:uid="{00000000-0005-0000-0000-0000516A0000}"/>
    <cellStyle name="SAPBEXHLevel1 3 3" xfId="2170" xr:uid="{00000000-0005-0000-0000-0000526A0000}"/>
    <cellStyle name="SAPBEXHLevel1 3 3 2" xfId="27612" xr:uid="{00000000-0005-0000-0000-0000536A0000}"/>
    <cellStyle name="SAPBEXHLevel1 3 3 2 2" xfId="27613" xr:uid="{00000000-0005-0000-0000-0000546A0000}"/>
    <cellStyle name="SAPBEXHLevel1 3 3 2 3" xfId="27614" xr:uid="{00000000-0005-0000-0000-0000556A0000}"/>
    <cellStyle name="SAPBEXHLevel1 3 3 3" xfId="27615" xr:uid="{00000000-0005-0000-0000-0000566A0000}"/>
    <cellStyle name="SAPBEXHLevel1 3 3 4" xfId="27616" xr:uid="{00000000-0005-0000-0000-0000576A0000}"/>
    <cellStyle name="SAPBEXHLevel1 3 3 5" xfId="27617" xr:uid="{00000000-0005-0000-0000-0000586A0000}"/>
    <cellStyle name="SAPBEXHLevel1 3 4" xfId="2171" xr:uid="{00000000-0005-0000-0000-0000596A0000}"/>
    <cellStyle name="SAPBEXHLevel1 3 4 2" xfId="27618" xr:uid="{00000000-0005-0000-0000-00005A6A0000}"/>
    <cellStyle name="SAPBEXHLevel1 3 4 2 2" xfId="27619" xr:uid="{00000000-0005-0000-0000-00005B6A0000}"/>
    <cellStyle name="SAPBEXHLevel1 3 4 2 3" xfId="27620" xr:uid="{00000000-0005-0000-0000-00005C6A0000}"/>
    <cellStyle name="SAPBEXHLevel1 3 4 3" xfId="27621" xr:uid="{00000000-0005-0000-0000-00005D6A0000}"/>
    <cellStyle name="SAPBEXHLevel1 3 4 4" xfId="27622" xr:uid="{00000000-0005-0000-0000-00005E6A0000}"/>
    <cellStyle name="SAPBEXHLevel1 3 4 5" xfId="27623" xr:uid="{00000000-0005-0000-0000-00005F6A0000}"/>
    <cellStyle name="SAPBEXHLevel1 3 5" xfId="27624" xr:uid="{00000000-0005-0000-0000-0000606A0000}"/>
    <cellStyle name="SAPBEXHLevel1 3 5 2" xfId="27625" xr:uid="{00000000-0005-0000-0000-0000616A0000}"/>
    <cellStyle name="SAPBEXHLevel1 3 5 3" xfId="27626" xr:uid="{00000000-0005-0000-0000-0000626A0000}"/>
    <cellStyle name="SAPBEXHLevel1 3 6" xfId="27627" xr:uid="{00000000-0005-0000-0000-0000636A0000}"/>
    <cellStyle name="SAPBEXHLevel1 3 7" xfId="27628" xr:uid="{00000000-0005-0000-0000-0000646A0000}"/>
    <cellStyle name="SAPBEXHLevel1 3 8" xfId="27629" xr:uid="{00000000-0005-0000-0000-0000656A0000}"/>
    <cellStyle name="SAPBEXHLevel1 4" xfId="2172" xr:uid="{00000000-0005-0000-0000-0000666A0000}"/>
    <cellStyle name="SAPBEXHLevel1 4 2" xfId="2173" xr:uid="{00000000-0005-0000-0000-0000676A0000}"/>
    <cellStyle name="SAPBEXHLevel1 4 2 2" xfId="27630" xr:uid="{00000000-0005-0000-0000-0000686A0000}"/>
    <cellStyle name="SAPBEXHLevel1 4 2 2 2" xfId="27631" xr:uid="{00000000-0005-0000-0000-0000696A0000}"/>
    <cellStyle name="SAPBEXHLevel1 4 2 2 3" xfId="27632" xr:uid="{00000000-0005-0000-0000-00006A6A0000}"/>
    <cellStyle name="SAPBEXHLevel1 4 2 3" xfId="27633" xr:uid="{00000000-0005-0000-0000-00006B6A0000}"/>
    <cellStyle name="SAPBEXHLevel1 4 2 4" xfId="27634" xr:uid="{00000000-0005-0000-0000-00006C6A0000}"/>
    <cellStyle name="SAPBEXHLevel1 4 2 5" xfId="27635" xr:uid="{00000000-0005-0000-0000-00006D6A0000}"/>
    <cellStyle name="SAPBEXHLevel1 4 3" xfId="2174" xr:uid="{00000000-0005-0000-0000-00006E6A0000}"/>
    <cellStyle name="SAPBEXHLevel1 4 3 2" xfId="27636" xr:uid="{00000000-0005-0000-0000-00006F6A0000}"/>
    <cellStyle name="SAPBEXHLevel1 4 3 2 2" xfId="27637" xr:uid="{00000000-0005-0000-0000-0000706A0000}"/>
    <cellStyle name="SAPBEXHLevel1 4 3 2 3" xfId="27638" xr:uid="{00000000-0005-0000-0000-0000716A0000}"/>
    <cellStyle name="SAPBEXHLevel1 4 3 3" xfId="27639" xr:uid="{00000000-0005-0000-0000-0000726A0000}"/>
    <cellStyle name="SAPBEXHLevel1 4 3 4" xfId="27640" xr:uid="{00000000-0005-0000-0000-0000736A0000}"/>
    <cellStyle name="SAPBEXHLevel1 4 3 5" xfId="27641" xr:uid="{00000000-0005-0000-0000-0000746A0000}"/>
    <cellStyle name="SAPBEXHLevel1 4 4" xfId="2175" xr:uid="{00000000-0005-0000-0000-0000756A0000}"/>
    <cellStyle name="SAPBEXHLevel1 4 4 2" xfId="27642" xr:uid="{00000000-0005-0000-0000-0000766A0000}"/>
    <cellStyle name="SAPBEXHLevel1 4 4 2 2" xfId="27643" xr:uid="{00000000-0005-0000-0000-0000776A0000}"/>
    <cellStyle name="SAPBEXHLevel1 4 4 2 3" xfId="27644" xr:uid="{00000000-0005-0000-0000-0000786A0000}"/>
    <cellStyle name="SAPBEXHLevel1 4 4 3" xfId="27645" xr:uid="{00000000-0005-0000-0000-0000796A0000}"/>
    <cellStyle name="SAPBEXHLevel1 4 4 4" xfId="27646" xr:uid="{00000000-0005-0000-0000-00007A6A0000}"/>
    <cellStyle name="SAPBEXHLevel1 4 4 5" xfId="27647" xr:uid="{00000000-0005-0000-0000-00007B6A0000}"/>
    <cellStyle name="SAPBEXHLevel1 4 5" xfId="27648" xr:uid="{00000000-0005-0000-0000-00007C6A0000}"/>
    <cellStyle name="SAPBEXHLevel1 4 5 2" xfId="27649" xr:uid="{00000000-0005-0000-0000-00007D6A0000}"/>
    <cellStyle name="SAPBEXHLevel1 4 5 3" xfId="27650" xr:uid="{00000000-0005-0000-0000-00007E6A0000}"/>
    <cellStyle name="SAPBEXHLevel1 4 6" xfId="27651" xr:uid="{00000000-0005-0000-0000-00007F6A0000}"/>
    <cellStyle name="SAPBEXHLevel1 4 7" xfId="27652" xr:uid="{00000000-0005-0000-0000-0000806A0000}"/>
    <cellStyle name="SAPBEXHLevel1 4 8" xfId="27653" xr:uid="{00000000-0005-0000-0000-0000816A0000}"/>
    <cellStyle name="SAPBEXHLevel1 5" xfId="2176" xr:uid="{00000000-0005-0000-0000-0000826A0000}"/>
    <cellStyle name="SAPBEXHLevel1 5 2" xfId="2177" xr:uid="{00000000-0005-0000-0000-0000836A0000}"/>
    <cellStyle name="SAPBEXHLevel1 5 2 2" xfId="27654" xr:uid="{00000000-0005-0000-0000-0000846A0000}"/>
    <cellStyle name="SAPBEXHLevel1 5 2 2 2" xfId="27655" xr:uid="{00000000-0005-0000-0000-0000856A0000}"/>
    <cellStyle name="SAPBEXHLevel1 5 2 2 3" xfId="27656" xr:uid="{00000000-0005-0000-0000-0000866A0000}"/>
    <cellStyle name="SAPBEXHLevel1 5 2 3" xfId="27657" xr:uid="{00000000-0005-0000-0000-0000876A0000}"/>
    <cellStyle name="SAPBEXHLevel1 5 2 4" xfId="27658" xr:uid="{00000000-0005-0000-0000-0000886A0000}"/>
    <cellStyle name="SAPBEXHLevel1 5 2 5" xfId="27659" xr:uid="{00000000-0005-0000-0000-0000896A0000}"/>
    <cellStyle name="SAPBEXHLevel1 5 3" xfId="2178" xr:uid="{00000000-0005-0000-0000-00008A6A0000}"/>
    <cellStyle name="SAPBEXHLevel1 5 3 2" xfId="27660" xr:uid="{00000000-0005-0000-0000-00008B6A0000}"/>
    <cellStyle name="SAPBEXHLevel1 5 3 2 2" xfId="27661" xr:uid="{00000000-0005-0000-0000-00008C6A0000}"/>
    <cellStyle name="SAPBEXHLevel1 5 3 2 3" xfId="27662" xr:uid="{00000000-0005-0000-0000-00008D6A0000}"/>
    <cellStyle name="SAPBEXHLevel1 5 3 3" xfId="27663" xr:uid="{00000000-0005-0000-0000-00008E6A0000}"/>
    <cellStyle name="SAPBEXHLevel1 5 3 4" xfId="27664" xr:uid="{00000000-0005-0000-0000-00008F6A0000}"/>
    <cellStyle name="SAPBEXHLevel1 5 3 5" xfId="27665" xr:uid="{00000000-0005-0000-0000-0000906A0000}"/>
    <cellStyle name="SAPBEXHLevel1 5 4" xfId="2179" xr:uid="{00000000-0005-0000-0000-0000916A0000}"/>
    <cellStyle name="SAPBEXHLevel1 5 4 2" xfId="27666" xr:uid="{00000000-0005-0000-0000-0000926A0000}"/>
    <cellStyle name="SAPBEXHLevel1 5 4 2 2" xfId="27667" xr:uid="{00000000-0005-0000-0000-0000936A0000}"/>
    <cellStyle name="SAPBEXHLevel1 5 4 2 3" xfId="27668" xr:uid="{00000000-0005-0000-0000-0000946A0000}"/>
    <cellStyle name="SAPBEXHLevel1 5 4 3" xfId="27669" xr:uid="{00000000-0005-0000-0000-0000956A0000}"/>
    <cellStyle name="SAPBEXHLevel1 5 4 4" xfId="27670" xr:uid="{00000000-0005-0000-0000-0000966A0000}"/>
    <cellStyle name="SAPBEXHLevel1 5 4 5" xfId="27671" xr:uid="{00000000-0005-0000-0000-0000976A0000}"/>
    <cellStyle name="SAPBEXHLevel1 5 5" xfId="27672" xr:uid="{00000000-0005-0000-0000-0000986A0000}"/>
    <cellStyle name="SAPBEXHLevel1 5 5 2" xfId="27673" xr:uid="{00000000-0005-0000-0000-0000996A0000}"/>
    <cellStyle name="SAPBEXHLevel1 5 5 3" xfId="27674" xr:uid="{00000000-0005-0000-0000-00009A6A0000}"/>
    <cellStyle name="SAPBEXHLevel1 5 6" xfId="27675" xr:uid="{00000000-0005-0000-0000-00009B6A0000}"/>
    <cellStyle name="SAPBEXHLevel1 5 7" xfId="27676" xr:uid="{00000000-0005-0000-0000-00009C6A0000}"/>
    <cellStyle name="SAPBEXHLevel1 5 8" xfId="27677" xr:uid="{00000000-0005-0000-0000-00009D6A0000}"/>
    <cellStyle name="SAPBEXHLevel1 6" xfId="2180" xr:uid="{00000000-0005-0000-0000-00009E6A0000}"/>
    <cellStyle name="SAPBEXHLevel1 6 2" xfId="2181" xr:uid="{00000000-0005-0000-0000-00009F6A0000}"/>
    <cellStyle name="SAPBEXHLevel1 6 2 2" xfId="27678" xr:uid="{00000000-0005-0000-0000-0000A06A0000}"/>
    <cellStyle name="SAPBEXHLevel1 6 2 2 2" xfId="27679" xr:uid="{00000000-0005-0000-0000-0000A16A0000}"/>
    <cellStyle name="SAPBEXHLevel1 6 2 2 3" xfId="27680" xr:uid="{00000000-0005-0000-0000-0000A26A0000}"/>
    <cellStyle name="SAPBEXHLevel1 6 2 3" xfId="27681" xr:uid="{00000000-0005-0000-0000-0000A36A0000}"/>
    <cellStyle name="SAPBEXHLevel1 6 2 4" xfId="27682" xr:uid="{00000000-0005-0000-0000-0000A46A0000}"/>
    <cellStyle name="SAPBEXHLevel1 6 2 5" xfId="27683" xr:uid="{00000000-0005-0000-0000-0000A56A0000}"/>
    <cellStyle name="SAPBEXHLevel1 6 3" xfId="2182" xr:uid="{00000000-0005-0000-0000-0000A66A0000}"/>
    <cellStyle name="SAPBEXHLevel1 6 3 2" xfId="27684" xr:uid="{00000000-0005-0000-0000-0000A76A0000}"/>
    <cellStyle name="SAPBEXHLevel1 6 3 2 2" xfId="27685" xr:uid="{00000000-0005-0000-0000-0000A86A0000}"/>
    <cellStyle name="SAPBEXHLevel1 6 3 2 3" xfId="27686" xr:uid="{00000000-0005-0000-0000-0000A96A0000}"/>
    <cellStyle name="SAPBEXHLevel1 6 3 3" xfId="27687" xr:uid="{00000000-0005-0000-0000-0000AA6A0000}"/>
    <cellStyle name="SAPBEXHLevel1 6 3 4" xfId="27688" xr:uid="{00000000-0005-0000-0000-0000AB6A0000}"/>
    <cellStyle name="SAPBEXHLevel1 6 3 5" xfId="27689" xr:uid="{00000000-0005-0000-0000-0000AC6A0000}"/>
    <cellStyle name="SAPBEXHLevel1 6 4" xfId="2183" xr:uid="{00000000-0005-0000-0000-0000AD6A0000}"/>
    <cellStyle name="SAPBEXHLevel1 6 4 2" xfId="27690" xr:uid="{00000000-0005-0000-0000-0000AE6A0000}"/>
    <cellStyle name="SAPBEXHLevel1 6 4 2 2" xfId="27691" xr:uid="{00000000-0005-0000-0000-0000AF6A0000}"/>
    <cellStyle name="SAPBEXHLevel1 6 4 2 3" xfId="27692" xr:uid="{00000000-0005-0000-0000-0000B06A0000}"/>
    <cellStyle name="SAPBEXHLevel1 6 4 3" xfId="27693" xr:uid="{00000000-0005-0000-0000-0000B16A0000}"/>
    <cellStyle name="SAPBEXHLevel1 6 4 4" xfId="27694" xr:uid="{00000000-0005-0000-0000-0000B26A0000}"/>
    <cellStyle name="SAPBEXHLevel1 6 4 5" xfId="27695" xr:uid="{00000000-0005-0000-0000-0000B36A0000}"/>
    <cellStyle name="SAPBEXHLevel1 6 5" xfId="27696" xr:uid="{00000000-0005-0000-0000-0000B46A0000}"/>
    <cellStyle name="SAPBEXHLevel1 6 5 2" xfId="27697" xr:uid="{00000000-0005-0000-0000-0000B56A0000}"/>
    <cellStyle name="SAPBEXHLevel1 6 5 3" xfId="27698" xr:uid="{00000000-0005-0000-0000-0000B66A0000}"/>
    <cellStyle name="SAPBEXHLevel1 6 6" xfId="27699" xr:uid="{00000000-0005-0000-0000-0000B76A0000}"/>
    <cellStyle name="SAPBEXHLevel1 6 7" xfId="27700" xr:uid="{00000000-0005-0000-0000-0000B86A0000}"/>
    <cellStyle name="SAPBEXHLevel1 6 8" xfId="27701" xr:uid="{00000000-0005-0000-0000-0000B96A0000}"/>
    <cellStyle name="SAPBEXHLevel1 7" xfId="2184" xr:uid="{00000000-0005-0000-0000-0000BA6A0000}"/>
    <cellStyle name="SAPBEXHLevel1 7 2" xfId="2185" xr:uid="{00000000-0005-0000-0000-0000BB6A0000}"/>
    <cellStyle name="SAPBEXHLevel1 7 2 2" xfId="27702" xr:uid="{00000000-0005-0000-0000-0000BC6A0000}"/>
    <cellStyle name="SAPBEXHLevel1 7 2 2 2" xfId="27703" xr:uid="{00000000-0005-0000-0000-0000BD6A0000}"/>
    <cellStyle name="SAPBEXHLevel1 7 2 2 3" xfId="27704" xr:uid="{00000000-0005-0000-0000-0000BE6A0000}"/>
    <cellStyle name="SAPBEXHLevel1 7 2 3" xfId="27705" xr:uid="{00000000-0005-0000-0000-0000BF6A0000}"/>
    <cellStyle name="SAPBEXHLevel1 7 2 4" xfId="27706" xr:uid="{00000000-0005-0000-0000-0000C06A0000}"/>
    <cellStyle name="SAPBEXHLevel1 7 2 5" xfId="27707" xr:uid="{00000000-0005-0000-0000-0000C16A0000}"/>
    <cellStyle name="SAPBEXHLevel1 7 3" xfId="2186" xr:uid="{00000000-0005-0000-0000-0000C26A0000}"/>
    <cellStyle name="SAPBEXHLevel1 7 3 2" xfId="27708" xr:uid="{00000000-0005-0000-0000-0000C36A0000}"/>
    <cellStyle name="SAPBEXHLevel1 7 3 2 2" xfId="27709" xr:uid="{00000000-0005-0000-0000-0000C46A0000}"/>
    <cellStyle name="SAPBEXHLevel1 7 3 2 3" xfId="27710" xr:uid="{00000000-0005-0000-0000-0000C56A0000}"/>
    <cellStyle name="SAPBEXHLevel1 7 3 3" xfId="27711" xr:uid="{00000000-0005-0000-0000-0000C66A0000}"/>
    <cellStyle name="SAPBEXHLevel1 7 3 4" xfId="27712" xr:uid="{00000000-0005-0000-0000-0000C76A0000}"/>
    <cellStyle name="SAPBEXHLevel1 7 3 5" xfId="27713" xr:uid="{00000000-0005-0000-0000-0000C86A0000}"/>
    <cellStyle name="SAPBEXHLevel1 7 4" xfId="2187" xr:uid="{00000000-0005-0000-0000-0000C96A0000}"/>
    <cellStyle name="SAPBEXHLevel1 7 4 2" xfId="27714" xr:uid="{00000000-0005-0000-0000-0000CA6A0000}"/>
    <cellStyle name="SAPBEXHLevel1 7 4 2 2" xfId="27715" xr:uid="{00000000-0005-0000-0000-0000CB6A0000}"/>
    <cellStyle name="SAPBEXHLevel1 7 4 2 3" xfId="27716" xr:uid="{00000000-0005-0000-0000-0000CC6A0000}"/>
    <cellStyle name="SAPBEXHLevel1 7 4 3" xfId="27717" xr:uid="{00000000-0005-0000-0000-0000CD6A0000}"/>
    <cellStyle name="SAPBEXHLevel1 7 4 4" xfId="27718" xr:uid="{00000000-0005-0000-0000-0000CE6A0000}"/>
    <cellStyle name="SAPBEXHLevel1 7 4 5" xfId="27719" xr:uid="{00000000-0005-0000-0000-0000CF6A0000}"/>
    <cellStyle name="SAPBEXHLevel1 7 5" xfId="27720" xr:uid="{00000000-0005-0000-0000-0000D06A0000}"/>
    <cellStyle name="SAPBEXHLevel1 7 5 2" xfId="27721" xr:uid="{00000000-0005-0000-0000-0000D16A0000}"/>
    <cellStyle name="SAPBEXHLevel1 7 5 3" xfId="27722" xr:uid="{00000000-0005-0000-0000-0000D26A0000}"/>
    <cellStyle name="SAPBEXHLevel1 7 6" xfId="27723" xr:uid="{00000000-0005-0000-0000-0000D36A0000}"/>
    <cellStyle name="SAPBEXHLevel1 7 7" xfId="27724" xr:uid="{00000000-0005-0000-0000-0000D46A0000}"/>
    <cellStyle name="SAPBEXHLevel1 7 8" xfId="27725" xr:uid="{00000000-0005-0000-0000-0000D56A0000}"/>
    <cellStyle name="SAPBEXHLevel1 8" xfId="2188" xr:uid="{00000000-0005-0000-0000-0000D66A0000}"/>
    <cellStyle name="SAPBEXHLevel1 8 2" xfId="2189" xr:uid="{00000000-0005-0000-0000-0000D76A0000}"/>
    <cellStyle name="SAPBEXHLevel1 8 2 2" xfId="27726" xr:uid="{00000000-0005-0000-0000-0000D86A0000}"/>
    <cellStyle name="SAPBEXHLevel1 8 2 2 2" xfId="27727" xr:uid="{00000000-0005-0000-0000-0000D96A0000}"/>
    <cellStyle name="SAPBEXHLevel1 8 2 2 3" xfId="27728" xr:uid="{00000000-0005-0000-0000-0000DA6A0000}"/>
    <cellStyle name="SAPBEXHLevel1 8 2 3" xfId="27729" xr:uid="{00000000-0005-0000-0000-0000DB6A0000}"/>
    <cellStyle name="SAPBEXHLevel1 8 2 4" xfId="27730" xr:uid="{00000000-0005-0000-0000-0000DC6A0000}"/>
    <cellStyle name="SAPBEXHLevel1 8 2 5" xfId="27731" xr:uid="{00000000-0005-0000-0000-0000DD6A0000}"/>
    <cellStyle name="SAPBEXHLevel1 8 3" xfId="2190" xr:uid="{00000000-0005-0000-0000-0000DE6A0000}"/>
    <cellStyle name="SAPBEXHLevel1 8 3 2" xfId="27732" xr:uid="{00000000-0005-0000-0000-0000DF6A0000}"/>
    <cellStyle name="SAPBEXHLevel1 8 3 2 2" xfId="27733" xr:uid="{00000000-0005-0000-0000-0000E06A0000}"/>
    <cellStyle name="SAPBEXHLevel1 8 3 2 3" xfId="27734" xr:uid="{00000000-0005-0000-0000-0000E16A0000}"/>
    <cellStyle name="SAPBEXHLevel1 8 3 3" xfId="27735" xr:uid="{00000000-0005-0000-0000-0000E26A0000}"/>
    <cellStyle name="SAPBEXHLevel1 8 3 4" xfId="27736" xr:uid="{00000000-0005-0000-0000-0000E36A0000}"/>
    <cellStyle name="SAPBEXHLevel1 8 3 5" xfId="27737" xr:uid="{00000000-0005-0000-0000-0000E46A0000}"/>
    <cellStyle name="SAPBEXHLevel1 8 4" xfId="2191" xr:uid="{00000000-0005-0000-0000-0000E56A0000}"/>
    <cellStyle name="SAPBEXHLevel1 8 4 2" xfId="27738" xr:uid="{00000000-0005-0000-0000-0000E66A0000}"/>
    <cellStyle name="SAPBEXHLevel1 8 4 2 2" xfId="27739" xr:uid="{00000000-0005-0000-0000-0000E76A0000}"/>
    <cellStyle name="SAPBEXHLevel1 8 4 2 3" xfId="27740" xr:uid="{00000000-0005-0000-0000-0000E86A0000}"/>
    <cellStyle name="SAPBEXHLevel1 8 4 3" xfId="27741" xr:uid="{00000000-0005-0000-0000-0000E96A0000}"/>
    <cellStyle name="SAPBEXHLevel1 8 4 4" xfId="27742" xr:uid="{00000000-0005-0000-0000-0000EA6A0000}"/>
    <cellStyle name="SAPBEXHLevel1 8 4 5" xfId="27743" xr:uid="{00000000-0005-0000-0000-0000EB6A0000}"/>
    <cellStyle name="SAPBEXHLevel1 8 5" xfId="27744" xr:uid="{00000000-0005-0000-0000-0000EC6A0000}"/>
    <cellStyle name="SAPBEXHLevel1 8 5 2" xfId="27745" xr:uid="{00000000-0005-0000-0000-0000ED6A0000}"/>
    <cellStyle name="SAPBEXHLevel1 8 5 3" xfId="27746" xr:uid="{00000000-0005-0000-0000-0000EE6A0000}"/>
    <cellStyle name="SAPBEXHLevel1 8 6" xfId="27747" xr:uid="{00000000-0005-0000-0000-0000EF6A0000}"/>
    <cellStyle name="SAPBEXHLevel1 8 7" xfId="27748" xr:uid="{00000000-0005-0000-0000-0000F06A0000}"/>
    <cellStyle name="SAPBEXHLevel1 8 8" xfId="27749" xr:uid="{00000000-0005-0000-0000-0000F16A0000}"/>
    <cellStyle name="SAPBEXHLevel1 9" xfId="2192" xr:uid="{00000000-0005-0000-0000-0000F26A0000}"/>
    <cellStyle name="SAPBEXHLevel1 9 2" xfId="2193" xr:uid="{00000000-0005-0000-0000-0000F36A0000}"/>
    <cellStyle name="SAPBEXHLevel1 9 2 2" xfId="2194" xr:uid="{00000000-0005-0000-0000-0000F46A0000}"/>
    <cellStyle name="SAPBEXHLevel1 9 2 3" xfId="27750" xr:uid="{00000000-0005-0000-0000-0000F56A0000}"/>
    <cellStyle name="SAPBEXHLevel1 9 3" xfId="2195" xr:uid="{00000000-0005-0000-0000-0000F66A0000}"/>
    <cellStyle name="SAPBEXHLevel1 9 4" xfId="27751" xr:uid="{00000000-0005-0000-0000-0000F76A0000}"/>
    <cellStyle name="SAPBEXHLevel1 9 5" xfId="27752" xr:uid="{00000000-0005-0000-0000-0000F86A0000}"/>
    <cellStyle name="SAPBEXHLevel1_Bellville office Proto CMA's budget template 2012-13 FY" xfId="2196" xr:uid="{00000000-0005-0000-0000-0000F96A0000}"/>
    <cellStyle name="SAPBEXHLevel2" xfId="2197" xr:uid="{00000000-0005-0000-0000-0000FA6A0000}"/>
    <cellStyle name="SAPBEXHLevel2 10" xfId="2198" xr:uid="{00000000-0005-0000-0000-0000FB6A0000}"/>
    <cellStyle name="SAPBEXHLevel2 10 2" xfId="2199" xr:uid="{00000000-0005-0000-0000-0000FC6A0000}"/>
    <cellStyle name="SAPBEXHLevel2 10 2 2" xfId="27753" xr:uid="{00000000-0005-0000-0000-0000FD6A0000}"/>
    <cellStyle name="SAPBEXHLevel2 10 2 3" xfId="27754" xr:uid="{00000000-0005-0000-0000-0000FE6A0000}"/>
    <cellStyle name="SAPBEXHLevel2 10 3" xfId="2200" xr:uid="{00000000-0005-0000-0000-0000FF6A0000}"/>
    <cellStyle name="SAPBEXHLevel2 10 4" xfId="27755" xr:uid="{00000000-0005-0000-0000-0000006B0000}"/>
    <cellStyle name="SAPBEXHLevel2 10 5" xfId="27756" xr:uid="{00000000-0005-0000-0000-0000016B0000}"/>
    <cellStyle name="SAPBEXHLevel2 11" xfId="2201" xr:uid="{00000000-0005-0000-0000-0000026B0000}"/>
    <cellStyle name="SAPBEXHLevel2 11 2" xfId="2202" xr:uid="{00000000-0005-0000-0000-0000036B0000}"/>
    <cellStyle name="SAPBEXHLevel2 11 2 2" xfId="27757" xr:uid="{00000000-0005-0000-0000-0000046B0000}"/>
    <cellStyle name="SAPBEXHLevel2 11 2 3" xfId="27758" xr:uid="{00000000-0005-0000-0000-0000056B0000}"/>
    <cellStyle name="SAPBEXHLevel2 11 3" xfId="27759" xr:uid="{00000000-0005-0000-0000-0000066B0000}"/>
    <cellStyle name="SAPBEXHLevel2 11 4" xfId="27760" xr:uid="{00000000-0005-0000-0000-0000076B0000}"/>
    <cellStyle name="SAPBEXHLevel2 11 5" xfId="27761" xr:uid="{00000000-0005-0000-0000-0000086B0000}"/>
    <cellStyle name="SAPBEXHLevel2 12" xfId="2203" xr:uid="{00000000-0005-0000-0000-0000096B0000}"/>
    <cellStyle name="SAPBEXHLevel2 12 2" xfId="2204" xr:uid="{00000000-0005-0000-0000-00000A6B0000}"/>
    <cellStyle name="SAPBEXHLevel2 12 2 2" xfId="27762" xr:uid="{00000000-0005-0000-0000-00000B6B0000}"/>
    <cellStyle name="SAPBEXHLevel2 12 2 3" xfId="27763" xr:uid="{00000000-0005-0000-0000-00000C6B0000}"/>
    <cellStyle name="SAPBEXHLevel2 12 3" xfId="27764" xr:uid="{00000000-0005-0000-0000-00000D6B0000}"/>
    <cellStyle name="SAPBEXHLevel2 12 4" xfId="27765" xr:uid="{00000000-0005-0000-0000-00000E6B0000}"/>
    <cellStyle name="SAPBEXHLevel2 12 5" xfId="27766" xr:uid="{00000000-0005-0000-0000-00000F6B0000}"/>
    <cellStyle name="SAPBEXHLevel2 13" xfId="2205" xr:uid="{00000000-0005-0000-0000-0000106B0000}"/>
    <cellStyle name="SAPBEXHLevel2 13 2" xfId="2206" xr:uid="{00000000-0005-0000-0000-0000116B0000}"/>
    <cellStyle name="SAPBEXHLevel2 13 2 2" xfId="27767" xr:uid="{00000000-0005-0000-0000-0000126B0000}"/>
    <cellStyle name="SAPBEXHLevel2 13 2 3" xfId="27768" xr:uid="{00000000-0005-0000-0000-0000136B0000}"/>
    <cellStyle name="SAPBEXHLevel2 13 3" xfId="27769" xr:uid="{00000000-0005-0000-0000-0000146B0000}"/>
    <cellStyle name="SAPBEXHLevel2 13 4" xfId="27770" xr:uid="{00000000-0005-0000-0000-0000156B0000}"/>
    <cellStyle name="SAPBEXHLevel2 13 5" xfId="27771" xr:uid="{00000000-0005-0000-0000-0000166B0000}"/>
    <cellStyle name="SAPBEXHLevel2 14" xfId="2207" xr:uid="{00000000-0005-0000-0000-0000176B0000}"/>
    <cellStyle name="SAPBEXHLevel2 14 2" xfId="2208" xr:uid="{00000000-0005-0000-0000-0000186B0000}"/>
    <cellStyle name="SAPBEXHLevel2 14 2 2" xfId="27772" xr:uid="{00000000-0005-0000-0000-0000196B0000}"/>
    <cellStyle name="SAPBEXHLevel2 14 2 3" xfId="27773" xr:uid="{00000000-0005-0000-0000-00001A6B0000}"/>
    <cellStyle name="SAPBEXHLevel2 14 3" xfId="27774" xr:uid="{00000000-0005-0000-0000-00001B6B0000}"/>
    <cellStyle name="SAPBEXHLevel2 14 4" xfId="27775" xr:uid="{00000000-0005-0000-0000-00001C6B0000}"/>
    <cellStyle name="SAPBEXHLevel2 14 5" xfId="27776" xr:uid="{00000000-0005-0000-0000-00001D6B0000}"/>
    <cellStyle name="SAPBEXHLevel2 15" xfId="2209" xr:uid="{00000000-0005-0000-0000-00001E6B0000}"/>
    <cellStyle name="SAPBEXHLevel2 15 2" xfId="2210" xr:uid="{00000000-0005-0000-0000-00001F6B0000}"/>
    <cellStyle name="SAPBEXHLevel2 15 3" xfId="27777" xr:uid="{00000000-0005-0000-0000-0000206B0000}"/>
    <cellStyle name="SAPBEXHLevel2 16" xfId="2211" xr:uid="{00000000-0005-0000-0000-0000216B0000}"/>
    <cellStyle name="SAPBEXHLevel2 16 2" xfId="2212" xr:uid="{00000000-0005-0000-0000-0000226B0000}"/>
    <cellStyle name="SAPBEXHLevel2 17" xfId="2213" xr:uid="{00000000-0005-0000-0000-0000236B0000}"/>
    <cellStyle name="SAPBEXHLevel2 17 2" xfId="2214" xr:uid="{00000000-0005-0000-0000-0000246B0000}"/>
    <cellStyle name="SAPBEXHLevel2 18" xfId="2215" xr:uid="{00000000-0005-0000-0000-0000256B0000}"/>
    <cellStyle name="SAPBEXHLevel2 18 2" xfId="2216" xr:uid="{00000000-0005-0000-0000-0000266B0000}"/>
    <cellStyle name="SAPBEXHLevel2 19" xfId="2217" xr:uid="{00000000-0005-0000-0000-0000276B0000}"/>
    <cellStyle name="SAPBEXHLevel2 19 2" xfId="2218" xr:uid="{00000000-0005-0000-0000-0000286B0000}"/>
    <cellStyle name="SAPBEXHLevel2 2" xfId="2219" xr:uid="{00000000-0005-0000-0000-0000296B0000}"/>
    <cellStyle name="SAPBEXHLevel2 2 2" xfId="2220" xr:uid="{00000000-0005-0000-0000-00002A6B0000}"/>
    <cellStyle name="SAPBEXHLevel2 2 2 2" xfId="2221" xr:uid="{00000000-0005-0000-0000-00002B6B0000}"/>
    <cellStyle name="SAPBEXHLevel2 2 2 2 2" xfId="2222" xr:uid="{00000000-0005-0000-0000-00002C6B0000}"/>
    <cellStyle name="SAPBEXHLevel2 2 2 2 3" xfId="27778" xr:uid="{00000000-0005-0000-0000-00002D6B0000}"/>
    <cellStyle name="SAPBEXHLevel2 2 2 3" xfId="27779" xr:uid="{00000000-0005-0000-0000-00002E6B0000}"/>
    <cellStyle name="SAPBEXHLevel2 2 2 4" xfId="27780" xr:uid="{00000000-0005-0000-0000-00002F6B0000}"/>
    <cellStyle name="SAPBEXHLevel2 2 2 5" xfId="27781" xr:uid="{00000000-0005-0000-0000-0000306B0000}"/>
    <cellStyle name="SAPBEXHLevel2 2 3" xfId="2223" xr:uid="{00000000-0005-0000-0000-0000316B0000}"/>
    <cellStyle name="SAPBEXHLevel2 2 3 2" xfId="2224" xr:uid="{00000000-0005-0000-0000-0000326B0000}"/>
    <cellStyle name="SAPBEXHLevel2 2 3 2 2" xfId="27782" xr:uid="{00000000-0005-0000-0000-0000336B0000}"/>
    <cellStyle name="SAPBEXHLevel2 2 3 2 3" xfId="27783" xr:uid="{00000000-0005-0000-0000-0000346B0000}"/>
    <cellStyle name="SAPBEXHLevel2 2 3 3" xfId="27784" xr:uid="{00000000-0005-0000-0000-0000356B0000}"/>
    <cellStyle name="SAPBEXHLevel2 2 3 4" xfId="27785" xr:uid="{00000000-0005-0000-0000-0000366B0000}"/>
    <cellStyle name="SAPBEXHLevel2 2 3 5" xfId="27786" xr:uid="{00000000-0005-0000-0000-0000376B0000}"/>
    <cellStyle name="SAPBEXHLevel2 2 4" xfId="2225" xr:uid="{00000000-0005-0000-0000-0000386B0000}"/>
    <cellStyle name="SAPBEXHLevel2 2 4 2" xfId="2226" xr:uid="{00000000-0005-0000-0000-0000396B0000}"/>
    <cellStyle name="SAPBEXHLevel2 2 4 2 2" xfId="27787" xr:uid="{00000000-0005-0000-0000-00003A6B0000}"/>
    <cellStyle name="SAPBEXHLevel2 2 4 2 3" xfId="27788" xr:uid="{00000000-0005-0000-0000-00003B6B0000}"/>
    <cellStyle name="SAPBEXHLevel2 2 4 3" xfId="27789" xr:uid="{00000000-0005-0000-0000-00003C6B0000}"/>
    <cellStyle name="SAPBEXHLevel2 2 4 4" xfId="27790" xr:uid="{00000000-0005-0000-0000-00003D6B0000}"/>
    <cellStyle name="SAPBEXHLevel2 2 4 5" xfId="27791" xr:uid="{00000000-0005-0000-0000-00003E6B0000}"/>
    <cellStyle name="SAPBEXHLevel2 2 5" xfId="2227" xr:uid="{00000000-0005-0000-0000-00003F6B0000}"/>
    <cellStyle name="SAPBEXHLevel2 2 5 2" xfId="27792" xr:uid="{00000000-0005-0000-0000-0000406B0000}"/>
    <cellStyle name="SAPBEXHLevel2 2 5 3" xfId="27793" xr:uid="{00000000-0005-0000-0000-0000416B0000}"/>
    <cellStyle name="SAPBEXHLevel2 2 6" xfId="2228" xr:uid="{00000000-0005-0000-0000-0000426B0000}"/>
    <cellStyle name="SAPBEXHLevel2 2 7" xfId="27794" xr:uid="{00000000-0005-0000-0000-0000436B0000}"/>
    <cellStyle name="SAPBEXHLevel2 2 8" xfId="27795" xr:uid="{00000000-0005-0000-0000-0000446B0000}"/>
    <cellStyle name="SAPBEXHLevel2 20" xfId="2229" xr:uid="{00000000-0005-0000-0000-0000456B0000}"/>
    <cellStyle name="SAPBEXHLevel2 20 2" xfId="2230" xr:uid="{00000000-0005-0000-0000-0000466B0000}"/>
    <cellStyle name="SAPBEXHLevel2 21" xfId="2231" xr:uid="{00000000-0005-0000-0000-0000476B0000}"/>
    <cellStyle name="SAPBEXHLevel2 21 2" xfId="2232" xr:uid="{00000000-0005-0000-0000-0000486B0000}"/>
    <cellStyle name="SAPBEXHLevel2 22" xfId="2233" xr:uid="{00000000-0005-0000-0000-0000496B0000}"/>
    <cellStyle name="SAPBEXHLevel2 23" xfId="2234" xr:uid="{00000000-0005-0000-0000-00004A6B0000}"/>
    <cellStyle name="SAPBEXHLevel2 24" xfId="2235" xr:uid="{00000000-0005-0000-0000-00004B6B0000}"/>
    <cellStyle name="SAPBEXHLevel2 25" xfId="2236" xr:uid="{00000000-0005-0000-0000-00004C6B0000}"/>
    <cellStyle name="SAPBEXHLevel2 3" xfId="2237" xr:uid="{00000000-0005-0000-0000-00004D6B0000}"/>
    <cellStyle name="SAPBEXHLevel2 3 2" xfId="2238" xr:uid="{00000000-0005-0000-0000-00004E6B0000}"/>
    <cellStyle name="SAPBEXHLevel2 3 2 2" xfId="27796" xr:uid="{00000000-0005-0000-0000-00004F6B0000}"/>
    <cellStyle name="SAPBEXHLevel2 3 2 2 2" xfId="27797" xr:uid="{00000000-0005-0000-0000-0000506B0000}"/>
    <cellStyle name="SAPBEXHLevel2 3 2 2 3" xfId="27798" xr:uid="{00000000-0005-0000-0000-0000516B0000}"/>
    <cellStyle name="SAPBEXHLevel2 3 2 3" xfId="27799" xr:uid="{00000000-0005-0000-0000-0000526B0000}"/>
    <cellStyle name="SAPBEXHLevel2 3 2 4" xfId="27800" xr:uid="{00000000-0005-0000-0000-0000536B0000}"/>
    <cellStyle name="SAPBEXHLevel2 3 2 5" xfId="27801" xr:uid="{00000000-0005-0000-0000-0000546B0000}"/>
    <cellStyle name="SAPBEXHLevel2 3 3" xfId="2239" xr:uid="{00000000-0005-0000-0000-0000556B0000}"/>
    <cellStyle name="SAPBEXHLevel2 3 3 2" xfId="27802" xr:uid="{00000000-0005-0000-0000-0000566B0000}"/>
    <cellStyle name="SAPBEXHLevel2 3 3 2 2" xfId="27803" xr:uid="{00000000-0005-0000-0000-0000576B0000}"/>
    <cellStyle name="SAPBEXHLevel2 3 3 2 3" xfId="27804" xr:uid="{00000000-0005-0000-0000-0000586B0000}"/>
    <cellStyle name="SAPBEXHLevel2 3 3 3" xfId="27805" xr:uid="{00000000-0005-0000-0000-0000596B0000}"/>
    <cellStyle name="SAPBEXHLevel2 3 3 4" xfId="27806" xr:uid="{00000000-0005-0000-0000-00005A6B0000}"/>
    <cellStyle name="SAPBEXHLevel2 3 3 5" xfId="27807" xr:uid="{00000000-0005-0000-0000-00005B6B0000}"/>
    <cellStyle name="SAPBEXHLevel2 3 4" xfId="2240" xr:uid="{00000000-0005-0000-0000-00005C6B0000}"/>
    <cellStyle name="SAPBEXHLevel2 3 4 2" xfId="27808" xr:uid="{00000000-0005-0000-0000-00005D6B0000}"/>
    <cellStyle name="SAPBEXHLevel2 3 4 2 2" xfId="27809" xr:uid="{00000000-0005-0000-0000-00005E6B0000}"/>
    <cellStyle name="SAPBEXHLevel2 3 4 2 3" xfId="27810" xr:uid="{00000000-0005-0000-0000-00005F6B0000}"/>
    <cellStyle name="SAPBEXHLevel2 3 4 3" xfId="27811" xr:uid="{00000000-0005-0000-0000-0000606B0000}"/>
    <cellStyle name="SAPBEXHLevel2 3 4 4" xfId="27812" xr:uid="{00000000-0005-0000-0000-0000616B0000}"/>
    <cellStyle name="SAPBEXHLevel2 3 4 5" xfId="27813" xr:uid="{00000000-0005-0000-0000-0000626B0000}"/>
    <cellStyle name="SAPBEXHLevel2 3 5" xfId="27814" xr:uid="{00000000-0005-0000-0000-0000636B0000}"/>
    <cellStyle name="SAPBEXHLevel2 3 5 2" xfId="27815" xr:uid="{00000000-0005-0000-0000-0000646B0000}"/>
    <cellStyle name="SAPBEXHLevel2 3 5 3" xfId="27816" xr:uid="{00000000-0005-0000-0000-0000656B0000}"/>
    <cellStyle name="SAPBEXHLevel2 3 6" xfId="27817" xr:uid="{00000000-0005-0000-0000-0000666B0000}"/>
    <cellStyle name="SAPBEXHLevel2 3 7" xfId="27818" xr:uid="{00000000-0005-0000-0000-0000676B0000}"/>
    <cellStyle name="SAPBEXHLevel2 3 8" xfId="27819" xr:uid="{00000000-0005-0000-0000-0000686B0000}"/>
    <cellStyle name="SAPBEXHLevel2 4" xfId="2241" xr:uid="{00000000-0005-0000-0000-0000696B0000}"/>
    <cellStyle name="SAPBEXHLevel2 4 2" xfId="2242" xr:uid="{00000000-0005-0000-0000-00006A6B0000}"/>
    <cellStyle name="SAPBEXHLevel2 4 2 2" xfId="27820" xr:uid="{00000000-0005-0000-0000-00006B6B0000}"/>
    <cellStyle name="SAPBEXHLevel2 4 2 2 2" xfId="27821" xr:uid="{00000000-0005-0000-0000-00006C6B0000}"/>
    <cellStyle name="SAPBEXHLevel2 4 2 2 3" xfId="27822" xr:uid="{00000000-0005-0000-0000-00006D6B0000}"/>
    <cellStyle name="SAPBEXHLevel2 4 2 3" xfId="27823" xr:uid="{00000000-0005-0000-0000-00006E6B0000}"/>
    <cellStyle name="SAPBEXHLevel2 4 2 4" xfId="27824" xr:uid="{00000000-0005-0000-0000-00006F6B0000}"/>
    <cellStyle name="SAPBEXHLevel2 4 2 5" xfId="27825" xr:uid="{00000000-0005-0000-0000-0000706B0000}"/>
    <cellStyle name="SAPBEXHLevel2 4 3" xfId="2243" xr:uid="{00000000-0005-0000-0000-0000716B0000}"/>
    <cellStyle name="SAPBEXHLevel2 4 3 2" xfId="27826" xr:uid="{00000000-0005-0000-0000-0000726B0000}"/>
    <cellStyle name="SAPBEXHLevel2 4 3 2 2" xfId="27827" xr:uid="{00000000-0005-0000-0000-0000736B0000}"/>
    <cellStyle name="SAPBEXHLevel2 4 3 2 3" xfId="27828" xr:uid="{00000000-0005-0000-0000-0000746B0000}"/>
    <cellStyle name="SAPBEXHLevel2 4 3 3" xfId="27829" xr:uid="{00000000-0005-0000-0000-0000756B0000}"/>
    <cellStyle name="SAPBEXHLevel2 4 3 4" xfId="27830" xr:uid="{00000000-0005-0000-0000-0000766B0000}"/>
    <cellStyle name="SAPBEXHLevel2 4 3 5" xfId="27831" xr:uid="{00000000-0005-0000-0000-0000776B0000}"/>
    <cellStyle name="SAPBEXHLevel2 4 4" xfId="2244" xr:uid="{00000000-0005-0000-0000-0000786B0000}"/>
    <cellStyle name="SAPBEXHLevel2 4 4 2" xfId="27832" xr:uid="{00000000-0005-0000-0000-0000796B0000}"/>
    <cellStyle name="SAPBEXHLevel2 4 4 2 2" xfId="27833" xr:uid="{00000000-0005-0000-0000-00007A6B0000}"/>
    <cellStyle name="SAPBEXHLevel2 4 4 2 3" xfId="27834" xr:uid="{00000000-0005-0000-0000-00007B6B0000}"/>
    <cellStyle name="SAPBEXHLevel2 4 4 3" xfId="27835" xr:uid="{00000000-0005-0000-0000-00007C6B0000}"/>
    <cellStyle name="SAPBEXHLevel2 4 4 4" xfId="27836" xr:uid="{00000000-0005-0000-0000-00007D6B0000}"/>
    <cellStyle name="SAPBEXHLevel2 4 4 5" xfId="27837" xr:uid="{00000000-0005-0000-0000-00007E6B0000}"/>
    <cellStyle name="SAPBEXHLevel2 4 5" xfId="27838" xr:uid="{00000000-0005-0000-0000-00007F6B0000}"/>
    <cellStyle name="SAPBEXHLevel2 4 5 2" xfId="27839" xr:uid="{00000000-0005-0000-0000-0000806B0000}"/>
    <cellStyle name="SAPBEXHLevel2 4 5 3" xfId="27840" xr:uid="{00000000-0005-0000-0000-0000816B0000}"/>
    <cellStyle name="SAPBEXHLevel2 4 6" xfId="27841" xr:uid="{00000000-0005-0000-0000-0000826B0000}"/>
    <cellStyle name="SAPBEXHLevel2 4 7" xfId="27842" xr:uid="{00000000-0005-0000-0000-0000836B0000}"/>
    <cellStyle name="SAPBEXHLevel2 4 8" xfId="27843" xr:uid="{00000000-0005-0000-0000-0000846B0000}"/>
    <cellStyle name="SAPBEXHLevel2 5" xfId="2245" xr:uid="{00000000-0005-0000-0000-0000856B0000}"/>
    <cellStyle name="SAPBEXHLevel2 5 2" xfId="2246" xr:uid="{00000000-0005-0000-0000-0000866B0000}"/>
    <cellStyle name="SAPBEXHLevel2 5 2 2" xfId="27844" xr:uid="{00000000-0005-0000-0000-0000876B0000}"/>
    <cellStyle name="SAPBEXHLevel2 5 2 2 2" xfId="27845" xr:uid="{00000000-0005-0000-0000-0000886B0000}"/>
    <cellStyle name="SAPBEXHLevel2 5 2 2 3" xfId="27846" xr:uid="{00000000-0005-0000-0000-0000896B0000}"/>
    <cellStyle name="SAPBEXHLevel2 5 2 3" xfId="27847" xr:uid="{00000000-0005-0000-0000-00008A6B0000}"/>
    <cellStyle name="SAPBEXHLevel2 5 2 4" xfId="27848" xr:uid="{00000000-0005-0000-0000-00008B6B0000}"/>
    <cellStyle name="SAPBEXHLevel2 5 2 5" xfId="27849" xr:uid="{00000000-0005-0000-0000-00008C6B0000}"/>
    <cellStyle name="SAPBEXHLevel2 5 3" xfId="2247" xr:uid="{00000000-0005-0000-0000-00008D6B0000}"/>
    <cellStyle name="SAPBEXHLevel2 5 3 2" xfId="27850" xr:uid="{00000000-0005-0000-0000-00008E6B0000}"/>
    <cellStyle name="SAPBEXHLevel2 5 3 2 2" xfId="27851" xr:uid="{00000000-0005-0000-0000-00008F6B0000}"/>
    <cellStyle name="SAPBEXHLevel2 5 3 2 3" xfId="27852" xr:uid="{00000000-0005-0000-0000-0000906B0000}"/>
    <cellStyle name="SAPBEXHLevel2 5 3 3" xfId="27853" xr:uid="{00000000-0005-0000-0000-0000916B0000}"/>
    <cellStyle name="SAPBEXHLevel2 5 3 4" xfId="27854" xr:uid="{00000000-0005-0000-0000-0000926B0000}"/>
    <cellStyle name="SAPBEXHLevel2 5 3 5" xfId="27855" xr:uid="{00000000-0005-0000-0000-0000936B0000}"/>
    <cellStyle name="SAPBEXHLevel2 5 4" xfId="2248" xr:uid="{00000000-0005-0000-0000-0000946B0000}"/>
    <cellStyle name="SAPBEXHLevel2 5 4 2" xfId="27856" xr:uid="{00000000-0005-0000-0000-0000956B0000}"/>
    <cellStyle name="SAPBEXHLevel2 5 4 2 2" xfId="27857" xr:uid="{00000000-0005-0000-0000-0000966B0000}"/>
    <cellStyle name="SAPBEXHLevel2 5 4 2 3" xfId="27858" xr:uid="{00000000-0005-0000-0000-0000976B0000}"/>
    <cellStyle name="SAPBEXHLevel2 5 4 3" xfId="27859" xr:uid="{00000000-0005-0000-0000-0000986B0000}"/>
    <cellStyle name="SAPBEXHLevel2 5 4 4" xfId="27860" xr:uid="{00000000-0005-0000-0000-0000996B0000}"/>
    <cellStyle name="SAPBEXHLevel2 5 4 5" xfId="27861" xr:uid="{00000000-0005-0000-0000-00009A6B0000}"/>
    <cellStyle name="SAPBEXHLevel2 5 5" xfId="27862" xr:uid="{00000000-0005-0000-0000-00009B6B0000}"/>
    <cellStyle name="SAPBEXHLevel2 5 5 2" xfId="27863" xr:uid="{00000000-0005-0000-0000-00009C6B0000}"/>
    <cellStyle name="SAPBEXHLevel2 5 5 3" xfId="27864" xr:uid="{00000000-0005-0000-0000-00009D6B0000}"/>
    <cellStyle name="SAPBEXHLevel2 5 6" xfId="27865" xr:uid="{00000000-0005-0000-0000-00009E6B0000}"/>
    <cellStyle name="SAPBEXHLevel2 5 7" xfId="27866" xr:uid="{00000000-0005-0000-0000-00009F6B0000}"/>
    <cellStyle name="SAPBEXHLevel2 5 8" xfId="27867" xr:uid="{00000000-0005-0000-0000-0000A06B0000}"/>
    <cellStyle name="SAPBEXHLevel2 6" xfId="2249" xr:uid="{00000000-0005-0000-0000-0000A16B0000}"/>
    <cellStyle name="SAPBEXHLevel2 6 2" xfId="2250" xr:uid="{00000000-0005-0000-0000-0000A26B0000}"/>
    <cellStyle name="SAPBEXHLevel2 6 2 2" xfId="27868" xr:uid="{00000000-0005-0000-0000-0000A36B0000}"/>
    <cellStyle name="SAPBEXHLevel2 6 2 2 2" xfId="27869" xr:uid="{00000000-0005-0000-0000-0000A46B0000}"/>
    <cellStyle name="SAPBEXHLevel2 6 2 2 3" xfId="27870" xr:uid="{00000000-0005-0000-0000-0000A56B0000}"/>
    <cellStyle name="SAPBEXHLevel2 6 2 3" xfId="27871" xr:uid="{00000000-0005-0000-0000-0000A66B0000}"/>
    <cellStyle name="SAPBEXHLevel2 6 2 4" xfId="27872" xr:uid="{00000000-0005-0000-0000-0000A76B0000}"/>
    <cellStyle name="SAPBEXHLevel2 6 2 5" xfId="27873" xr:uid="{00000000-0005-0000-0000-0000A86B0000}"/>
    <cellStyle name="SAPBEXHLevel2 6 3" xfId="2251" xr:uid="{00000000-0005-0000-0000-0000A96B0000}"/>
    <cellStyle name="SAPBEXHLevel2 6 3 2" xfId="27874" xr:uid="{00000000-0005-0000-0000-0000AA6B0000}"/>
    <cellStyle name="SAPBEXHLevel2 6 3 2 2" xfId="27875" xr:uid="{00000000-0005-0000-0000-0000AB6B0000}"/>
    <cellStyle name="SAPBEXHLevel2 6 3 2 3" xfId="27876" xr:uid="{00000000-0005-0000-0000-0000AC6B0000}"/>
    <cellStyle name="SAPBEXHLevel2 6 3 3" xfId="27877" xr:uid="{00000000-0005-0000-0000-0000AD6B0000}"/>
    <cellStyle name="SAPBEXHLevel2 6 3 4" xfId="27878" xr:uid="{00000000-0005-0000-0000-0000AE6B0000}"/>
    <cellStyle name="SAPBEXHLevel2 6 3 5" xfId="27879" xr:uid="{00000000-0005-0000-0000-0000AF6B0000}"/>
    <cellStyle name="SAPBEXHLevel2 6 4" xfId="2252" xr:uid="{00000000-0005-0000-0000-0000B06B0000}"/>
    <cellStyle name="SAPBEXHLevel2 6 4 2" xfId="27880" xr:uid="{00000000-0005-0000-0000-0000B16B0000}"/>
    <cellStyle name="SAPBEXHLevel2 6 4 2 2" xfId="27881" xr:uid="{00000000-0005-0000-0000-0000B26B0000}"/>
    <cellStyle name="SAPBEXHLevel2 6 4 2 3" xfId="27882" xr:uid="{00000000-0005-0000-0000-0000B36B0000}"/>
    <cellStyle name="SAPBEXHLevel2 6 4 3" xfId="27883" xr:uid="{00000000-0005-0000-0000-0000B46B0000}"/>
    <cellStyle name="SAPBEXHLevel2 6 4 4" xfId="27884" xr:uid="{00000000-0005-0000-0000-0000B56B0000}"/>
    <cellStyle name="SAPBEXHLevel2 6 4 5" xfId="27885" xr:uid="{00000000-0005-0000-0000-0000B66B0000}"/>
    <cellStyle name="SAPBEXHLevel2 6 5" xfId="27886" xr:uid="{00000000-0005-0000-0000-0000B76B0000}"/>
    <cellStyle name="SAPBEXHLevel2 6 5 2" xfId="27887" xr:uid="{00000000-0005-0000-0000-0000B86B0000}"/>
    <cellStyle name="SAPBEXHLevel2 6 5 3" xfId="27888" xr:uid="{00000000-0005-0000-0000-0000B96B0000}"/>
    <cellStyle name="SAPBEXHLevel2 6 6" xfId="27889" xr:uid="{00000000-0005-0000-0000-0000BA6B0000}"/>
    <cellStyle name="SAPBEXHLevel2 6 7" xfId="27890" xr:uid="{00000000-0005-0000-0000-0000BB6B0000}"/>
    <cellStyle name="SAPBEXHLevel2 6 8" xfId="27891" xr:uid="{00000000-0005-0000-0000-0000BC6B0000}"/>
    <cellStyle name="SAPBEXHLevel2 7" xfId="2253" xr:uid="{00000000-0005-0000-0000-0000BD6B0000}"/>
    <cellStyle name="SAPBEXHLevel2 7 2" xfId="2254" xr:uid="{00000000-0005-0000-0000-0000BE6B0000}"/>
    <cellStyle name="SAPBEXHLevel2 7 2 2" xfId="27892" xr:uid="{00000000-0005-0000-0000-0000BF6B0000}"/>
    <cellStyle name="SAPBEXHLevel2 7 2 2 2" xfId="27893" xr:uid="{00000000-0005-0000-0000-0000C06B0000}"/>
    <cellStyle name="SAPBEXHLevel2 7 2 2 3" xfId="27894" xr:uid="{00000000-0005-0000-0000-0000C16B0000}"/>
    <cellStyle name="SAPBEXHLevel2 7 2 3" xfId="27895" xr:uid="{00000000-0005-0000-0000-0000C26B0000}"/>
    <cellStyle name="SAPBEXHLevel2 7 2 4" xfId="27896" xr:uid="{00000000-0005-0000-0000-0000C36B0000}"/>
    <cellStyle name="SAPBEXHLevel2 7 2 5" xfId="27897" xr:uid="{00000000-0005-0000-0000-0000C46B0000}"/>
    <cellStyle name="SAPBEXHLevel2 7 3" xfId="2255" xr:uid="{00000000-0005-0000-0000-0000C56B0000}"/>
    <cellStyle name="SAPBEXHLevel2 7 3 2" xfId="27898" xr:uid="{00000000-0005-0000-0000-0000C66B0000}"/>
    <cellStyle name="SAPBEXHLevel2 7 3 2 2" xfId="27899" xr:uid="{00000000-0005-0000-0000-0000C76B0000}"/>
    <cellStyle name="SAPBEXHLevel2 7 3 2 3" xfId="27900" xr:uid="{00000000-0005-0000-0000-0000C86B0000}"/>
    <cellStyle name="SAPBEXHLevel2 7 3 3" xfId="27901" xr:uid="{00000000-0005-0000-0000-0000C96B0000}"/>
    <cellStyle name="SAPBEXHLevel2 7 3 4" xfId="27902" xr:uid="{00000000-0005-0000-0000-0000CA6B0000}"/>
    <cellStyle name="SAPBEXHLevel2 7 3 5" xfId="27903" xr:uid="{00000000-0005-0000-0000-0000CB6B0000}"/>
    <cellStyle name="SAPBEXHLevel2 7 4" xfId="2256" xr:uid="{00000000-0005-0000-0000-0000CC6B0000}"/>
    <cellStyle name="SAPBEXHLevel2 7 4 2" xfId="27904" xr:uid="{00000000-0005-0000-0000-0000CD6B0000}"/>
    <cellStyle name="SAPBEXHLevel2 7 4 2 2" xfId="27905" xr:uid="{00000000-0005-0000-0000-0000CE6B0000}"/>
    <cellStyle name="SAPBEXHLevel2 7 4 2 3" xfId="27906" xr:uid="{00000000-0005-0000-0000-0000CF6B0000}"/>
    <cellStyle name="SAPBEXHLevel2 7 4 3" xfId="27907" xr:uid="{00000000-0005-0000-0000-0000D06B0000}"/>
    <cellStyle name="SAPBEXHLevel2 7 4 4" xfId="27908" xr:uid="{00000000-0005-0000-0000-0000D16B0000}"/>
    <cellStyle name="SAPBEXHLevel2 7 4 5" xfId="27909" xr:uid="{00000000-0005-0000-0000-0000D26B0000}"/>
    <cellStyle name="SAPBEXHLevel2 7 5" xfId="27910" xr:uid="{00000000-0005-0000-0000-0000D36B0000}"/>
    <cellStyle name="SAPBEXHLevel2 7 5 2" xfId="27911" xr:uid="{00000000-0005-0000-0000-0000D46B0000}"/>
    <cellStyle name="SAPBEXHLevel2 7 5 3" xfId="27912" xr:uid="{00000000-0005-0000-0000-0000D56B0000}"/>
    <cellStyle name="SAPBEXHLevel2 7 6" xfId="27913" xr:uid="{00000000-0005-0000-0000-0000D66B0000}"/>
    <cellStyle name="SAPBEXHLevel2 7 7" xfId="27914" xr:uid="{00000000-0005-0000-0000-0000D76B0000}"/>
    <cellStyle name="SAPBEXHLevel2 7 8" xfId="27915" xr:uid="{00000000-0005-0000-0000-0000D86B0000}"/>
    <cellStyle name="SAPBEXHLevel2 8" xfId="2257" xr:uid="{00000000-0005-0000-0000-0000D96B0000}"/>
    <cellStyle name="SAPBEXHLevel2 8 2" xfId="2258" xr:uid="{00000000-0005-0000-0000-0000DA6B0000}"/>
    <cellStyle name="SAPBEXHLevel2 8 2 2" xfId="27916" xr:uid="{00000000-0005-0000-0000-0000DB6B0000}"/>
    <cellStyle name="SAPBEXHLevel2 8 2 2 2" xfId="27917" xr:uid="{00000000-0005-0000-0000-0000DC6B0000}"/>
    <cellStyle name="SAPBEXHLevel2 8 2 2 3" xfId="27918" xr:uid="{00000000-0005-0000-0000-0000DD6B0000}"/>
    <cellStyle name="SAPBEXHLevel2 8 2 3" xfId="27919" xr:uid="{00000000-0005-0000-0000-0000DE6B0000}"/>
    <cellStyle name="SAPBEXHLevel2 8 2 4" xfId="27920" xr:uid="{00000000-0005-0000-0000-0000DF6B0000}"/>
    <cellStyle name="SAPBEXHLevel2 8 2 5" xfId="27921" xr:uid="{00000000-0005-0000-0000-0000E06B0000}"/>
    <cellStyle name="SAPBEXHLevel2 8 3" xfId="2259" xr:uid="{00000000-0005-0000-0000-0000E16B0000}"/>
    <cellStyle name="SAPBEXHLevel2 8 3 2" xfId="27922" xr:uid="{00000000-0005-0000-0000-0000E26B0000}"/>
    <cellStyle name="SAPBEXHLevel2 8 3 2 2" xfId="27923" xr:uid="{00000000-0005-0000-0000-0000E36B0000}"/>
    <cellStyle name="SAPBEXHLevel2 8 3 2 3" xfId="27924" xr:uid="{00000000-0005-0000-0000-0000E46B0000}"/>
    <cellStyle name="SAPBEXHLevel2 8 3 3" xfId="27925" xr:uid="{00000000-0005-0000-0000-0000E56B0000}"/>
    <cellStyle name="SAPBEXHLevel2 8 3 4" xfId="27926" xr:uid="{00000000-0005-0000-0000-0000E66B0000}"/>
    <cellStyle name="SAPBEXHLevel2 8 3 5" xfId="27927" xr:uid="{00000000-0005-0000-0000-0000E76B0000}"/>
    <cellStyle name="SAPBEXHLevel2 8 4" xfId="2260" xr:uid="{00000000-0005-0000-0000-0000E86B0000}"/>
    <cellStyle name="SAPBEXHLevel2 8 4 2" xfId="27928" xr:uid="{00000000-0005-0000-0000-0000E96B0000}"/>
    <cellStyle name="SAPBEXHLevel2 8 4 2 2" xfId="27929" xr:uid="{00000000-0005-0000-0000-0000EA6B0000}"/>
    <cellStyle name="SAPBEXHLevel2 8 4 2 3" xfId="27930" xr:uid="{00000000-0005-0000-0000-0000EB6B0000}"/>
    <cellStyle name="SAPBEXHLevel2 8 4 3" xfId="27931" xr:uid="{00000000-0005-0000-0000-0000EC6B0000}"/>
    <cellStyle name="SAPBEXHLevel2 8 4 4" xfId="27932" xr:uid="{00000000-0005-0000-0000-0000ED6B0000}"/>
    <cellStyle name="SAPBEXHLevel2 8 4 5" xfId="27933" xr:uid="{00000000-0005-0000-0000-0000EE6B0000}"/>
    <cellStyle name="SAPBEXHLevel2 8 5" xfId="27934" xr:uid="{00000000-0005-0000-0000-0000EF6B0000}"/>
    <cellStyle name="SAPBEXHLevel2 8 5 2" xfId="27935" xr:uid="{00000000-0005-0000-0000-0000F06B0000}"/>
    <cellStyle name="SAPBEXHLevel2 8 5 3" xfId="27936" xr:uid="{00000000-0005-0000-0000-0000F16B0000}"/>
    <cellStyle name="SAPBEXHLevel2 8 6" xfId="27937" xr:uid="{00000000-0005-0000-0000-0000F26B0000}"/>
    <cellStyle name="SAPBEXHLevel2 8 7" xfId="27938" xr:uid="{00000000-0005-0000-0000-0000F36B0000}"/>
    <cellStyle name="SAPBEXHLevel2 8 8" xfId="27939" xr:uid="{00000000-0005-0000-0000-0000F46B0000}"/>
    <cellStyle name="SAPBEXHLevel2 9" xfId="2261" xr:uid="{00000000-0005-0000-0000-0000F56B0000}"/>
    <cellStyle name="SAPBEXHLevel2 9 2" xfId="2262" xr:uid="{00000000-0005-0000-0000-0000F66B0000}"/>
    <cellStyle name="SAPBEXHLevel2 9 2 2" xfId="2263" xr:uid="{00000000-0005-0000-0000-0000F76B0000}"/>
    <cellStyle name="SAPBEXHLevel2 9 2 3" xfId="27940" xr:uid="{00000000-0005-0000-0000-0000F86B0000}"/>
    <cellStyle name="SAPBEXHLevel2 9 3" xfId="2264" xr:uid="{00000000-0005-0000-0000-0000F96B0000}"/>
    <cellStyle name="SAPBEXHLevel2 9 4" xfId="27941" xr:uid="{00000000-0005-0000-0000-0000FA6B0000}"/>
    <cellStyle name="SAPBEXHLevel2 9 5" xfId="27942" xr:uid="{00000000-0005-0000-0000-0000FB6B0000}"/>
    <cellStyle name="SAPBEXHLevel2_Bellville office Proto CMA's budget template 2012-13 FY" xfId="2265" xr:uid="{00000000-0005-0000-0000-0000FC6B0000}"/>
    <cellStyle name="SAPBEXstdData" xfId="2266" xr:uid="{00000000-0005-0000-0000-0000FD6B0000}"/>
    <cellStyle name="SAPBEXstdData 10" xfId="2267" xr:uid="{00000000-0005-0000-0000-0000FE6B0000}"/>
    <cellStyle name="SAPBEXstdData 10 2" xfId="2268" xr:uid="{00000000-0005-0000-0000-0000FF6B0000}"/>
    <cellStyle name="SAPBEXstdData 10 2 2" xfId="27943" xr:uid="{00000000-0005-0000-0000-0000006C0000}"/>
    <cellStyle name="SAPBEXstdData 10 2 3" xfId="27944" xr:uid="{00000000-0005-0000-0000-0000016C0000}"/>
    <cellStyle name="SAPBEXstdData 10 3" xfId="2269" xr:uid="{00000000-0005-0000-0000-0000026C0000}"/>
    <cellStyle name="SAPBEXstdData 10 4" xfId="27945" xr:uid="{00000000-0005-0000-0000-0000036C0000}"/>
    <cellStyle name="SAPBEXstdData 10 5" xfId="27946" xr:uid="{00000000-0005-0000-0000-0000046C0000}"/>
    <cellStyle name="SAPBEXstdData 11" xfId="2270" xr:uid="{00000000-0005-0000-0000-0000056C0000}"/>
    <cellStyle name="SAPBEXstdData 11 2" xfId="2271" xr:uid="{00000000-0005-0000-0000-0000066C0000}"/>
    <cellStyle name="SAPBEXstdData 11 2 2" xfId="27947" xr:uid="{00000000-0005-0000-0000-0000076C0000}"/>
    <cellStyle name="SAPBEXstdData 11 2 3" xfId="27948" xr:uid="{00000000-0005-0000-0000-0000086C0000}"/>
    <cellStyle name="SAPBEXstdData 11 3" xfId="27949" xr:uid="{00000000-0005-0000-0000-0000096C0000}"/>
    <cellStyle name="SAPBEXstdData 11 4" xfId="27950" xr:uid="{00000000-0005-0000-0000-00000A6C0000}"/>
    <cellStyle name="SAPBEXstdData 11 5" xfId="27951" xr:uid="{00000000-0005-0000-0000-00000B6C0000}"/>
    <cellStyle name="SAPBEXstdData 12" xfId="2272" xr:uid="{00000000-0005-0000-0000-00000C6C0000}"/>
    <cellStyle name="SAPBEXstdData 12 2" xfId="2273" xr:uid="{00000000-0005-0000-0000-00000D6C0000}"/>
    <cellStyle name="SAPBEXstdData 12 2 2" xfId="27952" xr:uid="{00000000-0005-0000-0000-00000E6C0000}"/>
    <cellStyle name="SAPBEXstdData 12 2 3" xfId="27953" xr:uid="{00000000-0005-0000-0000-00000F6C0000}"/>
    <cellStyle name="SAPBEXstdData 12 3" xfId="27954" xr:uid="{00000000-0005-0000-0000-0000106C0000}"/>
    <cellStyle name="SAPBEXstdData 12 4" xfId="27955" xr:uid="{00000000-0005-0000-0000-0000116C0000}"/>
    <cellStyle name="SAPBEXstdData 12 5" xfId="27956" xr:uid="{00000000-0005-0000-0000-0000126C0000}"/>
    <cellStyle name="SAPBEXstdData 13" xfId="2274" xr:uid="{00000000-0005-0000-0000-0000136C0000}"/>
    <cellStyle name="SAPBEXstdData 13 2" xfId="2275" xr:uid="{00000000-0005-0000-0000-0000146C0000}"/>
    <cellStyle name="SAPBEXstdData 13 2 2" xfId="27957" xr:uid="{00000000-0005-0000-0000-0000156C0000}"/>
    <cellStyle name="SAPBEXstdData 13 2 3" xfId="27958" xr:uid="{00000000-0005-0000-0000-0000166C0000}"/>
    <cellStyle name="SAPBEXstdData 13 3" xfId="27959" xr:uid="{00000000-0005-0000-0000-0000176C0000}"/>
    <cellStyle name="SAPBEXstdData 13 4" xfId="27960" xr:uid="{00000000-0005-0000-0000-0000186C0000}"/>
    <cellStyle name="SAPBEXstdData 13 5" xfId="27961" xr:uid="{00000000-0005-0000-0000-0000196C0000}"/>
    <cellStyle name="SAPBEXstdData 14" xfId="2276" xr:uid="{00000000-0005-0000-0000-00001A6C0000}"/>
    <cellStyle name="SAPBEXstdData 14 2" xfId="2277" xr:uid="{00000000-0005-0000-0000-00001B6C0000}"/>
    <cellStyle name="SAPBEXstdData 14 2 2" xfId="27962" xr:uid="{00000000-0005-0000-0000-00001C6C0000}"/>
    <cellStyle name="SAPBEXstdData 14 2 3" xfId="27963" xr:uid="{00000000-0005-0000-0000-00001D6C0000}"/>
    <cellStyle name="SAPBEXstdData 14 3" xfId="27964" xr:uid="{00000000-0005-0000-0000-00001E6C0000}"/>
    <cellStyle name="SAPBEXstdData 14 4" xfId="27965" xr:uid="{00000000-0005-0000-0000-00001F6C0000}"/>
    <cellStyle name="SAPBEXstdData 14 5" xfId="27966" xr:uid="{00000000-0005-0000-0000-0000206C0000}"/>
    <cellStyle name="SAPBEXstdData 15" xfId="2278" xr:uid="{00000000-0005-0000-0000-0000216C0000}"/>
    <cellStyle name="SAPBEXstdData 15 2" xfId="2279" xr:uid="{00000000-0005-0000-0000-0000226C0000}"/>
    <cellStyle name="SAPBEXstdData 15 2 2" xfId="27967" xr:uid="{00000000-0005-0000-0000-0000236C0000}"/>
    <cellStyle name="SAPBEXstdData 15 2 3" xfId="27968" xr:uid="{00000000-0005-0000-0000-0000246C0000}"/>
    <cellStyle name="SAPBEXstdData 15 3" xfId="27969" xr:uid="{00000000-0005-0000-0000-0000256C0000}"/>
    <cellStyle name="SAPBEXstdData 15 4" xfId="27970" xr:uid="{00000000-0005-0000-0000-0000266C0000}"/>
    <cellStyle name="SAPBEXstdData 15 5" xfId="27971" xr:uid="{00000000-0005-0000-0000-0000276C0000}"/>
    <cellStyle name="SAPBEXstdData 16" xfId="2280" xr:uid="{00000000-0005-0000-0000-0000286C0000}"/>
    <cellStyle name="SAPBEXstdData 16 2" xfId="2281" xr:uid="{00000000-0005-0000-0000-0000296C0000}"/>
    <cellStyle name="SAPBEXstdData 16 3" xfId="27972" xr:uid="{00000000-0005-0000-0000-00002A6C0000}"/>
    <cellStyle name="SAPBEXstdData 17" xfId="2282" xr:uid="{00000000-0005-0000-0000-00002B6C0000}"/>
    <cellStyle name="SAPBEXstdData 17 2" xfId="2283" xr:uid="{00000000-0005-0000-0000-00002C6C0000}"/>
    <cellStyle name="SAPBEXstdData 18" xfId="2284" xr:uid="{00000000-0005-0000-0000-00002D6C0000}"/>
    <cellStyle name="SAPBEXstdData 18 2" xfId="2285" xr:uid="{00000000-0005-0000-0000-00002E6C0000}"/>
    <cellStyle name="SAPBEXstdData 19" xfId="2286" xr:uid="{00000000-0005-0000-0000-00002F6C0000}"/>
    <cellStyle name="SAPBEXstdData 19 2" xfId="2287" xr:uid="{00000000-0005-0000-0000-0000306C0000}"/>
    <cellStyle name="SAPBEXstdData 2" xfId="2288" xr:uid="{00000000-0005-0000-0000-0000316C0000}"/>
    <cellStyle name="SAPBEXstdData 2 2" xfId="2289" xr:uid="{00000000-0005-0000-0000-0000326C0000}"/>
    <cellStyle name="SAPBEXstdData 2 2 2" xfId="2290" xr:uid="{00000000-0005-0000-0000-0000336C0000}"/>
    <cellStyle name="SAPBEXstdData 2 2 2 2" xfId="2291" xr:uid="{00000000-0005-0000-0000-0000346C0000}"/>
    <cellStyle name="SAPBEXstdData 2 2 2 2 2" xfId="27974" xr:uid="{00000000-0005-0000-0000-0000356C0000}"/>
    <cellStyle name="SAPBEXstdData 2 2 2 3" xfId="27975" xr:uid="{00000000-0005-0000-0000-0000366C0000}"/>
    <cellStyle name="SAPBEXstdData 2 2 2 4" xfId="27973" xr:uid="{00000000-0005-0000-0000-0000376C0000}"/>
    <cellStyle name="SAPBEXstdData 2 2 3" xfId="27976" xr:uid="{00000000-0005-0000-0000-0000386C0000}"/>
    <cellStyle name="SAPBEXstdData 2 2 4" xfId="27977" xr:uid="{00000000-0005-0000-0000-0000396C0000}"/>
    <cellStyle name="SAPBEXstdData 2 2 5" xfId="27978" xr:uid="{00000000-0005-0000-0000-00003A6C0000}"/>
    <cellStyle name="SAPBEXstdData 2 3" xfId="2292" xr:uid="{00000000-0005-0000-0000-00003B6C0000}"/>
    <cellStyle name="SAPBEXstdData 2 3 2" xfId="2293" xr:uid="{00000000-0005-0000-0000-00003C6C0000}"/>
    <cellStyle name="SAPBEXstdData 2 3 2 2" xfId="27980" xr:uid="{00000000-0005-0000-0000-00003D6C0000}"/>
    <cellStyle name="SAPBEXstdData 2 3 2 3" xfId="27981" xr:uid="{00000000-0005-0000-0000-00003E6C0000}"/>
    <cellStyle name="SAPBEXstdData 2 3 2 4" xfId="27979" xr:uid="{00000000-0005-0000-0000-00003F6C0000}"/>
    <cellStyle name="SAPBEXstdData 2 3 3" xfId="27982" xr:uid="{00000000-0005-0000-0000-0000406C0000}"/>
    <cellStyle name="SAPBEXstdData 2 3 4" xfId="27983" xr:uid="{00000000-0005-0000-0000-0000416C0000}"/>
    <cellStyle name="SAPBEXstdData 2 3 5" xfId="27984" xr:uid="{00000000-0005-0000-0000-0000426C0000}"/>
    <cellStyle name="SAPBEXstdData 2 4" xfId="2294" xr:uid="{00000000-0005-0000-0000-0000436C0000}"/>
    <cellStyle name="SAPBEXstdData 2 4 2" xfId="2295" xr:uid="{00000000-0005-0000-0000-0000446C0000}"/>
    <cellStyle name="SAPBEXstdData 2 4 2 2" xfId="27986" xr:uid="{00000000-0005-0000-0000-0000456C0000}"/>
    <cellStyle name="SAPBEXstdData 2 4 2 3" xfId="27987" xr:uid="{00000000-0005-0000-0000-0000466C0000}"/>
    <cellStyle name="SAPBEXstdData 2 4 2 4" xfId="27985" xr:uid="{00000000-0005-0000-0000-0000476C0000}"/>
    <cellStyle name="SAPBEXstdData 2 4 3" xfId="27988" xr:uid="{00000000-0005-0000-0000-0000486C0000}"/>
    <cellStyle name="SAPBEXstdData 2 4 4" xfId="27989" xr:uid="{00000000-0005-0000-0000-0000496C0000}"/>
    <cellStyle name="SAPBEXstdData 2 4 5" xfId="27990" xr:uid="{00000000-0005-0000-0000-00004A6C0000}"/>
    <cellStyle name="SAPBEXstdData 2 5" xfId="2296" xr:uid="{00000000-0005-0000-0000-00004B6C0000}"/>
    <cellStyle name="SAPBEXstdData 2 5 2" xfId="2297" xr:uid="{00000000-0005-0000-0000-00004C6C0000}"/>
    <cellStyle name="SAPBEXstdData 2 5 2 2" xfId="27992" xr:uid="{00000000-0005-0000-0000-00004D6C0000}"/>
    <cellStyle name="SAPBEXstdData 2 5 3" xfId="27993" xr:uid="{00000000-0005-0000-0000-00004E6C0000}"/>
    <cellStyle name="SAPBEXstdData 2 5 4" xfId="27991" xr:uid="{00000000-0005-0000-0000-00004F6C0000}"/>
    <cellStyle name="SAPBEXstdData 2 6" xfId="2298" xr:uid="{00000000-0005-0000-0000-0000506C0000}"/>
    <cellStyle name="SAPBEXstdData 2 7" xfId="2299" xr:uid="{00000000-0005-0000-0000-0000516C0000}"/>
    <cellStyle name="SAPBEXstdData 2 8" xfId="27994" xr:uid="{00000000-0005-0000-0000-0000526C0000}"/>
    <cellStyle name="SAPBEXstdData 20" xfId="2300" xr:uid="{00000000-0005-0000-0000-0000536C0000}"/>
    <cellStyle name="SAPBEXstdData 20 2" xfId="2301" xr:uid="{00000000-0005-0000-0000-0000546C0000}"/>
    <cellStyle name="SAPBEXstdData 21" xfId="2302" xr:uid="{00000000-0005-0000-0000-0000556C0000}"/>
    <cellStyle name="SAPBEXstdData 22" xfId="2303" xr:uid="{00000000-0005-0000-0000-0000566C0000}"/>
    <cellStyle name="SAPBEXstdData 23" xfId="2304" xr:uid="{00000000-0005-0000-0000-0000576C0000}"/>
    <cellStyle name="SAPBEXstdData 24" xfId="2305" xr:uid="{00000000-0005-0000-0000-0000586C0000}"/>
    <cellStyle name="SAPBEXstdData 3" xfId="2306" xr:uid="{00000000-0005-0000-0000-0000596C0000}"/>
    <cellStyle name="SAPBEXstdData 3 2" xfId="2307" xr:uid="{00000000-0005-0000-0000-00005A6C0000}"/>
    <cellStyle name="SAPBEXstdData 3 2 2" xfId="2308" xr:uid="{00000000-0005-0000-0000-00005B6C0000}"/>
    <cellStyle name="SAPBEXstdData 3 2 2 2" xfId="2309" xr:uid="{00000000-0005-0000-0000-00005C6C0000}"/>
    <cellStyle name="SAPBEXstdData 3 2 2 2 2" xfId="27996" xr:uid="{00000000-0005-0000-0000-00005D6C0000}"/>
    <cellStyle name="SAPBEXstdData 3 2 2 3" xfId="27997" xr:uid="{00000000-0005-0000-0000-00005E6C0000}"/>
    <cellStyle name="SAPBEXstdData 3 2 2 4" xfId="27995" xr:uid="{00000000-0005-0000-0000-00005F6C0000}"/>
    <cellStyle name="SAPBEXstdData 3 2 3" xfId="27998" xr:uid="{00000000-0005-0000-0000-0000606C0000}"/>
    <cellStyle name="SAPBEXstdData 3 2 4" xfId="27999" xr:uid="{00000000-0005-0000-0000-0000616C0000}"/>
    <cellStyle name="SAPBEXstdData 3 2 5" xfId="28000" xr:uid="{00000000-0005-0000-0000-0000626C0000}"/>
    <cellStyle name="SAPBEXstdData 3 3" xfId="2310" xr:uid="{00000000-0005-0000-0000-0000636C0000}"/>
    <cellStyle name="SAPBEXstdData 3 3 2" xfId="2311" xr:uid="{00000000-0005-0000-0000-0000646C0000}"/>
    <cellStyle name="SAPBEXstdData 3 3 2 2" xfId="28002" xr:uid="{00000000-0005-0000-0000-0000656C0000}"/>
    <cellStyle name="SAPBEXstdData 3 3 2 3" xfId="28003" xr:uid="{00000000-0005-0000-0000-0000666C0000}"/>
    <cellStyle name="SAPBEXstdData 3 3 2 4" xfId="28001" xr:uid="{00000000-0005-0000-0000-0000676C0000}"/>
    <cellStyle name="SAPBEXstdData 3 3 3" xfId="28004" xr:uid="{00000000-0005-0000-0000-0000686C0000}"/>
    <cellStyle name="SAPBEXstdData 3 3 4" xfId="28005" xr:uid="{00000000-0005-0000-0000-0000696C0000}"/>
    <cellStyle name="SAPBEXstdData 3 3 5" xfId="28006" xr:uid="{00000000-0005-0000-0000-00006A6C0000}"/>
    <cellStyle name="SAPBEXstdData 3 4" xfId="2312" xr:uid="{00000000-0005-0000-0000-00006B6C0000}"/>
    <cellStyle name="SAPBEXstdData 3 4 2" xfId="2313" xr:uid="{00000000-0005-0000-0000-00006C6C0000}"/>
    <cellStyle name="SAPBEXstdData 3 4 2 2" xfId="28008" xr:uid="{00000000-0005-0000-0000-00006D6C0000}"/>
    <cellStyle name="SAPBEXstdData 3 4 2 3" xfId="28009" xr:uid="{00000000-0005-0000-0000-00006E6C0000}"/>
    <cellStyle name="SAPBEXstdData 3 4 2 4" xfId="28007" xr:uid="{00000000-0005-0000-0000-00006F6C0000}"/>
    <cellStyle name="SAPBEXstdData 3 4 3" xfId="28010" xr:uid="{00000000-0005-0000-0000-0000706C0000}"/>
    <cellStyle name="SAPBEXstdData 3 4 4" xfId="28011" xr:uid="{00000000-0005-0000-0000-0000716C0000}"/>
    <cellStyle name="SAPBEXstdData 3 4 5" xfId="28012" xr:uid="{00000000-0005-0000-0000-0000726C0000}"/>
    <cellStyle name="SAPBEXstdData 3 5" xfId="2314" xr:uid="{00000000-0005-0000-0000-0000736C0000}"/>
    <cellStyle name="SAPBEXstdData 3 5 2" xfId="2315" xr:uid="{00000000-0005-0000-0000-0000746C0000}"/>
    <cellStyle name="SAPBEXstdData 3 5 2 2" xfId="28014" xr:uid="{00000000-0005-0000-0000-0000756C0000}"/>
    <cellStyle name="SAPBEXstdData 3 5 3" xfId="28015" xr:uid="{00000000-0005-0000-0000-0000766C0000}"/>
    <cellStyle name="SAPBEXstdData 3 5 4" xfId="28013" xr:uid="{00000000-0005-0000-0000-0000776C0000}"/>
    <cellStyle name="SAPBEXstdData 3 6" xfId="2316" xr:uid="{00000000-0005-0000-0000-0000786C0000}"/>
    <cellStyle name="SAPBEXstdData 3 7" xfId="2317" xr:uid="{00000000-0005-0000-0000-0000796C0000}"/>
    <cellStyle name="SAPBEXstdData 3 8" xfId="28016" xr:uid="{00000000-0005-0000-0000-00007A6C0000}"/>
    <cellStyle name="SAPBEXstdData 4" xfId="2318" xr:uid="{00000000-0005-0000-0000-00007B6C0000}"/>
    <cellStyle name="SAPBEXstdData 4 2" xfId="2319" xr:uid="{00000000-0005-0000-0000-00007C6C0000}"/>
    <cellStyle name="SAPBEXstdData 4 2 2" xfId="28017" xr:uid="{00000000-0005-0000-0000-00007D6C0000}"/>
    <cellStyle name="SAPBEXstdData 4 2 2 2" xfId="28018" xr:uid="{00000000-0005-0000-0000-00007E6C0000}"/>
    <cellStyle name="SAPBEXstdData 4 2 2 3" xfId="28019" xr:uid="{00000000-0005-0000-0000-00007F6C0000}"/>
    <cellStyle name="SAPBEXstdData 4 2 3" xfId="28020" xr:uid="{00000000-0005-0000-0000-0000806C0000}"/>
    <cellStyle name="SAPBEXstdData 4 2 4" xfId="28021" xr:uid="{00000000-0005-0000-0000-0000816C0000}"/>
    <cellStyle name="SAPBEXstdData 4 2 5" xfId="28022" xr:uid="{00000000-0005-0000-0000-0000826C0000}"/>
    <cellStyle name="SAPBEXstdData 4 3" xfId="2320" xr:uid="{00000000-0005-0000-0000-0000836C0000}"/>
    <cellStyle name="SAPBEXstdData 4 3 2" xfId="2321" xr:uid="{00000000-0005-0000-0000-0000846C0000}"/>
    <cellStyle name="SAPBEXstdData 4 3 2 2" xfId="28024" xr:uid="{00000000-0005-0000-0000-0000856C0000}"/>
    <cellStyle name="SAPBEXstdData 4 3 2 3" xfId="28025" xr:uid="{00000000-0005-0000-0000-0000866C0000}"/>
    <cellStyle name="SAPBEXstdData 4 3 2 4" xfId="28023" xr:uid="{00000000-0005-0000-0000-0000876C0000}"/>
    <cellStyle name="SAPBEXstdData 4 3 3" xfId="28026" xr:uid="{00000000-0005-0000-0000-0000886C0000}"/>
    <cellStyle name="SAPBEXstdData 4 3 4" xfId="28027" xr:uid="{00000000-0005-0000-0000-0000896C0000}"/>
    <cellStyle name="SAPBEXstdData 4 3 5" xfId="28028" xr:uid="{00000000-0005-0000-0000-00008A6C0000}"/>
    <cellStyle name="SAPBEXstdData 4 4" xfId="2322" xr:uid="{00000000-0005-0000-0000-00008B6C0000}"/>
    <cellStyle name="SAPBEXstdData 4 4 2" xfId="28029" xr:uid="{00000000-0005-0000-0000-00008C6C0000}"/>
    <cellStyle name="SAPBEXstdData 4 4 2 2" xfId="28030" xr:uid="{00000000-0005-0000-0000-00008D6C0000}"/>
    <cellStyle name="SAPBEXstdData 4 4 2 3" xfId="28031" xr:uid="{00000000-0005-0000-0000-00008E6C0000}"/>
    <cellStyle name="SAPBEXstdData 4 4 3" xfId="28032" xr:uid="{00000000-0005-0000-0000-00008F6C0000}"/>
    <cellStyle name="SAPBEXstdData 4 4 4" xfId="28033" xr:uid="{00000000-0005-0000-0000-0000906C0000}"/>
    <cellStyle name="SAPBEXstdData 4 4 5" xfId="28034" xr:uid="{00000000-0005-0000-0000-0000916C0000}"/>
    <cellStyle name="SAPBEXstdData 4 5" xfId="2323" xr:uid="{00000000-0005-0000-0000-0000926C0000}"/>
    <cellStyle name="SAPBEXstdData 4 5 2" xfId="28035" xr:uid="{00000000-0005-0000-0000-0000936C0000}"/>
    <cellStyle name="SAPBEXstdData 4 5 3" xfId="28036" xr:uid="{00000000-0005-0000-0000-0000946C0000}"/>
    <cellStyle name="SAPBEXstdData 4 6" xfId="28037" xr:uid="{00000000-0005-0000-0000-0000956C0000}"/>
    <cellStyle name="SAPBEXstdData 4 7" xfId="28038" xr:uid="{00000000-0005-0000-0000-0000966C0000}"/>
    <cellStyle name="SAPBEXstdData 4 8" xfId="28039" xr:uid="{00000000-0005-0000-0000-0000976C0000}"/>
    <cellStyle name="SAPBEXstdData 5" xfId="2324" xr:uid="{00000000-0005-0000-0000-0000986C0000}"/>
    <cellStyle name="SAPBEXstdData 5 2" xfId="2325" xr:uid="{00000000-0005-0000-0000-0000996C0000}"/>
    <cellStyle name="SAPBEXstdData 5 2 2" xfId="28040" xr:uid="{00000000-0005-0000-0000-00009A6C0000}"/>
    <cellStyle name="SAPBEXstdData 5 2 2 2" xfId="28041" xr:uid="{00000000-0005-0000-0000-00009B6C0000}"/>
    <cellStyle name="SAPBEXstdData 5 2 2 3" xfId="28042" xr:uid="{00000000-0005-0000-0000-00009C6C0000}"/>
    <cellStyle name="SAPBEXstdData 5 2 3" xfId="28043" xr:uid="{00000000-0005-0000-0000-00009D6C0000}"/>
    <cellStyle name="SAPBEXstdData 5 2 4" xfId="28044" xr:uid="{00000000-0005-0000-0000-00009E6C0000}"/>
    <cellStyle name="SAPBEXstdData 5 2 5" xfId="28045" xr:uid="{00000000-0005-0000-0000-00009F6C0000}"/>
    <cellStyle name="SAPBEXstdData 5 3" xfId="2326" xr:uid="{00000000-0005-0000-0000-0000A06C0000}"/>
    <cellStyle name="SAPBEXstdData 5 3 2" xfId="2327" xr:uid="{00000000-0005-0000-0000-0000A16C0000}"/>
    <cellStyle name="SAPBEXstdData 5 3 2 2" xfId="28047" xr:uid="{00000000-0005-0000-0000-0000A26C0000}"/>
    <cellStyle name="SAPBEXstdData 5 3 2 3" xfId="28048" xr:uid="{00000000-0005-0000-0000-0000A36C0000}"/>
    <cellStyle name="SAPBEXstdData 5 3 2 4" xfId="28046" xr:uid="{00000000-0005-0000-0000-0000A46C0000}"/>
    <cellStyle name="SAPBEXstdData 5 3 3" xfId="28049" xr:uid="{00000000-0005-0000-0000-0000A56C0000}"/>
    <cellStyle name="SAPBEXstdData 5 3 4" xfId="28050" xr:uid="{00000000-0005-0000-0000-0000A66C0000}"/>
    <cellStyle name="SAPBEXstdData 5 3 5" xfId="28051" xr:uid="{00000000-0005-0000-0000-0000A76C0000}"/>
    <cellStyle name="SAPBEXstdData 5 4" xfId="2328" xr:uid="{00000000-0005-0000-0000-0000A86C0000}"/>
    <cellStyle name="SAPBEXstdData 5 4 2" xfId="28052" xr:uid="{00000000-0005-0000-0000-0000A96C0000}"/>
    <cellStyle name="SAPBEXstdData 5 4 2 2" xfId="28053" xr:uid="{00000000-0005-0000-0000-0000AA6C0000}"/>
    <cellStyle name="SAPBEXstdData 5 4 2 3" xfId="28054" xr:uid="{00000000-0005-0000-0000-0000AB6C0000}"/>
    <cellStyle name="SAPBEXstdData 5 4 3" xfId="28055" xr:uid="{00000000-0005-0000-0000-0000AC6C0000}"/>
    <cellStyle name="SAPBEXstdData 5 4 4" xfId="28056" xr:uid="{00000000-0005-0000-0000-0000AD6C0000}"/>
    <cellStyle name="SAPBEXstdData 5 4 5" xfId="28057" xr:uid="{00000000-0005-0000-0000-0000AE6C0000}"/>
    <cellStyle name="SAPBEXstdData 5 5" xfId="2329" xr:uid="{00000000-0005-0000-0000-0000AF6C0000}"/>
    <cellStyle name="SAPBEXstdData 5 5 2" xfId="28058" xr:uid="{00000000-0005-0000-0000-0000B06C0000}"/>
    <cellStyle name="SAPBEXstdData 5 5 3" xfId="28059" xr:uid="{00000000-0005-0000-0000-0000B16C0000}"/>
    <cellStyle name="SAPBEXstdData 5 6" xfId="28060" xr:uid="{00000000-0005-0000-0000-0000B26C0000}"/>
    <cellStyle name="SAPBEXstdData 5 7" xfId="28061" xr:uid="{00000000-0005-0000-0000-0000B36C0000}"/>
    <cellStyle name="SAPBEXstdData 5 8" xfId="28062" xr:uid="{00000000-0005-0000-0000-0000B46C0000}"/>
    <cellStyle name="SAPBEXstdData 6" xfId="2330" xr:uid="{00000000-0005-0000-0000-0000B56C0000}"/>
    <cellStyle name="SAPBEXstdData 6 2" xfId="2331" xr:uid="{00000000-0005-0000-0000-0000B66C0000}"/>
    <cellStyle name="SAPBEXstdData 6 2 2" xfId="28063" xr:uid="{00000000-0005-0000-0000-0000B76C0000}"/>
    <cellStyle name="SAPBEXstdData 6 2 2 2" xfId="28064" xr:uid="{00000000-0005-0000-0000-0000B86C0000}"/>
    <cellStyle name="SAPBEXstdData 6 2 2 3" xfId="28065" xr:uid="{00000000-0005-0000-0000-0000B96C0000}"/>
    <cellStyle name="SAPBEXstdData 6 2 3" xfId="28066" xr:uid="{00000000-0005-0000-0000-0000BA6C0000}"/>
    <cellStyle name="SAPBEXstdData 6 2 4" xfId="28067" xr:uid="{00000000-0005-0000-0000-0000BB6C0000}"/>
    <cellStyle name="SAPBEXstdData 6 2 5" xfId="28068" xr:uid="{00000000-0005-0000-0000-0000BC6C0000}"/>
    <cellStyle name="SAPBEXstdData 6 3" xfId="2332" xr:uid="{00000000-0005-0000-0000-0000BD6C0000}"/>
    <cellStyle name="SAPBEXstdData 6 3 2" xfId="2333" xr:uid="{00000000-0005-0000-0000-0000BE6C0000}"/>
    <cellStyle name="SAPBEXstdData 6 3 2 2" xfId="28070" xr:uid="{00000000-0005-0000-0000-0000BF6C0000}"/>
    <cellStyle name="SAPBEXstdData 6 3 2 3" xfId="28071" xr:uid="{00000000-0005-0000-0000-0000C06C0000}"/>
    <cellStyle name="SAPBEXstdData 6 3 2 4" xfId="28069" xr:uid="{00000000-0005-0000-0000-0000C16C0000}"/>
    <cellStyle name="SAPBEXstdData 6 3 3" xfId="28072" xr:uid="{00000000-0005-0000-0000-0000C26C0000}"/>
    <cellStyle name="SAPBEXstdData 6 3 4" xfId="28073" xr:uid="{00000000-0005-0000-0000-0000C36C0000}"/>
    <cellStyle name="SAPBEXstdData 6 3 5" xfId="28074" xr:uid="{00000000-0005-0000-0000-0000C46C0000}"/>
    <cellStyle name="SAPBEXstdData 6 4" xfId="2334" xr:uid="{00000000-0005-0000-0000-0000C56C0000}"/>
    <cellStyle name="SAPBEXstdData 6 4 2" xfId="28075" xr:uid="{00000000-0005-0000-0000-0000C66C0000}"/>
    <cellStyle name="SAPBEXstdData 6 4 2 2" xfId="28076" xr:uid="{00000000-0005-0000-0000-0000C76C0000}"/>
    <cellStyle name="SAPBEXstdData 6 4 2 3" xfId="28077" xr:uid="{00000000-0005-0000-0000-0000C86C0000}"/>
    <cellStyle name="SAPBEXstdData 6 4 3" xfId="28078" xr:uid="{00000000-0005-0000-0000-0000C96C0000}"/>
    <cellStyle name="SAPBEXstdData 6 4 4" xfId="28079" xr:uid="{00000000-0005-0000-0000-0000CA6C0000}"/>
    <cellStyle name="SAPBEXstdData 6 4 5" xfId="28080" xr:uid="{00000000-0005-0000-0000-0000CB6C0000}"/>
    <cellStyle name="SAPBEXstdData 6 5" xfId="2335" xr:uid="{00000000-0005-0000-0000-0000CC6C0000}"/>
    <cellStyle name="SAPBEXstdData 6 5 2" xfId="28081" xr:uid="{00000000-0005-0000-0000-0000CD6C0000}"/>
    <cellStyle name="SAPBEXstdData 6 5 3" xfId="28082" xr:uid="{00000000-0005-0000-0000-0000CE6C0000}"/>
    <cellStyle name="SAPBEXstdData 6 6" xfId="28083" xr:uid="{00000000-0005-0000-0000-0000CF6C0000}"/>
    <cellStyle name="SAPBEXstdData 6 7" xfId="28084" xr:uid="{00000000-0005-0000-0000-0000D06C0000}"/>
    <cellStyle name="SAPBEXstdData 6 8" xfId="28085" xr:uid="{00000000-0005-0000-0000-0000D16C0000}"/>
    <cellStyle name="SAPBEXstdData 7" xfId="2336" xr:uid="{00000000-0005-0000-0000-0000D26C0000}"/>
    <cellStyle name="SAPBEXstdData 7 2" xfId="2337" xr:uid="{00000000-0005-0000-0000-0000D36C0000}"/>
    <cellStyle name="SAPBEXstdData 7 2 2" xfId="28086" xr:uid="{00000000-0005-0000-0000-0000D46C0000}"/>
    <cellStyle name="SAPBEXstdData 7 2 2 2" xfId="28087" xr:uid="{00000000-0005-0000-0000-0000D56C0000}"/>
    <cellStyle name="SAPBEXstdData 7 2 2 3" xfId="28088" xr:uid="{00000000-0005-0000-0000-0000D66C0000}"/>
    <cellStyle name="SAPBEXstdData 7 2 3" xfId="28089" xr:uid="{00000000-0005-0000-0000-0000D76C0000}"/>
    <cellStyle name="SAPBEXstdData 7 2 4" xfId="28090" xr:uid="{00000000-0005-0000-0000-0000D86C0000}"/>
    <cellStyle name="SAPBEXstdData 7 2 5" xfId="28091" xr:uid="{00000000-0005-0000-0000-0000D96C0000}"/>
    <cellStyle name="SAPBEXstdData 7 3" xfId="2338" xr:uid="{00000000-0005-0000-0000-0000DA6C0000}"/>
    <cellStyle name="SAPBEXstdData 7 3 2" xfId="2339" xr:uid="{00000000-0005-0000-0000-0000DB6C0000}"/>
    <cellStyle name="SAPBEXstdData 7 3 2 2" xfId="28093" xr:uid="{00000000-0005-0000-0000-0000DC6C0000}"/>
    <cellStyle name="SAPBEXstdData 7 3 2 3" xfId="28094" xr:uid="{00000000-0005-0000-0000-0000DD6C0000}"/>
    <cellStyle name="SAPBEXstdData 7 3 2 4" xfId="28092" xr:uid="{00000000-0005-0000-0000-0000DE6C0000}"/>
    <cellStyle name="SAPBEXstdData 7 3 3" xfId="28095" xr:uid="{00000000-0005-0000-0000-0000DF6C0000}"/>
    <cellStyle name="SAPBEXstdData 7 3 4" xfId="28096" xr:uid="{00000000-0005-0000-0000-0000E06C0000}"/>
    <cellStyle name="SAPBEXstdData 7 3 5" xfId="28097" xr:uid="{00000000-0005-0000-0000-0000E16C0000}"/>
    <cellStyle name="SAPBEXstdData 7 4" xfId="2340" xr:uid="{00000000-0005-0000-0000-0000E26C0000}"/>
    <cellStyle name="SAPBEXstdData 7 4 2" xfId="28098" xr:uid="{00000000-0005-0000-0000-0000E36C0000}"/>
    <cellStyle name="SAPBEXstdData 7 4 2 2" xfId="28099" xr:uid="{00000000-0005-0000-0000-0000E46C0000}"/>
    <cellStyle name="SAPBEXstdData 7 4 2 3" xfId="28100" xr:uid="{00000000-0005-0000-0000-0000E56C0000}"/>
    <cellStyle name="SAPBEXstdData 7 4 3" xfId="28101" xr:uid="{00000000-0005-0000-0000-0000E66C0000}"/>
    <cellStyle name="SAPBEXstdData 7 4 4" xfId="28102" xr:uid="{00000000-0005-0000-0000-0000E76C0000}"/>
    <cellStyle name="SAPBEXstdData 7 4 5" xfId="28103" xr:uid="{00000000-0005-0000-0000-0000E86C0000}"/>
    <cellStyle name="SAPBEXstdData 7 5" xfId="2341" xr:uid="{00000000-0005-0000-0000-0000E96C0000}"/>
    <cellStyle name="SAPBEXstdData 7 5 2" xfId="28104" xr:uid="{00000000-0005-0000-0000-0000EA6C0000}"/>
    <cellStyle name="SAPBEXstdData 7 5 3" xfId="28105" xr:uid="{00000000-0005-0000-0000-0000EB6C0000}"/>
    <cellStyle name="SAPBEXstdData 7 6" xfId="28106" xr:uid="{00000000-0005-0000-0000-0000EC6C0000}"/>
    <cellStyle name="SAPBEXstdData 7 7" xfId="28107" xr:uid="{00000000-0005-0000-0000-0000ED6C0000}"/>
    <cellStyle name="SAPBEXstdData 7 8" xfId="28108" xr:uid="{00000000-0005-0000-0000-0000EE6C0000}"/>
    <cellStyle name="SAPBEXstdData 8" xfId="2342" xr:uid="{00000000-0005-0000-0000-0000EF6C0000}"/>
    <cellStyle name="SAPBEXstdData 8 2" xfId="2343" xr:uid="{00000000-0005-0000-0000-0000F06C0000}"/>
    <cellStyle name="SAPBEXstdData 8 2 2" xfId="28109" xr:uid="{00000000-0005-0000-0000-0000F16C0000}"/>
    <cellStyle name="SAPBEXstdData 8 2 2 2" xfId="28110" xr:uid="{00000000-0005-0000-0000-0000F26C0000}"/>
    <cellStyle name="SAPBEXstdData 8 2 2 3" xfId="28111" xr:uid="{00000000-0005-0000-0000-0000F36C0000}"/>
    <cellStyle name="SAPBEXstdData 8 2 3" xfId="28112" xr:uid="{00000000-0005-0000-0000-0000F46C0000}"/>
    <cellStyle name="SAPBEXstdData 8 2 4" xfId="28113" xr:uid="{00000000-0005-0000-0000-0000F56C0000}"/>
    <cellStyle name="SAPBEXstdData 8 2 5" xfId="28114" xr:uid="{00000000-0005-0000-0000-0000F66C0000}"/>
    <cellStyle name="SAPBEXstdData 8 3" xfId="2344" xr:uid="{00000000-0005-0000-0000-0000F76C0000}"/>
    <cellStyle name="SAPBEXstdData 8 3 2" xfId="2345" xr:uid="{00000000-0005-0000-0000-0000F86C0000}"/>
    <cellStyle name="SAPBEXstdData 8 3 2 2" xfId="28116" xr:uid="{00000000-0005-0000-0000-0000F96C0000}"/>
    <cellStyle name="SAPBEXstdData 8 3 2 3" xfId="28117" xr:uid="{00000000-0005-0000-0000-0000FA6C0000}"/>
    <cellStyle name="SAPBEXstdData 8 3 2 4" xfId="28115" xr:uid="{00000000-0005-0000-0000-0000FB6C0000}"/>
    <cellStyle name="SAPBEXstdData 8 3 3" xfId="28118" xr:uid="{00000000-0005-0000-0000-0000FC6C0000}"/>
    <cellStyle name="SAPBEXstdData 8 3 4" xfId="28119" xr:uid="{00000000-0005-0000-0000-0000FD6C0000}"/>
    <cellStyle name="SAPBEXstdData 8 3 5" xfId="28120" xr:uid="{00000000-0005-0000-0000-0000FE6C0000}"/>
    <cellStyle name="SAPBEXstdData 8 4" xfId="2346" xr:uid="{00000000-0005-0000-0000-0000FF6C0000}"/>
    <cellStyle name="SAPBEXstdData 8 4 2" xfId="28121" xr:uid="{00000000-0005-0000-0000-0000006D0000}"/>
    <cellStyle name="SAPBEXstdData 8 4 2 2" xfId="28122" xr:uid="{00000000-0005-0000-0000-0000016D0000}"/>
    <cellStyle name="SAPBEXstdData 8 4 2 3" xfId="28123" xr:uid="{00000000-0005-0000-0000-0000026D0000}"/>
    <cellStyle name="SAPBEXstdData 8 4 3" xfId="28124" xr:uid="{00000000-0005-0000-0000-0000036D0000}"/>
    <cellStyle name="SAPBEXstdData 8 4 4" xfId="28125" xr:uid="{00000000-0005-0000-0000-0000046D0000}"/>
    <cellStyle name="SAPBEXstdData 8 4 5" xfId="28126" xr:uid="{00000000-0005-0000-0000-0000056D0000}"/>
    <cellStyle name="SAPBEXstdData 8 5" xfId="2347" xr:uid="{00000000-0005-0000-0000-0000066D0000}"/>
    <cellStyle name="SAPBEXstdData 8 5 2" xfId="28127" xr:uid="{00000000-0005-0000-0000-0000076D0000}"/>
    <cellStyle name="SAPBEXstdData 8 5 3" xfId="28128" xr:uid="{00000000-0005-0000-0000-0000086D0000}"/>
    <cellStyle name="SAPBEXstdData 8 6" xfId="28129" xr:uid="{00000000-0005-0000-0000-0000096D0000}"/>
    <cellStyle name="SAPBEXstdData 8 7" xfId="28130" xr:uid="{00000000-0005-0000-0000-00000A6D0000}"/>
    <cellStyle name="SAPBEXstdData 8 8" xfId="28131" xr:uid="{00000000-0005-0000-0000-00000B6D0000}"/>
    <cellStyle name="SAPBEXstdData 9" xfId="2348" xr:uid="{00000000-0005-0000-0000-00000C6D0000}"/>
    <cellStyle name="SAPBEXstdData 9 2" xfId="2349" xr:uid="{00000000-0005-0000-0000-00000D6D0000}"/>
    <cellStyle name="SAPBEXstdData 9 2 2" xfId="2350" xr:uid="{00000000-0005-0000-0000-00000E6D0000}"/>
    <cellStyle name="SAPBEXstdData 9 2 3" xfId="28132" xr:uid="{00000000-0005-0000-0000-00000F6D0000}"/>
    <cellStyle name="SAPBEXstdData 9 3" xfId="2351" xr:uid="{00000000-0005-0000-0000-0000106D0000}"/>
    <cellStyle name="SAPBEXstdData 9 4" xfId="28133" xr:uid="{00000000-0005-0000-0000-0000116D0000}"/>
    <cellStyle name="SAPBEXstdData 9 5" xfId="28134" xr:uid="{00000000-0005-0000-0000-0000126D0000}"/>
    <cellStyle name="SAPBEXstdData_Bellville office Proto CMA's budget template 2012-13 FY" xfId="2352" xr:uid="{00000000-0005-0000-0000-0000136D0000}"/>
    <cellStyle name="SAPBEXstdDataEmph" xfId="28135" xr:uid="{00000000-0005-0000-0000-0000146D0000}"/>
    <cellStyle name="SAPBEXstdDataEmph 2" xfId="28136" xr:uid="{00000000-0005-0000-0000-0000156D0000}"/>
    <cellStyle name="SAPBEXstdItem" xfId="2353" xr:uid="{00000000-0005-0000-0000-0000166D0000}"/>
    <cellStyle name="SAPBEXstdItem 10" xfId="2354" xr:uid="{00000000-0005-0000-0000-0000176D0000}"/>
    <cellStyle name="SAPBEXstdItem 10 2" xfId="2355" xr:uid="{00000000-0005-0000-0000-0000186D0000}"/>
    <cellStyle name="SAPBEXstdItem 10 2 2" xfId="28137" xr:uid="{00000000-0005-0000-0000-0000196D0000}"/>
    <cellStyle name="SAPBEXstdItem 10 2 3" xfId="28138" xr:uid="{00000000-0005-0000-0000-00001A6D0000}"/>
    <cellStyle name="SAPBEXstdItem 10 3" xfId="2356" xr:uid="{00000000-0005-0000-0000-00001B6D0000}"/>
    <cellStyle name="SAPBEXstdItem 10 4" xfId="28139" xr:uid="{00000000-0005-0000-0000-00001C6D0000}"/>
    <cellStyle name="SAPBEXstdItem 10 5" xfId="28140" xr:uid="{00000000-0005-0000-0000-00001D6D0000}"/>
    <cellStyle name="SAPBEXstdItem 11" xfId="2357" xr:uid="{00000000-0005-0000-0000-00001E6D0000}"/>
    <cellStyle name="SAPBEXstdItem 11 2" xfId="2358" xr:uid="{00000000-0005-0000-0000-00001F6D0000}"/>
    <cellStyle name="SAPBEXstdItem 11 2 2" xfId="28141" xr:uid="{00000000-0005-0000-0000-0000206D0000}"/>
    <cellStyle name="SAPBEXstdItem 11 2 3" xfId="28142" xr:uid="{00000000-0005-0000-0000-0000216D0000}"/>
    <cellStyle name="SAPBEXstdItem 11 3" xfId="28143" xr:uid="{00000000-0005-0000-0000-0000226D0000}"/>
    <cellStyle name="SAPBEXstdItem 11 4" xfId="28144" xr:uid="{00000000-0005-0000-0000-0000236D0000}"/>
    <cellStyle name="SAPBEXstdItem 11 5" xfId="28145" xr:uid="{00000000-0005-0000-0000-0000246D0000}"/>
    <cellStyle name="SAPBEXstdItem 12" xfId="2359" xr:uid="{00000000-0005-0000-0000-0000256D0000}"/>
    <cellStyle name="SAPBEXstdItem 12 2" xfId="2360" xr:uid="{00000000-0005-0000-0000-0000266D0000}"/>
    <cellStyle name="SAPBEXstdItem 12 2 2" xfId="28146" xr:uid="{00000000-0005-0000-0000-0000276D0000}"/>
    <cellStyle name="SAPBEXstdItem 12 2 3" xfId="28147" xr:uid="{00000000-0005-0000-0000-0000286D0000}"/>
    <cellStyle name="SAPBEXstdItem 12 3" xfId="28148" xr:uid="{00000000-0005-0000-0000-0000296D0000}"/>
    <cellStyle name="SAPBEXstdItem 12 4" xfId="28149" xr:uid="{00000000-0005-0000-0000-00002A6D0000}"/>
    <cellStyle name="SAPBEXstdItem 12 5" xfId="28150" xr:uid="{00000000-0005-0000-0000-00002B6D0000}"/>
    <cellStyle name="SAPBEXstdItem 13" xfId="2361" xr:uid="{00000000-0005-0000-0000-00002C6D0000}"/>
    <cellStyle name="SAPBEXstdItem 13 2" xfId="2362" xr:uid="{00000000-0005-0000-0000-00002D6D0000}"/>
    <cellStyle name="SAPBEXstdItem 13 2 2" xfId="28151" xr:uid="{00000000-0005-0000-0000-00002E6D0000}"/>
    <cellStyle name="SAPBEXstdItem 13 2 3" xfId="28152" xr:uid="{00000000-0005-0000-0000-00002F6D0000}"/>
    <cellStyle name="SAPBEXstdItem 13 3" xfId="28153" xr:uid="{00000000-0005-0000-0000-0000306D0000}"/>
    <cellStyle name="SAPBEXstdItem 13 4" xfId="28154" xr:uid="{00000000-0005-0000-0000-0000316D0000}"/>
    <cellStyle name="SAPBEXstdItem 13 5" xfId="28155" xr:uid="{00000000-0005-0000-0000-0000326D0000}"/>
    <cellStyle name="SAPBEXstdItem 14" xfId="2363" xr:uid="{00000000-0005-0000-0000-0000336D0000}"/>
    <cellStyle name="SAPBEXstdItem 14 2" xfId="2364" xr:uid="{00000000-0005-0000-0000-0000346D0000}"/>
    <cellStyle name="SAPBEXstdItem 14 2 2" xfId="28156" xr:uid="{00000000-0005-0000-0000-0000356D0000}"/>
    <cellStyle name="SAPBEXstdItem 14 2 3" xfId="28157" xr:uid="{00000000-0005-0000-0000-0000366D0000}"/>
    <cellStyle name="SAPBEXstdItem 14 3" xfId="28158" xr:uid="{00000000-0005-0000-0000-0000376D0000}"/>
    <cellStyle name="SAPBEXstdItem 14 4" xfId="28159" xr:uid="{00000000-0005-0000-0000-0000386D0000}"/>
    <cellStyle name="SAPBEXstdItem 14 5" xfId="28160" xr:uid="{00000000-0005-0000-0000-0000396D0000}"/>
    <cellStyle name="SAPBEXstdItem 15" xfId="2365" xr:uid="{00000000-0005-0000-0000-00003A6D0000}"/>
    <cellStyle name="SAPBEXstdItem 15 2" xfId="2366" xr:uid="{00000000-0005-0000-0000-00003B6D0000}"/>
    <cellStyle name="SAPBEXstdItem 15 3" xfId="28161" xr:uid="{00000000-0005-0000-0000-00003C6D0000}"/>
    <cellStyle name="SAPBEXstdItem 16" xfId="2367" xr:uid="{00000000-0005-0000-0000-00003D6D0000}"/>
    <cellStyle name="SAPBEXstdItem 16 2" xfId="2368" xr:uid="{00000000-0005-0000-0000-00003E6D0000}"/>
    <cellStyle name="SAPBEXstdItem 17" xfId="2369" xr:uid="{00000000-0005-0000-0000-00003F6D0000}"/>
    <cellStyle name="SAPBEXstdItem 17 2" xfId="2370" xr:uid="{00000000-0005-0000-0000-0000406D0000}"/>
    <cellStyle name="SAPBEXstdItem 18" xfId="2371" xr:uid="{00000000-0005-0000-0000-0000416D0000}"/>
    <cellStyle name="SAPBEXstdItem 18 2" xfId="2372" xr:uid="{00000000-0005-0000-0000-0000426D0000}"/>
    <cellStyle name="SAPBEXstdItem 19" xfId="2373" xr:uid="{00000000-0005-0000-0000-0000436D0000}"/>
    <cellStyle name="SAPBEXstdItem 19 2" xfId="2374" xr:uid="{00000000-0005-0000-0000-0000446D0000}"/>
    <cellStyle name="SAPBEXstdItem 2" xfId="2375" xr:uid="{00000000-0005-0000-0000-0000456D0000}"/>
    <cellStyle name="SAPBEXstdItem 2 2" xfId="2376" xr:uid="{00000000-0005-0000-0000-0000466D0000}"/>
    <cellStyle name="SAPBEXstdItem 2 2 2" xfId="2377" xr:uid="{00000000-0005-0000-0000-0000476D0000}"/>
    <cellStyle name="SAPBEXstdItem 2 2 2 2" xfId="2378" xr:uid="{00000000-0005-0000-0000-0000486D0000}"/>
    <cellStyle name="SAPBEXstdItem 2 2 2 3" xfId="28162" xr:uid="{00000000-0005-0000-0000-0000496D0000}"/>
    <cellStyle name="SAPBEXstdItem 2 2 3" xfId="28163" xr:uid="{00000000-0005-0000-0000-00004A6D0000}"/>
    <cellStyle name="SAPBEXstdItem 2 2 4" xfId="28164" xr:uid="{00000000-0005-0000-0000-00004B6D0000}"/>
    <cellStyle name="SAPBEXstdItem 2 2 5" xfId="28165" xr:uid="{00000000-0005-0000-0000-00004C6D0000}"/>
    <cellStyle name="SAPBEXstdItem 2 3" xfId="2379" xr:uid="{00000000-0005-0000-0000-00004D6D0000}"/>
    <cellStyle name="SAPBEXstdItem 2 3 2" xfId="2380" xr:uid="{00000000-0005-0000-0000-00004E6D0000}"/>
    <cellStyle name="SAPBEXstdItem 2 3 2 2" xfId="28166" xr:uid="{00000000-0005-0000-0000-00004F6D0000}"/>
    <cellStyle name="SAPBEXstdItem 2 3 2 3" xfId="28167" xr:uid="{00000000-0005-0000-0000-0000506D0000}"/>
    <cellStyle name="SAPBEXstdItem 2 3 3" xfId="28168" xr:uid="{00000000-0005-0000-0000-0000516D0000}"/>
    <cellStyle name="SAPBEXstdItem 2 3 4" xfId="28169" xr:uid="{00000000-0005-0000-0000-0000526D0000}"/>
    <cellStyle name="SAPBEXstdItem 2 3 5" xfId="28170" xr:uid="{00000000-0005-0000-0000-0000536D0000}"/>
    <cellStyle name="SAPBEXstdItem 2 4" xfId="2381" xr:uid="{00000000-0005-0000-0000-0000546D0000}"/>
    <cellStyle name="SAPBEXstdItem 2 4 2" xfId="2382" xr:uid="{00000000-0005-0000-0000-0000556D0000}"/>
    <cellStyle name="SAPBEXstdItem 2 4 2 2" xfId="28171" xr:uid="{00000000-0005-0000-0000-0000566D0000}"/>
    <cellStyle name="SAPBEXstdItem 2 4 2 3" xfId="28172" xr:uid="{00000000-0005-0000-0000-0000576D0000}"/>
    <cellStyle name="SAPBEXstdItem 2 4 3" xfId="28173" xr:uid="{00000000-0005-0000-0000-0000586D0000}"/>
    <cellStyle name="SAPBEXstdItem 2 4 4" xfId="28174" xr:uid="{00000000-0005-0000-0000-0000596D0000}"/>
    <cellStyle name="SAPBEXstdItem 2 4 5" xfId="28175" xr:uid="{00000000-0005-0000-0000-00005A6D0000}"/>
    <cellStyle name="SAPBEXstdItem 2 5" xfId="2383" xr:uid="{00000000-0005-0000-0000-00005B6D0000}"/>
    <cellStyle name="SAPBEXstdItem 2 5 2" xfId="28176" xr:uid="{00000000-0005-0000-0000-00005C6D0000}"/>
    <cellStyle name="SAPBEXstdItem 2 5 3" xfId="28177" xr:uid="{00000000-0005-0000-0000-00005D6D0000}"/>
    <cellStyle name="SAPBEXstdItem 2 6" xfId="2384" xr:uid="{00000000-0005-0000-0000-00005E6D0000}"/>
    <cellStyle name="SAPBEXstdItem 2 7" xfId="28178" xr:uid="{00000000-0005-0000-0000-00005F6D0000}"/>
    <cellStyle name="SAPBEXstdItem 2 8" xfId="28179" xr:uid="{00000000-0005-0000-0000-0000606D0000}"/>
    <cellStyle name="SAPBEXstdItem 20" xfId="2385" xr:uid="{00000000-0005-0000-0000-0000616D0000}"/>
    <cellStyle name="SAPBEXstdItem 20 2" xfId="2386" xr:uid="{00000000-0005-0000-0000-0000626D0000}"/>
    <cellStyle name="SAPBEXstdItem 21" xfId="2387" xr:uid="{00000000-0005-0000-0000-0000636D0000}"/>
    <cellStyle name="SAPBEXstdItem 21 2" xfId="2388" xr:uid="{00000000-0005-0000-0000-0000646D0000}"/>
    <cellStyle name="SAPBEXstdItem 22" xfId="2389" xr:uid="{00000000-0005-0000-0000-0000656D0000}"/>
    <cellStyle name="SAPBEXstdItem 23" xfId="2390" xr:uid="{00000000-0005-0000-0000-0000666D0000}"/>
    <cellStyle name="SAPBEXstdItem 24" xfId="2391" xr:uid="{00000000-0005-0000-0000-0000676D0000}"/>
    <cellStyle name="SAPBEXstdItem 25" xfId="2392" xr:uid="{00000000-0005-0000-0000-0000686D0000}"/>
    <cellStyle name="SAPBEXstdItem 3" xfId="2393" xr:uid="{00000000-0005-0000-0000-0000696D0000}"/>
    <cellStyle name="SAPBEXstdItem 3 2" xfId="2394" xr:uid="{00000000-0005-0000-0000-00006A6D0000}"/>
    <cellStyle name="SAPBEXstdItem 3 2 2" xfId="28180" xr:uid="{00000000-0005-0000-0000-00006B6D0000}"/>
    <cellStyle name="SAPBEXstdItem 3 2 2 2" xfId="28181" xr:uid="{00000000-0005-0000-0000-00006C6D0000}"/>
    <cellStyle name="SAPBEXstdItem 3 2 2 3" xfId="28182" xr:uid="{00000000-0005-0000-0000-00006D6D0000}"/>
    <cellStyle name="SAPBEXstdItem 3 2 3" xfId="28183" xr:uid="{00000000-0005-0000-0000-00006E6D0000}"/>
    <cellStyle name="SAPBEXstdItem 3 2 4" xfId="28184" xr:uid="{00000000-0005-0000-0000-00006F6D0000}"/>
    <cellStyle name="SAPBEXstdItem 3 2 5" xfId="28185" xr:uid="{00000000-0005-0000-0000-0000706D0000}"/>
    <cellStyle name="SAPBEXstdItem 3 3" xfId="2395" xr:uid="{00000000-0005-0000-0000-0000716D0000}"/>
    <cellStyle name="SAPBEXstdItem 3 3 2" xfId="28186" xr:uid="{00000000-0005-0000-0000-0000726D0000}"/>
    <cellStyle name="SAPBEXstdItem 3 3 2 2" xfId="28187" xr:uid="{00000000-0005-0000-0000-0000736D0000}"/>
    <cellStyle name="SAPBEXstdItem 3 3 2 3" xfId="28188" xr:uid="{00000000-0005-0000-0000-0000746D0000}"/>
    <cellStyle name="SAPBEXstdItem 3 3 3" xfId="28189" xr:uid="{00000000-0005-0000-0000-0000756D0000}"/>
    <cellStyle name="SAPBEXstdItem 3 3 4" xfId="28190" xr:uid="{00000000-0005-0000-0000-0000766D0000}"/>
    <cellStyle name="SAPBEXstdItem 3 3 5" xfId="28191" xr:uid="{00000000-0005-0000-0000-0000776D0000}"/>
    <cellStyle name="SAPBEXstdItem 3 4" xfId="2396" xr:uid="{00000000-0005-0000-0000-0000786D0000}"/>
    <cellStyle name="SAPBEXstdItem 3 4 2" xfId="28192" xr:uid="{00000000-0005-0000-0000-0000796D0000}"/>
    <cellStyle name="SAPBEXstdItem 3 4 2 2" xfId="28193" xr:uid="{00000000-0005-0000-0000-00007A6D0000}"/>
    <cellStyle name="SAPBEXstdItem 3 4 2 3" xfId="28194" xr:uid="{00000000-0005-0000-0000-00007B6D0000}"/>
    <cellStyle name="SAPBEXstdItem 3 4 3" xfId="28195" xr:uid="{00000000-0005-0000-0000-00007C6D0000}"/>
    <cellStyle name="SAPBEXstdItem 3 4 4" xfId="28196" xr:uid="{00000000-0005-0000-0000-00007D6D0000}"/>
    <cellStyle name="SAPBEXstdItem 3 4 5" xfId="28197" xr:uid="{00000000-0005-0000-0000-00007E6D0000}"/>
    <cellStyle name="SAPBEXstdItem 3 5" xfId="28198" xr:uid="{00000000-0005-0000-0000-00007F6D0000}"/>
    <cellStyle name="SAPBEXstdItem 3 5 2" xfId="28199" xr:uid="{00000000-0005-0000-0000-0000806D0000}"/>
    <cellStyle name="SAPBEXstdItem 3 5 3" xfId="28200" xr:uid="{00000000-0005-0000-0000-0000816D0000}"/>
    <cellStyle name="SAPBEXstdItem 3 6" xfId="28201" xr:uid="{00000000-0005-0000-0000-0000826D0000}"/>
    <cellStyle name="SAPBEXstdItem 3 7" xfId="28202" xr:uid="{00000000-0005-0000-0000-0000836D0000}"/>
    <cellStyle name="SAPBEXstdItem 3 8" xfId="28203" xr:uid="{00000000-0005-0000-0000-0000846D0000}"/>
    <cellStyle name="SAPBEXstdItem 4" xfId="2397" xr:uid="{00000000-0005-0000-0000-0000856D0000}"/>
    <cellStyle name="SAPBEXstdItem 4 2" xfId="2398" xr:uid="{00000000-0005-0000-0000-0000866D0000}"/>
    <cellStyle name="SAPBEXstdItem 4 2 2" xfId="28204" xr:uid="{00000000-0005-0000-0000-0000876D0000}"/>
    <cellStyle name="SAPBEXstdItem 4 2 2 2" xfId="28205" xr:uid="{00000000-0005-0000-0000-0000886D0000}"/>
    <cellStyle name="SAPBEXstdItem 4 2 2 3" xfId="28206" xr:uid="{00000000-0005-0000-0000-0000896D0000}"/>
    <cellStyle name="SAPBEXstdItem 4 2 3" xfId="28207" xr:uid="{00000000-0005-0000-0000-00008A6D0000}"/>
    <cellStyle name="SAPBEXstdItem 4 2 4" xfId="28208" xr:uid="{00000000-0005-0000-0000-00008B6D0000}"/>
    <cellStyle name="SAPBEXstdItem 4 2 5" xfId="28209" xr:uid="{00000000-0005-0000-0000-00008C6D0000}"/>
    <cellStyle name="SAPBEXstdItem 4 3" xfId="2399" xr:uid="{00000000-0005-0000-0000-00008D6D0000}"/>
    <cellStyle name="SAPBEXstdItem 4 3 2" xfId="28210" xr:uid="{00000000-0005-0000-0000-00008E6D0000}"/>
    <cellStyle name="SAPBEXstdItem 4 3 2 2" xfId="28211" xr:uid="{00000000-0005-0000-0000-00008F6D0000}"/>
    <cellStyle name="SAPBEXstdItem 4 3 2 3" xfId="28212" xr:uid="{00000000-0005-0000-0000-0000906D0000}"/>
    <cellStyle name="SAPBEXstdItem 4 3 3" xfId="28213" xr:uid="{00000000-0005-0000-0000-0000916D0000}"/>
    <cellStyle name="SAPBEXstdItem 4 3 4" xfId="28214" xr:uid="{00000000-0005-0000-0000-0000926D0000}"/>
    <cellStyle name="SAPBEXstdItem 4 3 5" xfId="28215" xr:uid="{00000000-0005-0000-0000-0000936D0000}"/>
    <cellStyle name="SAPBEXstdItem 4 4" xfId="2400" xr:uid="{00000000-0005-0000-0000-0000946D0000}"/>
    <cellStyle name="SAPBEXstdItem 4 4 2" xfId="28216" xr:uid="{00000000-0005-0000-0000-0000956D0000}"/>
    <cellStyle name="SAPBEXstdItem 4 4 2 2" xfId="28217" xr:uid="{00000000-0005-0000-0000-0000966D0000}"/>
    <cellStyle name="SAPBEXstdItem 4 4 2 3" xfId="28218" xr:uid="{00000000-0005-0000-0000-0000976D0000}"/>
    <cellStyle name="SAPBEXstdItem 4 4 3" xfId="28219" xr:uid="{00000000-0005-0000-0000-0000986D0000}"/>
    <cellStyle name="SAPBEXstdItem 4 4 4" xfId="28220" xr:uid="{00000000-0005-0000-0000-0000996D0000}"/>
    <cellStyle name="SAPBEXstdItem 4 4 5" xfId="28221" xr:uid="{00000000-0005-0000-0000-00009A6D0000}"/>
    <cellStyle name="SAPBEXstdItem 4 5" xfId="28222" xr:uid="{00000000-0005-0000-0000-00009B6D0000}"/>
    <cellStyle name="SAPBEXstdItem 4 5 2" xfId="28223" xr:uid="{00000000-0005-0000-0000-00009C6D0000}"/>
    <cellStyle name="SAPBEXstdItem 4 5 3" xfId="28224" xr:uid="{00000000-0005-0000-0000-00009D6D0000}"/>
    <cellStyle name="SAPBEXstdItem 4 6" xfId="28225" xr:uid="{00000000-0005-0000-0000-00009E6D0000}"/>
    <cellStyle name="SAPBEXstdItem 4 7" xfId="28226" xr:uid="{00000000-0005-0000-0000-00009F6D0000}"/>
    <cellStyle name="SAPBEXstdItem 4 8" xfId="28227" xr:uid="{00000000-0005-0000-0000-0000A06D0000}"/>
    <cellStyle name="SAPBEXstdItem 5" xfId="2401" xr:uid="{00000000-0005-0000-0000-0000A16D0000}"/>
    <cellStyle name="SAPBEXstdItem 5 2" xfId="2402" xr:uid="{00000000-0005-0000-0000-0000A26D0000}"/>
    <cellStyle name="SAPBEXstdItem 5 2 2" xfId="28228" xr:uid="{00000000-0005-0000-0000-0000A36D0000}"/>
    <cellStyle name="SAPBEXstdItem 5 2 2 2" xfId="28229" xr:uid="{00000000-0005-0000-0000-0000A46D0000}"/>
    <cellStyle name="SAPBEXstdItem 5 2 2 3" xfId="28230" xr:uid="{00000000-0005-0000-0000-0000A56D0000}"/>
    <cellStyle name="SAPBEXstdItem 5 2 3" xfId="28231" xr:uid="{00000000-0005-0000-0000-0000A66D0000}"/>
    <cellStyle name="SAPBEXstdItem 5 2 4" xfId="28232" xr:uid="{00000000-0005-0000-0000-0000A76D0000}"/>
    <cellStyle name="SAPBEXstdItem 5 2 5" xfId="28233" xr:uid="{00000000-0005-0000-0000-0000A86D0000}"/>
    <cellStyle name="SAPBEXstdItem 5 3" xfId="2403" xr:uid="{00000000-0005-0000-0000-0000A96D0000}"/>
    <cellStyle name="SAPBEXstdItem 5 3 2" xfId="28234" xr:uid="{00000000-0005-0000-0000-0000AA6D0000}"/>
    <cellStyle name="SAPBEXstdItem 5 3 2 2" xfId="28235" xr:uid="{00000000-0005-0000-0000-0000AB6D0000}"/>
    <cellStyle name="SAPBEXstdItem 5 3 2 3" xfId="28236" xr:uid="{00000000-0005-0000-0000-0000AC6D0000}"/>
    <cellStyle name="SAPBEXstdItem 5 3 3" xfId="28237" xr:uid="{00000000-0005-0000-0000-0000AD6D0000}"/>
    <cellStyle name="SAPBEXstdItem 5 3 4" xfId="28238" xr:uid="{00000000-0005-0000-0000-0000AE6D0000}"/>
    <cellStyle name="SAPBEXstdItem 5 3 5" xfId="28239" xr:uid="{00000000-0005-0000-0000-0000AF6D0000}"/>
    <cellStyle name="SAPBEXstdItem 5 4" xfId="2404" xr:uid="{00000000-0005-0000-0000-0000B06D0000}"/>
    <cellStyle name="SAPBEXstdItem 5 4 2" xfId="28240" xr:uid="{00000000-0005-0000-0000-0000B16D0000}"/>
    <cellStyle name="SAPBEXstdItem 5 4 2 2" xfId="28241" xr:uid="{00000000-0005-0000-0000-0000B26D0000}"/>
    <cellStyle name="SAPBEXstdItem 5 4 2 3" xfId="28242" xr:uid="{00000000-0005-0000-0000-0000B36D0000}"/>
    <cellStyle name="SAPBEXstdItem 5 4 3" xfId="28243" xr:uid="{00000000-0005-0000-0000-0000B46D0000}"/>
    <cellStyle name="SAPBEXstdItem 5 4 4" xfId="28244" xr:uid="{00000000-0005-0000-0000-0000B56D0000}"/>
    <cellStyle name="SAPBEXstdItem 5 4 5" xfId="28245" xr:uid="{00000000-0005-0000-0000-0000B66D0000}"/>
    <cellStyle name="SAPBEXstdItem 5 5" xfId="28246" xr:uid="{00000000-0005-0000-0000-0000B76D0000}"/>
    <cellStyle name="SAPBEXstdItem 5 5 2" xfId="28247" xr:uid="{00000000-0005-0000-0000-0000B86D0000}"/>
    <cellStyle name="SAPBEXstdItem 5 5 3" xfId="28248" xr:uid="{00000000-0005-0000-0000-0000B96D0000}"/>
    <cellStyle name="SAPBEXstdItem 5 6" xfId="28249" xr:uid="{00000000-0005-0000-0000-0000BA6D0000}"/>
    <cellStyle name="SAPBEXstdItem 5 7" xfId="28250" xr:uid="{00000000-0005-0000-0000-0000BB6D0000}"/>
    <cellStyle name="SAPBEXstdItem 5 8" xfId="28251" xr:uid="{00000000-0005-0000-0000-0000BC6D0000}"/>
    <cellStyle name="SAPBEXstdItem 6" xfId="2405" xr:uid="{00000000-0005-0000-0000-0000BD6D0000}"/>
    <cellStyle name="SAPBEXstdItem 6 2" xfId="2406" xr:uid="{00000000-0005-0000-0000-0000BE6D0000}"/>
    <cellStyle name="SAPBEXstdItem 6 2 2" xfId="28252" xr:uid="{00000000-0005-0000-0000-0000BF6D0000}"/>
    <cellStyle name="SAPBEXstdItem 6 2 2 2" xfId="28253" xr:uid="{00000000-0005-0000-0000-0000C06D0000}"/>
    <cellStyle name="SAPBEXstdItem 6 2 2 3" xfId="28254" xr:uid="{00000000-0005-0000-0000-0000C16D0000}"/>
    <cellStyle name="SAPBEXstdItem 6 2 3" xfId="28255" xr:uid="{00000000-0005-0000-0000-0000C26D0000}"/>
    <cellStyle name="SAPBEXstdItem 6 2 4" xfId="28256" xr:uid="{00000000-0005-0000-0000-0000C36D0000}"/>
    <cellStyle name="SAPBEXstdItem 6 2 5" xfId="28257" xr:uid="{00000000-0005-0000-0000-0000C46D0000}"/>
    <cellStyle name="SAPBEXstdItem 6 3" xfId="2407" xr:uid="{00000000-0005-0000-0000-0000C56D0000}"/>
    <cellStyle name="SAPBEXstdItem 6 3 2" xfId="28258" xr:uid="{00000000-0005-0000-0000-0000C66D0000}"/>
    <cellStyle name="SAPBEXstdItem 6 3 2 2" xfId="28259" xr:uid="{00000000-0005-0000-0000-0000C76D0000}"/>
    <cellStyle name="SAPBEXstdItem 6 3 2 3" xfId="28260" xr:uid="{00000000-0005-0000-0000-0000C86D0000}"/>
    <cellStyle name="SAPBEXstdItem 6 3 3" xfId="28261" xr:uid="{00000000-0005-0000-0000-0000C96D0000}"/>
    <cellStyle name="SAPBEXstdItem 6 3 4" xfId="28262" xr:uid="{00000000-0005-0000-0000-0000CA6D0000}"/>
    <cellStyle name="SAPBEXstdItem 6 3 5" xfId="28263" xr:uid="{00000000-0005-0000-0000-0000CB6D0000}"/>
    <cellStyle name="SAPBEXstdItem 6 4" xfId="2408" xr:uid="{00000000-0005-0000-0000-0000CC6D0000}"/>
    <cellStyle name="SAPBEXstdItem 6 4 2" xfId="28264" xr:uid="{00000000-0005-0000-0000-0000CD6D0000}"/>
    <cellStyle name="SAPBEXstdItem 6 4 2 2" xfId="28265" xr:uid="{00000000-0005-0000-0000-0000CE6D0000}"/>
    <cellStyle name="SAPBEXstdItem 6 4 2 3" xfId="28266" xr:uid="{00000000-0005-0000-0000-0000CF6D0000}"/>
    <cellStyle name="SAPBEXstdItem 6 4 3" xfId="28267" xr:uid="{00000000-0005-0000-0000-0000D06D0000}"/>
    <cellStyle name="SAPBEXstdItem 6 4 4" xfId="28268" xr:uid="{00000000-0005-0000-0000-0000D16D0000}"/>
    <cellStyle name="SAPBEXstdItem 6 4 5" xfId="28269" xr:uid="{00000000-0005-0000-0000-0000D26D0000}"/>
    <cellStyle name="SAPBEXstdItem 6 5" xfId="28270" xr:uid="{00000000-0005-0000-0000-0000D36D0000}"/>
    <cellStyle name="SAPBEXstdItem 6 5 2" xfId="28271" xr:uid="{00000000-0005-0000-0000-0000D46D0000}"/>
    <cellStyle name="SAPBEXstdItem 6 5 3" xfId="28272" xr:uid="{00000000-0005-0000-0000-0000D56D0000}"/>
    <cellStyle name="SAPBEXstdItem 6 6" xfId="28273" xr:uid="{00000000-0005-0000-0000-0000D66D0000}"/>
    <cellStyle name="SAPBEXstdItem 6 7" xfId="28274" xr:uid="{00000000-0005-0000-0000-0000D76D0000}"/>
    <cellStyle name="SAPBEXstdItem 6 8" xfId="28275" xr:uid="{00000000-0005-0000-0000-0000D86D0000}"/>
    <cellStyle name="SAPBEXstdItem 7" xfId="2409" xr:uid="{00000000-0005-0000-0000-0000D96D0000}"/>
    <cellStyle name="SAPBEXstdItem 7 2" xfId="2410" xr:uid="{00000000-0005-0000-0000-0000DA6D0000}"/>
    <cellStyle name="SAPBEXstdItem 7 2 2" xfId="28276" xr:uid="{00000000-0005-0000-0000-0000DB6D0000}"/>
    <cellStyle name="SAPBEXstdItem 7 2 2 2" xfId="28277" xr:uid="{00000000-0005-0000-0000-0000DC6D0000}"/>
    <cellStyle name="SAPBEXstdItem 7 2 2 3" xfId="28278" xr:uid="{00000000-0005-0000-0000-0000DD6D0000}"/>
    <cellStyle name="SAPBEXstdItem 7 2 3" xfId="28279" xr:uid="{00000000-0005-0000-0000-0000DE6D0000}"/>
    <cellStyle name="SAPBEXstdItem 7 2 4" xfId="28280" xr:uid="{00000000-0005-0000-0000-0000DF6D0000}"/>
    <cellStyle name="SAPBEXstdItem 7 2 5" xfId="28281" xr:uid="{00000000-0005-0000-0000-0000E06D0000}"/>
    <cellStyle name="SAPBEXstdItem 7 3" xfId="2411" xr:uid="{00000000-0005-0000-0000-0000E16D0000}"/>
    <cellStyle name="SAPBEXstdItem 7 3 2" xfId="28282" xr:uid="{00000000-0005-0000-0000-0000E26D0000}"/>
    <cellStyle name="SAPBEXstdItem 7 3 2 2" xfId="28283" xr:uid="{00000000-0005-0000-0000-0000E36D0000}"/>
    <cellStyle name="SAPBEXstdItem 7 3 2 3" xfId="28284" xr:uid="{00000000-0005-0000-0000-0000E46D0000}"/>
    <cellStyle name="SAPBEXstdItem 7 3 3" xfId="28285" xr:uid="{00000000-0005-0000-0000-0000E56D0000}"/>
    <cellStyle name="SAPBEXstdItem 7 3 4" xfId="28286" xr:uid="{00000000-0005-0000-0000-0000E66D0000}"/>
    <cellStyle name="SAPBEXstdItem 7 3 5" xfId="28287" xr:uid="{00000000-0005-0000-0000-0000E76D0000}"/>
    <cellStyle name="SAPBEXstdItem 7 4" xfId="2412" xr:uid="{00000000-0005-0000-0000-0000E86D0000}"/>
    <cellStyle name="SAPBEXstdItem 7 4 2" xfId="28288" xr:uid="{00000000-0005-0000-0000-0000E96D0000}"/>
    <cellStyle name="SAPBEXstdItem 7 4 2 2" xfId="28289" xr:uid="{00000000-0005-0000-0000-0000EA6D0000}"/>
    <cellStyle name="SAPBEXstdItem 7 4 2 3" xfId="28290" xr:uid="{00000000-0005-0000-0000-0000EB6D0000}"/>
    <cellStyle name="SAPBEXstdItem 7 4 3" xfId="28291" xr:uid="{00000000-0005-0000-0000-0000EC6D0000}"/>
    <cellStyle name="SAPBEXstdItem 7 4 4" xfId="28292" xr:uid="{00000000-0005-0000-0000-0000ED6D0000}"/>
    <cellStyle name="SAPBEXstdItem 7 4 5" xfId="28293" xr:uid="{00000000-0005-0000-0000-0000EE6D0000}"/>
    <cellStyle name="SAPBEXstdItem 7 5" xfId="28294" xr:uid="{00000000-0005-0000-0000-0000EF6D0000}"/>
    <cellStyle name="SAPBEXstdItem 7 5 2" xfId="28295" xr:uid="{00000000-0005-0000-0000-0000F06D0000}"/>
    <cellStyle name="SAPBEXstdItem 7 5 3" xfId="28296" xr:uid="{00000000-0005-0000-0000-0000F16D0000}"/>
    <cellStyle name="SAPBEXstdItem 7 6" xfId="28297" xr:uid="{00000000-0005-0000-0000-0000F26D0000}"/>
    <cellStyle name="SAPBEXstdItem 7 7" xfId="28298" xr:uid="{00000000-0005-0000-0000-0000F36D0000}"/>
    <cellStyle name="SAPBEXstdItem 7 8" xfId="28299" xr:uid="{00000000-0005-0000-0000-0000F46D0000}"/>
    <cellStyle name="SAPBEXstdItem 8" xfId="2413" xr:uid="{00000000-0005-0000-0000-0000F56D0000}"/>
    <cellStyle name="SAPBEXstdItem 8 2" xfId="2414" xr:uid="{00000000-0005-0000-0000-0000F66D0000}"/>
    <cellStyle name="SAPBEXstdItem 8 2 2" xfId="28300" xr:uid="{00000000-0005-0000-0000-0000F76D0000}"/>
    <cellStyle name="SAPBEXstdItem 8 2 2 2" xfId="28301" xr:uid="{00000000-0005-0000-0000-0000F86D0000}"/>
    <cellStyle name="SAPBEXstdItem 8 2 2 3" xfId="28302" xr:uid="{00000000-0005-0000-0000-0000F96D0000}"/>
    <cellStyle name="SAPBEXstdItem 8 2 3" xfId="28303" xr:uid="{00000000-0005-0000-0000-0000FA6D0000}"/>
    <cellStyle name="SAPBEXstdItem 8 2 4" xfId="28304" xr:uid="{00000000-0005-0000-0000-0000FB6D0000}"/>
    <cellStyle name="SAPBEXstdItem 8 2 5" xfId="28305" xr:uid="{00000000-0005-0000-0000-0000FC6D0000}"/>
    <cellStyle name="SAPBEXstdItem 8 3" xfId="2415" xr:uid="{00000000-0005-0000-0000-0000FD6D0000}"/>
    <cellStyle name="SAPBEXstdItem 8 3 2" xfId="28306" xr:uid="{00000000-0005-0000-0000-0000FE6D0000}"/>
    <cellStyle name="SAPBEXstdItem 8 3 2 2" xfId="28307" xr:uid="{00000000-0005-0000-0000-0000FF6D0000}"/>
    <cellStyle name="SAPBEXstdItem 8 3 2 3" xfId="28308" xr:uid="{00000000-0005-0000-0000-0000006E0000}"/>
    <cellStyle name="SAPBEXstdItem 8 3 3" xfId="28309" xr:uid="{00000000-0005-0000-0000-0000016E0000}"/>
    <cellStyle name="SAPBEXstdItem 8 3 4" xfId="28310" xr:uid="{00000000-0005-0000-0000-0000026E0000}"/>
    <cellStyle name="SAPBEXstdItem 8 3 5" xfId="28311" xr:uid="{00000000-0005-0000-0000-0000036E0000}"/>
    <cellStyle name="SAPBEXstdItem 8 4" xfId="2416" xr:uid="{00000000-0005-0000-0000-0000046E0000}"/>
    <cellStyle name="SAPBEXstdItem 8 4 2" xfId="28312" xr:uid="{00000000-0005-0000-0000-0000056E0000}"/>
    <cellStyle name="SAPBEXstdItem 8 4 2 2" xfId="28313" xr:uid="{00000000-0005-0000-0000-0000066E0000}"/>
    <cellStyle name="SAPBEXstdItem 8 4 2 3" xfId="28314" xr:uid="{00000000-0005-0000-0000-0000076E0000}"/>
    <cellStyle name="SAPBEXstdItem 8 4 3" xfId="28315" xr:uid="{00000000-0005-0000-0000-0000086E0000}"/>
    <cellStyle name="SAPBEXstdItem 8 4 4" xfId="28316" xr:uid="{00000000-0005-0000-0000-0000096E0000}"/>
    <cellStyle name="SAPBEXstdItem 8 4 5" xfId="28317" xr:uid="{00000000-0005-0000-0000-00000A6E0000}"/>
    <cellStyle name="SAPBEXstdItem 8 5" xfId="28318" xr:uid="{00000000-0005-0000-0000-00000B6E0000}"/>
    <cellStyle name="SAPBEXstdItem 8 5 2" xfId="28319" xr:uid="{00000000-0005-0000-0000-00000C6E0000}"/>
    <cellStyle name="SAPBEXstdItem 8 5 3" xfId="28320" xr:uid="{00000000-0005-0000-0000-00000D6E0000}"/>
    <cellStyle name="SAPBEXstdItem 8 6" xfId="28321" xr:uid="{00000000-0005-0000-0000-00000E6E0000}"/>
    <cellStyle name="SAPBEXstdItem 8 7" xfId="28322" xr:uid="{00000000-0005-0000-0000-00000F6E0000}"/>
    <cellStyle name="SAPBEXstdItem 8 8" xfId="28323" xr:uid="{00000000-0005-0000-0000-0000106E0000}"/>
    <cellStyle name="SAPBEXstdItem 9" xfId="2417" xr:uid="{00000000-0005-0000-0000-0000116E0000}"/>
    <cellStyle name="SAPBEXstdItem 9 2" xfId="2418" xr:uid="{00000000-0005-0000-0000-0000126E0000}"/>
    <cellStyle name="SAPBEXstdItem 9 2 2" xfId="2419" xr:uid="{00000000-0005-0000-0000-0000136E0000}"/>
    <cellStyle name="SAPBEXstdItem 9 2 3" xfId="28324" xr:uid="{00000000-0005-0000-0000-0000146E0000}"/>
    <cellStyle name="SAPBEXstdItem 9 3" xfId="2420" xr:uid="{00000000-0005-0000-0000-0000156E0000}"/>
    <cellStyle name="SAPBEXstdItem 9 4" xfId="28325" xr:uid="{00000000-0005-0000-0000-0000166E0000}"/>
    <cellStyle name="SAPBEXstdItem 9 5" xfId="28326" xr:uid="{00000000-0005-0000-0000-0000176E0000}"/>
    <cellStyle name="SAPBEXstdItem_Bellville office Proto CMA's budget template 2012-13 FY" xfId="2421" xr:uid="{00000000-0005-0000-0000-0000186E0000}"/>
    <cellStyle name="SAPBEXstdItemX" xfId="2422" xr:uid="{00000000-0005-0000-0000-0000196E0000}"/>
    <cellStyle name="SAPBEXstdItemX 10" xfId="2423" xr:uid="{00000000-0005-0000-0000-00001A6E0000}"/>
    <cellStyle name="SAPBEXstdItemX 10 2" xfId="2424" xr:uid="{00000000-0005-0000-0000-00001B6E0000}"/>
    <cellStyle name="SAPBEXstdItemX 10 2 2" xfId="28327" xr:uid="{00000000-0005-0000-0000-00001C6E0000}"/>
    <cellStyle name="SAPBEXstdItemX 10 2 3" xfId="28328" xr:uid="{00000000-0005-0000-0000-00001D6E0000}"/>
    <cellStyle name="SAPBEXstdItemX 10 3" xfId="2425" xr:uid="{00000000-0005-0000-0000-00001E6E0000}"/>
    <cellStyle name="SAPBEXstdItemX 10 4" xfId="28329" xr:uid="{00000000-0005-0000-0000-00001F6E0000}"/>
    <cellStyle name="SAPBEXstdItemX 10 5" xfId="28330" xr:uid="{00000000-0005-0000-0000-0000206E0000}"/>
    <cellStyle name="SAPBEXstdItemX 11" xfId="2426" xr:uid="{00000000-0005-0000-0000-0000216E0000}"/>
    <cellStyle name="SAPBEXstdItemX 11 2" xfId="2427" xr:uid="{00000000-0005-0000-0000-0000226E0000}"/>
    <cellStyle name="SAPBEXstdItemX 11 2 2" xfId="28331" xr:uid="{00000000-0005-0000-0000-0000236E0000}"/>
    <cellStyle name="SAPBEXstdItemX 11 2 3" xfId="28332" xr:uid="{00000000-0005-0000-0000-0000246E0000}"/>
    <cellStyle name="SAPBEXstdItemX 11 3" xfId="28333" xr:uid="{00000000-0005-0000-0000-0000256E0000}"/>
    <cellStyle name="SAPBEXstdItemX 11 4" xfId="28334" xr:uid="{00000000-0005-0000-0000-0000266E0000}"/>
    <cellStyle name="SAPBEXstdItemX 11 5" xfId="28335" xr:uid="{00000000-0005-0000-0000-0000276E0000}"/>
    <cellStyle name="SAPBEXstdItemX 12" xfId="2428" xr:uid="{00000000-0005-0000-0000-0000286E0000}"/>
    <cellStyle name="SAPBEXstdItemX 12 2" xfId="2429" xr:uid="{00000000-0005-0000-0000-0000296E0000}"/>
    <cellStyle name="SAPBEXstdItemX 12 2 2" xfId="28336" xr:uid="{00000000-0005-0000-0000-00002A6E0000}"/>
    <cellStyle name="SAPBEXstdItemX 12 2 3" xfId="28337" xr:uid="{00000000-0005-0000-0000-00002B6E0000}"/>
    <cellStyle name="SAPBEXstdItemX 12 3" xfId="28338" xr:uid="{00000000-0005-0000-0000-00002C6E0000}"/>
    <cellStyle name="SAPBEXstdItemX 12 4" xfId="28339" xr:uid="{00000000-0005-0000-0000-00002D6E0000}"/>
    <cellStyle name="SAPBEXstdItemX 12 5" xfId="28340" xr:uid="{00000000-0005-0000-0000-00002E6E0000}"/>
    <cellStyle name="SAPBEXstdItemX 13" xfId="2430" xr:uid="{00000000-0005-0000-0000-00002F6E0000}"/>
    <cellStyle name="SAPBEXstdItemX 13 2" xfId="2431" xr:uid="{00000000-0005-0000-0000-0000306E0000}"/>
    <cellStyle name="SAPBEXstdItemX 13 2 2" xfId="28341" xr:uid="{00000000-0005-0000-0000-0000316E0000}"/>
    <cellStyle name="SAPBEXstdItemX 13 2 3" xfId="28342" xr:uid="{00000000-0005-0000-0000-0000326E0000}"/>
    <cellStyle name="SAPBEXstdItemX 13 3" xfId="28343" xr:uid="{00000000-0005-0000-0000-0000336E0000}"/>
    <cellStyle name="SAPBEXstdItemX 13 4" xfId="28344" xr:uid="{00000000-0005-0000-0000-0000346E0000}"/>
    <cellStyle name="SAPBEXstdItemX 13 5" xfId="28345" xr:uid="{00000000-0005-0000-0000-0000356E0000}"/>
    <cellStyle name="SAPBEXstdItemX 14" xfId="2432" xr:uid="{00000000-0005-0000-0000-0000366E0000}"/>
    <cellStyle name="SAPBEXstdItemX 14 2" xfId="2433" xr:uid="{00000000-0005-0000-0000-0000376E0000}"/>
    <cellStyle name="SAPBEXstdItemX 14 2 2" xfId="28346" xr:uid="{00000000-0005-0000-0000-0000386E0000}"/>
    <cellStyle name="SAPBEXstdItemX 14 2 3" xfId="28347" xr:uid="{00000000-0005-0000-0000-0000396E0000}"/>
    <cellStyle name="SAPBEXstdItemX 14 3" xfId="28348" xr:uid="{00000000-0005-0000-0000-00003A6E0000}"/>
    <cellStyle name="SAPBEXstdItemX 14 4" xfId="28349" xr:uid="{00000000-0005-0000-0000-00003B6E0000}"/>
    <cellStyle name="SAPBEXstdItemX 14 5" xfId="28350" xr:uid="{00000000-0005-0000-0000-00003C6E0000}"/>
    <cellStyle name="SAPBEXstdItemX 15" xfId="2434" xr:uid="{00000000-0005-0000-0000-00003D6E0000}"/>
    <cellStyle name="SAPBEXstdItemX 15 2" xfId="2435" xr:uid="{00000000-0005-0000-0000-00003E6E0000}"/>
    <cellStyle name="SAPBEXstdItemX 15 3" xfId="28351" xr:uid="{00000000-0005-0000-0000-00003F6E0000}"/>
    <cellStyle name="SAPBEXstdItemX 16" xfId="2436" xr:uid="{00000000-0005-0000-0000-0000406E0000}"/>
    <cellStyle name="SAPBEXstdItemX 16 2" xfId="2437" xr:uid="{00000000-0005-0000-0000-0000416E0000}"/>
    <cellStyle name="SAPBEXstdItemX 17" xfId="2438" xr:uid="{00000000-0005-0000-0000-0000426E0000}"/>
    <cellStyle name="SAPBEXstdItemX 17 2" xfId="2439" xr:uid="{00000000-0005-0000-0000-0000436E0000}"/>
    <cellStyle name="SAPBEXstdItemX 18" xfId="2440" xr:uid="{00000000-0005-0000-0000-0000446E0000}"/>
    <cellStyle name="SAPBEXstdItemX 18 2" xfId="2441" xr:uid="{00000000-0005-0000-0000-0000456E0000}"/>
    <cellStyle name="SAPBEXstdItemX 19" xfId="2442" xr:uid="{00000000-0005-0000-0000-0000466E0000}"/>
    <cellStyle name="SAPBEXstdItemX 19 2" xfId="2443" xr:uid="{00000000-0005-0000-0000-0000476E0000}"/>
    <cellStyle name="SAPBEXstdItemX 2" xfId="2444" xr:uid="{00000000-0005-0000-0000-0000486E0000}"/>
    <cellStyle name="SAPBEXstdItemX 2 2" xfId="2445" xr:uid="{00000000-0005-0000-0000-0000496E0000}"/>
    <cellStyle name="SAPBEXstdItemX 2 2 2" xfId="2446" xr:uid="{00000000-0005-0000-0000-00004A6E0000}"/>
    <cellStyle name="SAPBEXstdItemX 2 2 2 2" xfId="2447" xr:uid="{00000000-0005-0000-0000-00004B6E0000}"/>
    <cellStyle name="SAPBEXstdItemX 2 2 2 3" xfId="28352" xr:uid="{00000000-0005-0000-0000-00004C6E0000}"/>
    <cellStyle name="SAPBEXstdItemX 2 2 3" xfId="28353" xr:uid="{00000000-0005-0000-0000-00004D6E0000}"/>
    <cellStyle name="SAPBEXstdItemX 2 2 4" xfId="28354" xr:uid="{00000000-0005-0000-0000-00004E6E0000}"/>
    <cellStyle name="SAPBEXstdItemX 2 2 5" xfId="28355" xr:uid="{00000000-0005-0000-0000-00004F6E0000}"/>
    <cellStyle name="SAPBEXstdItemX 2 3" xfId="2448" xr:uid="{00000000-0005-0000-0000-0000506E0000}"/>
    <cellStyle name="SAPBEXstdItemX 2 3 2" xfId="2449" xr:uid="{00000000-0005-0000-0000-0000516E0000}"/>
    <cellStyle name="SAPBEXstdItemX 2 3 2 2" xfId="28356" xr:uid="{00000000-0005-0000-0000-0000526E0000}"/>
    <cellStyle name="SAPBEXstdItemX 2 3 2 3" xfId="28357" xr:uid="{00000000-0005-0000-0000-0000536E0000}"/>
    <cellStyle name="SAPBEXstdItemX 2 3 3" xfId="28358" xr:uid="{00000000-0005-0000-0000-0000546E0000}"/>
    <cellStyle name="SAPBEXstdItemX 2 3 4" xfId="28359" xr:uid="{00000000-0005-0000-0000-0000556E0000}"/>
    <cellStyle name="SAPBEXstdItemX 2 3 5" xfId="28360" xr:uid="{00000000-0005-0000-0000-0000566E0000}"/>
    <cellStyle name="SAPBEXstdItemX 2 4" xfId="2450" xr:uid="{00000000-0005-0000-0000-0000576E0000}"/>
    <cellStyle name="SAPBEXstdItemX 2 4 2" xfId="2451" xr:uid="{00000000-0005-0000-0000-0000586E0000}"/>
    <cellStyle name="SAPBEXstdItemX 2 4 2 2" xfId="28361" xr:uid="{00000000-0005-0000-0000-0000596E0000}"/>
    <cellStyle name="SAPBEXstdItemX 2 4 2 3" xfId="28362" xr:uid="{00000000-0005-0000-0000-00005A6E0000}"/>
    <cellStyle name="SAPBEXstdItemX 2 4 3" xfId="28363" xr:uid="{00000000-0005-0000-0000-00005B6E0000}"/>
    <cellStyle name="SAPBEXstdItemX 2 4 4" xfId="28364" xr:uid="{00000000-0005-0000-0000-00005C6E0000}"/>
    <cellStyle name="SAPBEXstdItemX 2 4 5" xfId="28365" xr:uid="{00000000-0005-0000-0000-00005D6E0000}"/>
    <cellStyle name="SAPBEXstdItemX 2 5" xfId="2452" xr:uid="{00000000-0005-0000-0000-00005E6E0000}"/>
    <cellStyle name="SAPBEXstdItemX 2 5 2" xfId="28366" xr:uid="{00000000-0005-0000-0000-00005F6E0000}"/>
    <cellStyle name="SAPBEXstdItemX 2 5 3" xfId="28367" xr:uid="{00000000-0005-0000-0000-0000606E0000}"/>
    <cellStyle name="SAPBEXstdItemX 2 6" xfId="2453" xr:uid="{00000000-0005-0000-0000-0000616E0000}"/>
    <cellStyle name="SAPBEXstdItemX 2 7" xfId="28368" xr:uid="{00000000-0005-0000-0000-0000626E0000}"/>
    <cellStyle name="SAPBEXstdItemX 2 8" xfId="28369" xr:uid="{00000000-0005-0000-0000-0000636E0000}"/>
    <cellStyle name="SAPBEXstdItemX 20" xfId="2454" xr:uid="{00000000-0005-0000-0000-0000646E0000}"/>
    <cellStyle name="SAPBEXstdItemX 20 2" xfId="2455" xr:uid="{00000000-0005-0000-0000-0000656E0000}"/>
    <cellStyle name="SAPBEXstdItemX 21" xfId="2456" xr:uid="{00000000-0005-0000-0000-0000666E0000}"/>
    <cellStyle name="SAPBEXstdItemX 21 2" xfId="2457" xr:uid="{00000000-0005-0000-0000-0000676E0000}"/>
    <cellStyle name="SAPBEXstdItemX 22" xfId="2458" xr:uid="{00000000-0005-0000-0000-0000686E0000}"/>
    <cellStyle name="SAPBEXstdItemX 23" xfId="2459" xr:uid="{00000000-0005-0000-0000-0000696E0000}"/>
    <cellStyle name="SAPBEXstdItemX 24" xfId="2460" xr:uid="{00000000-0005-0000-0000-00006A6E0000}"/>
    <cellStyle name="SAPBEXstdItemX 25" xfId="2461" xr:uid="{00000000-0005-0000-0000-00006B6E0000}"/>
    <cellStyle name="SAPBEXstdItemX 3" xfId="2462" xr:uid="{00000000-0005-0000-0000-00006C6E0000}"/>
    <cellStyle name="SAPBEXstdItemX 3 2" xfId="2463" xr:uid="{00000000-0005-0000-0000-00006D6E0000}"/>
    <cellStyle name="SAPBEXstdItemX 3 2 2" xfId="28370" xr:uid="{00000000-0005-0000-0000-00006E6E0000}"/>
    <cellStyle name="SAPBEXstdItemX 3 2 2 2" xfId="28371" xr:uid="{00000000-0005-0000-0000-00006F6E0000}"/>
    <cellStyle name="SAPBEXstdItemX 3 2 2 3" xfId="28372" xr:uid="{00000000-0005-0000-0000-0000706E0000}"/>
    <cellStyle name="SAPBEXstdItemX 3 2 3" xfId="28373" xr:uid="{00000000-0005-0000-0000-0000716E0000}"/>
    <cellStyle name="SAPBEXstdItemX 3 2 4" xfId="28374" xr:uid="{00000000-0005-0000-0000-0000726E0000}"/>
    <cellStyle name="SAPBEXstdItemX 3 2 5" xfId="28375" xr:uid="{00000000-0005-0000-0000-0000736E0000}"/>
    <cellStyle name="SAPBEXstdItemX 3 3" xfId="2464" xr:uid="{00000000-0005-0000-0000-0000746E0000}"/>
    <cellStyle name="SAPBEXstdItemX 3 3 2" xfId="28376" xr:uid="{00000000-0005-0000-0000-0000756E0000}"/>
    <cellStyle name="SAPBEXstdItemX 3 3 2 2" xfId="28377" xr:uid="{00000000-0005-0000-0000-0000766E0000}"/>
    <cellStyle name="SAPBEXstdItemX 3 3 2 3" xfId="28378" xr:uid="{00000000-0005-0000-0000-0000776E0000}"/>
    <cellStyle name="SAPBEXstdItemX 3 3 3" xfId="28379" xr:uid="{00000000-0005-0000-0000-0000786E0000}"/>
    <cellStyle name="SAPBEXstdItemX 3 3 4" xfId="28380" xr:uid="{00000000-0005-0000-0000-0000796E0000}"/>
    <cellStyle name="SAPBEXstdItemX 3 3 5" xfId="28381" xr:uid="{00000000-0005-0000-0000-00007A6E0000}"/>
    <cellStyle name="SAPBEXstdItemX 3 4" xfId="2465" xr:uid="{00000000-0005-0000-0000-00007B6E0000}"/>
    <cellStyle name="SAPBEXstdItemX 3 4 2" xfId="28382" xr:uid="{00000000-0005-0000-0000-00007C6E0000}"/>
    <cellStyle name="SAPBEXstdItemX 3 4 2 2" xfId="28383" xr:uid="{00000000-0005-0000-0000-00007D6E0000}"/>
    <cellStyle name="SAPBEXstdItemX 3 4 2 3" xfId="28384" xr:uid="{00000000-0005-0000-0000-00007E6E0000}"/>
    <cellStyle name="SAPBEXstdItemX 3 4 3" xfId="28385" xr:uid="{00000000-0005-0000-0000-00007F6E0000}"/>
    <cellStyle name="SAPBEXstdItemX 3 4 4" xfId="28386" xr:uid="{00000000-0005-0000-0000-0000806E0000}"/>
    <cellStyle name="SAPBEXstdItemX 3 4 5" xfId="28387" xr:uid="{00000000-0005-0000-0000-0000816E0000}"/>
    <cellStyle name="SAPBEXstdItemX 3 5" xfId="28388" xr:uid="{00000000-0005-0000-0000-0000826E0000}"/>
    <cellStyle name="SAPBEXstdItemX 3 5 2" xfId="28389" xr:uid="{00000000-0005-0000-0000-0000836E0000}"/>
    <cellStyle name="SAPBEXstdItemX 3 5 3" xfId="28390" xr:uid="{00000000-0005-0000-0000-0000846E0000}"/>
    <cellStyle name="SAPBEXstdItemX 3 6" xfId="28391" xr:uid="{00000000-0005-0000-0000-0000856E0000}"/>
    <cellStyle name="SAPBEXstdItemX 3 7" xfId="28392" xr:uid="{00000000-0005-0000-0000-0000866E0000}"/>
    <cellStyle name="SAPBEXstdItemX 3 8" xfId="28393" xr:uid="{00000000-0005-0000-0000-0000876E0000}"/>
    <cellStyle name="SAPBEXstdItemX 4" xfId="2466" xr:uid="{00000000-0005-0000-0000-0000886E0000}"/>
    <cellStyle name="SAPBEXstdItemX 4 2" xfId="2467" xr:uid="{00000000-0005-0000-0000-0000896E0000}"/>
    <cellStyle name="SAPBEXstdItemX 4 2 2" xfId="28394" xr:uid="{00000000-0005-0000-0000-00008A6E0000}"/>
    <cellStyle name="SAPBEXstdItemX 4 2 2 2" xfId="28395" xr:uid="{00000000-0005-0000-0000-00008B6E0000}"/>
    <cellStyle name="SAPBEXstdItemX 4 2 2 3" xfId="28396" xr:uid="{00000000-0005-0000-0000-00008C6E0000}"/>
    <cellStyle name="SAPBEXstdItemX 4 2 3" xfId="28397" xr:uid="{00000000-0005-0000-0000-00008D6E0000}"/>
    <cellStyle name="SAPBEXstdItemX 4 2 4" xfId="28398" xr:uid="{00000000-0005-0000-0000-00008E6E0000}"/>
    <cellStyle name="SAPBEXstdItemX 4 2 5" xfId="28399" xr:uid="{00000000-0005-0000-0000-00008F6E0000}"/>
    <cellStyle name="SAPBEXstdItemX 4 3" xfId="2468" xr:uid="{00000000-0005-0000-0000-0000906E0000}"/>
    <cellStyle name="SAPBEXstdItemX 4 3 2" xfId="28400" xr:uid="{00000000-0005-0000-0000-0000916E0000}"/>
    <cellStyle name="SAPBEXstdItemX 4 3 2 2" xfId="28401" xr:uid="{00000000-0005-0000-0000-0000926E0000}"/>
    <cellStyle name="SAPBEXstdItemX 4 3 2 3" xfId="28402" xr:uid="{00000000-0005-0000-0000-0000936E0000}"/>
    <cellStyle name="SAPBEXstdItemX 4 3 3" xfId="28403" xr:uid="{00000000-0005-0000-0000-0000946E0000}"/>
    <cellStyle name="SAPBEXstdItemX 4 3 4" xfId="28404" xr:uid="{00000000-0005-0000-0000-0000956E0000}"/>
    <cellStyle name="SAPBEXstdItemX 4 3 5" xfId="28405" xr:uid="{00000000-0005-0000-0000-0000966E0000}"/>
    <cellStyle name="SAPBEXstdItemX 4 4" xfId="2469" xr:uid="{00000000-0005-0000-0000-0000976E0000}"/>
    <cellStyle name="SAPBEXstdItemX 4 4 2" xfId="28406" xr:uid="{00000000-0005-0000-0000-0000986E0000}"/>
    <cellStyle name="SAPBEXstdItemX 4 4 2 2" xfId="28407" xr:uid="{00000000-0005-0000-0000-0000996E0000}"/>
    <cellStyle name="SAPBEXstdItemX 4 4 2 3" xfId="28408" xr:uid="{00000000-0005-0000-0000-00009A6E0000}"/>
    <cellStyle name="SAPBEXstdItemX 4 4 3" xfId="28409" xr:uid="{00000000-0005-0000-0000-00009B6E0000}"/>
    <cellStyle name="SAPBEXstdItemX 4 4 4" xfId="28410" xr:uid="{00000000-0005-0000-0000-00009C6E0000}"/>
    <cellStyle name="SAPBEXstdItemX 4 4 5" xfId="28411" xr:uid="{00000000-0005-0000-0000-00009D6E0000}"/>
    <cellStyle name="SAPBEXstdItemX 4 5" xfId="28412" xr:uid="{00000000-0005-0000-0000-00009E6E0000}"/>
    <cellStyle name="SAPBEXstdItemX 4 5 2" xfId="28413" xr:uid="{00000000-0005-0000-0000-00009F6E0000}"/>
    <cellStyle name="SAPBEXstdItemX 4 5 3" xfId="28414" xr:uid="{00000000-0005-0000-0000-0000A06E0000}"/>
    <cellStyle name="SAPBEXstdItemX 4 6" xfId="28415" xr:uid="{00000000-0005-0000-0000-0000A16E0000}"/>
    <cellStyle name="SAPBEXstdItemX 4 7" xfId="28416" xr:uid="{00000000-0005-0000-0000-0000A26E0000}"/>
    <cellStyle name="SAPBEXstdItemX 4 8" xfId="28417" xr:uid="{00000000-0005-0000-0000-0000A36E0000}"/>
    <cellStyle name="SAPBEXstdItemX 5" xfId="2470" xr:uid="{00000000-0005-0000-0000-0000A46E0000}"/>
    <cellStyle name="SAPBEXstdItemX 5 2" xfId="2471" xr:uid="{00000000-0005-0000-0000-0000A56E0000}"/>
    <cellStyle name="SAPBEXstdItemX 5 2 2" xfId="28418" xr:uid="{00000000-0005-0000-0000-0000A66E0000}"/>
    <cellStyle name="SAPBEXstdItemX 5 2 2 2" xfId="28419" xr:uid="{00000000-0005-0000-0000-0000A76E0000}"/>
    <cellStyle name="SAPBEXstdItemX 5 2 2 3" xfId="28420" xr:uid="{00000000-0005-0000-0000-0000A86E0000}"/>
    <cellStyle name="SAPBEXstdItemX 5 2 3" xfId="28421" xr:uid="{00000000-0005-0000-0000-0000A96E0000}"/>
    <cellStyle name="SAPBEXstdItemX 5 2 4" xfId="28422" xr:uid="{00000000-0005-0000-0000-0000AA6E0000}"/>
    <cellStyle name="SAPBEXstdItemX 5 2 5" xfId="28423" xr:uid="{00000000-0005-0000-0000-0000AB6E0000}"/>
    <cellStyle name="SAPBEXstdItemX 5 3" xfId="2472" xr:uid="{00000000-0005-0000-0000-0000AC6E0000}"/>
    <cellStyle name="SAPBEXstdItemX 5 3 2" xfId="28424" xr:uid="{00000000-0005-0000-0000-0000AD6E0000}"/>
    <cellStyle name="SAPBEXstdItemX 5 3 2 2" xfId="28425" xr:uid="{00000000-0005-0000-0000-0000AE6E0000}"/>
    <cellStyle name="SAPBEXstdItemX 5 3 2 3" xfId="28426" xr:uid="{00000000-0005-0000-0000-0000AF6E0000}"/>
    <cellStyle name="SAPBEXstdItemX 5 3 3" xfId="28427" xr:uid="{00000000-0005-0000-0000-0000B06E0000}"/>
    <cellStyle name="SAPBEXstdItemX 5 3 4" xfId="28428" xr:uid="{00000000-0005-0000-0000-0000B16E0000}"/>
    <cellStyle name="SAPBEXstdItemX 5 3 5" xfId="28429" xr:uid="{00000000-0005-0000-0000-0000B26E0000}"/>
    <cellStyle name="SAPBEXstdItemX 5 4" xfId="2473" xr:uid="{00000000-0005-0000-0000-0000B36E0000}"/>
    <cellStyle name="SAPBEXstdItemX 5 4 2" xfId="28430" xr:uid="{00000000-0005-0000-0000-0000B46E0000}"/>
    <cellStyle name="SAPBEXstdItemX 5 4 2 2" xfId="28431" xr:uid="{00000000-0005-0000-0000-0000B56E0000}"/>
    <cellStyle name="SAPBEXstdItemX 5 4 2 3" xfId="28432" xr:uid="{00000000-0005-0000-0000-0000B66E0000}"/>
    <cellStyle name="SAPBEXstdItemX 5 4 3" xfId="28433" xr:uid="{00000000-0005-0000-0000-0000B76E0000}"/>
    <cellStyle name="SAPBEXstdItemX 5 4 4" xfId="28434" xr:uid="{00000000-0005-0000-0000-0000B86E0000}"/>
    <cellStyle name="SAPBEXstdItemX 5 4 5" xfId="28435" xr:uid="{00000000-0005-0000-0000-0000B96E0000}"/>
    <cellStyle name="SAPBEXstdItemX 5 5" xfId="28436" xr:uid="{00000000-0005-0000-0000-0000BA6E0000}"/>
    <cellStyle name="SAPBEXstdItemX 5 5 2" xfId="28437" xr:uid="{00000000-0005-0000-0000-0000BB6E0000}"/>
    <cellStyle name="SAPBEXstdItemX 5 5 3" xfId="28438" xr:uid="{00000000-0005-0000-0000-0000BC6E0000}"/>
    <cellStyle name="SAPBEXstdItemX 5 6" xfId="28439" xr:uid="{00000000-0005-0000-0000-0000BD6E0000}"/>
    <cellStyle name="SAPBEXstdItemX 5 7" xfId="28440" xr:uid="{00000000-0005-0000-0000-0000BE6E0000}"/>
    <cellStyle name="SAPBEXstdItemX 5 8" xfId="28441" xr:uid="{00000000-0005-0000-0000-0000BF6E0000}"/>
    <cellStyle name="SAPBEXstdItemX 6" xfId="2474" xr:uid="{00000000-0005-0000-0000-0000C06E0000}"/>
    <cellStyle name="SAPBEXstdItemX 6 2" xfId="2475" xr:uid="{00000000-0005-0000-0000-0000C16E0000}"/>
    <cellStyle name="SAPBEXstdItemX 6 2 2" xfId="28442" xr:uid="{00000000-0005-0000-0000-0000C26E0000}"/>
    <cellStyle name="SAPBEXstdItemX 6 2 2 2" xfId="28443" xr:uid="{00000000-0005-0000-0000-0000C36E0000}"/>
    <cellStyle name="SAPBEXstdItemX 6 2 2 3" xfId="28444" xr:uid="{00000000-0005-0000-0000-0000C46E0000}"/>
    <cellStyle name="SAPBEXstdItemX 6 2 3" xfId="28445" xr:uid="{00000000-0005-0000-0000-0000C56E0000}"/>
    <cellStyle name="SAPBEXstdItemX 6 2 4" xfId="28446" xr:uid="{00000000-0005-0000-0000-0000C66E0000}"/>
    <cellStyle name="SAPBEXstdItemX 6 2 5" xfId="28447" xr:uid="{00000000-0005-0000-0000-0000C76E0000}"/>
    <cellStyle name="SAPBEXstdItemX 6 3" xfId="2476" xr:uid="{00000000-0005-0000-0000-0000C86E0000}"/>
    <cellStyle name="SAPBEXstdItemX 6 3 2" xfId="28448" xr:uid="{00000000-0005-0000-0000-0000C96E0000}"/>
    <cellStyle name="SAPBEXstdItemX 6 3 2 2" xfId="28449" xr:uid="{00000000-0005-0000-0000-0000CA6E0000}"/>
    <cellStyle name="SAPBEXstdItemX 6 3 2 3" xfId="28450" xr:uid="{00000000-0005-0000-0000-0000CB6E0000}"/>
    <cellStyle name="SAPBEXstdItemX 6 3 3" xfId="28451" xr:uid="{00000000-0005-0000-0000-0000CC6E0000}"/>
    <cellStyle name="SAPBEXstdItemX 6 3 4" xfId="28452" xr:uid="{00000000-0005-0000-0000-0000CD6E0000}"/>
    <cellStyle name="SAPBEXstdItemX 6 3 5" xfId="28453" xr:uid="{00000000-0005-0000-0000-0000CE6E0000}"/>
    <cellStyle name="SAPBEXstdItemX 6 4" xfId="2477" xr:uid="{00000000-0005-0000-0000-0000CF6E0000}"/>
    <cellStyle name="SAPBEXstdItemX 6 4 2" xfId="28454" xr:uid="{00000000-0005-0000-0000-0000D06E0000}"/>
    <cellStyle name="SAPBEXstdItemX 6 4 2 2" xfId="28455" xr:uid="{00000000-0005-0000-0000-0000D16E0000}"/>
    <cellStyle name="SAPBEXstdItemX 6 4 2 3" xfId="28456" xr:uid="{00000000-0005-0000-0000-0000D26E0000}"/>
    <cellStyle name="SAPBEXstdItemX 6 4 3" xfId="28457" xr:uid="{00000000-0005-0000-0000-0000D36E0000}"/>
    <cellStyle name="SAPBEXstdItemX 6 4 4" xfId="28458" xr:uid="{00000000-0005-0000-0000-0000D46E0000}"/>
    <cellStyle name="SAPBEXstdItemX 6 4 5" xfId="28459" xr:uid="{00000000-0005-0000-0000-0000D56E0000}"/>
    <cellStyle name="SAPBEXstdItemX 6 5" xfId="28460" xr:uid="{00000000-0005-0000-0000-0000D66E0000}"/>
    <cellStyle name="SAPBEXstdItemX 6 5 2" xfId="28461" xr:uid="{00000000-0005-0000-0000-0000D76E0000}"/>
    <cellStyle name="SAPBEXstdItemX 6 5 3" xfId="28462" xr:uid="{00000000-0005-0000-0000-0000D86E0000}"/>
    <cellStyle name="SAPBEXstdItemX 6 6" xfId="28463" xr:uid="{00000000-0005-0000-0000-0000D96E0000}"/>
    <cellStyle name="SAPBEXstdItemX 6 7" xfId="28464" xr:uid="{00000000-0005-0000-0000-0000DA6E0000}"/>
    <cellStyle name="SAPBEXstdItemX 6 8" xfId="28465" xr:uid="{00000000-0005-0000-0000-0000DB6E0000}"/>
    <cellStyle name="SAPBEXstdItemX 7" xfId="2478" xr:uid="{00000000-0005-0000-0000-0000DC6E0000}"/>
    <cellStyle name="SAPBEXstdItemX 7 2" xfId="2479" xr:uid="{00000000-0005-0000-0000-0000DD6E0000}"/>
    <cellStyle name="SAPBEXstdItemX 7 2 2" xfId="28466" xr:uid="{00000000-0005-0000-0000-0000DE6E0000}"/>
    <cellStyle name="SAPBEXstdItemX 7 2 2 2" xfId="28467" xr:uid="{00000000-0005-0000-0000-0000DF6E0000}"/>
    <cellStyle name="SAPBEXstdItemX 7 2 2 3" xfId="28468" xr:uid="{00000000-0005-0000-0000-0000E06E0000}"/>
    <cellStyle name="SAPBEXstdItemX 7 2 3" xfId="28469" xr:uid="{00000000-0005-0000-0000-0000E16E0000}"/>
    <cellStyle name="SAPBEXstdItemX 7 2 4" xfId="28470" xr:uid="{00000000-0005-0000-0000-0000E26E0000}"/>
    <cellStyle name="SAPBEXstdItemX 7 2 5" xfId="28471" xr:uid="{00000000-0005-0000-0000-0000E36E0000}"/>
    <cellStyle name="SAPBEXstdItemX 7 3" xfId="2480" xr:uid="{00000000-0005-0000-0000-0000E46E0000}"/>
    <cellStyle name="SAPBEXstdItemX 7 3 2" xfId="28472" xr:uid="{00000000-0005-0000-0000-0000E56E0000}"/>
    <cellStyle name="SAPBEXstdItemX 7 3 2 2" xfId="28473" xr:uid="{00000000-0005-0000-0000-0000E66E0000}"/>
    <cellStyle name="SAPBEXstdItemX 7 3 2 3" xfId="28474" xr:uid="{00000000-0005-0000-0000-0000E76E0000}"/>
    <cellStyle name="SAPBEXstdItemX 7 3 3" xfId="28475" xr:uid="{00000000-0005-0000-0000-0000E86E0000}"/>
    <cellStyle name="SAPBEXstdItemX 7 3 4" xfId="28476" xr:uid="{00000000-0005-0000-0000-0000E96E0000}"/>
    <cellStyle name="SAPBEXstdItemX 7 3 5" xfId="28477" xr:uid="{00000000-0005-0000-0000-0000EA6E0000}"/>
    <cellStyle name="SAPBEXstdItemX 7 4" xfId="2481" xr:uid="{00000000-0005-0000-0000-0000EB6E0000}"/>
    <cellStyle name="SAPBEXstdItemX 7 4 2" xfId="28478" xr:uid="{00000000-0005-0000-0000-0000EC6E0000}"/>
    <cellStyle name="SAPBEXstdItemX 7 4 2 2" xfId="28479" xr:uid="{00000000-0005-0000-0000-0000ED6E0000}"/>
    <cellStyle name="SAPBEXstdItemX 7 4 2 3" xfId="28480" xr:uid="{00000000-0005-0000-0000-0000EE6E0000}"/>
    <cellStyle name="SAPBEXstdItemX 7 4 3" xfId="28481" xr:uid="{00000000-0005-0000-0000-0000EF6E0000}"/>
    <cellStyle name="SAPBEXstdItemX 7 4 4" xfId="28482" xr:uid="{00000000-0005-0000-0000-0000F06E0000}"/>
    <cellStyle name="SAPBEXstdItemX 7 4 5" xfId="28483" xr:uid="{00000000-0005-0000-0000-0000F16E0000}"/>
    <cellStyle name="SAPBEXstdItemX 7 5" xfId="28484" xr:uid="{00000000-0005-0000-0000-0000F26E0000}"/>
    <cellStyle name="SAPBEXstdItemX 7 5 2" xfId="28485" xr:uid="{00000000-0005-0000-0000-0000F36E0000}"/>
    <cellStyle name="SAPBEXstdItemX 7 5 3" xfId="28486" xr:uid="{00000000-0005-0000-0000-0000F46E0000}"/>
    <cellStyle name="SAPBEXstdItemX 7 6" xfId="28487" xr:uid="{00000000-0005-0000-0000-0000F56E0000}"/>
    <cellStyle name="SAPBEXstdItemX 7 7" xfId="28488" xr:uid="{00000000-0005-0000-0000-0000F66E0000}"/>
    <cellStyle name="SAPBEXstdItemX 7 8" xfId="28489" xr:uid="{00000000-0005-0000-0000-0000F76E0000}"/>
    <cellStyle name="SAPBEXstdItemX 8" xfId="2482" xr:uid="{00000000-0005-0000-0000-0000F86E0000}"/>
    <cellStyle name="SAPBEXstdItemX 8 2" xfId="2483" xr:uid="{00000000-0005-0000-0000-0000F96E0000}"/>
    <cellStyle name="SAPBEXstdItemX 8 2 2" xfId="28490" xr:uid="{00000000-0005-0000-0000-0000FA6E0000}"/>
    <cellStyle name="SAPBEXstdItemX 8 2 2 2" xfId="28491" xr:uid="{00000000-0005-0000-0000-0000FB6E0000}"/>
    <cellStyle name="SAPBEXstdItemX 8 2 2 3" xfId="28492" xr:uid="{00000000-0005-0000-0000-0000FC6E0000}"/>
    <cellStyle name="SAPBEXstdItemX 8 2 3" xfId="28493" xr:uid="{00000000-0005-0000-0000-0000FD6E0000}"/>
    <cellStyle name="SAPBEXstdItemX 8 2 4" xfId="28494" xr:uid="{00000000-0005-0000-0000-0000FE6E0000}"/>
    <cellStyle name="SAPBEXstdItemX 8 2 5" xfId="28495" xr:uid="{00000000-0005-0000-0000-0000FF6E0000}"/>
    <cellStyle name="SAPBEXstdItemX 8 3" xfId="2484" xr:uid="{00000000-0005-0000-0000-0000006F0000}"/>
    <cellStyle name="SAPBEXstdItemX 8 3 2" xfId="28496" xr:uid="{00000000-0005-0000-0000-0000016F0000}"/>
    <cellStyle name="SAPBEXstdItemX 8 3 2 2" xfId="28497" xr:uid="{00000000-0005-0000-0000-0000026F0000}"/>
    <cellStyle name="SAPBEXstdItemX 8 3 2 3" xfId="28498" xr:uid="{00000000-0005-0000-0000-0000036F0000}"/>
    <cellStyle name="SAPBEXstdItemX 8 3 3" xfId="28499" xr:uid="{00000000-0005-0000-0000-0000046F0000}"/>
    <cellStyle name="SAPBEXstdItemX 8 3 4" xfId="28500" xr:uid="{00000000-0005-0000-0000-0000056F0000}"/>
    <cellStyle name="SAPBEXstdItemX 8 3 5" xfId="28501" xr:uid="{00000000-0005-0000-0000-0000066F0000}"/>
    <cellStyle name="SAPBEXstdItemX 8 4" xfId="2485" xr:uid="{00000000-0005-0000-0000-0000076F0000}"/>
    <cellStyle name="SAPBEXstdItemX 8 4 2" xfId="28502" xr:uid="{00000000-0005-0000-0000-0000086F0000}"/>
    <cellStyle name="SAPBEXstdItemX 8 4 2 2" xfId="28503" xr:uid="{00000000-0005-0000-0000-0000096F0000}"/>
    <cellStyle name="SAPBEXstdItemX 8 4 2 3" xfId="28504" xr:uid="{00000000-0005-0000-0000-00000A6F0000}"/>
    <cellStyle name="SAPBEXstdItemX 8 4 3" xfId="28505" xr:uid="{00000000-0005-0000-0000-00000B6F0000}"/>
    <cellStyle name="SAPBEXstdItemX 8 4 4" xfId="28506" xr:uid="{00000000-0005-0000-0000-00000C6F0000}"/>
    <cellStyle name="SAPBEXstdItemX 8 4 5" xfId="28507" xr:uid="{00000000-0005-0000-0000-00000D6F0000}"/>
    <cellStyle name="SAPBEXstdItemX 8 5" xfId="28508" xr:uid="{00000000-0005-0000-0000-00000E6F0000}"/>
    <cellStyle name="SAPBEXstdItemX 8 5 2" xfId="28509" xr:uid="{00000000-0005-0000-0000-00000F6F0000}"/>
    <cellStyle name="SAPBEXstdItemX 8 5 3" xfId="28510" xr:uid="{00000000-0005-0000-0000-0000106F0000}"/>
    <cellStyle name="SAPBEXstdItemX 8 6" xfId="28511" xr:uid="{00000000-0005-0000-0000-0000116F0000}"/>
    <cellStyle name="SAPBEXstdItemX 8 7" xfId="28512" xr:uid="{00000000-0005-0000-0000-0000126F0000}"/>
    <cellStyle name="SAPBEXstdItemX 8 8" xfId="28513" xr:uid="{00000000-0005-0000-0000-0000136F0000}"/>
    <cellStyle name="SAPBEXstdItemX 9" xfId="2486" xr:uid="{00000000-0005-0000-0000-0000146F0000}"/>
    <cellStyle name="SAPBEXstdItemX 9 2" xfId="2487" xr:uid="{00000000-0005-0000-0000-0000156F0000}"/>
    <cellStyle name="SAPBEXstdItemX 9 2 2" xfId="2488" xr:uid="{00000000-0005-0000-0000-0000166F0000}"/>
    <cellStyle name="SAPBEXstdItemX 9 2 3" xfId="28514" xr:uid="{00000000-0005-0000-0000-0000176F0000}"/>
    <cellStyle name="SAPBEXstdItemX 9 3" xfId="2489" xr:uid="{00000000-0005-0000-0000-0000186F0000}"/>
    <cellStyle name="SAPBEXstdItemX 9 4" xfId="28515" xr:uid="{00000000-0005-0000-0000-0000196F0000}"/>
    <cellStyle name="SAPBEXstdItemX 9 5" xfId="28516" xr:uid="{00000000-0005-0000-0000-00001A6F0000}"/>
    <cellStyle name="SAPBEXstdItemX_Bellville office Proto CMA's budget template 2012-13 FY" xfId="2490" xr:uid="{00000000-0005-0000-0000-00001B6F0000}"/>
    <cellStyle name="Standard_Anpassen der Amortisation" xfId="28517" xr:uid="{00000000-0005-0000-0000-00001C6F0000}"/>
    <cellStyle name="Table Text" xfId="28518" xr:uid="{00000000-0005-0000-0000-00001D6F0000}"/>
    <cellStyle name="Table Text 2" xfId="28519" xr:uid="{00000000-0005-0000-0000-00001E6F0000}"/>
    <cellStyle name="Table Text 2 2" xfId="28520" xr:uid="{00000000-0005-0000-0000-00001F6F0000}"/>
    <cellStyle name="Table Text 3" xfId="28521" xr:uid="{00000000-0005-0000-0000-0000206F0000}"/>
    <cellStyle name="Text Indent A" xfId="28522" xr:uid="{00000000-0005-0000-0000-0000216F0000}"/>
    <cellStyle name="Text Indent B" xfId="28523" xr:uid="{00000000-0005-0000-0000-0000226F0000}"/>
    <cellStyle name="Text Indent B 2" xfId="28524" xr:uid="{00000000-0005-0000-0000-0000236F0000}"/>
    <cellStyle name="Text Indent B 3" xfId="28525" xr:uid="{00000000-0005-0000-0000-0000246F0000}"/>
    <cellStyle name="Text Indent C" xfId="28526" xr:uid="{00000000-0005-0000-0000-0000256F0000}"/>
    <cellStyle name="Text Indent C 2" xfId="28527" xr:uid="{00000000-0005-0000-0000-0000266F0000}"/>
    <cellStyle name="Text Indent C 3" xfId="28528" xr:uid="{00000000-0005-0000-0000-0000276F0000}"/>
    <cellStyle name="Title 10" xfId="28529" xr:uid="{00000000-0005-0000-0000-0000286F0000}"/>
    <cellStyle name="Title 2" xfId="2491" xr:uid="{00000000-0005-0000-0000-0000296F0000}"/>
    <cellStyle name="Title 2 2" xfId="2492" xr:uid="{00000000-0005-0000-0000-00002A6F0000}"/>
    <cellStyle name="Title 2 3" xfId="2493" xr:uid="{00000000-0005-0000-0000-00002B6F0000}"/>
    <cellStyle name="Title 2 4" xfId="28530" xr:uid="{00000000-0005-0000-0000-00002C6F0000}"/>
    <cellStyle name="Title 2_Tariffs data used for Memo 25-2-11" xfId="2494" xr:uid="{00000000-0005-0000-0000-00002D6F0000}"/>
    <cellStyle name="Title 3" xfId="2495" xr:uid="{00000000-0005-0000-0000-00002E6F0000}"/>
    <cellStyle name="Title 3 2" xfId="28532" xr:uid="{00000000-0005-0000-0000-00002F6F0000}"/>
    <cellStyle name="Title 3 3" xfId="28531" xr:uid="{00000000-0005-0000-0000-0000306F0000}"/>
    <cellStyle name="Title 4" xfId="2496" xr:uid="{00000000-0005-0000-0000-0000316F0000}"/>
    <cellStyle name="Title 4 2" xfId="28534" xr:uid="{00000000-0005-0000-0000-0000326F0000}"/>
    <cellStyle name="Title 4 3" xfId="28533" xr:uid="{00000000-0005-0000-0000-0000336F0000}"/>
    <cellStyle name="Title 5" xfId="2497" xr:uid="{00000000-0005-0000-0000-0000346F0000}"/>
    <cellStyle name="Title 6" xfId="2498" xr:uid="{00000000-0005-0000-0000-0000356F0000}"/>
    <cellStyle name="Title 7" xfId="2499" xr:uid="{00000000-0005-0000-0000-0000366F0000}"/>
    <cellStyle name="Title 8" xfId="2500" xr:uid="{00000000-0005-0000-0000-0000376F0000}"/>
    <cellStyle name="Title 9" xfId="2501" xr:uid="{00000000-0005-0000-0000-0000386F0000}"/>
    <cellStyle name="Total 10" xfId="28535" xr:uid="{00000000-0005-0000-0000-0000396F0000}"/>
    <cellStyle name="Total 11" xfId="28536" xr:uid="{00000000-0005-0000-0000-00003A6F0000}"/>
    <cellStyle name="Total 2" xfId="2502" xr:uid="{00000000-0005-0000-0000-00003B6F0000}"/>
    <cellStyle name="Total 2 10" xfId="28538" xr:uid="{00000000-0005-0000-0000-00003C6F0000}"/>
    <cellStyle name="Total 2 11" xfId="28539" xr:uid="{00000000-0005-0000-0000-00003D6F0000}"/>
    <cellStyle name="Total 2 12" xfId="28537" xr:uid="{00000000-0005-0000-0000-00003E6F0000}"/>
    <cellStyle name="Total 2 2" xfId="2503" xr:uid="{00000000-0005-0000-0000-00003F6F0000}"/>
    <cellStyle name="Total 2 2 2" xfId="2504" xr:uid="{00000000-0005-0000-0000-0000406F0000}"/>
    <cellStyle name="Total 2 2 2 2" xfId="28540" xr:uid="{00000000-0005-0000-0000-0000416F0000}"/>
    <cellStyle name="Total 2 2 2 2 2" xfId="28541" xr:uid="{00000000-0005-0000-0000-0000426F0000}"/>
    <cellStyle name="Total 2 2 2 2 3" xfId="28542" xr:uid="{00000000-0005-0000-0000-0000436F0000}"/>
    <cellStyle name="Total 2 2 2 3" xfId="28543" xr:uid="{00000000-0005-0000-0000-0000446F0000}"/>
    <cellStyle name="Total 2 2 2 3 2" xfId="28544" xr:uid="{00000000-0005-0000-0000-0000456F0000}"/>
    <cellStyle name="Total 2 2 2 3 3" xfId="28545" xr:uid="{00000000-0005-0000-0000-0000466F0000}"/>
    <cellStyle name="Total 2 2 2 4" xfId="28546" xr:uid="{00000000-0005-0000-0000-0000476F0000}"/>
    <cellStyle name="Total 2 2 2 5" xfId="28547" xr:uid="{00000000-0005-0000-0000-0000486F0000}"/>
    <cellStyle name="Total 2 2 3" xfId="2505" xr:uid="{00000000-0005-0000-0000-0000496F0000}"/>
    <cellStyle name="Total 2 2 3 2" xfId="28548" xr:uid="{00000000-0005-0000-0000-00004A6F0000}"/>
    <cellStyle name="Total 2 2 3 2 2" xfId="28549" xr:uid="{00000000-0005-0000-0000-00004B6F0000}"/>
    <cellStyle name="Total 2 2 3 2 3" xfId="28550" xr:uid="{00000000-0005-0000-0000-00004C6F0000}"/>
    <cellStyle name="Total 2 2 3 3" xfId="28551" xr:uid="{00000000-0005-0000-0000-00004D6F0000}"/>
    <cellStyle name="Total 2 2 3 3 2" xfId="28552" xr:uid="{00000000-0005-0000-0000-00004E6F0000}"/>
    <cellStyle name="Total 2 2 3 3 3" xfId="28553" xr:uid="{00000000-0005-0000-0000-00004F6F0000}"/>
    <cellStyle name="Total 2 2 3 4" xfId="28554" xr:uid="{00000000-0005-0000-0000-0000506F0000}"/>
    <cellStyle name="Total 2 2 3 5" xfId="28555" xr:uid="{00000000-0005-0000-0000-0000516F0000}"/>
    <cellStyle name="Total 2 2 4" xfId="2506" xr:uid="{00000000-0005-0000-0000-0000526F0000}"/>
    <cellStyle name="Total 2 2 4 2" xfId="28556" xr:uid="{00000000-0005-0000-0000-0000536F0000}"/>
    <cellStyle name="Total 2 2 4 2 2" xfId="28557" xr:uid="{00000000-0005-0000-0000-0000546F0000}"/>
    <cellStyle name="Total 2 2 4 2 3" xfId="28558" xr:uid="{00000000-0005-0000-0000-0000556F0000}"/>
    <cellStyle name="Total 2 2 4 3" xfId="28559" xr:uid="{00000000-0005-0000-0000-0000566F0000}"/>
    <cellStyle name="Total 2 2 4 3 2" xfId="28560" xr:uid="{00000000-0005-0000-0000-0000576F0000}"/>
    <cellStyle name="Total 2 2 4 3 3" xfId="28561" xr:uid="{00000000-0005-0000-0000-0000586F0000}"/>
    <cellStyle name="Total 2 2 4 4" xfId="28562" xr:uid="{00000000-0005-0000-0000-0000596F0000}"/>
    <cellStyle name="Total 2 2 4 5" xfId="28563" xr:uid="{00000000-0005-0000-0000-00005A6F0000}"/>
    <cellStyle name="Total 2 2 5" xfId="2507" xr:uid="{00000000-0005-0000-0000-00005B6F0000}"/>
    <cellStyle name="Total 2 2 5 2" xfId="28564" xr:uid="{00000000-0005-0000-0000-00005C6F0000}"/>
    <cellStyle name="Total 2 2 5 2 2" xfId="28565" xr:uid="{00000000-0005-0000-0000-00005D6F0000}"/>
    <cellStyle name="Total 2 2 5 2 3" xfId="28566" xr:uid="{00000000-0005-0000-0000-00005E6F0000}"/>
    <cellStyle name="Total 2 2 5 3" xfId="28567" xr:uid="{00000000-0005-0000-0000-00005F6F0000}"/>
    <cellStyle name="Total 2 2 5 3 2" xfId="28568" xr:uid="{00000000-0005-0000-0000-0000606F0000}"/>
    <cellStyle name="Total 2 2 5 3 3" xfId="28569" xr:uid="{00000000-0005-0000-0000-0000616F0000}"/>
    <cellStyle name="Total 2 2 5 4" xfId="28570" xr:uid="{00000000-0005-0000-0000-0000626F0000}"/>
    <cellStyle name="Total 2 2 5 5" xfId="28571" xr:uid="{00000000-0005-0000-0000-0000636F0000}"/>
    <cellStyle name="Total 2 2 6" xfId="28572" xr:uid="{00000000-0005-0000-0000-0000646F0000}"/>
    <cellStyle name="Total 2 2 6 2" xfId="28573" xr:uid="{00000000-0005-0000-0000-0000656F0000}"/>
    <cellStyle name="Total 2 2 6 3" xfId="28574" xr:uid="{00000000-0005-0000-0000-0000666F0000}"/>
    <cellStyle name="Total 2 2 7" xfId="28575" xr:uid="{00000000-0005-0000-0000-0000676F0000}"/>
    <cellStyle name="Total 2 2 7 2" xfId="28576" xr:uid="{00000000-0005-0000-0000-0000686F0000}"/>
    <cellStyle name="Total 2 2 7 3" xfId="28577" xr:uid="{00000000-0005-0000-0000-0000696F0000}"/>
    <cellStyle name="Total 2 2 8" xfId="28578" xr:uid="{00000000-0005-0000-0000-00006A6F0000}"/>
    <cellStyle name="Total 2 2 9" xfId="28579" xr:uid="{00000000-0005-0000-0000-00006B6F0000}"/>
    <cellStyle name="Total 2 3" xfId="2508" xr:uid="{00000000-0005-0000-0000-00006C6F0000}"/>
    <cellStyle name="Total 2 3 2" xfId="2509" xr:uid="{00000000-0005-0000-0000-00006D6F0000}"/>
    <cellStyle name="Total 2 3 2 2" xfId="28580" xr:uid="{00000000-0005-0000-0000-00006E6F0000}"/>
    <cellStyle name="Total 2 3 2 2 2" xfId="28581" xr:uid="{00000000-0005-0000-0000-00006F6F0000}"/>
    <cellStyle name="Total 2 3 2 2 3" xfId="28582" xr:uid="{00000000-0005-0000-0000-0000706F0000}"/>
    <cellStyle name="Total 2 3 2 3" xfId="28583" xr:uid="{00000000-0005-0000-0000-0000716F0000}"/>
    <cellStyle name="Total 2 3 2 3 2" xfId="28584" xr:uid="{00000000-0005-0000-0000-0000726F0000}"/>
    <cellStyle name="Total 2 3 2 3 3" xfId="28585" xr:uid="{00000000-0005-0000-0000-0000736F0000}"/>
    <cellStyle name="Total 2 3 2 4" xfId="28586" xr:uid="{00000000-0005-0000-0000-0000746F0000}"/>
    <cellStyle name="Total 2 3 2 5" xfId="28587" xr:uid="{00000000-0005-0000-0000-0000756F0000}"/>
    <cellStyle name="Total 2 3 3" xfId="2510" xr:uid="{00000000-0005-0000-0000-0000766F0000}"/>
    <cellStyle name="Total 2 3 3 2" xfId="28588" xr:uid="{00000000-0005-0000-0000-0000776F0000}"/>
    <cellStyle name="Total 2 3 3 2 2" xfId="28589" xr:uid="{00000000-0005-0000-0000-0000786F0000}"/>
    <cellStyle name="Total 2 3 3 2 3" xfId="28590" xr:uid="{00000000-0005-0000-0000-0000796F0000}"/>
    <cellStyle name="Total 2 3 3 3" xfId="28591" xr:uid="{00000000-0005-0000-0000-00007A6F0000}"/>
    <cellStyle name="Total 2 3 3 3 2" xfId="28592" xr:uid="{00000000-0005-0000-0000-00007B6F0000}"/>
    <cellStyle name="Total 2 3 3 3 3" xfId="28593" xr:uid="{00000000-0005-0000-0000-00007C6F0000}"/>
    <cellStyle name="Total 2 3 3 4" xfId="28594" xr:uid="{00000000-0005-0000-0000-00007D6F0000}"/>
    <cellStyle name="Total 2 3 3 5" xfId="28595" xr:uid="{00000000-0005-0000-0000-00007E6F0000}"/>
    <cellStyle name="Total 2 3 4" xfId="2511" xr:uid="{00000000-0005-0000-0000-00007F6F0000}"/>
    <cellStyle name="Total 2 3 4 2" xfId="28596" xr:uid="{00000000-0005-0000-0000-0000806F0000}"/>
    <cellStyle name="Total 2 3 4 2 2" xfId="28597" xr:uid="{00000000-0005-0000-0000-0000816F0000}"/>
    <cellStyle name="Total 2 3 4 2 3" xfId="28598" xr:uid="{00000000-0005-0000-0000-0000826F0000}"/>
    <cellStyle name="Total 2 3 4 3" xfId="28599" xr:uid="{00000000-0005-0000-0000-0000836F0000}"/>
    <cellStyle name="Total 2 3 4 3 2" xfId="28600" xr:uid="{00000000-0005-0000-0000-0000846F0000}"/>
    <cellStyle name="Total 2 3 4 3 3" xfId="28601" xr:uid="{00000000-0005-0000-0000-0000856F0000}"/>
    <cellStyle name="Total 2 3 4 4" xfId="28602" xr:uid="{00000000-0005-0000-0000-0000866F0000}"/>
    <cellStyle name="Total 2 3 4 5" xfId="28603" xr:uid="{00000000-0005-0000-0000-0000876F0000}"/>
    <cellStyle name="Total 2 3 5" xfId="2512" xr:uid="{00000000-0005-0000-0000-0000886F0000}"/>
    <cellStyle name="Total 2 3 5 2" xfId="28604" xr:uid="{00000000-0005-0000-0000-0000896F0000}"/>
    <cellStyle name="Total 2 3 5 2 2" xfId="28605" xr:uid="{00000000-0005-0000-0000-00008A6F0000}"/>
    <cellStyle name="Total 2 3 5 2 3" xfId="28606" xr:uid="{00000000-0005-0000-0000-00008B6F0000}"/>
    <cellStyle name="Total 2 3 5 3" xfId="28607" xr:uid="{00000000-0005-0000-0000-00008C6F0000}"/>
    <cellStyle name="Total 2 3 5 3 2" xfId="28608" xr:uid="{00000000-0005-0000-0000-00008D6F0000}"/>
    <cellStyle name="Total 2 3 5 3 3" xfId="28609" xr:uid="{00000000-0005-0000-0000-00008E6F0000}"/>
    <cellStyle name="Total 2 3 5 4" xfId="28610" xr:uid="{00000000-0005-0000-0000-00008F6F0000}"/>
    <cellStyle name="Total 2 3 5 5" xfId="28611" xr:uid="{00000000-0005-0000-0000-0000906F0000}"/>
    <cellStyle name="Total 2 3 6" xfId="28612" xr:uid="{00000000-0005-0000-0000-0000916F0000}"/>
    <cellStyle name="Total 2 3 6 2" xfId="28613" xr:uid="{00000000-0005-0000-0000-0000926F0000}"/>
    <cellStyle name="Total 2 3 6 3" xfId="28614" xr:uid="{00000000-0005-0000-0000-0000936F0000}"/>
    <cellStyle name="Total 2 3 7" xfId="28615" xr:uid="{00000000-0005-0000-0000-0000946F0000}"/>
    <cellStyle name="Total 2 3 7 2" xfId="28616" xr:uid="{00000000-0005-0000-0000-0000956F0000}"/>
    <cellStyle name="Total 2 3 7 3" xfId="28617" xr:uid="{00000000-0005-0000-0000-0000966F0000}"/>
    <cellStyle name="Total 2 3 8" xfId="28618" xr:uid="{00000000-0005-0000-0000-0000976F0000}"/>
    <cellStyle name="Total 2 3 9" xfId="28619" xr:uid="{00000000-0005-0000-0000-0000986F0000}"/>
    <cellStyle name="Total 2 4" xfId="2513" xr:uid="{00000000-0005-0000-0000-0000996F0000}"/>
    <cellStyle name="Total 2 4 2" xfId="28620" xr:uid="{00000000-0005-0000-0000-00009A6F0000}"/>
    <cellStyle name="Total 2 4 2 2" xfId="28621" xr:uid="{00000000-0005-0000-0000-00009B6F0000}"/>
    <cellStyle name="Total 2 4 2 3" xfId="28622" xr:uid="{00000000-0005-0000-0000-00009C6F0000}"/>
    <cellStyle name="Total 2 4 3" xfId="28623" xr:uid="{00000000-0005-0000-0000-00009D6F0000}"/>
    <cellStyle name="Total 2 4 3 2" xfId="28624" xr:uid="{00000000-0005-0000-0000-00009E6F0000}"/>
    <cellStyle name="Total 2 4 3 3" xfId="28625" xr:uid="{00000000-0005-0000-0000-00009F6F0000}"/>
    <cellStyle name="Total 2 4 4" xfId="28626" xr:uid="{00000000-0005-0000-0000-0000A06F0000}"/>
    <cellStyle name="Total 2 4 5" xfId="28627" xr:uid="{00000000-0005-0000-0000-0000A16F0000}"/>
    <cellStyle name="Total 2 5" xfId="2514" xr:uid="{00000000-0005-0000-0000-0000A26F0000}"/>
    <cellStyle name="Total 2 5 2" xfId="28628" xr:uid="{00000000-0005-0000-0000-0000A36F0000}"/>
    <cellStyle name="Total 2 5 2 2" xfId="28629" xr:uid="{00000000-0005-0000-0000-0000A46F0000}"/>
    <cellStyle name="Total 2 5 2 3" xfId="28630" xr:uid="{00000000-0005-0000-0000-0000A56F0000}"/>
    <cellStyle name="Total 2 5 3" xfId="28631" xr:uid="{00000000-0005-0000-0000-0000A66F0000}"/>
    <cellStyle name="Total 2 5 3 2" xfId="28632" xr:uid="{00000000-0005-0000-0000-0000A76F0000}"/>
    <cellStyle name="Total 2 5 3 3" xfId="28633" xr:uid="{00000000-0005-0000-0000-0000A86F0000}"/>
    <cellStyle name="Total 2 5 4" xfId="28634" xr:uid="{00000000-0005-0000-0000-0000A96F0000}"/>
    <cellStyle name="Total 2 5 5" xfId="28635" xr:uid="{00000000-0005-0000-0000-0000AA6F0000}"/>
    <cellStyle name="Total 2 6" xfId="2515" xr:uid="{00000000-0005-0000-0000-0000AB6F0000}"/>
    <cellStyle name="Total 2 6 2" xfId="28636" xr:uid="{00000000-0005-0000-0000-0000AC6F0000}"/>
    <cellStyle name="Total 2 6 2 2" xfId="28637" xr:uid="{00000000-0005-0000-0000-0000AD6F0000}"/>
    <cellStyle name="Total 2 6 2 3" xfId="28638" xr:uid="{00000000-0005-0000-0000-0000AE6F0000}"/>
    <cellStyle name="Total 2 6 3" xfId="28639" xr:uid="{00000000-0005-0000-0000-0000AF6F0000}"/>
    <cellStyle name="Total 2 6 3 2" xfId="28640" xr:uid="{00000000-0005-0000-0000-0000B06F0000}"/>
    <cellStyle name="Total 2 6 3 3" xfId="28641" xr:uid="{00000000-0005-0000-0000-0000B16F0000}"/>
    <cellStyle name="Total 2 6 4" xfId="28642" xr:uid="{00000000-0005-0000-0000-0000B26F0000}"/>
    <cellStyle name="Total 2 6 5" xfId="28643" xr:uid="{00000000-0005-0000-0000-0000B36F0000}"/>
    <cellStyle name="Total 2 7" xfId="2516" xr:uid="{00000000-0005-0000-0000-0000B46F0000}"/>
    <cellStyle name="Total 2 7 2" xfId="28644" xr:uid="{00000000-0005-0000-0000-0000B56F0000}"/>
    <cellStyle name="Total 2 7 2 2" xfId="28645" xr:uid="{00000000-0005-0000-0000-0000B66F0000}"/>
    <cellStyle name="Total 2 7 2 3" xfId="28646" xr:uid="{00000000-0005-0000-0000-0000B76F0000}"/>
    <cellStyle name="Total 2 7 3" xfId="28647" xr:uid="{00000000-0005-0000-0000-0000B86F0000}"/>
    <cellStyle name="Total 2 7 3 2" xfId="28648" xr:uid="{00000000-0005-0000-0000-0000B96F0000}"/>
    <cellStyle name="Total 2 7 3 3" xfId="28649" xr:uid="{00000000-0005-0000-0000-0000BA6F0000}"/>
    <cellStyle name="Total 2 7 4" xfId="28650" xr:uid="{00000000-0005-0000-0000-0000BB6F0000}"/>
    <cellStyle name="Total 2 7 5" xfId="28651" xr:uid="{00000000-0005-0000-0000-0000BC6F0000}"/>
    <cellStyle name="Total 2 8" xfId="28652" xr:uid="{00000000-0005-0000-0000-0000BD6F0000}"/>
    <cellStyle name="Total 2 8 2" xfId="28653" xr:uid="{00000000-0005-0000-0000-0000BE6F0000}"/>
    <cellStyle name="Total 2 8 3" xfId="28654" xr:uid="{00000000-0005-0000-0000-0000BF6F0000}"/>
    <cellStyle name="Total 2 9" xfId="28655" xr:uid="{00000000-0005-0000-0000-0000C06F0000}"/>
    <cellStyle name="Total 2 9 2" xfId="28656" xr:uid="{00000000-0005-0000-0000-0000C16F0000}"/>
    <cellStyle name="Total 2 9 3" xfId="28657" xr:uid="{00000000-0005-0000-0000-0000C26F0000}"/>
    <cellStyle name="Total 2_Copy of North-West Capital Costs and Tarrifs_2012-13 2-8-11 for Tariff Calc Revised" xfId="2517" xr:uid="{00000000-0005-0000-0000-0000C36F0000}"/>
    <cellStyle name="Total 3" xfId="2518" xr:uid="{00000000-0005-0000-0000-0000C46F0000}"/>
    <cellStyle name="Total 3 10" xfId="28658" xr:uid="{00000000-0005-0000-0000-0000C56F0000}"/>
    <cellStyle name="Total 3 2" xfId="2519" xr:uid="{00000000-0005-0000-0000-0000C66F0000}"/>
    <cellStyle name="Total 3 2 2" xfId="28659" xr:uid="{00000000-0005-0000-0000-0000C76F0000}"/>
    <cellStyle name="Total 3 2 2 2" xfId="28660" xr:uid="{00000000-0005-0000-0000-0000C86F0000}"/>
    <cellStyle name="Total 3 2 2 3" xfId="28661" xr:uid="{00000000-0005-0000-0000-0000C96F0000}"/>
    <cellStyle name="Total 3 2 3" xfId="28662" xr:uid="{00000000-0005-0000-0000-0000CA6F0000}"/>
    <cellStyle name="Total 3 2 3 2" xfId="28663" xr:uid="{00000000-0005-0000-0000-0000CB6F0000}"/>
    <cellStyle name="Total 3 2 3 3" xfId="28664" xr:uid="{00000000-0005-0000-0000-0000CC6F0000}"/>
    <cellStyle name="Total 3 2 4" xfId="28665" xr:uid="{00000000-0005-0000-0000-0000CD6F0000}"/>
    <cellStyle name="Total 3 2 5" xfId="28666" xr:uid="{00000000-0005-0000-0000-0000CE6F0000}"/>
    <cellStyle name="Total 3 3" xfId="2520" xr:uid="{00000000-0005-0000-0000-0000CF6F0000}"/>
    <cellStyle name="Total 3 3 2" xfId="28667" xr:uid="{00000000-0005-0000-0000-0000D06F0000}"/>
    <cellStyle name="Total 3 3 2 2" xfId="28668" xr:uid="{00000000-0005-0000-0000-0000D16F0000}"/>
    <cellStyle name="Total 3 3 2 3" xfId="28669" xr:uid="{00000000-0005-0000-0000-0000D26F0000}"/>
    <cellStyle name="Total 3 3 3" xfId="28670" xr:uid="{00000000-0005-0000-0000-0000D36F0000}"/>
    <cellStyle name="Total 3 3 3 2" xfId="28671" xr:uid="{00000000-0005-0000-0000-0000D46F0000}"/>
    <cellStyle name="Total 3 3 3 3" xfId="28672" xr:uid="{00000000-0005-0000-0000-0000D56F0000}"/>
    <cellStyle name="Total 3 3 4" xfId="28673" xr:uid="{00000000-0005-0000-0000-0000D66F0000}"/>
    <cellStyle name="Total 3 3 5" xfId="28674" xr:uid="{00000000-0005-0000-0000-0000D76F0000}"/>
    <cellStyle name="Total 3 4" xfId="2521" xr:uid="{00000000-0005-0000-0000-0000D86F0000}"/>
    <cellStyle name="Total 3 4 2" xfId="28675" xr:uid="{00000000-0005-0000-0000-0000D96F0000}"/>
    <cellStyle name="Total 3 4 2 2" xfId="28676" xr:uid="{00000000-0005-0000-0000-0000DA6F0000}"/>
    <cellStyle name="Total 3 4 2 3" xfId="28677" xr:uid="{00000000-0005-0000-0000-0000DB6F0000}"/>
    <cellStyle name="Total 3 4 3" xfId="28678" xr:uid="{00000000-0005-0000-0000-0000DC6F0000}"/>
    <cellStyle name="Total 3 4 3 2" xfId="28679" xr:uid="{00000000-0005-0000-0000-0000DD6F0000}"/>
    <cellStyle name="Total 3 4 3 3" xfId="28680" xr:uid="{00000000-0005-0000-0000-0000DE6F0000}"/>
    <cellStyle name="Total 3 4 4" xfId="28681" xr:uid="{00000000-0005-0000-0000-0000DF6F0000}"/>
    <cellStyle name="Total 3 4 5" xfId="28682" xr:uid="{00000000-0005-0000-0000-0000E06F0000}"/>
    <cellStyle name="Total 3 5" xfId="2522" xr:uid="{00000000-0005-0000-0000-0000E16F0000}"/>
    <cellStyle name="Total 3 5 2" xfId="28683" xr:uid="{00000000-0005-0000-0000-0000E26F0000}"/>
    <cellStyle name="Total 3 5 2 2" xfId="28684" xr:uid="{00000000-0005-0000-0000-0000E36F0000}"/>
    <cellStyle name="Total 3 5 2 3" xfId="28685" xr:uid="{00000000-0005-0000-0000-0000E46F0000}"/>
    <cellStyle name="Total 3 5 3" xfId="28686" xr:uid="{00000000-0005-0000-0000-0000E56F0000}"/>
    <cellStyle name="Total 3 5 3 2" xfId="28687" xr:uid="{00000000-0005-0000-0000-0000E66F0000}"/>
    <cellStyle name="Total 3 5 3 3" xfId="28688" xr:uid="{00000000-0005-0000-0000-0000E76F0000}"/>
    <cellStyle name="Total 3 5 4" xfId="28689" xr:uid="{00000000-0005-0000-0000-0000E86F0000}"/>
    <cellStyle name="Total 3 5 5" xfId="28690" xr:uid="{00000000-0005-0000-0000-0000E96F0000}"/>
    <cellStyle name="Total 3 6" xfId="28691" xr:uid="{00000000-0005-0000-0000-0000EA6F0000}"/>
    <cellStyle name="Total 3 6 2" xfId="28692" xr:uid="{00000000-0005-0000-0000-0000EB6F0000}"/>
    <cellStyle name="Total 3 6 3" xfId="28693" xr:uid="{00000000-0005-0000-0000-0000EC6F0000}"/>
    <cellStyle name="Total 3 7" xfId="28694" xr:uid="{00000000-0005-0000-0000-0000ED6F0000}"/>
    <cellStyle name="Total 3 7 2" xfId="28695" xr:uid="{00000000-0005-0000-0000-0000EE6F0000}"/>
    <cellStyle name="Total 3 7 3" xfId="28696" xr:uid="{00000000-0005-0000-0000-0000EF6F0000}"/>
    <cellStyle name="Total 3 8" xfId="28697" xr:uid="{00000000-0005-0000-0000-0000F06F0000}"/>
    <cellStyle name="Total 3 9" xfId="28698" xr:uid="{00000000-0005-0000-0000-0000F16F0000}"/>
    <cellStyle name="Total 4" xfId="2523" xr:uid="{00000000-0005-0000-0000-0000F26F0000}"/>
    <cellStyle name="Total 4 10" xfId="28700" xr:uid="{00000000-0005-0000-0000-0000F36F0000}"/>
    <cellStyle name="Total 4 11" xfId="28699" xr:uid="{00000000-0005-0000-0000-0000F46F0000}"/>
    <cellStyle name="Total 4 2" xfId="2524" xr:uid="{00000000-0005-0000-0000-0000F56F0000}"/>
    <cellStyle name="Total 4 2 2" xfId="28701" xr:uid="{00000000-0005-0000-0000-0000F66F0000}"/>
    <cellStyle name="Total 4 2 2 2" xfId="28702" xr:uid="{00000000-0005-0000-0000-0000F76F0000}"/>
    <cellStyle name="Total 4 2 2 3" xfId="28703" xr:uid="{00000000-0005-0000-0000-0000F86F0000}"/>
    <cellStyle name="Total 4 2 3" xfId="28704" xr:uid="{00000000-0005-0000-0000-0000F96F0000}"/>
    <cellStyle name="Total 4 2 3 2" xfId="28705" xr:uid="{00000000-0005-0000-0000-0000FA6F0000}"/>
    <cellStyle name="Total 4 2 3 3" xfId="28706" xr:uid="{00000000-0005-0000-0000-0000FB6F0000}"/>
    <cellStyle name="Total 4 2 4" xfId="28707" xr:uid="{00000000-0005-0000-0000-0000FC6F0000}"/>
    <cellStyle name="Total 4 2 5" xfId="28708" xr:uid="{00000000-0005-0000-0000-0000FD6F0000}"/>
    <cellStyle name="Total 4 3" xfId="2525" xr:uid="{00000000-0005-0000-0000-0000FE6F0000}"/>
    <cellStyle name="Total 4 3 2" xfId="28709" xr:uid="{00000000-0005-0000-0000-0000FF6F0000}"/>
    <cellStyle name="Total 4 3 2 2" xfId="28710" xr:uid="{00000000-0005-0000-0000-000000700000}"/>
    <cellStyle name="Total 4 3 2 3" xfId="28711" xr:uid="{00000000-0005-0000-0000-000001700000}"/>
    <cellStyle name="Total 4 3 3" xfId="28712" xr:uid="{00000000-0005-0000-0000-000002700000}"/>
    <cellStyle name="Total 4 3 3 2" xfId="28713" xr:uid="{00000000-0005-0000-0000-000003700000}"/>
    <cellStyle name="Total 4 3 3 3" xfId="28714" xr:uid="{00000000-0005-0000-0000-000004700000}"/>
    <cellStyle name="Total 4 3 4" xfId="28715" xr:uid="{00000000-0005-0000-0000-000005700000}"/>
    <cellStyle name="Total 4 3 5" xfId="28716" xr:uid="{00000000-0005-0000-0000-000006700000}"/>
    <cellStyle name="Total 4 4" xfId="2526" xr:uid="{00000000-0005-0000-0000-000007700000}"/>
    <cellStyle name="Total 4 4 2" xfId="28717" xr:uid="{00000000-0005-0000-0000-000008700000}"/>
    <cellStyle name="Total 4 4 2 2" xfId="28718" xr:uid="{00000000-0005-0000-0000-000009700000}"/>
    <cellStyle name="Total 4 4 2 3" xfId="28719" xr:uid="{00000000-0005-0000-0000-00000A700000}"/>
    <cellStyle name="Total 4 4 3" xfId="28720" xr:uid="{00000000-0005-0000-0000-00000B700000}"/>
    <cellStyle name="Total 4 4 3 2" xfId="28721" xr:uid="{00000000-0005-0000-0000-00000C700000}"/>
    <cellStyle name="Total 4 4 3 3" xfId="28722" xr:uid="{00000000-0005-0000-0000-00000D700000}"/>
    <cellStyle name="Total 4 4 4" xfId="28723" xr:uid="{00000000-0005-0000-0000-00000E700000}"/>
    <cellStyle name="Total 4 4 5" xfId="28724" xr:uid="{00000000-0005-0000-0000-00000F700000}"/>
    <cellStyle name="Total 4 5" xfId="2527" xr:uid="{00000000-0005-0000-0000-000010700000}"/>
    <cellStyle name="Total 4 5 2" xfId="28725" xr:uid="{00000000-0005-0000-0000-000011700000}"/>
    <cellStyle name="Total 4 5 2 2" xfId="28726" xr:uid="{00000000-0005-0000-0000-000012700000}"/>
    <cellStyle name="Total 4 5 2 3" xfId="28727" xr:uid="{00000000-0005-0000-0000-000013700000}"/>
    <cellStyle name="Total 4 5 3" xfId="28728" xr:uid="{00000000-0005-0000-0000-000014700000}"/>
    <cellStyle name="Total 4 5 3 2" xfId="28729" xr:uid="{00000000-0005-0000-0000-000015700000}"/>
    <cellStyle name="Total 4 5 3 3" xfId="28730" xr:uid="{00000000-0005-0000-0000-000016700000}"/>
    <cellStyle name="Total 4 5 4" xfId="28731" xr:uid="{00000000-0005-0000-0000-000017700000}"/>
    <cellStyle name="Total 4 5 5" xfId="28732" xr:uid="{00000000-0005-0000-0000-000018700000}"/>
    <cellStyle name="Total 4 6" xfId="28733" xr:uid="{00000000-0005-0000-0000-000019700000}"/>
    <cellStyle name="Total 4 6 2" xfId="28734" xr:uid="{00000000-0005-0000-0000-00001A700000}"/>
    <cellStyle name="Total 4 6 3" xfId="28735" xr:uid="{00000000-0005-0000-0000-00001B700000}"/>
    <cellStyle name="Total 4 7" xfId="28736" xr:uid="{00000000-0005-0000-0000-00001C700000}"/>
    <cellStyle name="Total 4 7 2" xfId="28737" xr:uid="{00000000-0005-0000-0000-00001D700000}"/>
    <cellStyle name="Total 4 7 3" xfId="28738" xr:uid="{00000000-0005-0000-0000-00001E700000}"/>
    <cellStyle name="Total 4 8" xfId="28739" xr:uid="{00000000-0005-0000-0000-00001F700000}"/>
    <cellStyle name="Total 4 9" xfId="28740" xr:uid="{00000000-0005-0000-0000-000020700000}"/>
    <cellStyle name="Total 5" xfId="2528" xr:uid="{00000000-0005-0000-0000-000021700000}"/>
    <cellStyle name="Total 5 2" xfId="2529" xr:uid="{00000000-0005-0000-0000-000022700000}"/>
    <cellStyle name="Total 5 2 2" xfId="28741" xr:uid="{00000000-0005-0000-0000-000023700000}"/>
    <cellStyle name="Total 5 2 2 2" xfId="28742" xr:uid="{00000000-0005-0000-0000-000024700000}"/>
    <cellStyle name="Total 5 2 2 3" xfId="28743" xr:uid="{00000000-0005-0000-0000-000025700000}"/>
    <cellStyle name="Total 5 2 3" xfId="28744" xr:uid="{00000000-0005-0000-0000-000026700000}"/>
    <cellStyle name="Total 5 2 3 2" xfId="28745" xr:uid="{00000000-0005-0000-0000-000027700000}"/>
    <cellStyle name="Total 5 2 3 3" xfId="28746" xr:uid="{00000000-0005-0000-0000-000028700000}"/>
    <cellStyle name="Total 5 2 4" xfId="28747" xr:uid="{00000000-0005-0000-0000-000029700000}"/>
    <cellStyle name="Total 5 2 5" xfId="28748" xr:uid="{00000000-0005-0000-0000-00002A700000}"/>
    <cellStyle name="Total 5 3" xfId="2530" xr:uid="{00000000-0005-0000-0000-00002B700000}"/>
    <cellStyle name="Total 5 3 2" xfId="28749" xr:uid="{00000000-0005-0000-0000-00002C700000}"/>
    <cellStyle name="Total 5 3 2 2" xfId="28750" xr:uid="{00000000-0005-0000-0000-00002D700000}"/>
    <cellStyle name="Total 5 3 2 3" xfId="28751" xr:uid="{00000000-0005-0000-0000-00002E700000}"/>
    <cellStyle name="Total 5 3 3" xfId="28752" xr:uid="{00000000-0005-0000-0000-00002F700000}"/>
    <cellStyle name="Total 5 3 3 2" xfId="28753" xr:uid="{00000000-0005-0000-0000-000030700000}"/>
    <cellStyle name="Total 5 3 3 3" xfId="28754" xr:uid="{00000000-0005-0000-0000-000031700000}"/>
    <cellStyle name="Total 5 3 4" xfId="28755" xr:uid="{00000000-0005-0000-0000-000032700000}"/>
    <cellStyle name="Total 5 3 5" xfId="28756" xr:uid="{00000000-0005-0000-0000-000033700000}"/>
    <cellStyle name="Total 5 4" xfId="2531" xr:uid="{00000000-0005-0000-0000-000034700000}"/>
    <cellStyle name="Total 5 4 2" xfId="28757" xr:uid="{00000000-0005-0000-0000-000035700000}"/>
    <cellStyle name="Total 5 4 2 2" xfId="28758" xr:uid="{00000000-0005-0000-0000-000036700000}"/>
    <cellStyle name="Total 5 4 2 3" xfId="28759" xr:uid="{00000000-0005-0000-0000-000037700000}"/>
    <cellStyle name="Total 5 4 3" xfId="28760" xr:uid="{00000000-0005-0000-0000-000038700000}"/>
    <cellStyle name="Total 5 4 3 2" xfId="28761" xr:uid="{00000000-0005-0000-0000-000039700000}"/>
    <cellStyle name="Total 5 4 3 3" xfId="28762" xr:uid="{00000000-0005-0000-0000-00003A700000}"/>
    <cellStyle name="Total 5 4 4" xfId="28763" xr:uid="{00000000-0005-0000-0000-00003B700000}"/>
    <cellStyle name="Total 5 4 5" xfId="28764" xr:uid="{00000000-0005-0000-0000-00003C700000}"/>
    <cellStyle name="Total 5 5" xfId="2532" xr:uid="{00000000-0005-0000-0000-00003D700000}"/>
    <cellStyle name="Total 5 5 2" xfId="28765" xr:uid="{00000000-0005-0000-0000-00003E700000}"/>
    <cellStyle name="Total 5 5 2 2" xfId="28766" xr:uid="{00000000-0005-0000-0000-00003F700000}"/>
    <cellStyle name="Total 5 5 2 3" xfId="28767" xr:uid="{00000000-0005-0000-0000-000040700000}"/>
    <cellStyle name="Total 5 5 3" xfId="28768" xr:uid="{00000000-0005-0000-0000-000041700000}"/>
    <cellStyle name="Total 5 5 3 2" xfId="28769" xr:uid="{00000000-0005-0000-0000-000042700000}"/>
    <cellStyle name="Total 5 5 3 3" xfId="28770" xr:uid="{00000000-0005-0000-0000-000043700000}"/>
    <cellStyle name="Total 5 5 4" xfId="28771" xr:uid="{00000000-0005-0000-0000-000044700000}"/>
    <cellStyle name="Total 5 5 5" xfId="28772" xr:uid="{00000000-0005-0000-0000-000045700000}"/>
    <cellStyle name="Total 5 6" xfId="28773" xr:uid="{00000000-0005-0000-0000-000046700000}"/>
    <cellStyle name="Total 5 6 2" xfId="28774" xr:uid="{00000000-0005-0000-0000-000047700000}"/>
    <cellStyle name="Total 5 6 3" xfId="28775" xr:uid="{00000000-0005-0000-0000-000048700000}"/>
    <cellStyle name="Total 5 7" xfId="28776" xr:uid="{00000000-0005-0000-0000-000049700000}"/>
    <cellStyle name="Total 5 7 2" xfId="28777" xr:uid="{00000000-0005-0000-0000-00004A700000}"/>
    <cellStyle name="Total 5 7 3" xfId="28778" xr:uid="{00000000-0005-0000-0000-00004B700000}"/>
    <cellStyle name="Total 5 8" xfId="28779" xr:uid="{00000000-0005-0000-0000-00004C700000}"/>
    <cellStyle name="Total 5 9" xfId="28780" xr:uid="{00000000-0005-0000-0000-00004D700000}"/>
    <cellStyle name="Total 6" xfId="2533" xr:uid="{00000000-0005-0000-0000-00004E700000}"/>
    <cellStyle name="Total 6 2" xfId="2534" xr:uid="{00000000-0005-0000-0000-00004F700000}"/>
    <cellStyle name="Total 6 2 2" xfId="28781" xr:uid="{00000000-0005-0000-0000-000050700000}"/>
    <cellStyle name="Total 6 2 2 2" xfId="28782" xr:uid="{00000000-0005-0000-0000-000051700000}"/>
    <cellStyle name="Total 6 2 2 3" xfId="28783" xr:uid="{00000000-0005-0000-0000-000052700000}"/>
    <cellStyle name="Total 6 2 3" xfId="28784" xr:uid="{00000000-0005-0000-0000-000053700000}"/>
    <cellStyle name="Total 6 2 3 2" xfId="28785" xr:uid="{00000000-0005-0000-0000-000054700000}"/>
    <cellStyle name="Total 6 2 3 3" xfId="28786" xr:uid="{00000000-0005-0000-0000-000055700000}"/>
    <cellStyle name="Total 6 2 4" xfId="28787" xr:uid="{00000000-0005-0000-0000-000056700000}"/>
    <cellStyle name="Total 6 2 5" xfId="28788" xr:uid="{00000000-0005-0000-0000-000057700000}"/>
    <cellStyle name="Total 6 3" xfId="2535" xr:uid="{00000000-0005-0000-0000-000058700000}"/>
    <cellStyle name="Total 6 3 2" xfId="28789" xr:uid="{00000000-0005-0000-0000-000059700000}"/>
    <cellStyle name="Total 6 3 2 2" xfId="28790" xr:uid="{00000000-0005-0000-0000-00005A700000}"/>
    <cellStyle name="Total 6 3 2 3" xfId="28791" xr:uid="{00000000-0005-0000-0000-00005B700000}"/>
    <cellStyle name="Total 6 3 3" xfId="28792" xr:uid="{00000000-0005-0000-0000-00005C700000}"/>
    <cellStyle name="Total 6 3 3 2" xfId="28793" xr:uid="{00000000-0005-0000-0000-00005D700000}"/>
    <cellStyle name="Total 6 3 3 3" xfId="28794" xr:uid="{00000000-0005-0000-0000-00005E700000}"/>
    <cellStyle name="Total 6 3 4" xfId="28795" xr:uid="{00000000-0005-0000-0000-00005F700000}"/>
    <cellStyle name="Total 6 3 5" xfId="28796" xr:uid="{00000000-0005-0000-0000-000060700000}"/>
    <cellStyle name="Total 6 4" xfId="2536" xr:uid="{00000000-0005-0000-0000-000061700000}"/>
    <cellStyle name="Total 6 4 2" xfId="28797" xr:uid="{00000000-0005-0000-0000-000062700000}"/>
    <cellStyle name="Total 6 4 2 2" xfId="28798" xr:uid="{00000000-0005-0000-0000-000063700000}"/>
    <cellStyle name="Total 6 4 2 3" xfId="28799" xr:uid="{00000000-0005-0000-0000-000064700000}"/>
    <cellStyle name="Total 6 4 3" xfId="28800" xr:uid="{00000000-0005-0000-0000-000065700000}"/>
    <cellStyle name="Total 6 4 3 2" xfId="28801" xr:uid="{00000000-0005-0000-0000-000066700000}"/>
    <cellStyle name="Total 6 4 3 3" xfId="28802" xr:uid="{00000000-0005-0000-0000-000067700000}"/>
    <cellStyle name="Total 6 4 4" xfId="28803" xr:uid="{00000000-0005-0000-0000-000068700000}"/>
    <cellStyle name="Total 6 4 5" xfId="28804" xr:uid="{00000000-0005-0000-0000-000069700000}"/>
    <cellStyle name="Total 6 5" xfId="2537" xr:uid="{00000000-0005-0000-0000-00006A700000}"/>
    <cellStyle name="Total 6 5 2" xfId="28805" xr:uid="{00000000-0005-0000-0000-00006B700000}"/>
    <cellStyle name="Total 6 5 2 2" xfId="28806" xr:uid="{00000000-0005-0000-0000-00006C700000}"/>
    <cellStyle name="Total 6 5 2 3" xfId="28807" xr:uid="{00000000-0005-0000-0000-00006D700000}"/>
    <cellStyle name="Total 6 5 3" xfId="28808" xr:uid="{00000000-0005-0000-0000-00006E700000}"/>
    <cellStyle name="Total 6 5 3 2" xfId="28809" xr:uid="{00000000-0005-0000-0000-00006F700000}"/>
    <cellStyle name="Total 6 5 3 3" xfId="28810" xr:uid="{00000000-0005-0000-0000-000070700000}"/>
    <cellStyle name="Total 6 5 4" xfId="28811" xr:uid="{00000000-0005-0000-0000-000071700000}"/>
    <cellStyle name="Total 6 5 5" xfId="28812" xr:uid="{00000000-0005-0000-0000-000072700000}"/>
    <cellStyle name="Total 6 6" xfId="28813" xr:uid="{00000000-0005-0000-0000-000073700000}"/>
    <cellStyle name="Total 6 6 2" xfId="28814" xr:uid="{00000000-0005-0000-0000-000074700000}"/>
    <cellStyle name="Total 6 6 3" xfId="28815" xr:uid="{00000000-0005-0000-0000-000075700000}"/>
    <cellStyle name="Total 6 7" xfId="28816" xr:uid="{00000000-0005-0000-0000-000076700000}"/>
    <cellStyle name="Total 6 7 2" xfId="28817" xr:uid="{00000000-0005-0000-0000-000077700000}"/>
    <cellStyle name="Total 6 7 3" xfId="28818" xr:uid="{00000000-0005-0000-0000-000078700000}"/>
    <cellStyle name="Total 6 8" xfId="28819" xr:uid="{00000000-0005-0000-0000-000079700000}"/>
    <cellStyle name="Total 6 9" xfId="28820" xr:uid="{00000000-0005-0000-0000-00007A700000}"/>
    <cellStyle name="Total 7" xfId="2538" xr:uid="{00000000-0005-0000-0000-00007B700000}"/>
    <cellStyle name="Total 7 2" xfId="2539" xr:uid="{00000000-0005-0000-0000-00007C700000}"/>
    <cellStyle name="Total 7 2 2" xfId="28821" xr:uid="{00000000-0005-0000-0000-00007D700000}"/>
    <cellStyle name="Total 7 2 2 2" xfId="28822" xr:uid="{00000000-0005-0000-0000-00007E700000}"/>
    <cellStyle name="Total 7 2 2 3" xfId="28823" xr:uid="{00000000-0005-0000-0000-00007F700000}"/>
    <cellStyle name="Total 7 2 3" xfId="28824" xr:uid="{00000000-0005-0000-0000-000080700000}"/>
    <cellStyle name="Total 7 2 3 2" xfId="28825" xr:uid="{00000000-0005-0000-0000-000081700000}"/>
    <cellStyle name="Total 7 2 3 3" xfId="28826" xr:uid="{00000000-0005-0000-0000-000082700000}"/>
    <cellStyle name="Total 7 2 4" xfId="28827" xr:uid="{00000000-0005-0000-0000-000083700000}"/>
    <cellStyle name="Total 7 2 5" xfId="28828" xr:uid="{00000000-0005-0000-0000-000084700000}"/>
    <cellStyle name="Total 7 3" xfId="2540" xr:uid="{00000000-0005-0000-0000-000085700000}"/>
    <cellStyle name="Total 7 3 2" xfId="28829" xr:uid="{00000000-0005-0000-0000-000086700000}"/>
    <cellStyle name="Total 7 3 2 2" xfId="28830" xr:uid="{00000000-0005-0000-0000-000087700000}"/>
    <cellStyle name="Total 7 3 2 3" xfId="28831" xr:uid="{00000000-0005-0000-0000-000088700000}"/>
    <cellStyle name="Total 7 3 3" xfId="28832" xr:uid="{00000000-0005-0000-0000-000089700000}"/>
    <cellStyle name="Total 7 3 3 2" xfId="28833" xr:uid="{00000000-0005-0000-0000-00008A700000}"/>
    <cellStyle name="Total 7 3 3 3" xfId="28834" xr:uid="{00000000-0005-0000-0000-00008B700000}"/>
    <cellStyle name="Total 7 3 4" xfId="28835" xr:uid="{00000000-0005-0000-0000-00008C700000}"/>
    <cellStyle name="Total 7 3 5" xfId="28836" xr:uid="{00000000-0005-0000-0000-00008D700000}"/>
    <cellStyle name="Total 7 4" xfId="2541" xr:uid="{00000000-0005-0000-0000-00008E700000}"/>
    <cellStyle name="Total 7 4 2" xfId="28837" xr:uid="{00000000-0005-0000-0000-00008F700000}"/>
    <cellStyle name="Total 7 4 2 2" xfId="28838" xr:uid="{00000000-0005-0000-0000-000090700000}"/>
    <cellStyle name="Total 7 4 2 3" xfId="28839" xr:uid="{00000000-0005-0000-0000-000091700000}"/>
    <cellStyle name="Total 7 4 3" xfId="28840" xr:uid="{00000000-0005-0000-0000-000092700000}"/>
    <cellStyle name="Total 7 4 3 2" xfId="28841" xr:uid="{00000000-0005-0000-0000-000093700000}"/>
    <cellStyle name="Total 7 4 3 3" xfId="28842" xr:uid="{00000000-0005-0000-0000-000094700000}"/>
    <cellStyle name="Total 7 4 4" xfId="28843" xr:uid="{00000000-0005-0000-0000-000095700000}"/>
    <cellStyle name="Total 7 4 5" xfId="28844" xr:uid="{00000000-0005-0000-0000-000096700000}"/>
    <cellStyle name="Total 7 5" xfId="2542" xr:uid="{00000000-0005-0000-0000-000097700000}"/>
    <cellStyle name="Total 7 5 2" xfId="28845" xr:uid="{00000000-0005-0000-0000-000098700000}"/>
    <cellStyle name="Total 7 5 2 2" xfId="28846" xr:uid="{00000000-0005-0000-0000-000099700000}"/>
    <cellStyle name="Total 7 5 2 3" xfId="28847" xr:uid="{00000000-0005-0000-0000-00009A700000}"/>
    <cellStyle name="Total 7 5 3" xfId="28848" xr:uid="{00000000-0005-0000-0000-00009B700000}"/>
    <cellStyle name="Total 7 5 3 2" xfId="28849" xr:uid="{00000000-0005-0000-0000-00009C700000}"/>
    <cellStyle name="Total 7 5 3 3" xfId="28850" xr:uid="{00000000-0005-0000-0000-00009D700000}"/>
    <cellStyle name="Total 7 5 4" xfId="28851" xr:uid="{00000000-0005-0000-0000-00009E700000}"/>
    <cellStyle name="Total 7 5 5" xfId="28852" xr:uid="{00000000-0005-0000-0000-00009F700000}"/>
    <cellStyle name="Total 7 6" xfId="28853" xr:uid="{00000000-0005-0000-0000-0000A0700000}"/>
    <cellStyle name="Total 7 6 2" xfId="28854" xr:uid="{00000000-0005-0000-0000-0000A1700000}"/>
    <cellStyle name="Total 7 6 3" xfId="28855" xr:uid="{00000000-0005-0000-0000-0000A2700000}"/>
    <cellStyle name="Total 7 7" xfId="28856" xr:uid="{00000000-0005-0000-0000-0000A3700000}"/>
    <cellStyle name="Total 7 7 2" xfId="28857" xr:uid="{00000000-0005-0000-0000-0000A4700000}"/>
    <cellStyle name="Total 7 7 3" xfId="28858" xr:uid="{00000000-0005-0000-0000-0000A5700000}"/>
    <cellStyle name="Total 7 8" xfId="28859" xr:uid="{00000000-0005-0000-0000-0000A6700000}"/>
    <cellStyle name="Total 7 9" xfId="28860" xr:uid="{00000000-0005-0000-0000-0000A7700000}"/>
    <cellStyle name="Total 8" xfId="2543" xr:uid="{00000000-0005-0000-0000-0000A8700000}"/>
    <cellStyle name="Total 8 2" xfId="2544" xr:uid="{00000000-0005-0000-0000-0000A9700000}"/>
    <cellStyle name="Total 8 2 2" xfId="28861" xr:uid="{00000000-0005-0000-0000-0000AA700000}"/>
    <cellStyle name="Total 8 2 2 2" xfId="28862" xr:uid="{00000000-0005-0000-0000-0000AB700000}"/>
    <cellStyle name="Total 8 2 2 3" xfId="28863" xr:uid="{00000000-0005-0000-0000-0000AC700000}"/>
    <cellStyle name="Total 8 2 3" xfId="28864" xr:uid="{00000000-0005-0000-0000-0000AD700000}"/>
    <cellStyle name="Total 8 2 3 2" xfId="28865" xr:uid="{00000000-0005-0000-0000-0000AE700000}"/>
    <cellStyle name="Total 8 2 3 3" xfId="28866" xr:uid="{00000000-0005-0000-0000-0000AF700000}"/>
    <cellStyle name="Total 8 2 4" xfId="28867" xr:uid="{00000000-0005-0000-0000-0000B0700000}"/>
    <cellStyle name="Total 8 2 5" xfId="28868" xr:uid="{00000000-0005-0000-0000-0000B1700000}"/>
    <cellStyle name="Total 8 3" xfId="2545" xr:uid="{00000000-0005-0000-0000-0000B2700000}"/>
    <cellStyle name="Total 8 3 2" xfId="28869" xr:uid="{00000000-0005-0000-0000-0000B3700000}"/>
    <cellStyle name="Total 8 3 2 2" xfId="28870" xr:uid="{00000000-0005-0000-0000-0000B4700000}"/>
    <cellStyle name="Total 8 3 2 3" xfId="28871" xr:uid="{00000000-0005-0000-0000-0000B5700000}"/>
    <cellStyle name="Total 8 3 3" xfId="28872" xr:uid="{00000000-0005-0000-0000-0000B6700000}"/>
    <cellStyle name="Total 8 3 3 2" xfId="28873" xr:uid="{00000000-0005-0000-0000-0000B7700000}"/>
    <cellStyle name="Total 8 3 3 3" xfId="28874" xr:uid="{00000000-0005-0000-0000-0000B8700000}"/>
    <cellStyle name="Total 8 3 4" xfId="28875" xr:uid="{00000000-0005-0000-0000-0000B9700000}"/>
    <cellStyle name="Total 8 3 5" xfId="28876" xr:uid="{00000000-0005-0000-0000-0000BA700000}"/>
    <cellStyle name="Total 8 4" xfId="2546" xr:uid="{00000000-0005-0000-0000-0000BB700000}"/>
    <cellStyle name="Total 8 4 2" xfId="28877" xr:uid="{00000000-0005-0000-0000-0000BC700000}"/>
    <cellStyle name="Total 8 4 2 2" xfId="28878" xr:uid="{00000000-0005-0000-0000-0000BD700000}"/>
    <cellStyle name="Total 8 4 2 3" xfId="28879" xr:uid="{00000000-0005-0000-0000-0000BE700000}"/>
    <cellStyle name="Total 8 4 3" xfId="28880" xr:uid="{00000000-0005-0000-0000-0000BF700000}"/>
    <cellStyle name="Total 8 4 3 2" xfId="28881" xr:uid="{00000000-0005-0000-0000-0000C0700000}"/>
    <cellStyle name="Total 8 4 3 3" xfId="28882" xr:uid="{00000000-0005-0000-0000-0000C1700000}"/>
    <cellStyle name="Total 8 4 4" xfId="28883" xr:uid="{00000000-0005-0000-0000-0000C2700000}"/>
    <cellStyle name="Total 8 4 5" xfId="28884" xr:uid="{00000000-0005-0000-0000-0000C3700000}"/>
    <cellStyle name="Total 8 5" xfId="2547" xr:uid="{00000000-0005-0000-0000-0000C4700000}"/>
    <cellStyle name="Total 8 5 2" xfId="28885" xr:uid="{00000000-0005-0000-0000-0000C5700000}"/>
    <cellStyle name="Total 8 5 2 2" xfId="28886" xr:uid="{00000000-0005-0000-0000-0000C6700000}"/>
    <cellStyle name="Total 8 5 2 3" xfId="28887" xr:uid="{00000000-0005-0000-0000-0000C7700000}"/>
    <cellStyle name="Total 8 5 3" xfId="28888" xr:uid="{00000000-0005-0000-0000-0000C8700000}"/>
    <cellStyle name="Total 8 5 3 2" xfId="28889" xr:uid="{00000000-0005-0000-0000-0000C9700000}"/>
    <cellStyle name="Total 8 5 3 3" xfId="28890" xr:uid="{00000000-0005-0000-0000-0000CA700000}"/>
    <cellStyle name="Total 8 5 4" xfId="28891" xr:uid="{00000000-0005-0000-0000-0000CB700000}"/>
    <cellStyle name="Total 8 5 5" xfId="28892" xr:uid="{00000000-0005-0000-0000-0000CC700000}"/>
    <cellStyle name="Total 8 6" xfId="28893" xr:uid="{00000000-0005-0000-0000-0000CD700000}"/>
    <cellStyle name="Total 8 6 2" xfId="28894" xr:uid="{00000000-0005-0000-0000-0000CE700000}"/>
    <cellStyle name="Total 8 6 3" xfId="28895" xr:uid="{00000000-0005-0000-0000-0000CF700000}"/>
    <cellStyle name="Total 8 7" xfId="28896" xr:uid="{00000000-0005-0000-0000-0000D0700000}"/>
    <cellStyle name="Total 8 7 2" xfId="28897" xr:uid="{00000000-0005-0000-0000-0000D1700000}"/>
    <cellStyle name="Total 8 7 3" xfId="28898" xr:uid="{00000000-0005-0000-0000-0000D2700000}"/>
    <cellStyle name="Total 8 8" xfId="28899" xr:uid="{00000000-0005-0000-0000-0000D3700000}"/>
    <cellStyle name="Total 8 9" xfId="28900" xr:uid="{00000000-0005-0000-0000-0000D4700000}"/>
    <cellStyle name="Total 9" xfId="2548" xr:uid="{00000000-0005-0000-0000-0000D5700000}"/>
    <cellStyle name="Total 9 2" xfId="2549" xr:uid="{00000000-0005-0000-0000-0000D6700000}"/>
    <cellStyle name="Total 9 2 2" xfId="28901" xr:uid="{00000000-0005-0000-0000-0000D7700000}"/>
    <cellStyle name="Total 9 2 2 2" xfId="28902" xr:uid="{00000000-0005-0000-0000-0000D8700000}"/>
    <cellStyle name="Total 9 2 2 3" xfId="28903" xr:uid="{00000000-0005-0000-0000-0000D9700000}"/>
    <cellStyle name="Total 9 2 3" xfId="28904" xr:uid="{00000000-0005-0000-0000-0000DA700000}"/>
    <cellStyle name="Total 9 2 3 2" xfId="28905" xr:uid="{00000000-0005-0000-0000-0000DB700000}"/>
    <cellStyle name="Total 9 2 3 3" xfId="28906" xr:uid="{00000000-0005-0000-0000-0000DC700000}"/>
    <cellStyle name="Total 9 2 4" xfId="28907" xr:uid="{00000000-0005-0000-0000-0000DD700000}"/>
    <cellStyle name="Total 9 2 5" xfId="28908" xr:uid="{00000000-0005-0000-0000-0000DE700000}"/>
    <cellStyle name="Total 9 3" xfId="2550" xr:uid="{00000000-0005-0000-0000-0000DF700000}"/>
    <cellStyle name="Total 9 3 2" xfId="28909" xr:uid="{00000000-0005-0000-0000-0000E0700000}"/>
    <cellStyle name="Total 9 3 2 2" xfId="28910" xr:uid="{00000000-0005-0000-0000-0000E1700000}"/>
    <cellStyle name="Total 9 3 2 3" xfId="28911" xr:uid="{00000000-0005-0000-0000-0000E2700000}"/>
    <cellStyle name="Total 9 3 3" xfId="28912" xr:uid="{00000000-0005-0000-0000-0000E3700000}"/>
    <cellStyle name="Total 9 3 3 2" xfId="28913" xr:uid="{00000000-0005-0000-0000-0000E4700000}"/>
    <cellStyle name="Total 9 3 3 3" xfId="28914" xr:uid="{00000000-0005-0000-0000-0000E5700000}"/>
    <cellStyle name="Total 9 3 4" xfId="28915" xr:uid="{00000000-0005-0000-0000-0000E6700000}"/>
    <cellStyle name="Total 9 3 5" xfId="28916" xr:uid="{00000000-0005-0000-0000-0000E7700000}"/>
    <cellStyle name="Total 9 4" xfId="2551" xr:uid="{00000000-0005-0000-0000-0000E8700000}"/>
    <cellStyle name="Total 9 4 2" xfId="28917" xr:uid="{00000000-0005-0000-0000-0000E9700000}"/>
    <cellStyle name="Total 9 4 2 2" xfId="28918" xr:uid="{00000000-0005-0000-0000-0000EA700000}"/>
    <cellStyle name="Total 9 4 2 3" xfId="28919" xr:uid="{00000000-0005-0000-0000-0000EB700000}"/>
    <cellStyle name="Total 9 4 3" xfId="28920" xr:uid="{00000000-0005-0000-0000-0000EC700000}"/>
    <cellStyle name="Total 9 4 3 2" xfId="28921" xr:uid="{00000000-0005-0000-0000-0000ED700000}"/>
    <cellStyle name="Total 9 4 3 3" xfId="28922" xr:uid="{00000000-0005-0000-0000-0000EE700000}"/>
    <cellStyle name="Total 9 4 4" xfId="28923" xr:uid="{00000000-0005-0000-0000-0000EF700000}"/>
    <cellStyle name="Total 9 4 5" xfId="28924" xr:uid="{00000000-0005-0000-0000-0000F0700000}"/>
    <cellStyle name="Total 9 5" xfId="2552" xr:uid="{00000000-0005-0000-0000-0000F1700000}"/>
    <cellStyle name="Total 9 5 2" xfId="28925" xr:uid="{00000000-0005-0000-0000-0000F2700000}"/>
    <cellStyle name="Total 9 5 2 2" xfId="28926" xr:uid="{00000000-0005-0000-0000-0000F3700000}"/>
    <cellStyle name="Total 9 5 2 3" xfId="28927" xr:uid="{00000000-0005-0000-0000-0000F4700000}"/>
    <cellStyle name="Total 9 5 3" xfId="28928" xr:uid="{00000000-0005-0000-0000-0000F5700000}"/>
    <cellStyle name="Total 9 5 3 2" xfId="28929" xr:uid="{00000000-0005-0000-0000-0000F6700000}"/>
    <cellStyle name="Total 9 5 3 3" xfId="28930" xr:uid="{00000000-0005-0000-0000-0000F7700000}"/>
    <cellStyle name="Total 9 5 4" xfId="28931" xr:uid="{00000000-0005-0000-0000-0000F8700000}"/>
    <cellStyle name="Total 9 5 5" xfId="28932" xr:uid="{00000000-0005-0000-0000-0000F9700000}"/>
    <cellStyle name="Total 9 6" xfId="28933" xr:uid="{00000000-0005-0000-0000-0000FA700000}"/>
    <cellStyle name="Total 9 6 2" xfId="28934" xr:uid="{00000000-0005-0000-0000-0000FB700000}"/>
    <cellStyle name="Total 9 6 3" xfId="28935" xr:uid="{00000000-0005-0000-0000-0000FC700000}"/>
    <cellStyle name="Total 9 7" xfId="28936" xr:uid="{00000000-0005-0000-0000-0000FD700000}"/>
    <cellStyle name="Total 9 7 2" xfId="28937" xr:uid="{00000000-0005-0000-0000-0000FE700000}"/>
    <cellStyle name="Total 9 7 3" xfId="28938" xr:uid="{00000000-0005-0000-0000-0000FF700000}"/>
    <cellStyle name="Total 9 8" xfId="28939" xr:uid="{00000000-0005-0000-0000-000000710000}"/>
    <cellStyle name="Total 9 9" xfId="28940" xr:uid="{00000000-0005-0000-0000-000001710000}"/>
    <cellStyle name="Währung [0]_Compiling Utility Macros" xfId="28941" xr:uid="{00000000-0005-0000-0000-000002710000}"/>
    <cellStyle name="Währung_Compiling Utility Macros" xfId="28942" xr:uid="{00000000-0005-0000-0000-000003710000}"/>
    <cellStyle name="Warning Text 10" xfId="28943" xr:uid="{00000000-0005-0000-0000-000004710000}"/>
    <cellStyle name="Warning Text 2" xfId="2553" xr:uid="{00000000-0005-0000-0000-000005710000}"/>
    <cellStyle name="Warning Text 2 2" xfId="2554" xr:uid="{00000000-0005-0000-0000-000006710000}"/>
    <cellStyle name="Warning Text 2 3" xfId="2555" xr:uid="{00000000-0005-0000-0000-000007710000}"/>
    <cellStyle name="Warning Text 2 4" xfId="28944" xr:uid="{00000000-0005-0000-0000-000008710000}"/>
    <cellStyle name="Warning Text 2_Tariffs data used for Memo 25-2-11" xfId="2556" xr:uid="{00000000-0005-0000-0000-000009710000}"/>
    <cellStyle name="Warning Text 3" xfId="2557" xr:uid="{00000000-0005-0000-0000-00000A710000}"/>
    <cellStyle name="Warning Text 3 2" xfId="28946" xr:uid="{00000000-0005-0000-0000-00000B710000}"/>
    <cellStyle name="Warning Text 3 3" xfId="28945" xr:uid="{00000000-0005-0000-0000-00000C710000}"/>
    <cellStyle name="Warning Text 4" xfId="2558" xr:uid="{00000000-0005-0000-0000-00000D710000}"/>
    <cellStyle name="Warning Text 4 2" xfId="28948" xr:uid="{00000000-0005-0000-0000-00000E710000}"/>
    <cellStyle name="Warning Text 4 3" xfId="28947" xr:uid="{00000000-0005-0000-0000-00000F710000}"/>
    <cellStyle name="Warning Text 5" xfId="2559" xr:uid="{00000000-0005-0000-0000-000010710000}"/>
    <cellStyle name="Warning Text 6" xfId="2560" xr:uid="{00000000-0005-0000-0000-000011710000}"/>
    <cellStyle name="Warning Text 7" xfId="2561" xr:uid="{00000000-0005-0000-0000-000012710000}"/>
    <cellStyle name="Warning Text 8" xfId="2562" xr:uid="{00000000-0005-0000-0000-000013710000}"/>
    <cellStyle name="Warning Text 9" xfId="2563" xr:uid="{00000000-0005-0000-0000-0000147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931795" cy="984884"/>
    <xdr:pic>
      <xdr:nvPicPr>
        <xdr:cNvPr id="2" name="Picture 1">
          <a:extLst>
            <a:ext uri="{FF2B5EF4-FFF2-40B4-BE49-F238E27FC236}">
              <a16:creationId xmlns:a16="http://schemas.microsoft.com/office/drawing/2014/main" id="{6AFB23AB-F47C-4E47-8666-7CB0DD1E1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931795" cy="9848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14</xdr:col>
      <xdr:colOff>979170</xdr:colOff>
      <xdr:row>2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06CAC-5FF6-4881-93DA-F791E0D4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929890" cy="982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Regional%20Management%20Accounts\Western%20Cape\WNC%20Regional%20Management%20Report%20Nov%202007xl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Microsoft/Windows/Temporary%20Internet%20Files/Content.Outlook/E47RTZXB/Budgeting%20&amp;%20Priving%202013-14%20FY/CMA's/Mzimvubu%20Budget%20template%202013-14%20F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Temp/Temp1_CMA%20DATA.zip/Budgeting%20&amp;%20Priving%202013-14%20FY/CMA's/Mzimvubu%20Budget%20template%202013-14%20FY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dodam/My%20Documents/BUDGETING%20AND%20PRICING%202011-12%20FY/TARIFFS%202011-12%20FY/NORTERN%20OPS/NW/Documents%20and%20Settings/masanabop.DWAF/Desktop/201011%20Zero-Based%20Budget/100745%20Sub%20Section%20Brits%20Weir%20Rooikoppies.xls?1D3C5FF4" TargetMode="External"/><Relationship Id="rId1" Type="http://schemas.openxmlformats.org/officeDocument/2006/relationships/externalLinkPath" Target="file:///\\1D3C5FF4\100745%20Sub%20Section%20Brits%20Weir%20Rooikoppi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sfile1.corp.riotinto.org\MyDocs$\Controllers%20Hedging%20Reports\Hedging%20Repor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dam/My%20Documents/BUDGETING%20AND%20PRICING%202011-12%20FY/CLUSTERS/CENTRAL%20OPS/Central%20updated/BUdget%20work%20sheet%20Cluster%20Usutu%20River%2020100609.xls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fqj/Local%20Settings/Temporary%20Internet%20Files/OLK807/Documents%20and%20Settings/DodaM/Local%20Settings/Temporary%20Internet%20Files/OLKAC/Copy%20of%20Copy%20of%20BUdget%20work%20sheet%20Cluster13-10-2009%20Upper%20Vaal%20%2004%2003%202010.xls?218AA783" TargetMode="External"/><Relationship Id="rId1" Type="http://schemas.openxmlformats.org/officeDocument/2006/relationships/externalLinkPath" Target="file:///\\218AA783\Copy%20of%20Copy%20of%20BUdget%20work%20sheet%20Cluster13-10-2009%20Upper%20Vaal%20%2004%2003%20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daM/Local%20Settings/Temporary%20Internet%20Files/OLKAC/Copy%20of%20Copy%20of%20BUdget%20work%20sheet%20Cluster13-10-2009%20Upper%20Vaal%20%2004%2003%20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dam/My%20Documents/BUDGETING%20AND%20PRICING%202011-12%20FY/CLUSTERS/CENTRAL%20OPS/Central%20updated/Updated/BUdget%20work%20sheet%20C%20OPS%20FS%20Ops%20maduna%202010-08-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odam/My%20Documents/BUDGETING%20AND%20PRICING%202011-12%20FY/CLUSTERS/CENTRAL%20OPS/Central%20updated/BUdget%20work%20sheet%20Cluster%20Upper%20Vaal%20201006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Roaming/Microsoft/Excel/102413%20Copy%20of%20Budget%20Template%202014-15%20F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nagement%20Accounts\Outstanding%20Commitments%20for%20Management%20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nagement%20Accounts\Draft%20template%20for%20Regional%20Report\XXXXXXX%20-%20Region%20-%20Financial%20Management%20Report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rren.adams\Local%20Settings\Temporary%20Internet%20Files\OLK76\Bacup\Bacup%202005%2006%2020\Daily%20Cashflo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rren.adams/Local%20Settings/Temporary%20Internet%20Files/OLK76/Bacup/Bacup%202005%2006%2020/Daily%20Cashflo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PMC\Bank\RBS%20modelling-Jan2004\Daily%20cashflow%20Rebuild\Draft%202\Daily%20Cashflo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PMC/Bank/RBS%20modelling-Jan2004/Daily%20cashflow%20Rebuild/Draft%202/Daily%20Cashflo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sfile1.corp.riotinto.org\MyDocs$\Controllers%20Hedging%20Reports\Treasury%20Report\Treasury%20Report%20Workings%20v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PMC\2006m-end\Reporting\Dir%20report%20inpu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PMC/2006m-end/Reporting/Dir%20report%20inpu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ptar3pnt00001\economist\Training%20and%20archive\Lettie\Final%20office%20targets\Office%20of%20registration%20monthly%20measurements\03%20June%202003\K,%20L%20...%20PAYE\PAYE%20refunds%20(DH's%20extract)%20-%20May%202003%20-%20USE%20THIS%20ONE!!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Microsoft/Windows/Temporary%20Internet%20Files/Content.Outlook/JY9G3MBI/Budget201112/Proto%20CMA'S/limpopo/Budget%20work%20sheet%20Regions%20Levhubu%20Letaba%20(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-WATECO/COSTING/ECape/Payment%20Agreements/ROASummaryGamtoo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hqserver5.corp.riotinto.org\treasury\04.%20Treasury%20Operations\09.%20Reporting\01.%20Monthly\02.%20Treasury%20Report\2003\February%202003\Monthly%20data%20to%20D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Temp/Temp1_Proto%20CMA%20budget%202013_14%20as%20per%2003_06_12%20meeting%20(2).zip/Fish%20budget%202013_14%20as%20per%2003_06_12%20meet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nagement%20Accounting\Variance%20Reports\2004-5\December%202004\June%202004\Volume%20II\SARS%20Variance%20Calculations%20June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gement%20Accounting/Variance%20Reports/2004-5/December%202004/June%202004/Volume%20II/SARS%20Variance%20Calculations%20June%20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dlulio/Local%20Settings/Temporary%20Internet%20Files/Content.Outlook/JP6TSN2R/BUdget%20work%20sheet%20asset%20management%202011-12%20FY%20(3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otaV/Desktop/FILE/PROPOSED%20BUDGET%20FOR%20CMA'S%202023-24/Copy%20of%20Copy%20of%20LIMPOPO-NORTH%20WEST%20PROTO%20CMA%202023%20-%202024%20Budget%20Template%20Amendment%20as%20at%2009%20June%20%202022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Documents/2023-24%20FY%20BUDGETING%20&amp;%20PRICING/Revenue%20Projections/WMA%20PROPOSED%202023-24%20FY%20Tariffs%20Budget%20Revenue%20DATA%20V2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otaV/Desktop/FILE/PROPOSED%20BUDGET%20FOR%20CMA'S%202023-24/Copy%20of%20OLIFANTS%20CMA%202023%20-%202024%20Budget%20Final%20(002)%20(002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otaV/Desktop/FILE/PROPOSED%20BUDGET%20FOR%20CMA'S%202023-24/Copy%20of%20VAAL%20PROTO%20CMA%202023%20-%202024%20Budget%20Templated%20-drafth%20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anguw/Documents/2016-17%20FINANCIAL%20YEAR/REVENUE%20PROJECTIONS%202016-17%20FINANCIAL%20YEAR/REVENUE%20PROJECTIONS%20-%209%20CMA%20BUDGET%20AND%20TARIFF%202016-17%20F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hutsoR/Desktop/Management%20account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anguw/Documents/2016-17%20FINANCIAL%20YEAR/REVENUE%20PROJECTIONS%202016-17%20FINANCIAL%20YEAR/Budget%20template%202016-2017%20-%20LIMPOPO%20NORTH%20WEST%20CMA%2006%20July%202015%2017h00%20combined%20%20xlsx%20without%2024%20Mil%20(2)%20(2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Microsoft/Windows/Temporary%20Internet%20Files/Content.Outlook/E47RTZXB/Budget%20tem%202016-17%20-%20OLIFANTS%20CMA%202%20(3)%20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Microsoft/Windows/Temporary%20Internet%20Files/Content.Outlook/E47RTZXB/IUCMA%203Tarrif%20Template%201617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anguw/Documents/2016-17%20FINANCIAL%20YEAR/REVENUE%20PROJECTIONS%202016-17%20FINANCIAL%20YEAR/Budget%20Review%20%202016-17%20-%20Pongola%20CMA%204%2028-07-2015%20%20123xlsx%20(5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anguw/Documents/2016-17%20FINANCIAL%20YEAR/REVENUE%20PROJECTIONS%202016-17%20FINANCIAL%20YEAR/Budget%20template%202016-2017%20-%20VAAL%20CMA%205_28%2007%202015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anguw/Documents/2016-17%20FINANCIAL%20YEAR/REVENUE%20PROJECTIONS%202016-17%20FINANCIAL%20YEAR/Budget%202016-17%20-%20MZIMVUBU-TSITSIKAMA%20CMA%207ORIGINAL%2010%207%20201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dam/AppData/Local/Microsoft/Windows/Temporary%20Internet%20Files/Content.Outlook/E47RTZXB/Budget%20template%202016-2017%20-%20BERG-OLIFANTS%20CMA%20Final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rsportal:8216/Revenue%20Reports/Monthly%20Revenue%20Report/Zonal,%20Regional%20and%20Office%20level/Revenue%20Centres%20Actual%20vs%20Target%202004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sfile1.corp.riotinto.org\MyDocs$\Back%20up%20of%20files\Treasury%20Report%20Working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s1002325\My%20Documents\Working%20WNC%20Sept%2007%20Variance%20Reports%20-%20per%20activity%209%20O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ptar3pnt00001\economist\Training%20and%20archive\Lettie\Final%20office%20targets\SDL\SDL%20pmts%20by%20office%20-%20%200402-03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nagement%20Accounts\Draft%20template%20for%20Regional%20Report\Region%20-%20Financial%20Management%20Repor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Table of Contents"/>
      <sheetName val="Business Overview"/>
      <sheetName val="Revenue Contents"/>
      <sheetName val="Revenue Overview"/>
      <sheetName val="Revenue PY CY %"/>
      <sheetName val="Consolidated Report"/>
      <sheetName val="Revenue Report"/>
      <sheetName val="Rev Analysis"/>
      <sheetName val="Revenue Monthly"/>
      <sheetName val=" Customs Report"/>
      <sheetName val="Customs Analysis"/>
      <sheetName val="Customs Monthly"/>
      <sheetName val="Monthly Customs"/>
      <sheetName val="VAT"/>
      <sheetName val="Companies"/>
      <sheetName val="PAYE"/>
      <sheetName val="Individuals"/>
      <sheetName val="Transfer Duty"/>
      <sheetName val="Customs Analaysis"/>
      <sheetName val="Acquitals"/>
      <sheetName val="SCoded"/>
      <sheetName val="Revenue Over 5 yrs"/>
      <sheetName val="Revenue Trend Prediction"/>
      <sheetName val="P.I.T"/>
      <sheetName val="C.I.T"/>
      <sheetName val="WC PAYE"/>
      <sheetName val="WC VAT"/>
      <sheetName val="Feul  Levy"/>
      <sheetName val="Expenditure Contents"/>
      <sheetName val="Expenditure Overview"/>
      <sheetName val="Consolidated Expenditure"/>
      <sheetName val="Expenditure past 6 yrs "/>
      <sheetName val="Cost per Employee "/>
      <sheetName val="Cost per Employee cont"/>
      <sheetName val="Trend Graphs"/>
      <sheetName val="Projection vs Latest Forecast"/>
      <sheetName val="Top 20 Costs "/>
      <sheetName val="Capex - Assets"/>
      <sheetName val="W&amp;NC Fleet"/>
      <sheetName val="W&amp;NC Travel"/>
      <sheetName val="W&amp;NC Academy Interventions"/>
      <sheetName val="Overtime Costs"/>
      <sheetName val="W&amp;NC Customs"/>
      <sheetName val="W&amp;NC Assessm + BO"/>
      <sheetName val="W&amp;NC Call Centre"/>
      <sheetName val="W&amp;NC Enforcement"/>
      <sheetName val="W&amp;NC LBC"/>
      <sheetName val="WCNC BIU"/>
      <sheetName val="WCNC Academy"/>
      <sheetName val="W&amp;N OPS"/>
      <sheetName val="W&amp;NC Operations Commentary"/>
      <sheetName val="Cumm Exp Performance"/>
      <sheetName val="Top 20 Incl Personnel"/>
      <sheetName val="Top 20 Excl Personnel"/>
      <sheetName val="Procurement Contents"/>
      <sheetName val="Procurement Overview"/>
      <sheetName val="Summary Aging Report"/>
      <sheetName val="Commitment Detail"/>
      <sheetName val="Outstanding Requests"/>
      <sheetName val="Outstanding Orders"/>
      <sheetName val="Data for Trend Graphs"/>
      <sheetName val="Sheet 11"/>
      <sheetName val="Sheet 12"/>
      <sheetName val="Recon-KG only no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3">
          <cell r="A3" t="str">
            <v>Cost elem.</v>
          </cell>
          <cell r="B3" t="str">
            <v>Ref Document No</v>
          </cell>
          <cell r="C3" t="str">
            <v>Order</v>
          </cell>
          <cell r="D3" t="str">
            <v>Period</v>
          </cell>
          <cell r="E3" t="str">
            <v>Cost element name</v>
          </cell>
          <cell r="F3" t="str">
            <v>RfItm</v>
          </cell>
          <cell r="G3" t="str">
            <v>User Name</v>
          </cell>
          <cell r="H3" t="str">
            <v>Vendor</v>
          </cell>
          <cell r="I3" t="str">
            <v>Doc. Date</v>
          </cell>
          <cell r="J3" t="str">
            <v>Debit date</v>
          </cell>
          <cell r="K3" t="str">
            <v>Val.in rep.cur.</v>
          </cell>
          <cell r="L3" t="str">
            <v>Plan Val. RCrcy</v>
          </cell>
        </row>
        <row r="4">
          <cell r="A4" t="str">
            <v>452025</v>
          </cell>
          <cell r="B4" t="str">
            <v>3000007746</v>
          </cell>
          <cell r="C4" t="str">
            <v>520000</v>
          </cell>
          <cell r="D4" t="str">
            <v>002</v>
          </cell>
          <cell r="E4" t="str">
            <v>Comp equip networks</v>
          </cell>
          <cell r="F4" t="str">
            <v>00001</v>
          </cell>
          <cell r="G4" t="str">
            <v>S1028325</v>
          </cell>
          <cell r="H4" t="str">
            <v>6000000134</v>
          </cell>
          <cell r="I4">
            <v>39216</v>
          </cell>
          <cell r="J4">
            <v>39217</v>
          </cell>
          <cell r="K4">
            <v>15.39</v>
          </cell>
          <cell r="L4">
            <v>194.94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ver(1)"/>
      <sheetName val="Cost Drivers"/>
      <sheetName val="GL Summary"/>
      <sheetName val="Ecomonic Classification"/>
      <sheetName val="101739"/>
      <sheetName val="101737"/>
      <sheetName val="100512"/>
      <sheetName val="101743"/>
      <sheetName val="101745"/>
      <sheetName val="101744"/>
      <sheetName val="101742"/>
      <sheetName val="101741"/>
      <sheetName val="101746"/>
      <sheetName val="Element listing"/>
      <sheetName val="Travel items"/>
      <sheetName val="CC listing"/>
      <sheetName val="Scale"/>
      <sheetName val="Sheet1"/>
      <sheetName val="Project Lis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Cost Center</v>
          </cell>
          <cell r="B1" t="str">
            <v>Description</v>
          </cell>
          <cell r="C1" t="str">
            <v>Person Responsible</v>
          </cell>
          <cell r="D1" t="str">
            <v>User Name</v>
          </cell>
          <cell r="E1" t="str">
            <v>Profit Center</v>
          </cell>
        </row>
        <row r="2">
          <cell r="A2">
            <v>100500</v>
          </cell>
          <cell r="B2" t="str">
            <v>T ACC CEN F MNGMT OH</v>
          </cell>
          <cell r="C2" t="str">
            <v>R Barnard_B M-Chaba.</v>
          </cell>
        </row>
        <row r="3">
          <cell r="A3">
            <v>100501</v>
          </cell>
          <cell r="B3" t="str">
            <v>T ACC CEN F CORP SER</v>
          </cell>
          <cell r="C3" t="str">
            <v>R Barnard_B M-Chaba.</v>
          </cell>
        </row>
        <row r="4">
          <cell r="A4">
            <v>100502</v>
          </cell>
          <cell r="B4" t="str">
            <v>T ACC CEN F FIN&amp; SCM</v>
          </cell>
          <cell r="C4" t="str">
            <v>R Barnard_B M-Chaba.</v>
          </cell>
        </row>
        <row r="5">
          <cell r="A5">
            <v>100503</v>
          </cell>
          <cell r="B5" t="str">
            <v>T ACC CEN F POL&amp; REG</v>
          </cell>
          <cell r="C5" t="str">
            <v>R Barnard_B M-Chaba.</v>
          </cell>
        </row>
        <row r="6">
          <cell r="A6">
            <v>100504</v>
          </cell>
          <cell r="B6" t="str">
            <v>T ACC CEN F OPRATION</v>
          </cell>
          <cell r="C6" t="str">
            <v>R Barnard_B M-Chaba.</v>
          </cell>
        </row>
        <row r="7">
          <cell r="A7">
            <v>100505</v>
          </cell>
          <cell r="B7" t="str">
            <v>WC PROTO CMA REG OFF</v>
          </cell>
          <cell r="C7" t="str">
            <v>Willie Enright</v>
          </cell>
        </row>
        <row r="8">
          <cell r="A8">
            <v>100505</v>
          </cell>
          <cell r="B8" t="str">
            <v>DIRECTORATE: INSTITU</v>
          </cell>
          <cell r="C8" t="str">
            <v>Willie Enright</v>
          </cell>
        </row>
        <row r="9">
          <cell r="A9">
            <v>100506</v>
          </cell>
          <cell r="B9" t="str">
            <v>PROTO CMA - BERG</v>
          </cell>
          <cell r="C9" t="str">
            <v>Willie Enright</v>
          </cell>
        </row>
        <row r="10">
          <cell r="A10">
            <v>100507</v>
          </cell>
          <cell r="B10" t="str">
            <v>PROTO CMA - BREEDE</v>
          </cell>
          <cell r="C10" t="str">
            <v>Willie Enright</v>
          </cell>
        </row>
        <row r="11">
          <cell r="A11">
            <v>100508</v>
          </cell>
          <cell r="B11" t="str">
            <v>PROTO CMA - GOURITZ</v>
          </cell>
          <cell r="C11" t="str">
            <v>Willie Enright</v>
          </cell>
        </row>
        <row r="12">
          <cell r="A12">
            <v>100509</v>
          </cell>
          <cell r="B12" t="str">
            <v>PRO CMA-OLIFNTS/DORN</v>
          </cell>
          <cell r="C12" t="str">
            <v>Willie Enright</v>
          </cell>
        </row>
        <row r="13">
          <cell r="A13">
            <v>100510</v>
          </cell>
          <cell r="B13" t="str">
            <v>EC PROTO CMA REG OFF</v>
          </cell>
          <cell r="C13" t="str">
            <v>Dale Cobban</v>
          </cell>
        </row>
        <row r="14">
          <cell r="A14">
            <v>100510</v>
          </cell>
          <cell r="B14" t="str">
            <v>SUB-DIVISION - REVEN</v>
          </cell>
          <cell r="C14" t="str">
            <v>Dale Cobban</v>
          </cell>
        </row>
        <row r="15">
          <cell r="A15">
            <v>100511</v>
          </cell>
          <cell r="B15" t="str">
            <v>PRO CMA- FISH/TSITSK</v>
          </cell>
          <cell r="C15" t="str">
            <v>Dale Cobban</v>
          </cell>
        </row>
        <row r="16">
          <cell r="A16">
            <v>100511</v>
          </cell>
          <cell r="B16" t="str">
            <v>PRO CMA- FISH/TSITSK</v>
          </cell>
          <cell r="C16" t="str">
            <v>ALBERTINA XHOTYENI</v>
          </cell>
        </row>
        <row r="17">
          <cell r="A17">
            <v>100512</v>
          </cell>
          <cell r="B17" t="str">
            <v>PRO CMA-MZIMVU KEISK</v>
          </cell>
          <cell r="C17" t="str">
            <v>Dale Cobban</v>
          </cell>
        </row>
        <row r="18">
          <cell r="A18">
            <v>100513</v>
          </cell>
          <cell r="B18" t="str">
            <v>NWEST PROT CMA REG O</v>
          </cell>
          <cell r="C18" t="str">
            <v>Rens Botha</v>
          </cell>
        </row>
        <row r="19">
          <cell r="A19">
            <v>100514</v>
          </cell>
          <cell r="B19" t="str">
            <v>PRO CMA-CROC- MARICO</v>
          </cell>
          <cell r="C19" t="str">
            <v>Rens Botha</v>
          </cell>
        </row>
        <row r="20">
          <cell r="A20">
            <v>100514</v>
          </cell>
          <cell r="B20" t="str">
            <v>DIRECTORATE: INSTITU</v>
          </cell>
          <cell r="C20" t="str">
            <v>Rens Botha</v>
          </cell>
        </row>
        <row r="21">
          <cell r="A21">
            <v>100515</v>
          </cell>
          <cell r="B21" t="str">
            <v>KZN PROT CMA REG OFF</v>
          </cell>
          <cell r="C21" t="str">
            <v>Jay Reddy</v>
          </cell>
        </row>
        <row r="22">
          <cell r="A22">
            <v>100515</v>
          </cell>
          <cell r="B22" t="str">
            <v>PROTO CMA - USUTU -</v>
          </cell>
          <cell r="C22" t="str">
            <v>Jay Reddy</v>
          </cell>
        </row>
        <row r="23">
          <cell r="A23">
            <v>100516</v>
          </cell>
          <cell r="B23" t="str">
            <v>PRO CMA-MVOTI-UMZMKU</v>
          </cell>
          <cell r="C23" t="str">
            <v>Jay Reddy</v>
          </cell>
        </row>
        <row r="24">
          <cell r="A24">
            <v>100517</v>
          </cell>
          <cell r="B24" t="str">
            <v>PROTO CMA - THUKELA</v>
          </cell>
          <cell r="C24" t="str">
            <v>Jay Reddy</v>
          </cell>
        </row>
        <row r="25">
          <cell r="A25">
            <v>100518</v>
          </cell>
          <cell r="B25" t="str">
            <v>PRO CMA-USUTU-MHLTUZ</v>
          </cell>
          <cell r="C25" t="str">
            <v>Jay Reddy</v>
          </cell>
        </row>
        <row r="26">
          <cell r="A26">
            <v>100518</v>
          </cell>
          <cell r="B26" t="str">
            <v>WATER QUALITY</v>
          </cell>
          <cell r="C26" t="str">
            <v>Jay Reddy</v>
          </cell>
        </row>
        <row r="27">
          <cell r="A27">
            <v>100519</v>
          </cell>
          <cell r="B27" t="str">
            <v>MPUM PRO CMA REG OFF</v>
          </cell>
          <cell r="C27" t="str">
            <v>Werner Comrie</v>
          </cell>
        </row>
        <row r="28">
          <cell r="A28">
            <v>100520</v>
          </cell>
          <cell r="B28" t="str">
            <v>PROTO CMA - INKOMATI</v>
          </cell>
          <cell r="C28" t="str">
            <v>Werner Comrie</v>
          </cell>
        </row>
        <row r="29">
          <cell r="A29">
            <v>100521</v>
          </cell>
          <cell r="B29" t="str">
            <v>PROTO CMA - OLIFANTS</v>
          </cell>
          <cell r="C29" t="str">
            <v>Werner Comrie</v>
          </cell>
        </row>
        <row r="30">
          <cell r="A30">
            <v>100522</v>
          </cell>
          <cell r="B30" t="str">
            <v>LIMPOPO PRO CMA R OF</v>
          </cell>
          <cell r="C30" t="str">
            <v>Alson Matukane</v>
          </cell>
        </row>
        <row r="31">
          <cell r="A31">
            <v>100522</v>
          </cell>
          <cell r="B31" t="str">
            <v>DIRECTORATE: INSTITU</v>
          </cell>
          <cell r="C31" t="str">
            <v>Alson Matukane</v>
          </cell>
        </row>
        <row r="32">
          <cell r="A32">
            <v>100523</v>
          </cell>
          <cell r="B32" t="str">
            <v>PROTO CMA - LIMPOPO</v>
          </cell>
          <cell r="C32" t="str">
            <v>Alson Matukane</v>
          </cell>
        </row>
        <row r="33">
          <cell r="A33">
            <v>100524</v>
          </cell>
          <cell r="B33" t="str">
            <v>PRO CMA-LUVHU-LETABA</v>
          </cell>
          <cell r="C33" t="str">
            <v>Alson Matukane</v>
          </cell>
        </row>
        <row r="34">
          <cell r="A34">
            <v>100525</v>
          </cell>
          <cell r="B34" t="str">
            <v>FS PROTO CMA REG OFF</v>
          </cell>
          <cell r="C34" t="str">
            <v>Jemina Baleni</v>
          </cell>
        </row>
        <row r="35">
          <cell r="A35">
            <v>100525</v>
          </cell>
          <cell r="B35" t="str">
            <v>SUB-DIRECTORATE: WAT</v>
          </cell>
          <cell r="C35" t="str">
            <v>Jemina Baleni</v>
          </cell>
        </row>
        <row r="36">
          <cell r="A36">
            <v>100526</v>
          </cell>
          <cell r="B36" t="str">
            <v>PRO CMA - UPP ORANGE</v>
          </cell>
          <cell r="C36" t="str">
            <v>Manie Groenewald</v>
          </cell>
        </row>
        <row r="37">
          <cell r="A37">
            <v>100527</v>
          </cell>
          <cell r="B37" t="str">
            <v>PRO CMA- MIDDLE VAAL</v>
          </cell>
          <cell r="C37" t="str">
            <v>Jemina Baleni</v>
          </cell>
        </row>
        <row r="38">
          <cell r="A38">
            <v>100528</v>
          </cell>
          <cell r="B38" t="str">
            <v>GAUTNG PRO CMA R OFF</v>
          </cell>
          <cell r="C38" t="str">
            <v>Marius Keet</v>
          </cell>
        </row>
        <row r="39">
          <cell r="A39">
            <v>100529</v>
          </cell>
          <cell r="B39" t="str">
            <v>PRO CMA - UPPER VAAL</v>
          </cell>
          <cell r="C39" t="str">
            <v>Marius Keet</v>
          </cell>
        </row>
        <row r="40">
          <cell r="A40">
            <v>100530</v>
          </cell>
          <cell r="B40" t="str">
            <v>NC PROTO CMA REG OFF</v>
          </cell>
          <cell r="C40" t="str">
            <v>Louis Snyders</v>
          </cell>
        </row>
        <row r="41">
          <cell r="A41">
            <v>100530</v>
          </cell>
          <cell r="B41" t="str">
            <v>CATCHMENT MANAGEMENT</v>
          </cell>
          <cell r="C41" t="str">
            <v>FANIE MALAN</v>
          </cell>
        </row>
        <row r="42">
          <cell r="A42">
            <v>100531</v>
          </cell>
          <cell r="B42" t="str">
            <v>PRO CMA - LOW ORANGE</v>
          </cell>
          <cell r="C42" t="str">
            <v>Louis Snyders</v>
          </cell>
        </row>
        <row r="43">
          <cell r="A43">
            <v>100532</v>
          </cell>
          <cell r="B43" t="str">
            <v>PRO CMA - LOWER VAAL</v>
          </cell>
          <cell r="C43" t="str">
            <v>Louis Snyders</v>
          </cell>
        </row>
        <row r="44">
          <cell r="A44">
            <v>100533</v>
          </cell>
          <cell r="B44" t="str">
            <v>DDG-INFRASTR BRANCH</v>
          </cell>
          <cell r="C44" t="str">
            <v>R Barnard_B M-Chaba.</v>
          </cell>
        </row>
        <row r="45">
          <cell r="A45">
            <v>100533</v>
          </cell>
          <cell r="B45" t="str">
            <v>DDG-NWRI BRANCH</v>
          </cell>
          <cell r="C45" t="str">
            <v>R Barnard_B M-Chaba.</v>
          </cell>
        </row>
        <row r="46">
          <cell r="A46">
            <v>100534</v>
          </cell>
          <cell r="B46" t="str">
            <v>CONSTR MNGMT SUPP</v>
          </cell>
          <cell r="C46" t="str">
            <v>A Oberholster</v>
          </cell>
        </row>
        <row r="47">
          <cell r="A47">
            <v>100535</v>
          </cell>
          <cell r="B47" t="str">
            <v>CONSTRUCTION NORTH</v>
          </cell>
          <cell r="C47" t="str">
            <v>R Ras</v>
          </cell>
        </row>
        <row r="48">
          <cell r="A48">
            <v>100535</v>
          </cell>
          <cell r="B48" t="str">
            <v>CONSTRUCTION NORTH</v>
          </cell>
          <cell r="C48" t="str">
            <v>A LAZENBY</v>
          </cell>
        </row>
        <row r="49">
          <cell r="A49">
            <v>100536</v>
          </cell>
          <cell r="B49" t="str">
            <v>CONSTRUCTION WEST</v>
          </cell>
          <cell r="C49" t="str">
            <v>N du Buisson</v>
          </cell>
        </row>
        <row r="50">
          <cell r="A50">
            <v>100537</v>
          </cell>
          <cell r="B50" t="str">
            <v>ORWRDP P2 DEHOOPDAM</v>
          </cell>
          <cell r="C50" t="str">
            <v>N du Buisson</v>
          </cell>
        </row>
        <row r="51">
          <cell r="A51">
            <v>100537</v>
          </cell>
          <cell r="B51" t="str">
            <v>ORWRDP P2 DE HOOP DA</v>
          </cell>
          <cell r="C51" t="str">
            <v>W VORSTER</v>
          </cell>
        </row>
        <row r="52">
          <cell r="A52">
            <v>100538</v>
          </cell>
          <cell r="B52" t="str">
            <v>P1 FLAG BOSHIELO DAM</v>
          </cell>
          <cell r="C52" t="str">
            <v>N du Buisson</v>
          </cell>
        </row>
        <row r="53">
          <cell r="A53">
            <v>100538</v>
          </cell>
          <cell r="B53" t="str">
            <v>P1 FLAG BOSHIELO DAM</v>
          </cell>
          <cell r="C53" t="str">
            <v>W VORSTER</v>
          </cell>
        </row>
        <row r="54">
          <cell r="A54">
            <v>100539</v>
          </cell>
          <cell r="B54" t="str">
            <v>CONSTRUCTION EAST</v>
          </cell>
          <cell r="C54" t="str">
            <v>W van Eyssen</v>
          </cell>
        </row>
        <row r="55">
          <cell r="A55">
            <v>100540</v>
          </cell>
          <cell r="B55" t="str">
            <v>CONSTRUCTION CENTRAL</v>
          </cell>
          <cell r="C55" t="str">
            <v>J Killian_J Baker</v>
          </cell>
        </row>
        <row r="56">
          <cell r="A56">
            <v>100541</v>
          </cell>
          <cell r="B56" t="str">
            <v>CONSTRUCTION SOUTH</v>
          </cell>
          <cell r="C56" t="str">
            <v>H Swart</v>
          </cell>
        </row>
        <row r="57">
          <cell r="A57">
            <v>100542</v>
          </cell>
          <cell r="B57" t="str">
            <v>BERG WATER PROJECT</v>
          </cell>
          <cell r="C57" t="str">
            <v>H Swart</v>
          </cell>
        </row>
        <row r="58">
          <cell r="A58">
            <v>100542</v>
          </cell>
          <cell r="B58" t="str">
            <v>BERG WATER PROJECT</v>
          </cell>
          <cell r="C58" t="str">
            <v>G BOTHA</v>
          </cell>
        </row>
        <row r="59">
          <cell r="A59">
            <v>100543</v>
          </cell>
          <cell r="B59" t="str">
            <v>CONSTRUCTN EQUIPMENT</v>
          </cell>
          <cell r="C59" t="str">
            <v>J Baker</v>
          </cell>
        </row>
        <row r="60">
          <cell r="A60">
            <v>100545</v>
          </cell>
          <cell r="B60" t="str">
            <v>EQ - STOCK IN SALES</v>
          </cell>
          <cell r="C60" t="str">
            <v>J Baker</v>
          </cell>
        </row>
        <row r="61">
          <cell r="A61">
            <v>100546</v>
          </cell>
          <cell r="B61" t="str">
            <v>ENGINEERING SERV MGT</v>
          </cell>
          <cell r="C61" t="str">
            <v>Rassie Barnard</v>
          </cell>
        </row>
        <row r="62">
          <cell r="A62">
            <v>100547</v>
          </cell>
          <cell r="B62" t="str">
            <v>CIVIL ENGINEERING</v>
          </cell>
          <cell r="C62" t="str">
            <v>Chris Oostuizen</v>
          </cell>
        </row>
        <row r="63">
          <cell r="A63">
            <v>100548</v>
          </cell>
          <cell r="B63" t="str">
            <v>MECHANICAL&amp;ELCTRICAL</v>
          </cell>
          <cell r="C63" t="str">
            <v>Tebogo Kubheka</v>
          </cell>
        </row>
        <row r="64">
          <cell r="A64">
            <v>100549</v>
          </cell>
          <cell r="B64" t="str">
            <v>INTEGRATE ENVIRO ENG</v>
          </cell>
          <cell r="C64" t="str">
            <v>Chris Oostuizen</v>
          </cell>
        </row>
        <row r="65">
          <cell r="A65">
            <v>100550</v>
          </cell>
          <cell r="B65" t="str">
            <v>STRATEGIC SUPPT SERV</v>
          </cell>
          <cell r="C65" t="str">
            <v>Chris Oostuizen</v>
          </cell>
        </row>
        <row r="66">
          <cell r="A66">
            <v>100550</v>
          </cell>
          <cell r="B66" t="str">
            <v>TECHNICAL ENGINEERIN</v>
          </cell>
          <cell r="C66" t="str">
            <v>Chris Oostuizen</v>
          </cell>
        </row>
        <row r="67">
          <cell r="A67">
            <v>100551</v>
          </cell>
          <cell r="B67" t="str">
            <v>DAM SAFETY SURV</v>
          </cell>
          <cell r="C67" t="str">
            <v>Chris Oostuizen</v>
          </cell>
        </row>
        <row r="68">
          <cell r="A68">
            <v>100551</v>
          </cell>
          <cell r="B68" t="str">
            <v>HYDROLOGICAL ENGINEE</v>
          </cell>
          <cell r="C68" t="str">
            <v>Chris Oostuizen</v>
          </cell>
        </row>
        <row r="69">
          <cell r="A69">
            <v>100552</v>
          </cell>
          <cell r="B69" t="str">
            <v>BUSINESS MANAGEMENT</v>
          </cell>
          <cell r="C69" t="str">
            <v>Rassie Barnard</v>
          </cell>
        </row>
        <row r="70">
          <cell r="A70">
            <v>100552</v>
          </cell>
          <cell r="B70" t="str">
            <v>CD: INFRASTRUCTURE D</v>
          </cell>
          <cell r="C70" t="str">
            <v>Rassie Barnard</v>
          </cell>
        </row>
        <row r="71">
          <cell r="A71">
            <v>100553</v>
          </cell>
          <cell r="B71" t="str">
            <v>PROJECT MANAGEMENT</v>
          </cell>
          <cell r="C71" t="str">
            <v>Rassie Barnard</v>
          </cell>
        </row>
        <row r="72">
          <cell r="A72">
            <v>100554</v>
          </cell>
          <cell r="B72" t="str">
            <v>BUSINESS RISK MANGMT</v>
          </cell>
          <cell r="C72" t="str">
            <v>Rassie Barnard</v>
          </cell>
        </row>
        <row r="73">
          <cell r="A73">
            <v>100554</v>
          </cell>
          <cell r="B73" t="str">
            <v>INFRASTRUCTURE RISK</v>
          </cell>
          <cell r="C73" t="str">
            <v>Rassie Barnard</v>
          </cell>
        </row>
        <row r="74">
          <cell r="A74">
            <v>100556</v>
          </cell>
          <cell r="B74" t="str">
            <v>MANAGEMENT ACCOUNT</v>
          </cell>
          <cell r="C74" t="str">
            <v>Rassie Barnard</v>
          </cell>
        </row>
        <row r="75">
          <cell r="A75">
            <v>100556</v>
          </cell>
          <cell r="B75" t="str">
            <v>MANAGEMENT ACCOUNT</v>
          </cell>
          <cell r="C75" t="str">
            <v>EYSSELL MARTIENUS</v>
          </cell>
        </row>
        <row r="76">
          <cell r="A76">
            <v>100557</v>
          </cell>
          <cell r="B76" t="str">
            <v>REVENUE MANAGEMENT</v>
          </cell>
          <cell r="C76" t="str">
            <v>Rassie Barnard</v>
          </cell>
        </row>
        <row r="77">
          <cell r="A77">
            <v>100557</v>
          </cell>
          <cell r="B77" t="str">
            <v>REVENUE MANAGEMENT</v>
          </cell>
          <cell r="C77" t="str">
            <v>MOTHEBE MATJEKE</v>
          </cell>
        </row>
        <row r="78">
          <cell r="A78">
            <v>100559</v>
          </cell>
          <cell r="B78" t="str">
            <v>SUPPLY CHAIN MGT</v>
          </cell>
          <cell r="C78" t="str">
            <v>Rassie Barnard</v>
          </cell>
        </row>
        <row r="79">
          <cell r="A79">
            <v>100560</v>
          </cell>
          <cell r="B79" t="str">
            <v>CORPORATE SERV MGT</v>
          </cell>
          <cell r="C79" t="str">
            <v>Rassie Barnard</v>
          </cell>
        </row>
        <row r="80">
          <cell r="A80">
            <v>100562</v>
          </cell>
          <cell r="B80" t="str">
            <v>HUMAN RESOURCES</v>
          </cell>
          <cell r="C80" t="str">
            <v>Rassie Barnard</v>
          </cell>
        </row>
        <row r="81">
          <cell r="A81">
            <v>100563</v>
          </cell>
          <cell r="B81" t="str">
            <v>MANAGEMENT SERV&amp;ADM</v>
          </cell>
          <cell r="C81" t="str">
            <v>Rassie Barnard</v>
          </cell>
        </row>
        <row r="82">
          <cell r="A82">
            <v>100565</v>
          </cell>
          <cell r="B82" t="str">
            <v>ASSET MGT</v>
          </cell>
          <cell r="C82" t="str">
            <v>Rassie Barnard</v>
          </cell>
        </row>
        <row r="83">
          <cell r="A83">
            <v>100565</v>
          </cell>
          <cell r="B83" t="str">
            <v>CD: WR INFRASTRUCTUR</v>
          </cell>
          <cell r="C83" t="str">
            <v>Rassie Barnard</v>
          </cell>
        </row>
        <row r="84">
          <cell r="A84">
            <v>100566</v>
          </cell>
          <cell r="B84" t="str">
            <v>STRATEGIC ASSET MGT</v>
          </cell>
          <cell r="C84" t="str">
            <v>Rassie Barnard</v>
          </cell>
        </row>
        <row r="85">
          <cell r="A85">
            <v>100569</v>
          </cell>
          <cell r="B85" t="str">
            <v>DIRECTOR - NORTHERN</v>
          </cell>
          <cell r="C85" t="str">
            <v>R Barnard_G Nyavani</v>
          </cell>
        </row>
        <row r="86">
          <cell r="A86">
            <v>100569</v>
          </cell>
          <cell r="B86" t="str">
            <v>SENIOR MANAGER NOTHE</v>
          </cell>
          <cell r="C86" t="str">
            <v>R Barnard_G Nyavani</v>
          </cell>
        </row>
        <row r="87">
          <cell r="A87">
            <v>100570</v>
          </cell>
          <cell r="B87" t="str">
            <v>MGR:N-TECH SUP SERVS</v>
          </cell>
          <cell r="C87" t="str">
            <v>R Barnard_G Nyavani</v>
          </cell>
        </row>
        <row r="88">
          <cell r="A88">
            <v>100571</v>
          </cell>
          <cell r="B88" t="str">
            <v>NORTH SURVEY SERVICE</v>
          </cell>
          <cell r="C88" t="str">
            <v>R Barnard_G Nyavani</v>
          </cell>
        </row>
        <row r="89">
          <cell r="A89">
            <v>100572</v>
          </cell>
          <cell r="B89" t="str">
            <v>MECH &amp; ENGINEER SERV</v>
          </cell>
          <cell r="C89" t="str">
            <v>R Barnard_G Nyavani</v>
          </cell>
        </row>
        <row r="90">
          <cell r="A90">
            <v>100573</v>
          </cell>
          <cell r="B90" t="str">
            <v>ELECTRIC ENG SERVICE</v>
          </cell>
          <cell r="C90" t="str">
            <v>R Barnard_G Nyavani</v>
          </cell>
        </row>
        <row r="91">
          <cell r="A91">
            <v>100574</v>
          </cell>
          <cell r="B91" t="str">
            <v>WATER DRILLING SERVS</v>
          </cell>
          <cell r="C91" t="str">
            <v>R Barnard_G Nyavani</v>
          </cell>
        </row>
        <row r="92">
          <cell r="A92">
            <v>100575</v>
          </cell>
          <cell r="B92" t="str">
            <v>GEO TECH SERVICES</v>
          </cell>
          <cell r="C92" t="str">
            <v>R Barnard_G Nyavani</v>
          </cell>
        </row>
        <row r="93">
          <cell r="A93">
            <v>100576</v>
          </cell>
          <cell r="B93" t="str">
            <v>NORTH CIV ENGIN SERV</v>
          </cell>
          <cell r="C93" t="str">
            <v>R Barnard_G Nyavani</v>
          </cell>
        </row>
        <row r="94">
          <cell r="A94">
            <v>100577</v>
          </cell>
          <cell r="B94" t="str">
            <v>MAN:FIN&amp;SUPP CH MGMT</v>
          </cell>
          <cell r="C94" t="str">
            <v>R Barnard_G Nyavani</v>
          </cell>
        </row>
        <row r="95">
          <cell r="A95">
            <v>100577</v>
          </cell>
          <cell r="B95" t="str">
            <v>MANAGER-FINANCE SUPP</v>
          </cell>
          <cell r="C95" t="str">
            <v>R Barnard_G Nyavani</v>
          </cell>
        </row>
        <row r="96">
          <cell r="A96">
            <v>100578</v>
          </cell>
          <cell r="B96" t="str">
            <v>MAN: CORP. SUPPORT</v>
          </cell>
          <cell r="C96" t="str">
            <v>R Barnard_G Nyavani</v>
          </cell>
        </row>
        <row r="97">
          <cell r="A97">
            <v>100578</v>
          </cell>
          <cell r="B97" t="str">
            <v>SUB-DIR:GENERAL ADMI</v>
          </cell>
          <cell r="C97" t="str">
            <v>R Barnard_G Nyavani</v>
          </cell>
        </row>
        <row r="98">
          <cell r="A98">
            <v>100579</v>
          </cell>
          <cell r="B98" t="str">
            <v>MAN: OPER GROBLRSDAL</v>
          </cell>
          <cell r="C98" t="str">
            <v>Kobus Pretorius</v>
          </cell>
        </row>
        <row r="99">
          <cell r="A99">
            <v>100579</v>
          </cell>
          <cell r="B99" t="str">
            <v>MANAGER-GROBLERSDAL</v>
          </cell>
          <cell r="C99" t="str">
            <v>Kobus Pretorius</v>
          </cell>
        </row>
        <row r="100">
          <cell r="A100">
            <v>100580</v>
          </cell>
          <cell r="B100" t="str">
            <v>OCC HEALTH &amp; SAFETY</v>
          </cell>
          <cell r="C100" t="str">
            <v>Kobus Pretorius</v>
          </cell>
        </row>
        <row r="101">
          <cell r="A101">
            <v>100581</v>
          </cell>
          <cell r="B101" t="str">
            <v>TECHNICAL SUPPORT</v>
          </cell>
          <cell r="C101" t="str">
            <v>Kobus Pretorius</v>
          </cell>
        </row>
        <row r="102">
          <cell r="A102">
            <v>100582</v>
          </cell>
          <cell r="B102" t="str">
            <v>ELECTRICAL MAINTENAN</v>
          </cell>
          <cell r="C102" t="str">
            <v>Kobus Pretorius</v>
          </cell>
        </row>
        <row r="103">
          <cell r="A103">
            <v>100583</v>
          </cell>
          <cell r="B103" t="str">
            <v>MECHANICAL MAINTENAN</v>
          </cell>
          <cell r="C103" t="str">
            <v>Kobus Pretorius</v>
          </cell>
        </row>
        <row r="104">
          <cell r="A104">
            <v>100584</v>
          </cell>
          <cell r="B104" t="str">
            <v>CIVIL MAINTENANCE</v>
          </cell>
          <cell r="C104" t="str">
            <v>Kobus Pretorius</v>
          </cell>
        </row>
        <row r="105">
          <cell r="A105">
            <v>100585</v>
          </cell>
          <cell r="B105" t="str">
            <v>PERSONNEL</v>
          </cell>
          <cell r="C105" t="str">
            <v>Kobus Pretorius</v>
          </cell>
        </row>
        <row r="106">
          <cell r="A106">
            <v>100585</v>
          </cell>
          <cell r="B106" t="str">
            <v>SUB-DIVISION-PERSONN</v>
          </cell>
          <cell r="C106" t="str">
            <v>Kobus Pretorius</v>
          </cell>
        </row>
        <row r="107">
          <cell r="A107">
            <v>100586</v>
          </cell>
          <cell r="B107" t="str">
            <v>PROVISIONING</v>
          </cell>
          <cell r="C107" t="str">
            <v>Kobus Pretorius</v>
          </cell>
        </row>
        <row r="108">
          <cell r="A108">
            <v>100586</v>
          </cell>
          <cell r="B108" t="str">
            <v>SUB-DIVISION-PROVISI</v>
          </cell>
          <cell r="C108" t="str">
            <v>Kobus Pretorius</v>
          </cell>
        </row>
        <row r="109">
          <cell r="A109">
            <v>100587</v>
          </cell>
          <cell r="B109" t="str">
            <v>FINANCE</v>
          </cell>
          <cell r="C109" t="str">
            <v>Kobus Pretorius</v>
          </cell>
        </row>
        <row r="110">
          <cell r="A110">
            <v>100587</v>
          </cell>
          <cell r="B110" t="str">
            <v>SUB-DIVISION-MANAGEM</v>
          </cell>
          <cell r="C110" t="str">
            <v>Kobus Pretorius</v>
          </cell>
        </row>
        <row r="111">
          <cell r="A111">
            <v>100588</v>
          </cell>
          <cell r="B111" t="str">
            <v>ADMINISTR &amp; REGISTRY</v>
          </cell>
          <cell r="C111" t="str">
            <v>Kobus Pretorius</v>
          </cell>
        </row>
        <row r="112">
          <cell r="A112">
            <v>100588</v>
          </cell>
          <cell r="B112" t="str">
            <v>SUB-DIVISION-ADMIN S</v>
          </cell>
          <cell r="C112" t="str">
            <v>Kobus Pretorius</v>
          </cell>
        </row>
        <row r="113">
          <cell r="A113">
            <v>100589</v>
          </cell>
          <cell r="B113" t="str">
            <v>OPER ADMINISTRATION</v>
          </cell>
          <cell r="C113" t="str">
            <v>Kobus Pretorius</v>
          </cell>
        </row>
        <row r="114">
          <cell r="A114">
            <v>100590</v>
          </cell>
          <cell r="B114" t="str">
            <v>TECHNICAL SUPPORT</v>
          </cell>
          <cell r="C114" t="str">
            <v>Kobus Pretorius</v>
          </cell>
        </row>
        <row r="115">
          <cell r="A115">
            <v>100591</v>
          </cell>
          <cell r="B115" t="str">
            <v>BRUGSPRT POLL CTRL W</v>
          </cell>
          <cell r="C115" t="str">
            <v>Kobus Pretorius</v>
          </cell>
        </row>
        <row r="116">
          <cell r="A116">
            <v>100592</v>
          </cell>
          <cell r="B116" t="str">
            <v>AQUAV W SUPP&amp; SANITN</v>
          </cell>
          <cell r="C116" t="str">
            <v>Kobus Pretorius</v>
          </cell>
        </row>
        <row r="117">
          <cell r="A117">
            <v>100593</v>
          </cell>
          <cell r="B117" t="str">
            <v>CROCODILE R- KWENA D</v>
          </cell>
          <cell r="C117" t="str">
            <v>Kobus Pretorius</v>
          </cell>
        </row>
        <row r="118">
          <cell r="A118">
            <v>100594</v>
          </cell>
          <cell r="B118" t="str">
            <v>SMP494 MCPTY NELSPRT</v>
          </cell>
          <cell r="C118" t="str">
            <v>Kobus Pretorius</v>
          </cell>
        </row>
        <row r="119">
          <cell r="A119">
            <v>100595</v>
          </cell>
          <cell r="B119" t="str">
            <v>SMP495 TVL SUGAR COR</v>
          </cell>
          <cell r="C119" t="str">
            <v>Kobus Pretorius</v>
          </cell>
        </row>
        <row r="120">
          <cell r="A120">
            <v>100596</v>
          </cell>
          <cell r="B120" t="str">
            <v>SMP496 MCPTY MALELAN</v>
          </cell>
          <cell r="C120" t="str">
            <v>Kobus Pretorius</v>
          </cell>
        </row>
        <row r="121">
          <cell r="A121">
            <v>100597</v>
          </cell>
          <cell r="B121" t="str">
            <v>SMP497 LAC HECTORSPT</v>
          </cell>
          <cell r="C121" t="str">
            <v>Kobus Pretorius</v>
          </cell>
        </row>
        <row r="122">
          <cell r="A122">
            <v>100598</v>
          </cell>
          <cell r="B122" t="str">
            <v>SMP498 KANGWANE GOVS</v>
          </cell>
          <cell r="C122" t="str">
            <v>Kobus Pretorius</v>
          </cell>
        </row>
        <row r="123">
          <cell r="A123">
            <v>100599</v>
          </cell>
          <cell r="B123" t="str">
            <v>SMP499 U KROKODILPRT</v>
          </cell>
          <cell r="C123" t="str">
            <v>Kobus Pretorius</v>
          </cell>
        </row>
        <row r="124">
          <cell r="A124">
            <v>100600</v>
          </cell>
          <cell r="B124" t="str">
            <v>SMP500 D KROKODILPRT</v>
          </cell>
          <cell r="C124" t="str">
            <v>Kobus Pretorius</v>
          </cell>
        </row>
        <row r="125">
          <cell r="A125">
            <v>100601</v>
          </cell>
          <cell r="B125" t="str">
            <v>SMP501 DEPT AGRICULT</v>
          </cell>
          <cell r="C125" t="str">
            <v>Kobus Pretorius</v>
          </cell>
        </row>
        <row r="126">
          <cell r="A126">
            <v>100602</v>
          </cell>
          <cell r="B126" t="str">
            <v>SMP57 OTHER CONSUMER</v>
          </cell>
          <cell r="C126" t="str">
            <v>Kobus Pretorius</v>
          </cell>
        </row>
        <row r="127">
          <cell r="A127">
            <v>100603</v>
          </cell>
          <cell r="B127" t="str">
            <v>SAND RIV-WITKLIP DAM</v>
          </cell>
          <cell r="C127" t="str">
            <v>Kobus Pretorius</v>
          </cell>
        </row>
        <row r="128">
          <cell r="A128">
            <v>100604</v>
          </cell>
          <cell r="B128" t="str">
            <v>SMP208 FROM THE DAM</v>
          </cell>
          <cell r="C128" t="str">
            <v>Kobus Pretorius</v>
          </cell>
        </row>
        <row r="129">
          <cell r="A129">
            <v>100605</v>
          </cell>
          <cell r="B129" t="str">
            <v>SMP506 DAM: E.J. KAY</v>
          </cell>
          <cell r="C129" t="str">
            <v>Kobus Pretorius</v>
          </cell>
        </row>
        <row r="130">
          <cell r="A130">
            <v>100606</v>
          </cell>
          <cell r="B130" t="str">
            <v>SMP507 AVELON FARMS</v>
          </cell>
          <cell r="C130" t="str">
            <v>Kobus Pretorius</v>
          </cell>
        </row>
        <row r="131">
          <cell r="A131">
            <v>100607</v>
          </cell>
          <cell r="B131" t="str">
            <v>SABIERIVER INJAKADAM</v>
          </cell>
          <cell r="C131" t="str">
            <v>Kobus Pretorius</v>
          </cell>
        </row>
        <row r="132">
          <cell r="A132">
            <v>100608</v>
          </cell>
          <cell r="B132" t="str">
            <v>SMP756 DOWNSTR USERS</v>
          </cell>
          <cell r="C132" t="str">
            <v>Kobus Pretorius</v>
          </cell>
        </row>
        <row r="133">
          <cell r="A133">
            <v>100609</v>
          </cell>
          <cell r="B133" t="str">
            <v>SMP757 PUMP STATION</v>
          </cell>
          <cell r="C133" t="str">
            <v>Kobus Pretorius</v>
          </cell>
        </row>
        <row r="134">
          <cell r="A134">
            <v>100610</v>
          </cell>
          <cell r="B134" t="str">
            <v>KOMATI-DRIEKOPPIES D</v>
          </cell>
          <cell r="C134" t="str">
            <v>Kobus Pretorius</v>
          </cell>
        </row>
        <row r="135">
          <cell r="A135">
            <v>100611</v>
          </cell>
          <cell r="B135" t="str">
            <v>KOMATI R -MAGUGA DAM</v>
          </cell>
          <cell r="C135" t="str">
            <v>Kobus Pretorius</v>
          </cell>
        </row>
        <row r="136">
          <cell r="A136">
            <v>100612</v>
          </cell>
          <cell r="B136" t="str">
            <v>SMP161 COMM USERS KO</v>
          </cell>
          <cell r="C136" t="str">
            <v>Kobus Pretorius</v>
          </cell>
        </row>
        <row r="137">
          <cell r="A137">
            <v>100613</v>
          </cell>
          <cell r="B137" t="str">
            <v>SMP524 RES POOR F KO</v>
          </cell>
          <cell r="C137" t="str">
            <v>Kobus Pretorius</v>
          </cell>
        </row>
        <row r="138">
          <cell r="A138">
            <v>100614</v>
          </cell>
          <cell r="B138" t="str">
            <v>SMP762 COMM USERS LO</v>
          </cell>
          <cell r="C138" t="str">
            <v>Kobus Pretorius</v>
          </cell>
        </row>
        <row r="139">
          <cell r="A139">
            <v>100615</v>
          </cell>
          <cell r="B139" t="str">
            <v>SMP763 RES POOR F LO</v>
          </cell>
          <cell r="C139" t="str">
            <v>Kobus Pretorius</v>
          </cell>
        </row>
        <row r="140">
          <cell r="A140">
            <v>100616</v>
          </cell>
          <cell r="B140" t="str">
            <v>OHRIGSTAD RIV - DAM</v>
          </cell>
          <cell r="C140" t="str">
            <v>Kobus Pretorius</v>
          </cell>
        </row>
        <row r="141">
          <cell r="A141">
            <v>100617</v>
          </cell>
          <cell r="B141" t="str">
            <v>SMP94 FROM DAM&amp;RIVER</v>
          </cell>
          <cell r="C141" t="str">
            <v>Kobus Pretorius</v>
          </cell>
        </row>
        <row r="142">
          <cell r="A142">
            <v>100618</v>
          </cell>
          <cell r="B142" t="str">
            <v>BLYDERIVERSPOORT DAM</v>
          </cell>
          <cell r="C142" t="str">
            <v>Kobus Pretorius</v>
          </cell>
        </row>
        <row r="143">
          <cell r="A143">
            <v>100619</v>
          </cell>
          <cell r="B143" t="str">
            <v>SMP415 W NEW PIPELIN</v>
          </cell>
          <cell r="C143" t="str">
            <v>Kobus Pretorius</v>
          </cell>
        </row>
        <row r="144">
          <cell r="A144">
            <v>100620</v>
          </cell>
          <cell r="B144" t="str">
            <v>SMP416 LEPELLE WATER</v>
          </cell>
          <cell r="C144" t="str">
            <v>Kobus Pretorius</v>
          </cell>
        </row>
        <row r="145">
          <cell r="A145">
            <v>100621</v>
          </cell>
          <cell r="B145" t="str">
            <v>SMP750 OTHER USERS</v>
          </cell>
          <cell r="C145" t="str">
            <v>Kobus Pretorius</v>
          </cell>
        </row>
        <row r="146">
          <cell r="A146">
            <v>100622</v>
          </cell>
          <cell r="B146" t="str">
            <v>TOURS DAM</v>
          </cell>
          <cell r="C146" t="str">
            <v>Kobus Pretorius</v>
          </cell>
        </row>
        <row r="147">
          <cell r="A147">
            <v>100623</v>
          </cell>
          <cell r="B147" t="str">
            <v>SMP549 FROM THE DAM</v>
          </cell>
          <cell r="C147" t="str">
            <v>Kobus Pretorius</v>
          </cell>
        </row>
        <row r="148">
          <cell r="A148">
            <v>100624</v>
          </cell>
          <cell r="B148" t="str">
            <v>KLASERIE RIVER-DAM</v>
          </cell>
          <cell r="C148" t="str">
            <v>Kobus Pretorius</v>
          </cell>
        </row>
        <row r="149">
          <cell r="A149">
            <v>100625</v>
          </cell>
          <cell r="B149" t="str">
            <v>SMP158 DAM &amp; RIVER</v>
          </cell>
          <cell r="C149" t="str">
            <v>Kobus Pretorius</v>
          </cell>
        </row>
        <row r="150">
          <cell r="A150">
            <v>100626</v>
          </cell>
          <cell r="B150" t="str">
            <v>CALIFOR-STERKSP-PHIR</v>
          </cell>
          <cell r="C150" t="str">
            <v>Kobus Pretorius</v>
          </cell>
        </row>
        <row r="151">
          <cell r="A151">
            <v>100627</v>
          </cell>
          <cell r="B151" t="str">
            <v>SMP520 CALF-SSP-PHIR</v>
          </cell>
          <cell r="C151" t="str">
            <v>Kobus Pretorius</v>
          </cell>
        </row>
        <row r="152">
          <cell r="A152">
            <v>100628</v>
          </cell>
          <cell r="B152" t="str">
            <v>OLIFANT FLAG BOSHIEL</v>
          </cell>
          <cell r="C152" t="str">
            <v>Kobus Pretorius</v>
          </cell>
        </row>
        <row r="153">
          <cell r="A153">
            <v>100629</v>
          </cell>
          <cell r="B153" t="str">
            <v>SMP41 DAM</v>
          </cell>
          <cell r="C153" t="str">
            <v>Kobus Pretorius</v>
          </cell>
        </row>
        <row r="154">
          <cell r="A154">
            <v>100630</v>
          </cell>
          <cell r="B154" t="str">
            <v>PROPOSED DE HOOP DAM</v>
          </cell>
          <cell r="C154" t="str">
            <v>Kobus Pretorius</v>
          </cell>
        </row>
        <row r="155">
          <cell r="A155">
            <v>100631</v>
          </cell>
          <cell r="B155" t="str">
            <v>WATVALS- BUFELSKLOOF</v>
          </cell>
          <cell r="C155" t="str">
            <v>Kobus Pretorius</v>
          </cell>
        </row>
        <row r="156">
          <cell r="A156">
            <v>100632</v>
          </cell>
          <cell r="B156" t="str">
            <v>SMP233 SCHEME</v>
          </cell>
          <cell r="C156" t="str">
            <v>Kobus Pretorius</v>
          </cell>
        </row>
        <row r="157">
          <cell r="A157">
            <v>100633</v>
          </cell>
          <cell r="B157" t="str">
            <v>MAPOCH-TONTELD&amp;VLUGK</v>
          </cell>
          <cell r="C157" t="str">
            <v>Kobus Pretorius</v>
          </cell>
        </row>
        <row r="158">
          <cell r="A158">
            <v>100634</v>
          </cell>
          <cell r="B158" t="str">
            <v>SMP17 CANAL</v>
          </cell>
          <cell r="C158" t="str">
            <v>Kobus Pretorius</v>
          </cell>
        </row>
        <row r="159">
          <cell r="A159">
            <v>100635</v>
          </cell>
          <cell r="B159" t="str">
            <v>LOLA MONTES DAM</v>
          </cell>
          <cell r="C159" t="str">
            <v>Kobus Pretorius</v>
          </cell>
        </row>
        <row r="160">
          <cell r="A160">
            <v>100636</v>
          </cell>
          <cell r="B160" t="str">
            <v>SMP512 FROM LMON DAM</v>
          </cell>
          <cell r="C160" t="str">
            <v>Kobus Pretorius</v>
          </cell>
        </row>
        <row r="161">
          <cell r="A161">
            <v>100637</v>
          </cell>
          <cell r="B161" t="str">
            <v>BUFELSDORN/MOKOTSWAN</v>
          </cell>
          <cell r="C161" t="str">
            <v>Kobus Pretorius</v>
          </cell>
        </row>
        <row r="162">
          <cell r="A162">
            <v>100638</v>
          </cell>
          <cell r="B162" t="str">
            <v>SMP508 FROM DAM</v>
          </cell>
          <cell r="C162" t="str">
            <v>Kobus Pretorius</v>
          </cell>
        </row>
        <row r="163">
          <cell r="A163">
            <v>100639</v>
          </cell>
          <cell r="B163" t="str">
            <v>PIET GOUW DAM LEBOWA</v>
          </cell>
          <cell r="C163" t="str">
            <v>Kobus Pretorius</v>
          </cell>
        </row>
        <row r="164">
          <cell r="A164">
            <v>100640</v>
          </cell>
          <cell r="B164" t="str">
            <v>SMP516 PIET GOUWS DA</v>
          </cell>
          <cell r="C164" t="str">
            <v>Kobus Pretorius</v>
          </cell>
        </row>
        <row r="165">
          <cell r="A165">
            <v>100641</v>
          </cell>
          <cell r="B165" t="str">
            <v>CHUNEYS POORT DAM</v>
          </cell>
          <cell r="C165" t="str">
            <v>Kobus Pretorius</v>
          </cell>
        </row>
        <row r="166">
          <cell r="A166">
            <v>100642</v>
          </cell>
          <cell r="B166" t="str">
            <v>LEPELLANE DAM</v>
          </cell>
          <cell r="C166" t="str">
            <v>Kobus Pretorius</v>
          </cell>
        </row>
        <row r="167">
          <cell r="A167">
            <v>100643</v>
          </cell>
          <cell r="B167" t="str">
            <v>SMP511 LEPELLANE DAM</v>
          </cell>
          <cell r="C167" t="str">
            <v>Kobus Pretorius</v>
          </cell>
        </row>
        <row r="168">
          <cell r="A168">
            <v>100644</v>
          </cell>
          <cell r="B168" t="str">
            <v>NKADIMENG DAM (323)</v>
          </cell>
          <cell r="C168" t="str">
            <v>Kobus Pretorius</v>
          </cell>
        </row>
        <row r="169">
          <cell r="A169">
            <v>100645</v>
          </cell>
          <cell r="B169" t="str">
            <v>SMP515 NKADIMENG DAM</v>
          </cell>
          <cell r="C169" t="str">
            <v>Kobus Pretorius</v>
          </cell>
        </row>
        <row r="170">
          <cell r="A170">
            <v>100646</v>
          </cell>
          <cell r="B170" t="str">
            <v>VERGELEGEN DM JFURSE</v>
          </cell>
          <cell r="C170" t="str">
            <v>Kobus Pretorius</v>
          </cell>
        </row>
        <row r="171">
          <cell r="A171">
            <v>100647</v>
          </cell>
          <cell r="B171" t="str">
            <v>SMP523 VERGEL JFURSE</v>
          </cell>
          <cell r="C171" t="str">
            <v>Kobus Pretorius</v>
          </cell>
        </row>
        <row r="172">
          <cell r="A172">
            <v>100648</v>
          </cell>
          <cell r="B172" t="str">
            <v>MAHLANGU DAM</v>
          </cell>
          <cell r="C172" t="str">
            <v>Kobus Pretorius</v>
          </cell>
        </row>
        <row r="173">
          <cell r="A173">
            <v>100649</v>
          </cell>
          <cell r="B173" t="str">
            <v>SMP513 FROM DAM</v>
          </cell>
          <cell r="C173" t="str">
            <v>Kobus Pretorius</v>
          </cell>
        </row>
        <row r="174">
          <cell r="A174">
            <v>100650</v>
          </cell>
          <cell r="B174" t="str">
            <v>SPITSKOP DAM (327)</v>
          </cell>
          <cell r="C174" t="str">
            <v>Kobus Pretorius</v>
          </cell>
        </row>
        <row r="175">
          <cell r="A175">
            <v>100651</v>
          </cell>
          <cell r="B175" t="str">
            <v>SMP519 SPITSKOP DAM</v>
          </cell>
          <cell r="C175" t="str">
            <v>Kobus Pretorius</v>
          </cell>
        </row>
        <row r="176">
          <cell r="A176">
            <v>100652</v>
          </cell>
          <cell r="B176" t="str">
            <v>DR. EISELEN DAM</v>
          </cell>
          <cell r="C176" t="str">
            <v>Kobus Pretorius</v>
          </cell>
        </row>
        <row r="177">
          <cell r="A177">
            <v>100653</v>
          </cell>
          <cell r="B177" t="str">
            <v>SMP509 DR EISELN DAM</v>
          </cell>
          <cell r="C177" t="str">
            <v>Kobus Pretorius</v>
          </cell>
        </row>
        <row r="178">
          <cell r="A178">
            <v>100654</v>
          </cell>
          <cell r="B178" t="str">
            <v>MOLEPO DAM</v>
          </cell>
          <cell r="C178" t="str">
            <v>Kobus Pretorius</v>
          </cell>
        </row>
        <row r="179">
          <cell r="A179">
            <v>100655</v>
          </cell>
          <cell r="B179" t="str">
            <v>SMP514 MOLEPO DAM</v>
          </cell>
          <cell r="C179" t="str">
            <v>Kobus Pretorius</v>
          </cell>
        </row>
        <row r="180">
          <cell r="A180">
            <v>100656</v>
          </cell>
          <cell r="B180" t="str">
            <v>ROOIKRAAL</v>
          </cell>
          <cell r="C180" t="str">
            <v>Kobus Pretorius</v>
          </cell>
        </row>
        <row r="181">
          <cell r="A181">
            <v>100657</v>
          </cell>
          <cell r="B181" t="str">
            <v>G DWARS DER BROCHEN</v>
          </cell>
          <cell r="C181" t="str">
            <v>Kobus Pretorius</v>
          </cell>
        </row>
        <row r="182">
          <cell r="A182">
            <v>100658</v>
          </cell>
          <cell r="B182" t="str">
            <v>SMP71 DAM</v>
          </cell>
          <cell r="C182" t="str">
            <v>Kobus Pretorius</v>
          </cell>
        </row>
        <row r="183">
          <cell r="A183">
            <v>100659</v>
          </cell>
          <cell r="B183" t="str">
            <v>VARSWATER DAM (330)</v>
          </cell>
          <cell r="C183" t="str">
            <v>Kobus Pretorius</v>
          </cell>
        </row>
        <row r="184">
          <cell r="A184">
            <v>100660</v>
          </cell>
          <cell r="B184" t="str">
            <v>SMP522 VARSWATER DAM</v>
          </cell>
          <cell r="C184" t="str">
            <v>Kobus Pretorius</v>
          </cell>
        </row>
        <row r="185">
          <cell r="A185">
            <v>100661</v>
          </cell>
          <cell r="B185" t="str">
            <v>BRONKHORSTSPRUIT DAM</v>
          </cell>
          <cell r="C185" t="str">
            <v>Kobus Pretorius</v>
          </cell>
        </row>
        <row r="186">
          <cell r="A186">
            <v>100662</v>
          </cell>
          <cell r="B186" t="str">
            <v>SMP419 TO MAGALIES</v>
          </cell>
          <cell r="C186" t="str">
            <v>Kobus Pretorius</v>
          </cell>
        </row>
        <row r="187">
          <cell r="A187">
            <v>100663</v>
          </cell>
          <cell r="B187" t="str">
            <v>SMP50 FROM DAM</v>
          </cell>
          <cell r="C187" t="str">
            <v>Kobus Pretorius</v>
          </cell>
        </row>
        <row r="188">
          <cell r="A188">
            <v>100664</v>
          </cell>
          <cell r="B188" t="str">
            <v>OLIFANTSR LOSKOP DAM</v>
          </cell>
          <cell r="C188" t="str">
            <v>Kobus Pretorius</v>
          </cell>
        </row>
        <row r="189">
          <cell r="A189">
            <v>100665</v>
          </cell>
          <cell r="B189" t="str">
            <v>SMP192 FROM DAM</v>
          </cell>
          <cell r="C189" t="str">
            <v>Kobus Pretorius</v>
          </cell>
        </row>
        <row r="190">
          <cell r="A190">
            <v>100666</v>
          </cell>
          <cell r="B190" t="str">
            <v>SMP22 OLIFANT IBOARD</v>
          </cell>
          <cell r="C190" t="str">
            <v>Kobus Pretorius</v>
          </cell>
        </row>
        <row r="191">
          <cell r="A191">
            <v>100667</v>
          </cell>
          <cell r="B191" t="str">
            <v>SMP446 MIDDELB MCPTY</v>
          </cell>
          <cell r="C191" t="str">
            <v>Kobus Pretorius</v>
          </cell>
        </row>
        <row r="192">
          <cell r="A192">
            <v>100668</v>
          </cell>
          <cell r="B192" t="str">
            <v>SMP584 SAOT FARMS</v>
          </cell>
          <cell r="C192" t="str">
            <v>Kobus Pretorius</v>
          </cell>
        </row>
        <row r="193">
          <cell r="A193">
            <v>100669</v>
          </cell>
          <cell r="B193" t="str">
            <v>SMP585 HEREFORD IBOA</v>
          </cell>
          <cell r="C193" t="str">
            <v>Kobus Pretorius</v>
          </cell>
        </row>
        <row r="194">
          <cell r="A194">
            <v>100670</v>
          </cell>
          <cell r="B194" t="str">
            <v>SMP95 F LEBOWA FARMS</v>
          </cell>
          <cell r="C194" t="str">
            <v>Kobus Pretorius</v>
          </cell>
        </row>
        <row r="195">
          <cell r="A195">
            <v>100671</v>
          </cell>
          <cell r="B195" t="str">
            <v>ELAND RUST DE WINTER</v>
          </cell>
          <cell r="C195" t="str">
            <v>Kobus Pretorius</v>
          </cell>
        </row>
        <row r="196">
          <cell r="A196">
            <v>100672</v>
          </cell>
          <cell r="B196" t="str">
            <v>SMP149 PUR W SETTLEM</v>
          </cell>
          <cell r="C196" t="str">
            <v>Kobus Pretorius</v>
          </cell>
        </row>
        <row r="197">
          <cell r="A197">
            <v>100673</v>
          </cell>
          <cell r="B197" t="str">
            <v>SMP39 CANAL/PIPELINE</v>
          </cell>
          <cell r="C197" t="str">
            <v>Kobus Pretorius</v>
          </cell>
        </row>
        <row r="198">
          <cell r="A198">
            <v>100674</v>
          </cell>
          <cell r="B198" t="str">
            <v>SMP594 C TO R POOR F</v>
          </cell>
          <cell r="C198" t="str">
            <v>Kobus Pretorius</v>
          </cell>
        </row>
        <row r="199">
          <cell r="A199">
            <v>100675</v>
          </cell>
          <cell r="B199" t="str">
            <v>SMP65 FROM THE DAM</v>
          </cell>
          <cell r="C199" t="str">
            <v>Kobus Pretorius</v>
          </cell>
        </row>
        <row r="200">
          <cell r="A200">
            <v>100676</v>
          </cell>
          <cell r="B200" t="str">
            <v>ELANDS R-RHENOSTERKP</v>
          </cell>
          <cell r="C200" t="str">
            <v>Kobus Pretorius</v>
          </cell>
        </row>
        <row r="201">
          <cell r="A201">
            <v>100677</v>
          </cell>
          <cell r="B201" t="str">
            <v>SMP510 ELANDS RIVER</v>
          </cell>
          <cell r="C201" t="str">
            <v>Kobus Pretorius</v>
          </cell>
        </row>
        <row r="202">
          <cell r="A202">
            <v>100678</v>
          </cell>
          <cell r="B202" t="str">
            <v>WELTEVREDEN WEIR</v>
          </cell>
          <cell r="C202" t="str">
            <v>Kobus Pretorius</v>
          </cell>
        </row>
        <row r="203">
          <cell r="A203">
            <v>100679</v>
          </cell>
          <cell r="B203" t="str">
            <v>MANAGER  HARTBEESPOO</v>
          </cell>
          <cell r="C203" t="str">
            <v>Hannes Pretorius</v>
          </cell>
        </row>
        <row r="204">
          <cell r="A204">
            <v>100679</v>
          </cell>
          <cell r="B204" t="str">
            <v>MANAGER -HARTBEESPOO</v>
          </cell>
          <cell r="C204" t="str">
            <v>Hannes Pretorius</v>
          </cell>
        </row>
        <row r="205">
          <cell r="A205">
            <v>100680</v>
          </cell>
          <cell r="B205" t="str">
            <v>OCC HEALTH &amp; SAFETY</v>
          </cell>
          <cell r="C205" t="str">
            <v>Hannes Pretorius</v>
          </cell>
        </row>
        <row r="206">
          <cell r="A206">
            <v>100681</v>
          </cell>
          <cell r="B206" t="str">
            <v>TECHNICAL SUPPORT</v>
          </cell>
          <cell r="C206" t="str">
            <v>Hannes Pretorius</v>
          </cell>
        </row>
        <row r="207">
          <cell r="A207">
            <v>100681</v>
          </cell>
          <cell r="B207" t="str">
            <v>DIVISION- OPERATIONS</v>
          </cell>
          <cell r="C207" t="str">
            <v>Hannes Pretorius</v>
          </cell>
        </row>
        <row r="208">
          <cell r="A208">
            <v>100682</v>
          </cell>
          <cell r="B208" t="str">
            <v>ELECTRICAL MAINTENAN</v>
          </cell>
          <cell r="C208" t="str">
            <v>Hannes Pretorius</v>
          </cell>
        </row>
        <row r="209">
          <cell r="A209">
            <v>100683</v>
          </cell>
          <cell r="B209" t="str">
            <v>MECHANICAL MAINTENAN</v>
          </cell>
          <cell r="C209" t="str">
            <v>Hannes Pretorius</v>
          </cell>
        </row>
        <row r="210">
          <cell r="A210">
            <v>100684</v>
          </cell>
          <cell r="B210" t="str">
            <v>CIVIL MAINTENANCE</v>
          </cell>
          <cell r="C210" t="str">
            <v>Hannes Pretorius</v>
          </cell>
        </row>
        <row r="211">
          <cell r="A211">
            <v>100685</v>
          </cell>
          <cell r="B211" t="str">
            <v>PERSONNEL</v>
          </cell>
          <cell r="C211" t="str">
            <v>Hannes Pretorius</v>
          </cell>
        </row>
        <row r="212">
          <cell r="A212">
            <v>100685</v>
          </cell>
          <cell r="B212" t="str">
            <v>PERSONNEL</v>
          </cell>
          <cell r="C212" t="str">
            <v>Hannes Pretorius</v>
          </cell>
        </row>
        <row r="213">
          <cell r="A213">
            <v>100686</v>
          </cell>
          <cell r="B213" t="str">
            <v>PROVISIONING</v>
          </cell>
          <cell r="C213" t="str">
            <v>Hannes Pretorius</v>
          </cell>
        </row>
        <row r="214">
          <cell r="A214">
            <v>100686</v>
          </cell>
          <cell r="B214" t="str">
            <v>LOGISTICS SUPPORT</v>
          </cell>
          <cell r="C214" t="str">
            <v>Hannes Pretorius</v>
          </cell>
        </row>
        <row r="215">
          <cell r="A215">
            <v>100687</v>
          </cell>
          <cell r="B215" t="str">
            <v>FINANCE</v>
          </cell>
          <cell r="C215" t="str">
            <v>Hannes Pretorius</v>
          </cell>
        </row>
        <row r="216">
          <cell r="A216">
            <v>100687</v>
          </cell>
          <cell r="B216" t="str">
            <v>FINANCIAL ACCOUNTING</v>
          </cell>
          <cell r="C216" t="str">
            <v>Hannes Pretorius</v>
          </cell>
        </row>
        <row r="217">
          <cell r="A217">
            <v>100688</v>
          </cell>
          <cell r="B217" t="str">
            <v>ADMINISTR &amp; REGISTRY</v>
          </cell>
          <cell r="C217" t="str">
            <v>Hannes Pretorius</v>
          </cell>
        </row>
        <row r="218">
          <cell r="A218">
            <v>100688</v>
          </cell>
          <cell r="B218" t="str">
            <v>ADMINISTRATIVE SUPPO</v>
          </cell>
          <cell r="C218" t="str">
            <v>Hannes Pretorius</v>
          </cell>
        </row>
        <row r="219">
          <cell r="A219">
            <v>100689</v>
          </cell>
          <cell r="B219" t="str">
            <v>OPER ADMINISTRATION</v>
          </cell>
          <cell r="C219" t="str">
            <v>Hannes Pretorius</v>
          </cell>
        </row>
        <row r="220">
          <cell r="A220">
            <v>100690</v>
          </cell>
          <cell r="B220" t="str">
            <v>TECHNICAL SUPPORT</v>
          </cell>
          <cell r="C220" t="str">
            <v>Hannes Pretorius</v>
          </cell>
        </row>
        <row r="221">
          <cell r="A221">
            <v>100691</v>
          </cell>
          <cell r="B221" t="str">
            <v>MARICO BSVD DAM (70)</v>
          </cell>
          <cell r="C221" t="str">
            <v>Hannes Pretorius</v>
          </cell>
        </row>
        <row r="222">
          <cell r="A222">
            <v>100692</v>
          </cell>
          <cell r="B222" t="str">
            <v>KROMELLENBOOG DAM 70</v>
          </cell>
          <cell r="C222" t="str">
            <v>Hannes Pretorius</v>
          </cell>
        </row>
        <row r="223">
          <cell r="A223">
            <v>100693</v>
          </cell>
          <cell r="B223" t="str">
            <v>SMP18 CANAL SYSTEM</v>
          </cell>
          <cell r="C223" t="str">
            <v>Hannes Pretorius</v>
          </cell>
        </row>
        <row r="224">
          <cell r="A224">
            <v>100694</v>
          </cell>
          <cell r="B224" t="str">
            <v>SMP88 FROM THE DAM</v>
          </cell>
          <cell r="C224" t="str">
            <v>Hannes Pretorius</v>
          </cell>
        </row>
        <row r="225">
          <cell r="A225">
            <v>100695</v>
          </cell>
          <cell r="B225" t="str">
            <v>KOSTER R- KOSTER DAM</v>
          </cell>
          <cell r="C225" t="str">
            <v>Hannes Pretorius</v>
          </cell>
        </row>
        <row r="226">
          <cell r="A226">
            <v>100696</v>
          </cell>
          <cell r="B226" t="str">
            <v>SMP81 FROM THE DAM</v>
          </cell>
          <cell r="C226" t="str">
            <v>Hannes Pretorius</v>
          </cell>
        </row>
        <row r="227">
          <cell r="A227">
            <v>100697</v>
          </cell>
          <cell r="B227" t="str">
            <v>MARICO R- MOLATEDI D</v>
          </cell>
          <cell r="C227" t="str">
            <v>Hannes Pretorius</v>
          </cell>
        </row>
        <row r="228">
          <cell r="A228">
            <v>100698</v>
          </cell>
          <cell r="B228" t="str">
            <v>SMP177 SCHEME</v>
          </cell>
          <cell r="C228" t="str">
            <v>Hannes Pretorius</v>
          </cell>
        </row>
        <row r="229">
          <cell r="A229">
            <v>100699</v>
          </cell>
          <cell r="B229" t="str">
            <v>SMP566 3'DPRT IBOARD</v>
          </cell>
          <cell r="C229" t="str">
            <v>Hannes Pretorius</v>
          </cell>
        </row>
        <row r="230">
          <cell r="A230">
            <v>100700</v>
          </cell>
          <cell r="B230" t="str">
            <v>SMP567 TO BOTSWANA</v>
          </cell>
          <cell r="C230" t="str">
            <v>Hannes Pretorius</v>
          </cell>
        </row>
        <row r="231">
          <cell r="A231">
            <v>100701</v>
          </cell>
          <cell r="B231" t="str">
            <v>DISANENG DAM (338)</v>
          </cell>
          <cell r="C231" t="str">
            <v>Hannes Pretorius</v>
          </cell>
        </row>
        <row r="232">
          <cell r="A232">
            <v>100702</v>
          </cell>
          <cell r="B232" t="str">
            <v>SMP572 FROM THE DAM</v>
          </cell>
          <cell r="C232" t="str">
            <v>Hannes Pretorius</v>
          </cell>
        </row>
        <row r="233">
          <cell r="A233">
            <v>100703</v>
          </cell>
          <cell r="B233" t="str">
            <v>SEHUWJANE DAM</v>
          </cell>
          <cell r="C233" t="str">
            <v>Hannes Pretorius</v>
          </cell>
        </row>
        <row r="234">
          <cell r="A234">
            <v>100704</v>
          </cell>
          <cell r="B234" t="str">
            <v>SMP571 FROM THE DAM</v>
          </cell>
          <cell r="C234" t="str">
            <v>Hannes Pretorius</v>
          </cell>
        </row>
        <row r="235">
          <cell r="A235">
            <v>100705</v>
          </cell>
          <cell r="B235" t="str">
            <v>MADIKWE DAM</v>
          </cell>
          <cell r="C235" t="str">
            <v>Hannes Pretorius</v>
          </cell>
        </row>
        <row r="236">
          <cell r="A236">
            <v>100706</v>
          </cell>
          <cell r="B236" t="str">
            <v>SMP568 FROM THE DAM</v>
          </cell>
          <cell r="C236" t="str">
            <v>Hannes Pretorius</v>
          </cell>
        </row>
        <row r="237">
          <cell r="A237">
            <v>100707</v>
          </cell>
          <cell r="B237" t="str">
            <v>SETUMO DAM (296)</v>
          </cell>
          <cell r="C237" t="str">
            <v>Hannes Pretorius</v>
          </cell>
        </row>
        <row r="238">
          <cell r="A238">
            <v>100708</v>
          </cell>
          <cell r="B238" t="str">
            <v>UPPER MOLOPO (296)</v>
          </cell>
          <cell r="C238" t="str">
            <v>Hannes Pretorius</v>
          </cell>
        </row>
        <row r="239">
          <cell r="A239">
            <v>100709</v>
          </cell>
          <cell r="B239" t="str">
            <v>SMP398 SCHEME</v>
          </cell>
          <cell r="C239" t="str">
            <v>Hannes Pretorius</v>
          </cell>
        </row>
        <row r="240">
          <cell r="A240">
            <v>100710</v>
          </cell>
          <cell r="B240" t="str">
            <v>SMP399 CC PRETORIUS</v>
          </cell>
          <cell r="C240" t="str">
            <v>Hannes Pretorius</v>
          </cell>
        </row>
        <row r="241">
          <cell r="A241">
            <v>100711</v>
          </cell>
          <cell r="B241" t="str">
            <v>KL MARICO RIV. - DAM</v>
          </cell>
          <cell r="C241" t="str">
            <v>Hannes Pretorius</v>
          </cell>
        </row>
        <row r="242">
          <cell r="A242">
            <v>100712</v>
          </cell>
          <cell r="B242" t="str">
            <v>SMP10 FROM CANAL SYS</v>
          </cell>
          <cell r="C242" t="str">
            <v>Hannes Pretorius</v>
          </cell>
        </row>
        <row r="243">
          <cell r="A243">
            <v>100713</v>
          </cell>
          <cell r="B243" t="str">
            <v>SMP78 FROM DAM&amp; RIVR</v>
          </cell>
          <cell r="C243" t="str">
            <v>Hannes Pretorius</v>
          </cell>
        </row>
        <row r="244">
          <cell r="A244">
            <v>100714</v>
          </cell>
          <cell r="B244" t="str">
            <v>ELANDS R-LINDLEYSPRT</v>
          </cell>
          <cell r="C244" t="str">
            <v>Hannes Pretorius</v>
          </cell>
        </row>
        <row r="245">
          <cell r="A245">
            <v>100715</v>
          </cell>
          <cell r="B245" t="str">
            <v>SMP6 FROM THE CANAL</v>
          </cell>
          <cell r="C245" t="str">
            <v>Hannes Pretorius</v>
          </cell>
        </row>
        <row r="246">
          <cell r="A246">
            <v>100716</v>
          </cell>
          <cell r="B246" t="str">
            <v>SMP64 FROM THE DAM</v>
          </cell>
          <cell r="C246" t="str">
            <v>Hannes Pretorius</v>
          </cell>
        </row>
        <row r="247">
          <cell r="A247">
            <v>100717</v>
          </cell>
          <cell r="B247" t="str">
            <v>NGOTOANE DAM</v>
          </cell>
          <cell r="C247" t="str">
            <v>Hannes Pretorius</v>
          </cell>
        </row>
        <row r="248">
          <cell r="A248">
            <v>100718</v>
          </cell>
          <cell r="B248" t="str">
            <v>SMP570 FROM THE DAM</v>
          </cell>
          <cell r="C248" t="str">
            <v>Hannes Pretorius</v>
          </cell>
        </row>
        <row r="249">
          <cell r="A249">
            <v>100719</v>
          </cell>
          <cell r="B249" t="str">
            <v>PELLA DAM (335)</v>
          </cell>
          <cell r="C249" t="str">
            <v>Hannes Pretorius</v>
          </cell>
        </row>
        <row r="250">
          <cell r="A250">
            <v>100720</v>
          </cell>
          <cell r="B250" t="str">
            <v>SMP569 FROM PELLA DM</v>
          </cell>
          <cell r="C250" t="str">
            <v>Hannes Pretorius</v>
          </cell>
        </row>
        <row r="251">
          <cell r="A251">
            <v>100721</v>
          </cell>
          <cell r="B251" t="str">
            <v>LOTLAMORENG DAM</v>
          </cell>
          <cell r="C251" t="str">
            <v>Hannes Pretorius</v>
          </cell>
        </row>
        <row r="252">
          <cell r="A252">
            <v>100722</v>
          </cell>
          <cell r="B252" t="str">
            <v>CROCODILER- HARTBPRT</v>
          </cell>
          <cell r="C252" t="str">
            <v>Hannes Pretorius</v>
          </cell>
        </row>
        <row r="253">
          <cell r="A253">
            <v>100722</v>
          </cell>
          <cell r="B253" t="str">
            <v>SUB SECT- HARTBPRT D</v>
          </cell>
          <cell r="C253" t="str">
            <v>Hannes Pretorius</v>
          </cell>
        </row>
        <row r="254">
          <cell r="A254">
            <v>100723</v>
          </cell>
          <cell r="B254" t="str">
            <v>SMP147 SEMI-PURI WAT</v>
          </cell>
          <cell r="C254" t="str">
            <v>Hannes Pretorius</v>
          </cell>
        </row>
        <row r="255">
          <cell r="A255">
            <v>100724</v>
          </cell>
          <cell r="B255" t="str">
            <v>SMP5 CANAL</v>
          </cell>
          <cell r="C255" t="str">
            <v>Hannes Pretorius</v>
          </cell>
        </row>
        <row r="256">
          <cell r="A256">
            <v>100725</v>
          </cell>
          <cell r="B256" t="str">
            <v>SMP56 DAM</v>
          </cell>
          <cell r="C256" t="str">
            <v>Hannes Pretorius</v>
          </cell>
        </row>
        <row r="257">
          <cell r="A257">
            <v>100726</v>
          </cell>
          <cell r="B257" t="str">
            <v>SMP564 UNIMPR FURROW</v>
          </cell>
          <cell r="C257" t="str">
            <v>Hannes Pretorius</v>
          </cell>
        </row>
        <row r="258">
          <cell r="A258">
            <v>100727</v>
          </cell>
          <cell r="B258" t="str">
            <v>CROC R-NWEST VAALKPD</v>
          </cell>
          <cell r="C258" t="str">
            <v>Hannes Pretorius</v>
          </cell>
        </row>
        <row r="259">
          <cell r="A259">
            <v>100728</v>
          </cell>
          <cell r="B259" t="str">
            <v>CROC-NWEST-ROODEKJES</v>
          </cell>
          <cell r="C259" t="str">
            <v>Hannes Pretorius</v>
          </cell>
        </row>
        <row r="260">
          <cell r="A260">
            <v>100729</v>
          </cell>
          <cell r="B260" t="str">
            <v>CROC-NWEST- KLIPVOOR</v>
          </cell>
          <cell r="C260" t="str">
            <v>Hannes Pretorius</v>
          </cell>
        </row>
        <row r="261">
          <cell r="A261">
            <v>100730</v>
          </cell>
          <cell r="B261" t="str">
            <v>SMP115 VAALK D&amp;CANAL</v>
          </cell>
          <cell r="C261" t="str">
            <v>Hannes Pretorius</v>
          </cell>
        </row>
        <row r="262">
          <cell r="A262">
            <v>100731</v>
          </cell>
          <cell r="B262" t="str">
            <v>SMP123 KLIPVOOR DAM</v>
          </cell>
          <cell r="C262" t="str">
            <v>Hannes Pretorius</v>
          </cell>
        </row>
        <row r="263">
          <cell r="A263">
            <v>100732</v>
          </cell>
          <cell r="B263" t="str">
            <v>SMP565 BHOLE IN REDL</v>
          </cell>
          <cell r="C263" t="str">
            <v>Hannes Pretorius</v>
          </cell>
        </row>
        <row r="264">
          <cell r="A264">
            <v>100733</v>
          </cell>
          <cell r="B264" t="str">
            <v>SMP58 ROODEKOPJES DM</v>
          </cell>
          <cell r="C264" t="str">
            <v>Hannes Pretorius</v>
          </cell>
        </row>
        <row r="265">
          <cell r="A265">
            <v>100734</v>
          </cell>
          <cell r="B265" t="str">
            <v>STERKSTRM-BUFFELSPRT</v>
          </cell>
          <cell r="C265" t="str">
            <v>Hannes Pretorius</v>
          </cell>
        </row>
        <row r="266">
          <cell r="A266">
            <v>100735</v>
          </cell>
          <cell r="B266" t="str">
            <v>SMP110 FROM THE DAM</v>
          </cell>
          <cell r="C266" t="str">
            <v>Hannes Pretorius</v>
          </cell>
        </row>
        <row r="267">
          <cell r="A267">
            <v>100736</v>
          </cell>
          <cell r="B267" t="str">
            <v>SMP35 CANAL SYS SCH1</v>
          </cell>
          <cell r="C267" t="str">
            <v>Hannes Pretorius</v>
          </cell>
        </row>
        <row r="268">
          <cell r="A268">
            <v>100737</v>
          </cell>
          <cell r="B268" t="str">
            <v>SMP764 CANAL SYS SC2</v>
          </cell>
          <cell r="C268" t="str">
            <v>Hannes Pretorius</v>
          </cell>
        </row>
        <row r="269">
          <cell r="A269">
            <v>100738</v>
          </cell>
          <cell r="B269" t="str">
            <v>MANKWE DAM</v>
          </cell>
          <cell r="C269" t="str">
            <v>Hannes Pretorius</v>
          </cell>
        </row>
        <row r="270">
          <cell r="A270">
            <v>100739</v>
          </cell>
          <cell r="B270" t="str">
            <v>PIENAARS</v>
          </cell>
          <cell r="C270" t="str">
            <v>Hannes Pretorius</v>
          </cell>
        </row>
        <row r="271">
          <cell r="A271">
            <v>100740</v>
          </cell>
          <cell r="B271" t="str">
            <v>SMP101 FROM THE DAM</v>
          </cell>
          <cell r="C271" t="str">
            <v>Hannes Pretorius</v>
          </cell>
        </row>
        <row r="272">
          <cell r="A272">
            <v>100741</v>
          </cell>
          <cell r="B272" t="str">
            <v>SMP27 FROM THE CANAL</v>
          </cell>
          <cell r="C272" t="str">
            <v>Hannes Pretorius</v>
          </cell>
        </row>
        <row r="273">
          <cell r="A273">
            <v>100742</v>
          </cell>
          <cell r="B273" t="str">
            <v>APIES R.- LEEUWKRAAL</v>
          </cell>
          <cell r="C273" t="str">
            <v>Hannes Pretorius</v>
          </cell>
        </row>
        <row r="274">
          <cell r="A274">
            <v>100743</v>
          </cell>
          <cell r="B274" t="str">
            <v>SMP573 FROM THE DAM</v>
          </cell>
          <cell r="C274" t="str">
            <v>Hannes Pretorius</v>
          </cell>
        </row>
        <row r="275">
          <cell r="A275">
            <v>100744</v>
          </cell>
          <cell r="B275" t="str">
            <v>NOOITGEDACHT DAM NWT</v>
          </cell>
          <cell r="C275" t="str">
            <v>Hannes Pretorius</v>
          </cell>
        </row>
        <row r="276">
          <cell r="A276">
            <v>100745</v>
          </cell>
          <cell r="B276" t="str">
            <v>ROOIKOPPIES WEIR BRI</v>
          </cell>
          <cell r="C276" t="str">
            <v>Hannes Pretorius</v>
          </cell>
        </row>
        <row r="277">
          <cell r="A277">
            <v>100746</v>
          </cell>
          <cell r="B277" t="str">
            <v>HEX R - BOSPOORT DAM</v>
          </cell>
          <cell r="C277" t="str">
            <v>Hannes Pretorius</v>
          </cell>
        </row>
        <row r="278">
          <cell r="A278">
            <v>100747</v>
          </cell>
          <cell r="B278" t="str">
            <v>SMP153 SCHEME</v>
          </cell>
          <cell r="C278" t="str">
            <v>Hannes Pretorius</v>
          </cell>
        </row>
        <row r="279">
          <cell r="A279">
            <v>100748</v>
          </cell>
          <cell r="B279" t="str">
            <v>STERKSTRM-MIDDELKRAL</v>
          </cell>
          <cell r="C279" t="str">
            <v>Hannes Pretorius</v>
          </cell>
        </row>
        <row r="280">
          <cell r="A280">
            <v>100749</v>
          </cell>
          <cell r="B280" t="str">
            <v>SMP215 SCHEME</v>
          </cell>
          <cell r="C280" t="str">
            <v>Hannes Pretorius</v>
          </cell>
        </row>
        <row r="281">
          <cell r="A281">
            <v>100750</v>
          </cell>
          <cell r="B281" t="str">
            <v>MAN: OPERATS TZANEEN</v>
          </cell>
          <cell r="C281" t="str">
            <v>Thinus Rademan</v>
          </cell>
        </row>
        <row r="282">
          <cell r="A282">
            <v>100750</v>
          </cell>
          <cell r="B282" t="str">
            <v>MANAGER-TZANEEN OPER</v>
          </cell>
          <cell r="C282" t="str">
            <v>Thinus Rademan</v>
          </cell>
        </row>
        <row r="283">
          <cell r="A283">
            <v>100751</v>
          </cell>
          <cell r="B283" t="str">
            <v>MNGR: MAINTENANCE TZ</v>
          </cell>
          <cell r="C283" t="str">
            <v>Thinus Rademan</v>
          </cell>
        </row>
        <row r="284">
          <cell r="A284">
            <v>100751</v>
          </cell>
          <cell r="B284" t="str">
            <v>DIVISION MAINTENANCE</v>
          </cell>
          <cell r="C284" t="str">
            <v>Thinus Rademan</v>
          </cell>
        </row>
        <row r="285">
          <cell r="A285">
            <v>100752</v>
          </cell>
          <cell r="B285" t="str">
            <v>ELECTR MAINT TZANEEN</v>
          </cell>
          <cell r="C285" t="str">
            <v>Thinus Rademan</v>
          </cell>
        </row>
        <row r="286">
          <cell r="A286">
            <v>100753</v>
          </cell>
          <cell r="B286" t="str">
            <v>MECHAN MAINT TZANEEN</v>
          </cell>
          <cell r="C286" t="str">
            <v>Thinus Rademan</v>
          </cell>
        </row>
        <row r="287">
          <cell r="A287">
            <v>100754</v>
          </cell>
          <cell r="B287" t="str">
            <v>CIVIL MAINT TZANEEN</v>
          </cell>
          <cell r="C287" t="str">
            <v>Thinus Rademan</v>
          </cell>
        </row>
        <row r="288">
          <cell r="A288">
            <v>100755</v>
          </cell>
          <cell r="B288" t="str">
            <v>MNGR: TECH SUPP TZAN</v>
          </cell>
          <cell r="C288" t="str">
            <v>Thinus Rademan</v>
          </cell>
        </row>
        <row r="289">
          <cell r="A289">
            <v>100756</v>
          </cell>
          <cell r="B289" t="str">
            <v>MNGR: ADMINISTR TZAN</v>
          </cell>
          <cell r="C289" t="str">
            <v>Thinus Rademan</v>
          </cell>
        </row>
        <row r="290">
          <cell r="A290">
            <v>100757</v>
          </cell>
          <cell r="B290" t="str">
            <v>PROVISIONING</v>
          </cell>
          <cell r="C290" t="str">
            <v>Thinus Rademan</v>
          </cell>
        </row>
        <row r="291">
          <cell r="A291">
            <v>100758</v>
          </cell>
          <cell r="B291" t="str">
            <v>PERSONNEL / REGISTRA</v>
          </cell>
          <cell r="C291" t="str">
            <v>Thinus Rademan</v>
          </cell>
        </row>
        <row r="292">
          <cell r="A292">
            <v>100759</v>
          </cell>
          <cell r="B292" t="str">
            <v>FINANCE</v>
          </cell>
          <cell r="C292" t="str">
            <v>Thinus Rademan</v>
          </cell>
        </row>
        <row r="293">
          <cell r="A293">
            <v>100760</v>
          </cell>
          <cell r="B293" t="str">
            <v>STERK RIVER ADMINSTR</v>
          </cell>
          <cell r="C293" t="str">
            <v>Thinus Rademan</v>
          </cell>
        </row>
        <row r="294">
          <cell r="A294">
            <v>100760</v>
          </cell>
          <cell r="B294" t="str">
            <v>SECTION-STERK RIVER</v>
          </cell>
          <cell r="C294" t="str">
            <v>Thinus Rademan</v>
          </cell>
        </row>
        <row r="295">
          <cell r="A295">
            <v>100761</v>
          </cell>
          <cell r="B295" t="str">
            <v>STERK R-DOORNDRAAI D</v>
          </cell>
          <cell r="C295" t="str">
            <v>Thinus Rademan</v>
          </cell>
        </row>
        <row r="296">
          <cell r="A296">
            <v>100762</v>
          </cell>
          <cell r="B296" t="str">
            <v>SMP109 DAM</v>
          </cell>
          <cell r="C296" t="str">
            <v>Thinus Rademan</v>
          </cell>
        </row>
        <row r="297">
          <cell r="A297">
            <v>100763</v>
          </cell>
          <cell r="B297" t="str">
            <v>SMP213 P PRF DEPT PL</v>
          </cell>
          <cell r="C297" t="str">
            <v>Thinus Rademan</v>
          </cell>
        </row>
        <row r="298">
          <cell r="A298">
            <v>100764</v>
          </cell>
          <cell r="B298" t="str">
            <v>SMP34 CANAL</v>
          </cell>
          <cell r="C298" t="str">
            <v>Thinus Rademan</v>
          </cell>
        </row>
        <row r="299">
          <cell r="A299">
            <v>100765</v>
          </cell>
          <cell r="B299" t="str">
            <v>MOGOL R - MOKOLO DAM</v>
          </cell>
          <cell r="C299" t="str">
            <v>Thinus Rademan</v>
          </cell>
        </row>
        <row r="300">
          <cell r="A300">
            <v>100766</v>
          </cell>
          <cell r="B300" t="str">
            <v>SMP184 CONS SERVITUD</v>
          </cell>
          <cell r="C300" t="str">
            <v>Thinus Rademan</v>
          </cell>
        </row>
        <row r="301">
          <cell r="A301">
            <v>100767</v>
          </cell>
          <cell r="B301" t="str">
            <v>SMP588 KUMBA RES DAM</v>
          </cell>
          <cell r="C301" t="str">
            <v>Thinus Rademan</v>
          </cell>
        </row>
        <row r="302">
          <cell r="A302">
            <v>100768</v>
          </cell>
          <cell r="B302" t="str">
            <v>SMP595 ELLISRAS BWKS</v>
          </cell>
          <cell r="C302" t="str">
            <v>Thinus Rademan</v>
          </cell>
        </row>
        <row r="303">
          <cell r="A303">
            <v>100769</v>
          </cell>
          <cell r="B303" t="str">
            <v>SMP90 OTHER CONSMERS</v>
          </cell>
          <cell r="C303" t="str">
            <v>Thinus Rademan</v>
          </cell>
        </row>
        <row r="304">
          <cell r="A304">
            <v>100770</v>
          </cell>
          <cell r="B304" t="str">
            <v>MOGALKWEN R-GL ALP D</v>
          </cell>
          <cell r="C304" t="str">
            <v>Thinus Rademan</v>
          </cell>
        </row>
        <row r="305">
          <cell r="A305">
            <v>100771</v>
          </cell>
          <cell r="B305" t="str">
            <v>SMP87 FROM THE DAM</v>
          </cell>
          <cell r="C305" t="str">
            <v>Thinus Rademan</v>
          </cell>
        </row>
        <row r="306">
          <cell r="A306">
            <v>100772</v>
          </cell>
          <cell r="B306" t="str">
            <v>HOUTRIVIER DAM (306)</v>
          </cell>
          <cell r="C306" t="str">
            <v>Thinus Rademan</v>
          </cell>
        </row>
        <row r="307">
          <cell r="A307">
            <v>100773</v>
          </cell>
          <cell r="B307" t="str">
            <v>SMP545 FROM THE DAM</v>
          </cell>
          <cell r="C307" t="str">
            <v>Thinus Rademan</v>
          </cell>
        </row>
        <row r="308">
          <cell r="A308">
            <v>100774</v>
          </cell>
          <cell r="B308" t="str">
            <v>MASHASHANE DAM (307)</v>
          </cell>
          <cell r="C308" t="str">
            <v>Thinus Rademan</v>
          </cell>
        </row>
        <row r="309">
          <cell r="A309">
            <v>100775</v>
          </cell>
          <cell r="B309" t="str">
            <v>SMP546 FROM THE DAM</v>
          </cell>
          <cell r="C309" t="str">
            <v>Thinus Rademan</v>
          </cell>
        </row>
        <row r="310">
          <cell r="A310">
            <v>100776</v>
          </cell>
          <cell r="B310" t="str">
            <v>PALALA R- SUS&amp;VISG W</v>
          </cell>
          <cell r="C310" t="str">
            <v>Thinus Rademan</v>
          </cell>
        </row>
        <row r="311">
          <cell r="A311">
            <v>100777</v>
          </cell>
          <cell r="B311" t="str">
            <v>SMP200 SCHEME</v>
          </cell>
          <cell r="C311" t="str">
            <v>Thinus Rademan</v>
          </cell>
        </row>
        <row r="312">
          <cell r="A312">
            <v>100778</v>
          </cell>
          <cell r="B312" t="str">
            <v>TURFLOOP DAM</v>
          </cell>
          <cell r="C312" t="str">
            <v>Thinus Rademan</v>
          </cell>
        </row>
        <row r="313">
          <cell r="A313">
            <v>100779</v>
          </cell>
          <cell r="B313" t="str">
            <v>VAALKOP 2- GA MAPELA</v>
          </cell>
          <cell r="C313" t="str">
            <v>Thinus Rademan</v>
          </cell>
        </row>
        <row r="314">
          <cell r="A314">
            <v>100780</v>
          </cell>
          <cell r="B314" t="str">
            <v>SMP521 FROM THE DAM</v>
          </cell>
          <cell r="C314" t="str">
            <v>Thinus Rademan</v>
          </cell>
        </row>
        <row r="315">
          <cell r="A315">
            <v>100781</v>
          </cell>
          <cell r="B315" t="str">
            <v>BOTLOKWA DAM</v>
          </cell>
          <cell r="C315" t="str">
            <v>Thinus Rademan</v>
          </cell>
        </row>
        <row r="316">
          <cell r="A316">
            <v>100782</v>
          </cell>
          <cell r="B316" t="str">
            <v>SESHEGO DAM</v>
          </cell>
          <cell r="C316" t="str">
            <v>Thinus Rademan</v>
          </cell>
        </row>
        <row r="317">
          <cell r="A317">
            <v>100783</v>
          </cell>
          <cell r="B317" t="str">
            <v>RIETFONTEIN DAM 1&amp; 2</v>
          </cell>
          <cell r="C317" t="str">
            <v>Thinus Rademan</v>
          </cell>
        </row>
        <row r="318">
          <cell r="A318">
            <v>100784</v>
          </cell>
          <cell r="B318" t="str">
            <v>SMP517 RIETF DAM 1&amp;2</v>
          </cell>
          <cell r="C318" t="str">
            <v>Thinus Rademan</v>
          </cell>
        </row>
        <row r="319">
          <cell r="A319">
            <v>100785</v>
          </cell>
          <cell r="B319" t="str">
            <v>CAPES THORNE DAM</v>
          </cell>
          <cell r="C319" t="str">
            <v>Thinus Rademan</v>
          </cell>
        </row>
        <row r="320">
          <cell r="A320">
            <v>100786</v>
          </cell>
          <cell r="B320" t="str">
            <v>NZHELELE ADMINSTRATI</v>
          </cell>
          <cell r="C320" t="str">
            <v>Thinus Rademan</v>
          </cell>
        </row>
        <row r="321">
          <cell r="A321">
            <v>100786</v>
          </cell>
          <cell r="B321" t="str">
            <v>SECTION NZELELE</v>
          </cell>
          <cell r="C321" t="str">
            <v>Thinus Rademan</v>
          </cell>
        </row>
        <row r="322">
          <cell r="A322">
            <v>100787</v>
          </cell>
          <cell r="B322" t="str">
            <v>NWANEDI/LUPHEPHE SCH</v>
          </cell>
          <cell r="C322" t="str">
            <v>Thinus Rademan</v>
          </cell>
        </row>
        <row r="323">
          <cell r="A323">
            <v>100788</v>
          </cell>
          <cell r="B323" t="str">
            <v>CROSS DAM (304)</v>
          </cell>
          <cell r="C323" t="str">
            <v>Thinus Rademan</v>
          </cell>
        </row>
        <row r="324">
          <cell r="A324">
            <v>100789</v>
          </cell>
          <cell r="B324" t="str">
            <v>SMP540 FROM THE DAM</v>
          </cell>
          <cell r="C324" t="str">
            <v>Thinus Rademan</v>
          </cell>
        </row>
        <row r="325">
          <cell r="A325">
            <v>100790</v>
          </cell>
          <cell r="B325" t="str">
            <v>SMP541 RIV_ WEIR_ PL</v>
          </cell>
          <cell r="C325" t="str">
            <v>Thinus Rademan</v>
          </cell>
        </row>
        <row r="326">
          <cell r="A326">
            <v>100791</v>
          </cell>
          <cell r="B326" t="str">
            <v>SMP542 RIV ABOVE DAM</v>
          </cell>
          <cell r="C326" t="str">
            <v>Thinus Rademan</v>
          </cell>
        </row>
        <row r="327">
          <cell r="A327">
            <v>100792</v>
          </cell>
          <cell r="B327" t="str">
            <v>SMP543 RIV BELOW DAM</v>
          </cell>
          <cell r="C327" t="str">
            <v>Thinus Rademan</v>
          </cell>
        </row>
        <row r="328">
          <cell r="A328">
            <v>100793</v>
          </cell>
          <cell r="B328" t="str">
            <v>NZHELELE RIVER - DAM</v>
          </cell>
          <cell r="C328" t="str">
            <v>Thinus Rademan</v>
          </cell>
        </row>
        <row r="329">
          <cell r="A329">
            <v>100794</v>
          </cell>
          <cell r="B329" t="str">
            <v>SMP21 CANAL SYSTEM</v>
          </cell>
          <cell r="C329" t="str">
            <v>Thinus Rademan</v>
          </cell>
        </row>
        <row r="330">
          <cell r="A330">
            <v>100795</v>
          </cell>
          <cell r="B330" t="str">
            <v>SMP93 DAM &amp; RIVER</v>
          </cell>
          <cell r="C330" t="str">
            <v>Thinus Rademan</v>
          </cell>
        </row>
        <row r="331">
          <cell r="A331">
            <v>100796</v>
          </cell>
          <cell r="B331" t="str">
            <v>MUTSHEDZI DAM (308)</v>
          </cell>
          <cell r="C331" t="str">
            <v>Thinus Rademan</v>
          </cell>
        </row>
        <row r="332">
          <cell r="A332">
            <v>100797</v>
          </cell>
          <cell r="B332" t="str">
            <v>SMP547 FROM THE DAM</v>
          </cell>
          <cell r="C332" t="str">
            <v>Thinus Rademan</v>
          </cell>
        </row>
        <row r="333">
          <cell r="A333">
            <v>100798</v>
          </cell>
          <cell r="B333" t="str">
            <v>SMP548 WEIR &amp; CANALS</v>
          </cell>
          <cell r="C333" t="str">
            <v>Thinus Rademan</v>
          </cell>
        </row>
        <row r="334">
          <cell r="A334">
            <v>100799</v>
          </cell>
          <cell r="B334" t="str">
            <v>LUVUVHU ADMINSTRATIO</v>
          </cell>
          <cell r="C334" t="str">
            <v>Thinus Rademan</v>
          </cell>
        </row>
        <row r="335">
          <cell r="A335">
            <v>100799</v>
          </cell>
          <cell r="B335" t="str">
            <v>SECTION-LUVUVHU</v>
          </cell>
          <cell r="C335" t="str">
            <v>Thinus Rademan</v>
          </cell>
        </row>
        <row r="336">
          <cell r="A336">
            <v>100800</v>
          </cell>
          <cell r="B336" t="str">
            <v>ALBASINI DAM (1)</v>
          </cell>
          <cell r="C336" t="str">
            <v>Thinus Rademan</v>
          </cell>
        </row>
        <row r="337">
          <cell r="A337">
            <v>100801</v>
          </cell>
          <cell r="B337" t="str">
            <v>SMP2 CANAL</v>
          </cell>
          <cell r="C337" t="str">
            <v>Thinus Rademan</v>
          </cell>
        </row>
        <row r="338">
          <cell r="A338">
            <v>100802</v>
          </cell>
          <cell r="B338" t="str">
            <v>SMP40 DAM</v>
          </cell>
          <cell r="C338" t="str">
            <v>Thinus Rademan</v>
          </cell>
        </row>
        <row r="339">
          <cell r="A339">
            <v>100803</v>
          </cell>
          <cell r="B339" t="str">
            <v>DAMANI DAM (297)</v>
          </cell>
          <cell r="C339" t="str">
            <v>Thinus Rademan</v>
          </cell>
        </row>
        <row r="340">
          <cell r="A340">
            <v>100804</v>
          </cell>
          <cell r="B340" t="str">
            <v>SMP534 FROM THE DAM</v>
          </cell>
          <cell r="C340" t="str">
            <v>Thinus Rademan</v>
          </cell>
        </row>
        <row r="341">
          <cell r="A341">
            <v>100805</v>
          </cell>
          <cell r="B341" t="str">
            <v>LUVUV RIVER(NANDONI)</v>
          </cell>
          <cell r="C341" t="str">
            <v>Thinus Rademan</v>
          </cell>
        </row>
        <row r="342">
          <cell r="A342">
            <v>100806</v>
          </cell>
          <cell r="B342" t="str">
            <v>SMP535 D&amp;R DOWNSTREM</v>
          </cell>
          <cell r="C342" t="str">
            <v>Thinus Rademan</v>
          </cell>
        </row>
        <row r="343">
          <cell r="A343">
            <v>100807</v>
          </cell>
          <cell r="B343" t="str">
            <v>LUVUVU RIVER (VONDO)</v>
          </cell>
          <cell r="C343" t="str">
            <v>Thinus Rademan</v>
          </cell>
        </row>
        <row r="344">
          <cell r="A344">
            <v>100808</v>
          </cell>
          <cell r="B344" t="str">
            <v>SMP171 FROM THE DAM</v>
          </cell>
          <cell r="C344" t="str">
            <v>Thinus Rademan</v>
          </cell>
        </row>
        <row r="345">
          <cell r="A345">
            <v>100809</v>
          </cell>
          <cell r="B345" t="str">
            <v>MUTALE WEIR</v>
          </cell>
          <cell r="C345" t="str">
            <v>Thinus Rademan</v>
          </cell>
        </row>
        <row r="346">
          <cell r="A346">
            <v>100810</v>
          </cell>
          <cell r="B346" t="str">
            <v>XIKUNDU WEIR</v>
          </cell>
          <cell r="C346" t="str">
            <v>Thinus Rademan</v>
          </cell>
        </row>
        <row r="347">
          <cell r="A347">
            <v>100811</v>
          </cell>
          <cell r="B347" t="str">
            <v>DUTHUNI DAM</v>
          </cell>
          <cell r="C347" t="str">
            <v>Thinus Rademan</v>
          </cell>
        </row>
        <row r="348">
          <cell r="A348">
            <v>100812</v>
          </cell>
          <cell r="B348" t="str">
            <v>MALAMULELE WEIR</v>
          </cell>
          <cell r="C348" t="str">
            <v>Thinus Rademan</v>
          </cell>
        </row>
        <row r="349">
          <cell r="A349">
            <v>100813</v>
          </cell>
          <cell r="B349" t="str">
            <v>PHIPIDI DAM</v>
          </cell>
          <cell r="C349" t="str">
            <v>Thinus Rademan</v>
          </cell>
        </row>
        <row r="350">
          <cell r="A350">
            <v>100814</v>
          </cell>
          <cell r="B350" t="str">
            <v>TSHAKHUMA DAM (303)</v>
          </cell>
          <cell r="C350" t="str">
            <v>Thinus Rademan</v>
          </cell>
        </row>
        <row r="351">
          <cell r="A351">
            <v>100815</v>
          </cell>
          <cell r="B351" t="str">
            <v>SMP544 FROM THE DAM</v>
          </cell>
          <cell r="C351" t="str">
            <v>Thinus Rademan</v>
          </cell>
        </row>
        <row r="352">
          <cell r="A352">
            <v>100816</v>
          </cell>
          <cell r="B352" t="str">
            <v>LETABA ADMINSTRATION</v>
          </cell>
          <cell r="C352" t="str">
            <v>Thinus Rademan</v>
          </cell>
        </row>
        <row r="353">
          <cell r="A353">
            <v>100816</v>
          </cell>
          <cell r="B353" t="str">
            <v>SECTION LETABA</v>
          </cell>
          <cell r="C353" t="str">
            <v>Thinus Rademan</v>
          </cell>
        </row>
        <row r="354">
          <cell r="A354">
            <v>100817</v>
          </cell>
          <cell r="B354" t="str">
            <v>GR LETABA R-EBENEZER</v>
          </cell>
          <cell r="C354" t="str">
            <v>Thinus Rademan</v>
          </cell>
        </row>
        <row r="355">
          <cell r="A355">
            <v>100818</v>
          </cell>
          <cell r="B355" t="str">
            <v>SMP117 D&amp;R UP TZAN D</v>
          </cell>
          <cell r="C355" t="str">
            <v>Thinus Rademan</v>
          </cell>
        </row>
        <row r="356">
          <cell r="A356">
            <v>100819</v>
          </cell>
          <cell r="B356" t="str">
            <v>SMP122 D TO LEPELE W</v>
          </cell>
          <cell r="C356" t="str">
            <v>Thinus Rademan</v>
          </cell>
        </row>
        <row r="357">
          <cell r="A357">
            <v>100820</v>
          </cell>
          <cell r="B357" t="str">
            <v>SMP72 IRR D ZONE1&amp;P2</v>
          </cell>
          <cell r="C357" t="str">
            <v>Thinus Rademan</v>
          </cell>
        </row>
        <row r="358">
          <cell r="A358">
            <v>100821</v>
          </cell>
          <cell r="B358" t="str">
            <v>GR LETABA R-TZANEEN</v>
          </cell>
          <cell r="C358" t="str">
            <v>Thinus Rademan</v>
          </cell>
        </row>
        <row r="359">
          <cell r="A359">
            <v>100822</v>
          </cell>
          <cell r="B359" t="str">
            <v>SMP118 D&amp;R DOWNSTREM</v>
          </cell>
          <cell r="C359" t="str">
            <v>Thinus Rademan</v>
          </cell>
        </row>
        <row r="360">
          <cell r="A360">
            <v>100823</v>
          </cell>
          <cell r="B360" t="str">
            <v>SMP427 IRRIG D ZIII</v>
          </cell>
          <cell r="C360" t="str">
            <v>Thinus Rademan</v>
          </cell>
        </row>
        <row r="361">
          <cell r="A361">
            <v>100824</v>
          </cell>
          <cell r="B361" t="str">
            <v>SMP428 IRRIG DIS ZII</v>
          </cell>
          <cell r="C361" t="str">
            <v>Thinus Rademan</v>
          </cell>
        </row>
        <row r="362">
          <cell r="A362">
            <v>100825</v>
          </cell>
          <cell r="B362" t="str">
            <v>SMP527 KRUGER NAT PK</v>
          </cell>
          <cell r="C362" t="str">
            <v>Thinus Rademan</v>
          </cell>
        </row>
        <row r="363">
          <cell r="A363">
            <v>100826</v>
          </cell>
          <cell r="B363" t="str">
            <v>SMP528 PORT7 AVONSHK</v>
          </cell>
          <cell r="C363" t="str">
            <v>Thinus Rademan</v>
          </cell>
        </row>
        <row r="364">
          <cell r="A364">
            <v>100827</v>
          </cell>
          <cell r="B364" t="str">
            <v>SMP529 PORT11 AVONSH</v>
          </cell>
          <cell r="C364" t="str">
            <v>Thinus Rademan</v>
          </cell>
        </row>
        <row r="365">
          <cell r="A365">
            <v>100828</v>
          </cell>
          <cell r="B365" t="str">
            <v>SMP634 PORT3 MULDERS</v>
          </cell>
          <cell r="C365" t="str">
            <v>Thinus Rademan</v>
          </cell>
        </row>
        <row r="366">
          <cell r="A366">
            <v>100829</v>
          </cell>
          <cell r="B366" t="str">
            <v>SMP761 PORT9 AVONSHK</v>
          </cell>
          <cell r="C366" t="str">
            <v>Thinus Rademan</v>
          </cell>
        </row>
        <row r="367">
          <cell r="A367">
            <v>100830</v>
          </cell>
          <cell r="B367" t="str">
            <v>NONDWENI WEIR</v>
          </cell>
          <cell r="C367" t="str">
            <v>Thinus Rademan</v>
          </cell>
        </row>
        <row r="368">
          <cell r="A368">
            <v>100831</v>
          </cell>
          <cell r="B368" t="str">
            <v>MIDDLE LETABA S- DAM</v>
          </cell>
          <cell r="C368" t="str">
            <v>Thinus Rademan</v>
          </cell>
        </row>
        <row r="369">
          <cell r="A369">
            <v>100832</v>
          </cell>
          <cell r="B369" t="str">
            <v>SMP531 CANAL SYSTEM</v>
          </cell>
          <cell r="C369" t="str">
            <v>Thinus Rademan</v>
          </cell>
        </row>
        <row r="370">
          <cell r="A370">
            <v>100833</v>
          </cell>
          <cell r="B370" t="str">
            <v>SMP532 FROM THE DAM</v>
          </cell>
          <cell r="C370" t="str">
            <v>Thinus Rademan</v>
          </cell>
        </row>
        <row r="371">
          <cell r="A371">
            <v>100834</v>
          </cell>
          <cell r="B371" t="str">
            <v>M LETABA S- NSAMI DM</v>
          </cell>
          <cell r="C371" t="str">
            <v>Thinus Rademan</v>
          </cell>
        </row>
        <row r="372">
          <cell r="A372">
            <v>100835</v>
          </cell>
          <cell r="B372" t="str">
            <v>SMP179 FROM THE DAM</v>
          </cell>
          <cell r="C372" t="str">
            <v>Thinus Rademan</v>
          </cell>
        </row>
        <row r="373">
          <cell r="A373">
            <v>100836</v>
          </cell>
          <cell r="B373" t="str">
            <v>SMP530 CANAL SYSTEM</v>
          </cell>
          <cell r="C373" t="str">
            <v>Thinus Rademan</v>
          </cell>
        </row>
        <row r="374">
          <cell r="A374">
            <v>100838</v>
          </cell>
          <cell r="B374" t="str">
            <v>POLITSI-MAGOEBASKL D</v>
          </cell>
          <cell r="C374" t="str">
            <v>Thinus Rademan</v>
          </cell>
        </row>
        <row r="375">
          <cell r="A375">
            <v>100839</v>
          </cell>
          <cell r="B375" t="str">
            <v>SMP202 TO MIDDELKOP</v>
          </cell>
          <cell r="C375" t="str">
            <v>Thinus Rademan</v>
          </cell>
        </row>
        <row r="376">
          <cell r="A376">
            <v>100840</v>
          </cell>
          <cell r="B376" t="str">
            <v>SMP533 DAM VIA CANAL</v>
          </cell>
          <cell r="C376" t="str">
            <v>Thinus Rademan</v>
          </cell>
        </row>
        <row r="377">
          <cell r="A377">
            <v>100841</v>
          </cell>
          <cell r="B377" t="str">
            <v>SMP769 FROM VERGELEG</v>
          </cell>
          <cell r="C377" t="str">
            <v>Thinus Rademan</v>
          </cell>
        </row>
        <row r="378">
          <cell r="A378">
            <v>100842</v>
          </cell>
          <cell r="B378" t="str">
            <v>THABINA DAM (301)</v>
          </cell>
          <cell r="C378" t="str">
            <v>Thinus Rademan</v>
          </cell>
        </row>
        <row r="379">
          <cell r="A379">
            <v>100843</v>
          </cell>
          <cell r="B379" t="str">
            <v>SMP538 FROM THE DAM</v>
          </cell>
          <cell r="C379" t="str">
            <v>Thinus Rademan</v>
          </cell>
        </row>
        <row r="380">
          <cell r="A380">
            <v>100844</v>
          </cell>
          <cell r="B380" t="str">
            <v>THAPANI DAM (302)</v>
          </cell>
          <cell r="C380" t="str">
            <v>Thinus Rademan</v>
          </cell>
        </row>
        <row r="381">
          <cell r="A381">
            <v>100845</v>
          </cell>
          <cell r="B381" t="str">
            <v>SMP539 FROM THE DAM</v>
          </cell>
          <cell r="C381" t="str">
            <v>Thinus Rademan</v>
          </cell>
        </row>
        <row r="382">
          <cell r="A382">
            <v>100846</v>
          </cell>
          <cell r="B382" t="str">
            <v>MAHONISI DAM (356)</v>
          </cell>
          <cell r="C382" t="str">
            <v>Thinus Rademan</v>
          </cell>
        </row>
        <row r="383">
          <cell r="A383">
            <v>100847</v>
          </cell>
          <cell r="B383" t="str">
            <v>MAKULEKE DAM</v>
          </cell>
          <cell r="C383" t="str">
            <v>Thinus Rademan</v>
          </cell>
        </row>
        <row r="384">
          <cell r="A384">
            <v>100848</v>
          </cell>
          <cell r="B384" t="str">
            <v>MODJADJI  DAM</v>
          </cell>
          <cell r="C384" t="str">
            <v>Thinus Rademan</v>
          </cell>
        </row>
        <row r="385">
          <cell r="A385">
            <v>100849</v>
          </cell>
          <cell r="B385" t="str">
            <v>SMP537 FROM THE DAM</v>
          </cell>
          <cell r="C385" t="str">
            <v>Thinus Rademan</v>
          </cell>
        </row>
        <row r="386">
          <cell r="A386">
            <v>100850</v>
          </cell>
          <cell r="B386" t="str">
            <v>S MAN: EAST OP AREA</v>
          </cell>
          <cell r="C386" t="str">
            <v>Verosha Bridglall</v>
          </cell>
        </row>
        <row r="387">
          <cell r="A387">
            <v>100851</v>
          </cell>
          <cell r="B387" t="str">
            <v>MAN: TEC SUPS MIDMAR</v>
          </cell>
          <cell r="C387" t="str">
            <v>Verosha Bridglall</v>
          </cell>
        </row>
        <row r="388">
          <cell r="A388">
            <v>100851</v>
          </cell>
          <cell r="B388" t="str">
            <v>SUB-DIRECTORATE-TECH</v>
          </cell>
          <cell r="C388" t="str">
            <v>Verosha Bridglall</v>
          </cell>
        </row>
        <row r="389">
          <cell r="A389">
            <v>100852</v>
          </cell>
          <cell r="B389" t="str">
            <v>MEC&amp;ELECT SV MIDMAR</v>
          </cell>
          <cell r="C389" t="str">
            <v>Verosha Bridglall</v>
          </cell>
        </row>
        <row r="390">
          <cell r="A390">
            <v>100853</v>
          </cell>
          <cell r="B390" t="str">
            <v>CIVIL ENGN S MIDMAR</v>
          </cell>
          <cell r="C390" t="str">
            <v>Verosha Bridglall</v>
          </cell>
        </row>
        <row r="391">
          <cell r="A391">
            <v>100854</v>
          </cell>
          <cell r="B391" t="str">
            <v>MAN: SURVEY S MIDMAR</v>
          </cell>
          <cell r="C391" t="str">
            <v>Verosha Bridglall</v>
          </cell>
        </row>
        <row r="392">
          <cell r="A392">
            <v>100855</v>
          </cell>
          <cell r="B392" t="str">
            <v>MAN:FIN&amp;SCM MIDMAR</v>
          </cell>
          <cell r="C392" t="str">
            <v>Verosha Bridglall</v>
          </cell>
        </row>
        <row r="393">
          <cell r="A393">
            <v>100855</v>
          </cell>
          <cell r="B393" t="str">
            <v>DIVISION:FINANCIAL M</v>
          </cell>
          <cell r="C393" t="str">
            <v>Verosha Bridglall</v>
          </cell>
        </row>
        <row r="394">
          <cell r="A394">
            <v>100856</v>
          </cell>
          <cell r="B394" t="str">
            <v>MAN:CORP SUP MIDMAR</v>
          </cell>
          <cell r="C394" t="str">
            <v>Verosha Bridglall</v>
          </cell>
        </row>
        <row r="395">
          <cell r="A395">
            <v>100856</v>
          </cell>
          <cell r="B395" t="str">
            <v>DIVISION-ADMINISTRAT</v>
          </cell>
          <cell r="C395" t="str">
            <v>Verosha Bridglall</v>
          </cell>
        </row>
        <row r="396">
          <cell r="A396">
            <v>100857</v>
          </cell>
          <cell r="B396" t="str">
            <v>MAN: HYDRO EASTERN</v>
          </cell>
          <cell r="C396" t="str">
            <v>Verosha Bridglall</v>
          </cell>
        </row>
        <row r="397">
          <cell r="A397">
            <v>100858</v>
          </cell>
          <cell r="B397" t="str">
            <v>MAN: OPERAT MIDMAR</v>
          </cell>
          <cell r="C397" t="str">
            <v>Verosha Bridglall</v>
          </cell>
        </row>
        <row r="398">
          <cell r="A398">
            <v>100858</v>
          </cell>
          <cell r="B398" t="str">
            <v>HEAD: O&amp;M EASTERN OP</v>
          </cell>
          <cell r="C398" t="str">
            <v>Verosha Bridglall</v>
          </cell>
        </row>
        <row r="399">
          <cell r="A399">
            <v>100859</v>
          </cell>
          <cell r="B399" t="str">
            <v>TUG-MHLAT R- GOEDETR</v>
          </cell>
          <cell r="C399" t="str">
            <v>Verosha Bridglall</v>
          </cell>
        </row>
        <row r="400">
          <cell r="A400">
            <v>100860</v>
          </cell>
          <cell r="B400" t="str">
            <v>SMP219 ALL CONS EXCL</v>
          </cell>
          <cell r="C400" t="str">
            <v>Verosha Bridglall</v>
          </cell>
        </row>
        <row r="401">
          <cell r="A401">
            <v>100861</v>
          </cell>
          <cell r="B401" t="str">
            <v>SMP589 MHLATUZE WAT</v>
          </cell>
          <cell r="C401" t="str">
            <v>Verosha Bridglall</v>
          </cell>
        </row>
        <row r="402">
          <cell r="A402">
            <v>100862</v>
          </cell>
          <cell r="B402" t="str">
            <v>SMP590 NON-SERV CONS</v>
          </cell>
          <cell r="C402" t="str">
            <v>Verosha Bridglall</v>
          </cell>
        </row>
        <row r="403">
          <cell r="A403">
            <v>100863</v>
          </cell>
          <cell r="B403" t="str">
            <v>SMP591 SERV CONSUMER</v>
          </cell>
          <cell r="C403" t="str">
            <v>Verosha Bridglall</v>
          </cell>
        </row>
        <row r="404">
          <cell r="A404">
            <v>100864</v>
          </cell>
          <cell r="B404" t="str">
            <v>TUG-MHLAT TRANS SCHM</v>
          </cell>
          <cell r="C404" t="str">
            <v>Verosha Bridglall</v>
          </cell>
        </row>
        <row r="405">
          <cell r="A405">
            <v>100865</v>
          </cell>
          <cell r="B405" t="str">
            <v>NKWALENI CANAL</v>
          </cell>
          <cell r="C405" t="str">
            <v>Verosha Bridglall</v>
          </cell>
        </row>
        <row r="406">
          <cell r="A406">
            <v>100869</v>
          </cell>
          <cell r="B406" t="str">
            <v>HLUHLUWE RIVER - DAM</v>
          </cell>
          <cell r="C406" t="str">
            <v>Verosha Bridglall</v>
          </cell>
        </row>
        <row r="407">
          <cell r="A407">
            <v>100870</v>
          </cell>
          <cell r="B407" t="str">
            <v>SMP154 SCHEME</v>
          </cell>
          <cell r="C407" t="str">
            <v>Verosha Bridglall</v>
          </cell>
        </row>
        <row r="408">
          <cell r="A408">
            <v>100872</v>
          </cell>
          <cell r="B408" t="str">
            <v>PIPE TO HLUHLUWE</v>
          </cell>
          <cell r="C408" t="str">
            <v>Verosha Bridglall</v>
          </cell>
        </row>
        <row r="409">
          <cell r="A409">
            <v>100873</v>
          </cell>
          <cell r="B409" t="str">
            <v>WH MFOLZ R- KLIPFNTN</v>
          </cell>
          <cell r="C409" t="str">
            <v>Verosha Bridglall</v>
          </cell>
        </row>
        <row r="410">
          <cell r="A410">
            <v>100875</v>
          </cell>
          <cell r="B410" t="str">
            <v>ULUNDI BALANCING WR</v>
          </cell>
          <cell r="C410" t="str">
            <v>Verosha Bridglall</v>
          </cell>
        </row>
        <row r="411">
          <cell r="A411">
            <v>100876</v>
          </cell>
          <cell r="B411" t="str">
            <v>SMP234 FROM SCHEME</v>
          </cell>
          <cell r="C411" t="str">
            <v>Verosha Bridglall</v>
          </cell>
        </row>
        <row r="412">
          <cell r="A412">
            <v>100877</v>
          </cell>
          <cell r="B412" t="str">
            <v>SMP592 VRYHEID MUN</v>
          </cell>
          <cell r="C412" t="str">
            <v>Verosha Bridglall</v>
          </cell>
        </row>
        <row r="413">
          <cell r="A413">
            <v>100878</v>
          </cell>
          <cell r="B413" t="str">
            <v>SMP593 SCH TO ULUNDI</v>
          </cell>
          <cell r="C413" t="str">
            <v>Verosha Bridglall</v>
          </cell>
        </row>
        <row r="414">
          <cell r="A414">
            <v>100879</v>
          </cell>
          <cell r="B414" t="str">
            <v>PONGOLA R- PPOORTDAM</v>
          </cell>
          <cell r="C414" t="str">
            <v>Verosha Bridglall</v>
          </cell>
        </row>
        <row r="415">
          <cell r="A415">
            <v>100880</v>
          </cell>
          <cell r="B415" t="str">
            <v>SMP102 FROM SCHEME</v>
          </cell>
          <cell r="C415" t="str">
            <v>Verosha Bridglall</v>
          </cell>
        </row>
        <row r="416">
          <cell r="A416">
            <v>100881</v>
          </cell>
          <cell r="B416" t="str">
            <v>SMP203 RPF FR CANAL</v>
          </cell>
          <cell r="C416" t="str">
            <v>Verosha Bridglall</v>
          </cell>
        </row>
        <row r="417">
          <cell r="A417">
            <v>100882</v>
          </cell>
          <cell r="B417" t="str">
            <v>LAVUMISA SCHEME</v>
          </cell>
          <cell r="C417" t="str">
            <v>Verosha Bridglall</v>
          </cell>
        </row>
        <row r="418">
          <cell r="A418">
            <v>100884</v>
          </cell>
          <cell r="B418" t="str">
            <v>MAKATINI CANAL</v>
          </cell>
          <cell r="C418" t="str">
            <v>Verosha Bridglall</v>
          </cell>
        </row>
        <row r="419">
          <cell r="A419">
            <v>100885</v>
          </cell>
          <cell r="B419" t="str">
            <v>MNYAMV R- CRAIGIE BN</v>
          </cell>
          <cell r="C419" t="str">
            <v>Verosha Bridglall</v>
          </cell>
        </row>
        <row r="420">
          <cell r="A420">
            <v>100886</v>
          </cell>
          <cell r="B420" t="str">
            <v>SMP182 SCHEME</v>
          </cell>
          <cell r="C420" t="str">
            <v>Verosha Bridglall</v>
          </cell>
        </row>
        <row r="421">
          <cell r="A421">
            <v>100889</v>
          </cell>
          <cell r="B421" t="str">
            <v>NGAG R- NTSHINGWAYO</v>
          </cell>
          <cell r="C421" t="str">
            <v>Verosha Bridglall</v>
          </cell>
        </row>
        <row r="422">
          <cell r="A422">
            <v>100890</v>
          </cell>
          <cell r="B422" t="str">
            <v>SMP189 SCHEME</v>
          </cell>
          <cell r="C422" t="str">
            <v>Verosha Bridglall</v>
          </cell>
        </row>
        <row r="423">
          <cell r="A423">
            <v>100892</v>
          </cell>
          <cell r="B423" t="str">
            <v>PIPE TO NEWCASTLE</v>
          </cell>
          <cell r="C423" t="str">
            <v>Verosha Bridglall</v>
          </cell>
        </row>
        <row r="424">
          <cell r="A424">
            <v>100893</v>
          </cell>
          <cell r="B424" t="str">
            <v>QEDUSIZI (OVERSIGHT)</v>
          </cell>
          <cell r="C424" t="str">
            <v>Verosha Bridglall</v>
          </cell>
        </row>
        <row r="425">
          <cell r="A425">
            <v>100894</v>
          </cell>
          <cell r="B425" t="str">
            <v>TUGELA R- SPIOENKOP</v>
          </cell>
          <cell r="C425" t="str">
            <v>Verosha Bridglall</v>
          </cell>
        </row>
        <row r="426">
          <cell r="A426">
            <v>100895</v>
          </cell>
          <cell r="B426" t="str">
            <v>SMP111 SCHEME</v>
          </cell>
          <cell r="C426" t="str">
            <v>Verosha Bridglall</v>
          </cell>
        </row>
        <row r="427">
          <cell r="A427">
            <v>100897</v>
          </cell>
          <cell r="B427" t="str">
            <v>PIPE TO LADYSMITH</v>
          </cell>
          <cell r="C427" t="str">
            <v>Verosha Bridglall</v>
          </cell>
        </row>
        <row r="428">
          <cell r="A428">
            <v>100898</v>
          </cell>
          <cell r="B428" t="str">
            <v>BUSHM R- WAGENDRIFT</v>
          </cell>
          <cell r="C428" t="str">
            <v>Verosha Bridglall</v>
          </cell>
        </row>
        <row r="429">
          <cell r="A429">
            <v>100899</v>
          </cell>
          <cell r="B429" t="str">
            <v>SMP423 ESCOURT MUNIC</v>
          </cell>
          <cell r="C429" t="str">
            <v>Verosha Bridglall</v>
          </cell>
        </row>
        <row r="430">
          <cell r="A430">
            <v>100900</v>
          </cell>
          <cell r="B430" t="str">
            <v>SMP424 TO MASONITE</v>
          </cell>
          <cell r="C430" t="str">
            <v>Verosha Bridglall</v>
          </cell>
        </row>
        <row r="431">
          <cell r="A431">
            <v>100901</v>
          </cell>
          <cell r="B431" t="str">
            <v>DISCONTINUED SMP425</v>
          </cell>
          <cell r="C431" t="str">
            <v>Verosha Bridglall</v>
          </cell>
        </row>
        <row r="432">
          <cell r="A432">
            <v>100902</v>
          </cell>
          <cell r="B432" t="str">
            <v>SMP53 SCHEME</v>
          </cell>
          <cell r="C432" t="str">
            <v>Verosha Bridglall</v>
          </cell>
        </row>
        <row r="433">
          <cell r="A433">
            <v>100904</v>
          </cell>
          <cell r="B433" t="str">
            <v>PIPELINE TO ESTCOURT</v>
          </cell>
          <cell r="C433" t="str">
            <v>Verosha Bridglall</v>
          </cell>
        </row>
        <row r="434">
          <cell r="A434">
            <v>100905</v>
          </cell>
          <cell r="B434" t="str">
            <v>MDLOTI R- HAZELMERE</v>
          </cell>
          <cell r="C434" t="str">
            <v>Verosha Bridglall</v>
          </cell>
        </row>
        <row r="435">
          <cell r="A435">
            <v>100906</v>
          </cell>
          <cell r="B435" t="str">
            <v>SMP178 SCHEME</v>
          </cell>
          <cell r="C435" t="str">
            <v>Verosha Bridglall</v>
          </cell>
        </row>
        <row r="436">
          <cell r="A436">
            <v>100907</v>
          </cell>
          <cell r="B436" t="str">
            <v>UMG R- MID_ALBF_INA</v>
          </cell>
          <cell r="C436" t="str">
            <v>Verosha Bridglall</v>
          </cell>
        </row>
        <row r="437">
          <cell r="A437">
            <v>100908</v>
          </cell>
          <cell r="B437" t="str">
            <v>SMP142 SCHEME</v>
          </cell>
          <cell r="C437" t="str">
            <v>Verosha Bridglall</v>
          </cell>
        </row>
        <row r="438">
          <cell r="A438">
            <v>100909</v>
          </cell>
          <cell r="B438" t="str">
            <v>MOOI MGENI TSCHEME</v>
          </cell>
          <cell r="C438" t="str">
            <v>Verosha Bridglall</v>
          </cell>
        </row>
        <row r="439">
          <cell r="A439">
            <v>100910</v>
          </cell>
          <cell r="B439" t="str">
            <v>UMGENI WB ACT OSIGHT</v>
          </cell>
          <cell r="C439" t="str">
            <v>Verosha Bridglall</v>
          </cell>
        </row>
        <row r="440">
          <cell r="A440">
            <v>100911</v>
          </cell>
          <cell r="B440" t="str">
            <v>S MAN: CENTRAL OAREA</v>
          </cell>
          <cell r="C440" t="str">
            <v>Zanele Kekana</v>
          </cell>
        </row>
        <row r="441">
          <cell r="A441">
            <v>100911</v>
          </cell>
          <cell r="B441" t="str">
            <v>SNR MANAGER CENTRAL</v>
          </cell>
          <cell r="C441" t="str">
            <v>Zanele Kekana</v>
          </cell>
        </row>
        <row r="442">
          <cell r="A442">
            <v>100912</v>
          </cell>
          <cell r="B442" t="str">
            <v>MAN: TEC SS PRETORIA</v>
          </cell>
          <cell r="C442" t="str">
            <v>Zanele Kekana</v>
          </cell>
        </row>
        <row r="443">
          <cell r="A443">
            <v>100912</v>
          </cell>
          <cell r="B443" t="str">
            <v>SUB-DRC-TECHNICAL SE</v>
          </cell>
          <cell r="C443" t="str">
            <v>Zanele Kekana</v>
          </cell>
        </row>
        <row r="444">
          <cell r="A444">
            <v>100913</v>
          </cell>
          <cell r="B444" t="str">
            <v>CENTRAL SUR SERV PTC</v>
          </cell>
          <cell r="C444" t="str">
            <v>Zanele Kekana</v>
          </cell>
        </row>
        <row r="445">
          <cell r="A445">
            <v>100914</v>
          </cell>
          <cell r="B445" t="str">
            <v>CENTRAL SUR SERV BFT</v>
          </cell>
          <cell r="C445" t="str">
            <v>Jemina Baleni</v>
          </cell>
        </row>
        <row r="446">
          <cell r="A446">
            <v>100915</v>
          </cell>
          <cell r="B446" t="str">
            <v>CENTRAL MEC&amp;ELECT SV</v>
          </cell>
          <cell r="C446" t="str">
            <v>Zanele Kekana</v>
          </cell>
        </row>
        <row r="447">
          <cell r="A447">
            <v>100916</v>
          </cell>
          <cell r="B447" t="str">
            <v>CEN CIVIL ENGN S PTA</v>
          </cell>
          <cell r="C447" t="str">
            <v>Zanele Kekana</v>
          </cell>
        </row>
        <row r="448">
          <cell r="A448">
            <v>100917</v>
          </cell>
          <cell r="B448" t="str">
            <v>MAN:FIN&amp;SCM PRETORIA</v>
          </cell>
          <cell r="C448" t="str">
            <v>Zanele Kekana</v>
          </cell>
        </row>
        <row r="449">
          <cell r="A449">
            <v>100918</v>
          </cell>
          <cell r="B449" t="str">
            <v>MAN: CORP. SUPP. PTA</v>
          </cell>
          <cell r="C449" t="str">
            <v>Zanele Kekana</v>
          </cell>
        </row>
        <row r="450">
          <cell r="A450">
            <v>100918</v>
          </cell>
          <cell r="B450" t="str">
            <v>SUB-DIR GEN.ADMIN</v>
          </cell>
          <cell r="C450" t="str">
            <v>Zanele Kekana</v>
          </cell>
        </row>
        <row r="451">
          <cell r="A451">
            <v>100919</v>
          </cell>
          <cell r="B451" t="str">
            <v>MAN: OP EAST PRTORIA</v>
          </cell>
          <cell r="C451" t="str">
            <v>Zanele Kekana</v>
          </cell>
        </row>
        <row r="452">
          <cell r="A452">
            <v>100919</v>
          </cell>
          <cell r="B452" t="str">
            <v>SUB-DIRECTORATE-OPS</v>
          </cell>
          <cell r="C452" t="str">
            <v>Zanele Kekana</v>
          </cell>
        </row>
        <row r="453">
          <cell r="A453">
            <v>100920</v>
          </cell>
          <cell r="B453" t="str">
            <v>AREA OFFICE: USUTU</v>
          </cell>
          <cell r="C453" t="str">
            <v>Zanele Kekana</v>
          </cell>
        </row>
        <row r="454">
          <cell r="A454">
            <v>100920</v>
          </cell>
          <cell r="B454" t="str">
            <v>DIVISION-OPS-AMSTERD</v>
          </cell>
          <cell r="C454" t="str">
            <v>Zanele Kekana</v>
          </cell>
        </row>
        <row r="455">
          <cell r="A455">
            <v>100921</v>
          </cell>
          <cell r="B455" t="str">
            <v>KOMATIR - VYGEBOOM D</v>
          </cell>
          <cell r="C455" t="str">
            <v>Zanele Kekana</v>
          </cell>
        </row>
        <row r="456">
          <cell r="A456">
            <v>100922</v>
          </cell>
          <cell r="B456" t="str">
            <v>KOMATIR-NOOITGEDACHT</v>
          </cell>
          <cell r="C456" t="str">
            <v>Zanele Kekana</v>
          </cell>
        </row>
        <row r="457">
          <cell r="A457">
            <v>100923</v>
          </cell>
          <cell r="B457" t="str">
            <v>SMP11 GLADDESP CANAL</v>
          </cell>
          <cell r="C457" t="str">
            <v>Zanele Kekana</v>
          </cell>
        </row>
        <row r="458">
          <cell r="A458">
            <v>100924</v>
          </cell>
          <cell r="B458" t="str">
            <v>SMP162 UPP KOMATI ES</v>
          </cell>
          <cell r="C458" t="str">
            <v>Zanele Kekana</v>
          </cell>
        </row>
        <row r="459">
          <cell r="A459">
            <v>100925</v>
          </cell>
          <cell r="B459" t="str">
            <v>SMP79 DAM</v>
          </cell>
          <cell r="C459" t="str">
            <v>Zanele Kekana</v>
          </cell>
        </row>
        <row r="460">
          <cell r="A460">
            <v>100926</v>
          </cell>
          <cell r="B460" t="str">
            <v>GEMSBOKHOEK WEIR</v>
          </cell>
          <cell r="C460" t="str">
            <v>Zanele Kekana</v>
          </cell>
        </row>
        <row r="461">
          <cell r="A461">
            <v>100927</v>
          </cell>
          <cell r="B461" t="str">
            <v>USUT VAALR- HEYSHOPE</v>
          </cell>
          <cell r="C461" t="str">
            <v>Zanele Kekana</v>
          </cell>
        </row>
        <row r="462">
          <cell r="A462">
            <v>100928</v>
          </cell>
          <cell r="B462" t="str">
            <v>SMP113 FROM THE DAM</v>
          </cell>
          <cell r="C462" t="str">
            <v>Zanele Kekana</v>
          </cell>
        </row>
        <row r="463">
          <cell r="A463">
            <v>100929</v>
          </cell>
          <cell r="B463" t="str">
            <v>SMP226 HEYS TO 3FONT</v>
          </cell>
          <cell r="C463" t="str">
            <v>Zanele Kekana</v>
          </cell>
        </row>
        <row r="464">
          <cell r="A464">
            <v>100930</v>
          </cell>
          <cell r="B464" t="str">
            <v>SMP453 HEYS TO GEELH</v>
          </cell>
          <cell r="C464" t="str">
            <v>Zanele Kekana</v>
          </cell>
        </row>
        <row r="465">
          <cell r="A465">
            <v>100931</v>
          </cell>
          <cell r="B465" t="str">
            <v>SMP454 GEELH TO GRDR</v>
          </cell>
          <cell r="C465" t="str">
            <v>Zanele Kekana</v>
          </cell>
        </row>
        <row r="466">
          <cell r="A466">
            <v>100932</v>
          </cell>
          <cell r="B466" t="str">
            <v>GEELHOUTBOOM PUMP</v>
          </cell>
          <cell r="C466" t="str">
            <v>Zanele Kekana</v>
          </cell>
        </row>
        <row r="467">
          <cell r="A467">
            <v>100933</v>
          </cell>
          <cell r="B467" t="str">
            <v>JERICHO DAM (129)</v>
          </cell>
          <cell r="C467" t="str">
            <v>Zanele Kekana</v>
          </cell>
        </row>
        <row r="468">
          <cell r="A468">
            <v>100933</v>
          </cell>
          <cell r="B468" t="str">
            <v>SUB-DIV-MAINTENANCE</v>
          </cell>
          <cell r="C468" t="str">
            <v>Zanele Kekana</v>
          </cell>
        </row>
        <row r="469">
          <cell r="A469">
            <v>100934</v>
          </cell>
          <cell r="B469" t="str">
            <v>MORGENSTOND DAM (129</v>
          </cell>
          <cell r="C469" t="str">
            <v>Zanele Kekana</v>
          </cell>
        </row>
        <row r="470">
          <cell r="A470">
            <v>100935</v>
          </cell>
          <cell r="B470" t="str">
            <v>WESTOE DAM (129)</v>
          </cell>
          <cell r="C470" t="str">
            <v>Zanele Kekana</v>
          </cell>
        </row>
        <row r="471">
          <cell r="A471">
            <v>100936</v>
          </cell>
          <cell r="B471" t="str">
            <v>SMP224 FROM THE DAMS</v>
          </cell>
          <cell r="C471" t="str">
            <v>Zanele Kekana</v>
          </cell>
        </row>
        <row r="472">
          <cell r="A472">
            <v>100937</v>
          </cell>
          <cell r="B472" t="str">
            <v>SMP225 JER/CAM PLINE</v>
          </cell>
          <cell r="C472" t="str">
            <v>Zanele Kekana</v>
          </cell>
        </row>
        <row r="473">
          <cell r="A473">
            <v>100938</v>
          </cell>
          <cell r="B473" t="str">
            <v>SMP447 CAMD/KRIEL PL</v>
          </cell>
          <cell r="C473" t="str">
            <v>Zanele Kekana</v>
          </cell>
        </row>
        <row r="474">
          <cell r="A474">
            <v>100939</v>
          </cell>
          <cell r="B474" t="str">
            <v>SMP448 KRIEL (ESKOM)</v>
          </cell>
          <cell r="C474" t="str">
            <v>Zanele Kekana</v>
          </cell>
        </row>
        <row r="475">
          <cell r="A475">
            <v>100940</v>
          </cell>
          <cell r="B475" t="str">
            <v>SMP449 KHUT/KEND PLN</v>
          </cell>
          <cell r="C475" t="str">
            <v>Zanele Kekana</v>
          </cell>
        </row>
        <row r="476">
          <cell r="A476">
            <v>100941</v>
          </cell>
          <cell r="B476" t="str">
            <v>SMP450 KENDAL ESKOM</v>
          </cell>
          <cell r="C476" t="str">
            <v>Zanele Kekana</v>
          </cell>
        </row>
        <row r="477">
          <cell r="A477">
            <v>100942</v>
          </cell>
          <cell r="B477" t="str">
            <v>SMP451 CAMD LILLIEPT</v>
          </cell>
          <cell r="C477" t="str">
            <v>Zanele Kekana</v>
          </cell>
        </row>
        <row r="478">
          <cell r="A478">
            <v>100943</v>
          </cell>
          <cell r="B478" t="str">
            <v>SMP636 CAMDEN- ESKOM</v>
          </cell>
          <cell r="C478" t="str">
            <v>Zanele Kekana</v>
          </cell>
        </row>
        <row r="479">
          <cell r="A479">
            <v>100944</v>
          </cell>
          <cell r="B479" t="str">
            <v>CAMD P/S RES. 3</v>
          </cell>
          <cell r="C479" t="str">
            <v>Zanele Kekana</v>
          </cell>
        </row>
        <row r="480">
          <cell r="A480">
            <v>100945</v>
          </cell>
          <cell r="B480" t="str">
            <v>BONNIE BROOK CHURCHH</v>
          </cell>
          <cell r="C480" t="str">
            <v>Zanele Kekana</v>
          </cell>
        </row>
        <row r="481">
          <cell r="A481">
            <v>100946</v>
          </cell>
          <cell r="B481" t="str">
            <v>KLIPHOEK P/S ONVERWR</v>
          </cell>
          <cell r="C481" t="str">
            <v>Zanele Kekana</v>
          </cell>
        </row>
        <row r="482">
          <cell r="A482">
            <v>100947</v>
          </cell>
          <cell r="B482" t="str">
            <v>A OFFICE: USUTU VAAL</v>
          </cell>
          <cell r="C482" t="str">
            <v>Zanele Kekana</v>
          </cell>
        </row>
        <row r="483">
          <cell r="A483">
            <v>100947</v>
          </cell>
          <cell r="B483" t="str">
            <v>DIVISION-OPS-STANDER</v>
          </cell>
          <cell r="C483" t="str">
            <v>Zanele Kekana</v>
          </cell>
        </row>
        <row r="484">
          <cell r="A484">
            <v>100947</v>
          </cell>
          <cell r="B484" t="str">
            <v>DIVISION-OPS-STANDER</v>
          </cell>
          <cell r="C484" t="str">
            <v>Zanele Kekana</v>
          </cell>
        </row>
        <row r="485">
          <cell r="A485">
            <v>100948</v>
          </cell>
          <cell r="B485" t="str">
            <v>SLANG R- ZAAIHOEK DM</v>
          </cell>
          <cell r="C485" t="str">
            <v>Zanele Kekana</v>
          </cell>
        </row>
        <row r="486">
          <cell r="A486">
            <v>100949</v>
          </cell>
          <cell r="B486" t="str">
            <v>SMP442 P/LS&amp; AQUEDUC</v>
          </cell>
          <cell r="C486" t="str">
            <v>Zanele Kekana</v>
          </cell>
        </row>
        <row r="487">
          <cell r="A487">
            <v>100950</v>
          </cell>
          <cell r="B487" t="str">
            <v>ZAAIHOEK PUMPSTATION</v>
          </cell>
          <cell r="C487" t="str">
            <v>Zanele Kekana</v>
          </cell>
        </row>
        <row r="488">
          <cell r="A488">
            <v>100951</v>
          </cell>
          <cell r="B488" t="str">
            <v>SMP657 FROM THE DAM</v>
          </cell>
          <cell r="C488" t="str">
            <v>Zanele Kekana</v>
          </cell>
        </row>
        <row r="489">
          <cell r="A489">
            <v>100952</v>
          </cell>
          <cell r="B489" t="str">
            <v>USUT VAALR- GROOTDRD</v>
          </cell>
          <cell r="C489" t="str">
            <v>Zanele Kekana</v>
          </cell>
        </row>
        <row r="490">
          <cell r="A490">
            <v>100953</v>
          </cell>
          <cell r="B490" t="str">
            <v>SMP658 PURFIC. WORKS</v>
          </cell>
          <cell r="C490" t="str">
            <v>Zanele Kekana</v>
          </cell>
        </row>
        <row r="491">
          <cell r="A491">
            <v>100954</v>
          </cell>
          <cell r="B491" t="str">
            <v>SMP659 OUT OF GR DAM</v>
          </cell>
          <cell r="C491" t="str">
            <v>Zanele Kekana</v>
          </cell>
        </row>
        <row r="492">
          <cell r="A492">
            <v>100955</v>
          </cell>
          <cell r="B492" t="str">
            <v>SMP660 GROOT 2 TUTUK</v>
          </cell>
          <cell r="C492" t="str">
            <v>Zanele Kekana</v>
          </cell>
        </row>
        <row r="493">
          <cell r="A493">
            <v>100956</v>
          </cell>
          <cell r="B493" t="str">
            <v>SMP661 GROOT 2 KNOPF</v>
          </cell>
          <cell r="C493" t="str">
            <v>Zanele Kekana</v>
          </cell>
        </row>
        <row r="494">
          <cell r="A494">
            <v>100957</v>
          </cell>
          <cell r="B494" t="str">
            <v>SMP662 KNOPF 2 BOSSP</v>
          </cell>
          <cell r="C494" t="str">
            <v>Zanele Kekana</v>
          </cell>
        </row>
        <row r="495">
          <cell r="A495">
            <v>100958</v>
          </cell>
          <cell r="B495" t="str">
            <v>SMP663 KNOPF 2 TRICF</v>
          </cell>
          <cell r="C495" t="str">
            <v>Zanele Kekana</v>
          </cell>
        </row>
        <row r="496">
          <cell r="A496">
            <v>100959</v>
          </cell>
          <cell r="B496" t="str">
            <v>SMP664 RIETF 2 MATLA</v>
          </cell>
          <cell r="C496" t="str">
            <v>Zanele Kekana</v>
          </cell>
        </row>
        <row r="497">
          <cell r="A497">
            <v>100960</v>
          </cell>
          <cell r="B497" t="str">
            <v>SMP665 MATLA ESKOM</v>
          </cell>
          <cell r="C497" t="str">
            <v>Zanele Kekana</v>
          </cell>
        </row>
        <row r="498">
          <cell r="A498">
            <v>100961</v>
          </cell>
          <cell r="B498" t="str">
            <v>SMP666 NAAUWP 2 DUVH</v>
          </cell>
          <cell r="C498" t="str">
            <v>Zanele Kekana</v>
          </cell>
        </row>
        <row r="499">
          <cell r="A499">
            <v>100962</v>
          </cell>
          <cell r="B499" t="str">
            <v>SMP743 TRICHF OTHER</v>
          </cell>
          <cell r="C499" t="str">
            <v>Zanele Kekana</v>
          </cell>
        </row>
        <row r="500">
          <cell r="A500">
            <v>100963</v>
          </cell>
          <cell r="B500" t="str">
            <v>SMP656 DUVH 2 HENDPL</v>
          </cell>
          <cell r="C500" t="str">
            <v>Zanele Kekana</v>
          </cell>
        </row>
        <row r="501">
          <cell r="A501">
            <v>100964</v>
          </cell>
          <cell r="B501" t="str">
            <v>RIETF WEIR&amp; PSTATION</v>
          </cell>
          <cell r="C501" t="str">
            <v>Zanele Kekana</v>
          </cell>
        </row>
        <row r="502">
          <cell r="A502">
            <v>100965</v>
          </cell>
          <cell r="B502" t="str">
            <v>TRICHARDTSFONTEIN DM</v>
          </cell>
          <cell r="C502" t="str">
            <v>Zanele Kekana</v>
          </cell>
        </row>
        <row r="503">
          <cell r="A503">
            <v>100966</v>
          </cell>
          <cell r="B503" t="str">
            <v>BOSSIESPRUIT DAM</v>
          </cell>
          <cell r="C503" t="str">
            <v>Zanele Kekana</v>
          </cell>
        </row>
        <row r="504">
          <cell r="A504">
            <v>100967</v>
          </cell>
          <cell r="B504" t="str">
            <v>TUTUKA PUMP STATION</v>
          </cell>
          <cell r="C504" t="str">
            <v>Zanele Kekana</v>
          </cell>
        </row>
        <row r="505">
          <cell r="A505">
            <v>100968</v>
          </cell>
          <cell r="B505" t="str">
            <v>GROOTDRAAI P/STATION</v>
          </cell>
          <cell r="C505" t="str">
            <v>Zanele Kekana</v>
          </cell>
        </row>
        <row r="506">
          <cell r="A506">
            <v>100969</v>
          </cell>
          <cell r="B506" t="str">
            <v>GROOTFONTEIN P/STATN</v>
          </cell>
          <cell r="C506" t="str">
            <v>Zanele Kekana</v>
          </cell>
        </row>
        <row r="507">
          <cell r="A507">
            <v>100970</v>
          </cell>
          <cell r="B507" t="str">
            <v>SMP459 TFN 2 WITBANK</v>
          </cell>
          <cell r="C507" t="str">
            <v>Zanele Kekana</v>
          </cell>
        </row>
        <row r="508">
          <cell r="A508">
            <v>100971</v>
          </cell>
          <cell r="B508" t="str">
            <v>SMP751 KLEINKOPJE M</v>
          </cell>
          <cell r="C508" t="str">
            <v>Zanele Kekana</v>
          </cell>
        </row>
        <row r="509">
          <cell r="A509">
            <v>100972</v>
          </cell>
          <cell r="B509" t="str">
            <v>SMP752 DOUGLAS COLL</v>
          </cell>
          <cell r="C509" t="str">
            <v>Zanele Kekana</v>
          </cell>
        </row>
        <row r="510">
          <cell r="A510">
            <v>100973</v>
          </cell>
          <cell r="B510" t="str">
            <v>SMP753 DGLS COLL ALB</v>
          </cell>
          <cell r="C510" t="str">
            <v>Zanele Kekana</v>
          </cell>
        </row>
        <row r="511">
          <cell r="A511">
            <v>100974</v>
          </cell>
          <cell r="B511" t="str">
            <v>SMP754 DGLS COLL WKS</v>
          </cell>
          <cell r="C511" t="str">
            <v>Zanele Kekana</v>
          </cell>
        </row>
        <row r="512">
          <cell r="A512">
            <v>100975</v>
          </cell>
          <cell r="B512" t="str">
            <v>SMP755 DGLS COLL VDT</v>
          </cell>
          <cell r="C512" t="str">
            <v>Zanele Kekana</v>
          </cell>
        </row>
        <row r="513">
          <cell r="A513">
            <v>100976</v>
          </cell>
          <cell r="B513" t="str">
            <v>A OFF: TUGELA VAAL</v>
          </cell>
          <cell r="C513" t="str">
            <v>Zanele Kekana</v>
          </cell>
        </row>
        <row r="514">
          <cell r="A514">
            <v>100977</v>
          </cell>
          <cell r="B514" t="str">
            <v>WOODSTOCK DAM</v>
          </cell>
          <cell r="C514" t="str">
            <v>Zanele Kekana</v>
          </cell>
        </row>
        <row r="515">
          <cell r="A515">
            <v>100978</v>
          </cell>
          <cell r="B515" t="str">
            <v>KILLBURN 1 P/STATION</v>
          </cell>
          <cell r="C515" t="str">
            <v>Zanele Kekana</v>
          </cell>
        </row>
        <row r="516">
          <cell r="A516">
            <v>100979</v>
          </cell>
          <cell r="B516" t="str">
            <v>KILLBURN 2 P/STATION</v>
          </cell>
          <cell r="C516" t="str">
            <v>Zanele Kekana</v>
          </cell>
        </row>
        <row r="517">
          <cell r="A517">
            <v>100980</v>
          </cell>
          <cell r="B517" t="str">
            <v>KILLBURN FOREBAY</v>
          </cell>
          <cell r="C517" t="str">
            <v>Zanele Kekana</v>
          </cell>
        </row>
        <row r="518">
          <cell r="A518">
            <v>100981</v>
          </cell>
          <cell r="B518" t="str">
            <v>KILLBURN DAM</v>
          </cell>
          <cell r="C518" t="str">
            <v>Zanele Kekana</v>
          </cell>
        </row>
        <row r="519">
          <cell r="A519">
            <v>100982</v>
          </cell>
          <cell r="B519" t="str">
            <v>DRIEL BARRAGE</v>
          </cell>
          <cell r="C519" t="str">
            <v>Zanele Kekana</v>
          </cell>
        </row>
        <row r="520">
          <cell r="A520">
            <v>100983</v>
          </cell>
          <cell r="B520" t="str">
            <v>DRIEL 1 P/STATION</v>
          </cell>
          <cell r="C520" t="str">
            <v>Zanele Kekana</v>
          </cell>
        </row>
        <row r="521">
          <cell r="A521">
            <v>100984</v>
          </cell>
          <cell r="B521" t="str">
            <v>DRIEL 2 P/STATION</v>
          </cell>
          <cell r="C521" t="str">
            <v>Zanele Kekana</v>
          </cell>
        </row>
        <row r="522">
          <cell r="A522">
            <v>100985</v>
          </cell>
          <cell r="B522" t="str">
            <v>KILLBURN OMGEWINGS 3</v>
          </cell>
          <cell r="C522" t="str">
            <v>Zanele Kekana</v>
          </cell>
        </row>
        <row r="523">
          <cell r="A523">
            <v>100986</v>
          </cell>
          <cell r="B523" t="str">
            <v>TUVA CANAL</v>
          </cell>
          <cell r="C523" t="str">
            <v>Zanele Kekana</v>
          </cell>
        </row>
        <row r="524">
          <cell r="A524">
            <v>100987</v>
          </cell>
          <cell r="B524" t="str">
            <v>SMP220 SYST 2 JGERSR</v>
          </cell>
          <cell r="C524" t="str">
            <v>Zanele Kekana</v>
          </cell>
        </row>
        <row r="525">
          <cell r="A525">
            <v>100988</v>
          </cell>
          <cell r="B525" t="str">
            <v>STERKFONTEIN DAM</v>
          </cell>
          <cell r="C525" t="str">
            <v>Zanele Kekana</v>
          </cell>
        </row>
        <row r="526">
          <cell r="A526">
            <v>100989</v>
          </cell>
          <cell r="B526" t="str">
            <v>DRIEKLOOF</v>
          </cell>
          <cell r="C526" t="str">
            <v>Zanele Kekana</v>
          </cell>
        </row>
        <row r="527">
          <cell r="A527">
            <v>100990</v>
          </cell>
          <cell r="B527" t="str">
            <v>SMP680 STERKFNTN DAM</v>
          </cell>
          <cell r="C527" t="str">
            <v>Zanele Kekana</v>
          </cell>
        </row>
        <row r="528">
          <cell r="A528">
            <v>100991</v>
          </cell>
          <cell r="B528" t="str">
            <v>AREA OFFIC: VAAL DAM</v>
          </cell>
          <cell r="C528" t="str">
            <v>Zanele Kekana</v>
          </cell>
        </row>
        <row r="529">
          <cell r="A529">
            <v>100992</v>
          </cell>
          <cell r="B529" t="str">
            <v>VAAL DAM ADMIN SUPP</v>
          </cell>
          <cell r="C529" t="str">
            <v>Zanele Kekana</v>
          </cell>
        </row>
        <row r="530">
          <cell r="A530">
            <v>100993</v>
          </cell>
          <cell r="B530" t="str">
            <v>VAAL DAM</v>
          </cell>
          <cell r="C530" t="str">
            <v>Zanele Kekana</v>
          </cell>
        </row>
        <row r="531">
          <cell r="A531">
            <v>100994</v>
          </cell>
          <cell r="B531" t="str">
            <v>ASH RIV SITE4 BOTTKL</v>
          </cell>
          <cell r="C531" t="str">
            <v>Zanele Kekana</v>
          </cell>
        </row>
        <row r="532">
          <cell r="A532">
            <v>100995</v>
          </cell>
          <cell r="B532" t="str">
            <v>SMP760 NAMAH R-FP&amp;MM</v>
          </cell>
          <cell r="C532" t="str">
            <v>Zanele Kekana</v>
          </cell>
        </row>
        <row r="533">
          <cell r="A533">
            <v>100996</v>
          </cell>
          <cell r="B533" t="str">
            <v>FREDERICKSDAL WEIR</v>
          </cell>
          <cell r="C533" t="str">
            <v>Zanele Kekana</v>
          </cell>
        </row>
        <row r="534">
          <cell r="A534">
            <v>100997</v>
          </cell>
          <cell r="B534" t="str">
            <v>LOOPSPRUIT- KLIPDRIF</v>
          </cell>
          <cell r="C534" t="str">
            <v>Zanele Kekana</v>
          </cell>
        </row>
        <row r="535">
          <cell r="A535">
            <v>100998</v>
          </cell>
          <cell r="B535" t="str">
            <v>VAAL R SYS- UPP VAAL</v>
          </cell>
          <cell r="C535" t="str">
            <v>Zanele Kekana</v>
          </cell>
        </row>
        <row r="536">
          <cell r="A536">
            <v>100999</v>
          </cell>
          <cell r="B536" t="str">
            <v>SMP230 SCHEME</v>
          </cell>
          <cell r="C536" t="str">
            <v>Zanele Kekana</v>
          </cell>
        </row>
        <row r="537">
          <cell r="A537">
            <v>101000</v>
          </cell>
          <cell r="B537" t="str">
            <v>SMP681 AELIONS CLUB</v>
          </cell>
          <cell r="C537" t="str">
            <v>Zanele Kekana</v>
          </cell>
        </row>
        <row r="538">
          <cell r="A538">
            <v>101001</v>
          </cell>
          <cell r="B538" t="str">
            <v>SMP682 KARAN ESTATE</v>
          </cell>
          <cell r="C538" t="str">
            <v>Zanele Kekana</v>
          </cell>
        </row>
        <row r="539">
          <cell r="A539">
            <v>101002</v>
          </cell>
          <cell r="B539" t="str">
            <v>SMP683 PARKIN B_S&amp;C</v>
          </cell>
          <cell r="C539" t="str">
            <v>Zanele Kekana</v>
          </cell>
        </row>
        <row r="540">
          <cell r="A540">
            <v>101003</v>
          </cell>
          <cell r="B540" t="str">
            <v>SMP684 F.SUPRA ROSS</v>
          </cell>
          <cell r="C540" t="str">
            <v>Zanele Kekana</v>
          </cell>
        </row>
        <row r="541">
          <cell r="A541">
            <v>101004</v>
          </cell>
          <cell r="B541" t="str">
            <v>SMP685 ERIKA KWEKERY</v>
          </cell>
          <cell r="C541" t="str">
            <v>Zanele Kekana</v>
          </cell>
        </row>
        <row r="542">
          <cell r="A542">
            <v>101005</v>
          </cell>
          <cell r="B542" t="str">
            <v>SMP686 ENICOTT FARMG</v>
          </cell>
          <cell r="C542" t="str">
            <v>Zanele Kekana</v>
          </cell>
        </row>
        <row r="543">
          <cell r="A543">
            <v>101006</v>
          </cell>
          <cell r="B543" t="str">
            <v>SMP687 A.GREEN VR DS</v>
          </cell>
          <cell r="C543" t="str">
            <v>Zanele Kekana</v>
          </cell>
        </row>
        <row r="544">
          <cell r="A544">
            <v>101007</v>
          </cell>
          <cell r="B544" t="str">
            <v>SMP688 R.F. GARMANY</v>
          </cell>
          <cell r="C544" t="str">
            <v>Zanele Kekana</v>
          </cell>
        </row>
        <row r="545">
          <cell r="A545">
            <v>101008</v>
          </cell>
          <cell r="B545" t="str">
            <v>SMP689 T.FORD VR DS</v>
          </cell>
          <cell r="C545" t="str">
            <v>Zanele Kekana</v>
          </cell>
        </row>
        <row r="546">
          <cell r="A546">
            <v>101009</v>
          </cell>
          <cell r="B546" t="str">
            <v>SMP690 G. COLEMAN</v>
          </cell>
          <cell r="C546" t="str">
            <v>Zanele Kekana</v>
          </cell>
        </row>
        <row r="547">
          <cell r="A547">
            <v>101010</v>
          </cell>
          <cell r="B547" t="str">
            <v>SMP691 BALFOUR MCPTY</v>
          </cell>
          <cell r="C547" t="str">
            <v>Zanele Kekana</v>
          </cell>
        </row>
        <row r="548">
          <cell r="A548">
            <v>101011</v>
          </cell>
          <cell r="B548" t="str">
            <v>SMP709 RAND WATER</v>
          </cell>
          <cell r="C548" t="str">
            <v>Zanele Kekana</v>
          </cell>
        </row>
        <row r="549">
          <cell r="A549">
            <v>101012</v>
          </cell>
          <cell r="B549" t="str">
            <v>SMP710 EARLY BIRD FM</v>
          </cell>
          <cell r="C549" t="str">
            <v>Zanele Kekana</v>
          </cell>
        </row>
        <row r="550">
          <cell r="A550">
            <v>101013</v>
          </cell>
          <cell r="B550" t="str">
            <v>SMP711 PETRUS ST TWN</v>
          </cell>
          <cell r="C550" t="str">
            <v>Zanele Kekana</v>
          </cell>
        </row>
        <row r="551">
          <cell r="A551">
            <v>101014</v>
          </cell>
          <cell r="B551" t="str">
            <v>SMP712 PETRUS ST GLF</v>
          </cell>
          <cell r="C551" t="str">
            <v>Zanele Kekana</v>
          </cell>
        </row>
        <row r="552">
          <cell r="A552">
            <v>101015</v>
          </cell>
          <cell r="B552" t="str">
            <v>SMP713 TWELING MCPTY</v>
          </cell>
          <cell r="C552" t="str">
            <v>Zanele Kekana</v>
          </cell>
        </row>
        <row r="553">
          <cell r="A553">
            <v>101016</v>
          </cell>
          <cell r="B553" t="str">
            <v>SMP714 DIHLBENG MCTY</v>
          </cell>
          <cell r="C553" t="str">
            <v>Zanele Kekana</v>
          </cell>
        </row>
        <row r="554">
          <cell r="A554">
            <v>101017</v>
          </cell>
          <cell r="B554" t="str">
            <v>SMP715 WARDEN MCPTY</v>
          </cell>
          <cell r="C554" t="str">
            <v>Zanele Kekana</v>
          </cell>
        </row>
        <row r="555">
          <cell r="A555">
            <v>101018</v>
          </cell>
          <cell r="B555" t="str">
            <v>SMP716 FRFORT A MCTY</v>
          </cell>
          <cell r="C555" t="str">
            <v>Zanele Kekana</v>
          </cell>
        </row>
        <row r="556">
          <cell r="A556">
            <v>101019</v>
          </cell>
          <cell r="B556" t="str">
            <v>SMP717 FRFORT B MCTY</v>
          </cell>
          <cell r="C556" t="str">
            <v>Zanele Kekana</v>
          </cell>
        </row>
        <row r="557">
          <cell r="A557">
            <v>101020</v>
          </cell>
          <cell r="B557" t="str">
            <v>SMP718 HARRSM M TOWN</v>
          </cell>
          <cell r="C557" t="str">
            <v>Zanele Kekana</v>
          </cell>
        </row>
        <row r="558">
          <cell r="A558">
            <v>101021</v>
          </cell>
          <cell r="B558" t="str">
            <v>SMP719 HARRSM M TSHI</v>
          </cell>
          <cell r="C558" t="str">
            <v>Zanele Kekana</v>
          </cell>
        </row>
        <row r="559">
          <cell r="A559">
            <v>101022</v>
          </cell>
          <cell r="B559" t="str">
            <v>SMP720 HARRSM M BBOT</v>
          </cell>
          <cell r="C559" t="str">
            <v>Zanele Kekana</v>
          </cell>
        </row>
        <row r="560">
          <cell r="A560">
            <v>101023</v>
          </cell>
          <cell r="B560" t="str">
            <v>SMP721 HARRSM M GRVL</v>
          </cell>
          <cell r="C560" t="str">
            <v>Zanele Kekana</v>
          </cell>
        </row>
        <row r="561">
          <cell r="A561">
            <v>101024</v>
          </cell>
          <cell r="B561" t="str">
            <v>SMP722 HARRSM M FEED</v>
          </cell>
          <cell r="C561" t="str">
            <v>Zanele Kekana</v>
          </cell>
        </row>
        <row r="562">
          <cell r="A562">
            <v>101025</v>
          </cell>
          <cell r="B562" t="str">
            <v>SMP723 HARRSM M NJSP</v>
          </cell>
          <cell r="C562" t="str">
            <v>Zanele Kekana</v>
          </cell>
        </row>
        <row r="563">
          <cell r="A563">
            <v>101026</v>
          </cell>
          <cell r="B563" t="str">
            <v>SMP724 BETHM M SPD 1</v>
          </cell>
          <cell r="C563" t="str">
            <v>Zanele Kekana</v>
          </cell>
        </row>
        <row r="564">
          <cell r="A564">
            <v>101027</v>
          </cell>
          <cell r="B564" t="str">
            <v>SMP725 BETHM M SPD 2</v>
          </cell>
          <cell r="C564" t="str">
            <v>Zanele Kekana</v>
          </cell>
        </row>
        <row r="565">
          <cell r="A565">
            <v>101028</v>
          </cell>
          <cell r="B565" t="str">
            <v>SMP726 BETHM M UNIFL</v>
          </cell>
          <cell r="C565" t="str">
            <v>Zanele Kekana</v>
          </cell>
        </row>
        <row r="566">
          <cell r="A566">
            <v>101029</v>
          </cell>
          <cell r="B566" t="str">
            <v>SMP727 BETHM M APP O</v>
          </cell>
          <cell r="C566" t="str">
            <v>Zanele Kekana</v>
          </cell>
        </row>
        <row r="567">
          <cell r="A567">
            <v>101030</v>
          </cell>
          <cell r="B567" t="str">
            <v>SMP728 HEILBRON MCTY</v>
          </cell>
          <cell r="C567" t="str">
            <v>Zanele Kekana</v>
          </cell>
        </row>
        <row r="568">
          <cell r="A568">
            <v>101031</v>
          </cell>
          <cell r="B568" t="str">
            <v>SMP729 DENEYSV METRO</v>
          </cell>
          <cell r="C568" t="str">
            <v>Zanele Kekana</v>
          </cell>
        </row>
        <row r="569">
          <cell r="A569">
            <v>101032</v>
          </cell>
          <cell r="B569" t="str">
            <v>SMP730 VILLIERS MCTY</v>
          </cell>
          <cell r="C569" t="str">
            <v>Zanele Kekana</v>
          </cell>
        </row>
        <row r="570">
          <cell r="A570">
            <v>101033</v>
          </cell>
          <cell r="B570" t="str">
            <v>SMP731 STANDTN MCPTY</v>
          </cell>
          <cell r="C570" t="str">
            <v>Zanele Kekana</v>
          </cell>
        </row>
        <row r="571">
          <cell r="A571">
            <v>101034</v>
          </cell>
          <cell r="B571" t="str">
            <v>SMP732 MORGENZ MCPTY</v>
          </cell>
          <cell r="C571" t="str">
            <v>Zanele Kekana</v>
          </cell>
        </row>
        <row r="572">
          <cell r="A572">
            <v>101035</v>
          </cell>
          <cell r="B572" t="str">
            <v>SMP733 ERMELO M TOWN</v>
          </cell>
          <cell r="C572" t="str">
            <v>Zanele Kekana</v>
          </cell>
        </row>
        <row r="573">
          <cell r="A573">
            <v>101036</v>
          </cell>
          <cell r="B573" t="str">
            <v>SMP734 ERMELO M GOLF</v>
          </cell>
          <cell r="C573" t="str">
            <v>Zanele Kekana</v>
          </cell>
        </row>
        <row r="574">
          <cell r="A574">
            <v>101037</v>
          </cell>
          <cell r="B574" t="str">
            <v>SMP735 ERMELO M MINE</v>
          </cell>
          <cell r="C574" t="str">
            <v>Zanele Kekana</v>
          </cell>
        </row>
        <row r="575">
          <cell r="A575">
            <v>101038</v>
          </cell>
          <cell r="B575" t="str">
            <v>SMP736 BETHAL MCTY A</v>
          </cell>
          <cell r="C575" t="str">
            <v>Zanele Kekana</v>
          </cell>
        </row>
        <row r="576">
          <cell r="A576">
            <v>101039</v>
          </cell>
          <cell r="B576" t="str">
            <v>SMP737 BETHAL MCTY B</v>
          </cell>
          <cell r="C576" t="str">
            <v>Zanele Kekana</v>
          </cell>
        </row>
        <row r="577">
          <cell r="A577">
            <v>101040</v>
          </cell>
          <cell r="B577" t="str">
            <v>SMP738 BETHAL MCTY C</v>
          </cell>
          <cell r="C577" t="str">
            <v>Zanele Kekana</v>
          </cell>
        </row>
        <row r="578">
          <cell r="A578">
            <v>101041</v>
          </cell>
          <cell r="B578" t="str">
            <v>SMP739 LAMBERTI M.J.</v>
          </cell>
          <cell r="C578" t="str">
            <v>Zanele Kekana</v>
          </cell>
        </row>
        <row r="579">
          <cell r="A579">
            <v>101042</v>
          </cell>
          <cell r="B579" t="str">
            <v>SMP740 TENNANT S.R.</v>
          </cell>
          <cell r="C579" t="str">
            <v>Zanele Kekana</v>
          </cell>
        </row>
        <row r="580">
          <cell r="A580">
            <v>101043</v>
          </cell>
          <cell r="B580" t="str">
            <v>SMP741 PRETORIUS W.P</v>
          </cell>
          <cell r="C580" t="str">
            <v>Zanele Kekana</v>
          </cell>
        </row>
        <row r="581">
          <cell r="A581">
            <v>101044</v>
          </cell>
          <cell r="B581" t="str">
            <v>SMP742 ERASMUS J.P.</v>
          </cell>
          <cell r="C581" t="str">
            <v>Zanele Kekana</v>
          </cell>
        </row>
        <row r="582">
          <cell r="A582">
            <v>101045</v>
          </cell>
          <cell r="B582" t="str">
            <v>SMP747 MSKGW M BREYT</v>
          </cell>
          <cell r="C582" t="str">
            <v>Zanele Kekana</v>
          </cell>
        </row>
        <row r="583">
          <cell r="A583">
            <v>101046</v>
          </cell>
          <cell r="B583" t="str">
            <v>SMP748 DIHLB M BETHM</v>
          </cell>
          <cell r="C583" t="str">
            <v>Zanele Kekana</v>
          </cell>
        </row>
        <row r="584">
          <cell r="A584">
            <v>101047</v>
          </cell>
          <cell r="B584" t="str">
            <v>SMP749 METSMHO M ORV</v>
          </cell>
          <cell r="C584" t="str">
            <v>Zanele Kekana</v>
          </cell>
        </row>
        <row r="585">
          <cell r="A585">
            <v>101048</v>
          </cell>
          <cell r="B585" t="str">
            <v>SMP759 COMFRMT SHEAP</v>
          </cell>
          <cell r="C585" t="str">
            <v>Zanele Kekana</v>
          </cell>
        </row>
        <row r="586">
          <cell r="A586">
            <v>101049</v>
          </cell>
          <cell r="B586" t="str">
            <v>SMP758 PENDIO INV CC</v>
          </cell>
          <cell r="C586" t="str">
            <v>Zanele Kekana</v>
          </cell>
        </row>
        <row r="587">
          <cell r="A587">
            <v>101050</v>
          </cell>
          <cell r="B587" t="str">
            <v>RHENOST R- KOPPIES D</v>
          </cell>
          <cell r="C587" t="str">
            <v>Jemina Baleni</v>
          </cell>
        </row>
        <row r="588">
          <cell r="A588">
            <v>101051</v>
          </cell>
          <cell r="B588" t="str">
            <v>SMP104 DAM AND RIVER</v>
          </cell>
          <cell r="C588" t="str">
            <v>Jemina Baleni</v>
          </cell>
        </row>
        <row r="589">
          <cell r="A589">
            <v>101052</v>
          </cell>
          <cell r="B589" t="str">
            <v>SMP30 CANAL SYSTEM</v>
          </cell>
          <cell r="C589" t="str">
            <v>Jemina Baleni</v>
          </cell>
        </row>
        <row r="590">
          <cell r="A590">
            <v>101053</v>
          </cell>
          <cell r="B590" t="str">
            <v>ROODEPOORT(CORNELIA)</v>
          </cell>
          <cell r="C590" t="str">
            <v>Jemina Baleni</v>
          </cell>
        </row>
        <row r="591">
          <cell r="A591">
            <v>101054</v>
          </cell>
          <cell r="B591" t="str">
            <v>WELTEVREDE</v>
          </cell>
          <cell r="C591" t="str">
            <v>Jemina Baleni</v>
          </cell>
        </row>
        <row r="592">
          <cell r="A592">
            <v>101055</v>
          </cell>
          <cell r="B592" t="str">
            <v>MOOI RIVER</v>
          </cell>
          <cell r="C592" t="str">
            <v>Chris Brits</v>
          </cell>
        </row>
        <row r="593">
          <cell r="A593">
            <v>101056</v>
          </cell>
          <cell r="B593" t="str">
            <v>MOOI R - BOSKOP DAM</v>
          </cell>
          <cell r="C593" t="str">
            <v>Chris Brits</v>
          </cell>
        </row>
        <row r="594">
          <cell r="A594">
            <v>101057</v>
          </cell>
          <cell r="B594" t="str">
            <v>MOOI R-KLERKSKRAAL D</v>
          </cell>
          <cell r="C594" t="str">
            <v>Chris Brits</v>
          </cell>
        </row>
        <row r="595">
          <cell r="A595">
            <v>101058</v>
          </cell>
          <cell r="B595" t="str">
            <v>SMP134 RIVER</v>
          </cell>
          <cell r="C595" t="str">
            <v>Chris Brits</v>
          </cell>
        </row>
        <row r="596">
          <cell r="A596">
            <v>101059</v>
          </cell>
          <cell r="B596" t="str">
            <v>SMP19 CANAL</v>
          </cell>
          <cell r="C596" t="str">
            <v>Chris Brits</v>
          </cell>
        </row>
        <row r="597">
          <cell r="A597">
            <v>101060</v>
          </cell>
          <cell r="B597" t="str">
            <v>SMP653 CAN S TO POTC</v>
          </cell>
          <cell r="C597" t="str">
            <v>Chris Brits</v>
          </cell>
        </row>
        <row r="598">
          <cell r="A598">
            <v>101061</v>
          </cell>
          <cell r="B598" t="str">
            <v>GERHARD MINNEBRON WR</v>
          </cell>
          <cell r="C598" t="str">
            <v>Chris Brits</v>
          </cell>
        </row>
        <row r="599">
          <cell r="A599">
            <v>101062</v>
          </cell>
          <cell r="B599" t="str">
            <v>LAKESIDE PTCHEFSTROM</v>
          </cell>
          <cell r="C599" t="str">
            <v>Chris Brits</v>
          </cell>
        </row>
        <row r="600">
          <cell r="A600">
            <v>101063</v>
          </cell>
          <cell r="B600" t="str">
            <v>SCHOONSPRUIT</v>
          </cell>
          <cell r="C600" t="str">
            <v>Chris Brits</v>
          </cell>
        </row>
        <row r="601">
          <cell r="A601">
            <v>101064</v>
          </cell>
          <cell r="B601" t="str">
            <v>SCSPRT- ELANS&amp;RIETSP</v>
          </cell>
          <cell r="C601" t="str">
            <v>Chris Brits</v>
          </cell>
        </row>
        <row r="602">
          <cell r="A602">
            <v>101065</v>
          </cell>
          <cell r="B602" t="str">
            <v>SMP210 SCHSPRUIT GWS</v>
          </cell>
          <cell r="C602" t="str">
            <v>Chris Brits</v>
          </cell>
        </row>
        <row r="603">
          <cell r="A603">
            <v>101066</v>
          </cell>
          <cell r="B603" t="str">
            <v>VENTERSDORP EYE WEIR</v>
          </cell>
          <cell r="C603" t="str">
            <v>Chris Brits</v>
          </cell>
        </row>
        <row r="604">
          <cell r="A604">
            <v>101067</v>
          </cell>
          <cell r="B604" t="str">
            <v>MAN: OP WEST BFTN</v>
          </cell>
          <cell r="C604" t="str">
            <v>Jemina Baleni</v>
          </cell>
        </row>
        <row r="605">
          <cell r="A605">
            <v>101067</v>
          </cell>
          <cell r="B605" t="str">
            <v>MAN: OPS  OFFICE FS</v>
          </cell>
          <cell r="C605" t="str">
            <v>Jemina Baleni</v>
          </cell>
        </row>
        <row r="606">
          <cell r="A606">
            <v>101068</v>
          </cell>
          <cell r="B606" t="str">
            <v>FIN&amp; CORP SUPP SERVS</v>
          </cell>
          <cell r="C606" t="str">
            <v>Jemina Baleni</v>
          </cell>
        </row>
        <row r="607">
          <cell r="A607">
            <v>101068</v>
          </cell>
          <cell r="B607" t="str">
            <v>SUB-DIVSUB-DIVISION-</v>
          </cell>
          <cell r="C607" t="str">
            <v>Jemina Baleni</v>
          </cell>
        </row>
        <row r="608">
          <cell r="A608">
            <v>101069</v>
          </cell>
          <cell r="B608" t="str">
            <v>TECHNICAL SUPP SERVS</v>
          </cell>
          <cell r="C608" t="str">
            <v>Jemina Baleni</v>
          </cell>
        </row>
        <row r="609">
          <cell r="A609">
            <v>101070</v>
          </cell>
          <cell r="B609" t="str">
            <v>AO: GARIEP UPP ORANG</v>
          </cell>
          <cell r="C609" t="str">
            <v>Jemina Baleni</v>
          </cell>
        </row>
        <row r="610">
          <cell r="A610">
            <v>101070</v>
          </cell>
          <cell r="B610" t="str">
            <v>DIVISION-OPS-GARIEP</v>
          </cell>
          <cell r="C610" t="str">
            <v>Jemina Baleni</v>
          </cell>
        </row>
        <row r="611">
          <cell r="A611">
            <v>101071</v>
          </cell>
          <cell r="B611" t="str">
            <v>LEEU R- ARMENIA DAM</v>
          </cell>
          <cell r="C611" t="str">
            <v>Jemina Baleni</v>
          </cell>
        </row>
        <row r="612">
          <cell r="A612">
            <v>101072</v>
          </cell>
          <cell r="B612" t="str">
            <v>SMP14 CANAL SYSTEM</v>
          </cell>
          <cell r="C612" t="str">
            <v>Jemina Baleni</v>
          </cell>
        </row>
        <row r="613">
          <cell r="A613">
            <v>101073</v>
          </cell>
          <cell r="B613" t="str">
            <v>SMP83 DAM AND RIVER</v>
          </cell>
          <cell r="C613" t="str">
            <v>Jemina Baleni</v>
          </cell>
        </row>
        <row r="614">
          <cell r="A614">
            <v>101074</v>
          </cell>
          <cell r="B614" t="str">
            <v>WITTESPR - EGMONT DM</v>
          </cell>
          <cell r="C614" t="str">
            <v>Jemina Baleni</v>
          </cell>
        </row>
        <row r="615">
          <cell r="A615">
            <v>101075</v>
          </cell>
          <cell r="B615" t="str">
            <v>SMP235 EGMON I/BOARD</v>
          </cell>
          <cell r="C615" t="str">
            <v>Jemina Baleni</v>
          </cell>
        </row>
        <row r="616">
          <cell r="A616">
            <v>101076</v>
          </cell>
          <cell r="B616" t="str">
            <v>ORANGE R- VNDKLF CAN</v>
          </cell>
          <cell r="C616" t="str">
            <v>Jemina Baleni</v>
          </cell>
        </row>
        <row r="617">
          <cell r="A617">
            <v>101077</v>
          </cell>
          <cell r="B617" t="str">
            <v>SMP198 FROM VDKF CAN</v>
          </cell>
          <cell r="C617" t="str">
            <v>Jemina Baleni</v>
          </cell>
        </row>
        <row r="618">
          <cell r="A618">
            <v>101078</v>
          </cell>
          <cell r="B618" t="str">
            <v>ORANGE R- GARIEP DAM</v>
          </cell>
          <cell r="C618" t="str">
            <v>Jemina Baleni</v>
          </cell>
        </row>
        <row r="619">
          <cell r="A619">
            <v>101079</v>
          </cell>
          <cell r="B619" t="str">
            <v>ORANGE R- VNDKLOF DM</v>
          </cell>
          <cell r="C619" t="str">
            <v>Jemina Baleni</v>
          </cell>
        </row>
        <row r="620">
          <cell r="A620">
            <v>101080</v>
          </cell>
          <cell r="B620" t="str">
            <v>ORANGE R- OR FISH TU</v>
          </cell>
          <cell r="C620" t="str">
            <v>Jemina Baleni</v>
          </cell>
        </row>
        <row r="621">
          <cell r="A621">
            <v>101081</v>
          </cell>
          <cell r="B621" t="str">
            <v>SMP430 BETW HPT&amp;DOUG</v>
          </cell>
          <cell r="C621" t="str">
            <v>Jemina Baleni</v>
          </cell>
        </row>
        <row r="622">
          <cell r="A622">
            <v>101082</v>
          </cell>
          <cell r="B622" t="str">
            <v>SMP431 BETW VNDK&amp;HPT</v>
          </cell>
          <cell r="C622" t="str">
            <v>Jemina Baleni</v>
          </cell>
        </row>
        <row r="623">
          <cell r="A623">
            <v>101083</v>
          </cell>
          <cell r="B623" t="str">
            <v>SMP435 HPT MCPTY D&amp;R</v>
          </cell>
          <cell r="C623" t="str">
            <v>Jemina Baleni</v>
          </cell>
        </row>
        <row r="624">
          <cell r="A624">
            <v>101084</v>
          </cell>
          <cell r="B624" t="str">
            <v>SMP441 ESKOM POW GEN</v>
          </cell>
          <cell r="C624" t="str">
            <v>Jemina Baleni</v>
          </cell>
        </row>
        <row r="625">
          <cell r="A625">
            <v>101085</v>
          </cell>
          <cell r="B625" t="str">
            <v>SMP765 BETW GAR&amp;VNDK</v>
          </cell>
          <cell r="C625" t="str">
            <v>Jemina Baleni</v>
          </cell>
        </row>
        <row r="626">
          <cell r="A626">
            <v>101086</v>
          </cell>
          <cell r="B626" t="str">
            <v>SMP99 DEPT FR VNDK D</v>
          </cell>
          <cell r="C626" t="str">
            <v>Jemina Baleni</v>
          </cell>
        </row>
        <row r="627">
          <cell r="A627">
            <v>101087</v>
          </cell>
          <cell r="B627" t="str">
            <v>RIET R- KALKFONTEIN</v>
          </cell>
          <cell r="C627" t="str">
            <v>Jemina Baleni</v>
          </cell>
        </row>
        <row r="628">
          <cell r="A628">
            <v>101088</v>
          </cell>
          <cell r="B628" t="str">
            <v>SMP105 FROM KALKF DM</v>
          </cell>
          <cell r="C628" t="str">
            <v>Jemina Baleni</v>
          </cell>
        </row>
        <row r="629">
          <cell r="A629">
            <v>101089</v>
          </cell>
          <cell r="B629" t="str">
            <v>SMP31 FROM CANAL SYS</v>
          </cell>
          <cell r="C629" t="str">
            <v>Jemina Baleni</v>
          </cell>
        </row>
        <row r="630">
          <cell r="A630">
            <v>101090</v>
          </cell>
          <cell r="B630" t="str">
            <v>SMP476 JACDL M IRRIG</v>
          </cell>
          <cell r="C630" t="str">
            <v>Jemina Baleni</v>
          </cell>
        </row>
        <row r="631">
          <cell r="A631">
            <v>101091</v>
          </cell>
          <cell r="B631" t="str">
            <v>SMP477 KFFTN MUN CAN</v>
          </cell>
          <cell r="C631" t="str">
            <v>Jemina Baleni</v>
          </cell>
        </row>
        <row r="632">
          <cell r="A632">
            <v>101092</v>
          </cell>
          <cell r="B632" t="str">
            <v>SMP578 RES POOR FARM</v>
          </cell>
          <cell r="C632" t="str">
            <v>Jemina Baleni</v>
          </cell>
        </row>
        <row r="633">
          <cell r="A633">
            <v>101093</v>
          </cell>
          <cell r="B633" t="str">
            <v>SMP746 RIETR BOERDER</v>
          </cell>
          <cell r="C633" t="str">
            <v>Jemina Baleni</v>
          </cell>
        </row>
        <row r="634">
          <cell r="A634">
            <v>101094</v>
          </cell>
          <cell r="B634" t="str">
            <v>CALEDON R-KNELLPOORT</v>
          </cell>
          <cell r="C634" t="str">
            <v>Jemina Baleni</v>
          </cell>
        </row>
        <row r="635">
          <cell r="A635">
            <v>101095</v>
          </cell>
          <cell r="B635" t="str">
            <v>CALEDON R-WELBEDACHT</v>
          </cell>
          <cell r="C635" t="str">
            <v>Jemina Baleni</v>
          </cell>
        </row>
        <row r="636">
          <cell r="A636">
            <v>101096</v>
          </cell>
          <cell r="B636" t="str">
            <v>CALEDON R-RUSTFNTEIN</v>
          </cell>
          <cell r="C636" t="str">
            <v>Jemina Baleni</v>
          </cell>
        </row>
        <row r="637">
          <cell r="A637">
            <v>101097</v>
          </cell>
          <cell r="B637" t="str">
            <v>SMP466 BFTN M: MODER</v>
          </cell>
          <cell r="C637" t="str">
            <v>Jemina Baleni</v>
          </cell>
        </row>
        <row r="638">
          <cell r="A638">
            <v>101098</v>
          </cell>
          <cell r="B638" t="str">
            <v>SMP54 BLOEM W R&amp;DAMS</v>
          </cell>
          <cell r="C638" t="str">
            <v>Jemina Baleni</v>
          </cell>
        </row>
        <row r="639">
          <cell r="A639">
            <v>101099</v>
          </cell>
          <cell r="B639" t="str">
            <v>MODDER R-KRUGERSDRIF</v>
          </cell>
          <cell r="C639" t="str">
            <v>Jemina Baleni</v>
          </cell>
        </row>
        <row r="640">
          <cell r="A640">
            <v>101100</v>
          </cell>
          <cell r="B640" t="str">
            <v>SMP133 Z1 D TO RYANS</v>
          </cell>
          <cell r="C640" t="str">
            <v>Jemina Baleni</v>
          </cell>
        </row>
        <row r="641">
          <cell r="A641">
            <v>101101</v>
          </cell>
          <cell r="B641" t="str">
            <v>SMP183 Z2 RYA 2 SCHG</v>
          </cell>
          <cell r="C641" t="str">
            <v>Jemina Baleni</v>
          </cell>
        </row>
        <row r="642">
          <cell r="A642">
            <v>101102</v>
          </cell>
          <cell r="B642" t="str">
            <v>SMP89 FR DAM &amp; RIVER</v>
          </cell>
          <cell r="C642" t="str">
            <v>Jemina Baleni</v>
          </cell>
        </row>
        <row r="643">
          <cell r="A643">
            <v>101103</v>
          </cell>
          <cell r="B643" t="str">
            <v>ORANGE-RIET GWS (91)</v>
          </cell>
          <cell r="C643" t="str">
            <v>Jemina Baleni</v>
          </cell>
        </row>
        <row r="644">
          <cell r="A644">
            <v>101104</v>
          </cell>
          <cell r="B644" t="str">
            <v>SMP25 ORNGE-RIET CAN</v>
          </cell>
          <cell r="C644" t="str">
            <v>Jemina Baleni</v>
          </cell>
        </row>
        <row r="645">
          <cell r="A645">
            <v>101105</v>
          </cell>
          <cell r="B645" t="str">
            <v>SMP472 COM FARM VNDC</v>
          </cell>
          <cell r="C645" t="str">
            <v>Jemina Baleni</v>
          </cell>
        </row>
        <row r="646">
          <cell r="A646">
            <v>101106</v>
          </cell>
          <cell r="B646" t="str">
            <v>SMP473 RIET R SETTL</v>
          </cell>
          <cell r="C646" t="str">
            <v>Jemina Baleni</v>
          </cell>
        </row>
        <row r="647">
          <cell r="A647">
            <v>101107</v>
          </cell>
          <cell r="B647" t="str">
            <v>SMP474 ITERELENG IRR</v>
          </cell>
          <cell r="C647" t="str">
            <v>Jemina Baleni</v>
          </cell>
        </row>
        <row r="648">
          <cell r="A648">
            <v>101108</v>
          </cell>
          <cell r="B648" t="str">
            <v>SMP574 ZELPY IRRIG C</v>
          </cell>
          <cell r="C648" t="str">
            <v>Jemina Baleni</v>
          </cell>
        </row>
        <row r="649">
          <cell r="A649">
            <v>101109</v>
          </cell>
          <cell r="B649" t="str">
            <v>SMP575 3 EENH IRRIG.</v>
          </cell>
          <cell r="C649" t="str">
            <v>Jemina Baleni</v>
          </cell>
        </row>
        <row r="650">
          <cell r="A650">
            <v>101110</v>
          </cell>
          <cell r="B650" t="str">
            <v>SMP576 MAHUA TRUST I</v>
          </cell>
          <cell r="C650" t="str">
            <v>Jemina Baleni</v>
          </cell>
        </row>
        <row r="651">
          <cell r="A651">
            <v>101111</v>
          </cell>
          <cell r="B651" t="str">
            <v>SMP577 AGANANG IRRIG</v>
          </cell>
          <cell r="C651" t="str">
            <v>Jemina Baleni</v>
          </cell>
        </row>
        <row r="652">
          <cell r="A652">
            <v>101112</v>
          </cell>
          <cell r="B652" t="str">
            <v>SMP692 OPPERMANS IRR</v>
          </cell>
          <cell r="C652" t="str">
            <v>Jemina Baleni</v>
          </cell>
        </row>
        <row r="653">
          <cell r="A653">
            <v>101113</v>
          </cell>
          <cell r="B653" t="str">
            <v>SMP693 PROEFPLAAS IR</v>
          </cell>
          <cell r="C653" t="str">
            <v>Jemina Baleni</v>
          </cell>
        </row>
        <row r="654">
          <cell r="A654">
            <v>101114</v>
          </cell>
          <cell r="B654" t="str">
            <v>S2 BALANCING DAM</v>
          </cell>
          <cell r="C654" t="str">
            <v>Jemina Baleni</v>
          </cell>
        </row>
        <row r="655">
          <cell r="A655">
            <v>101115</v>
          </cell>
          <cell r="B655" t="str">
            <v>SCHEIDING PUMP STAT</v>
          </cell>
          <cell r="C655" t="str">
            <v>Jemina Baleni</v>
          </cell>
        </row>
        <row r="656">
          <cell r="A656">
            <v>101116</v>
          </cell>
          <cell r="B656" t="str">
            <v>KOEDOESBERG WEIR</v>
          </cell>
          <cell r="C656" t="str">
            <v>Jemina Baleni</v>
          </cell>
        </row>
        <row r="657">
          <cell r="A657">
            <v>101117</v>
          </cell>
          <cell r="B657" t="str">
            <v>BLAAUWBOSCHFONTEIN W</v>
          </cell>
          <cell r="C657" t="str">
            <v>Jemina Baleni</v>
          </cell>
        </row>
        <row r="658">
          <cell r="A658">
            <v>101118</v>
          </cell>
          <cell r="B658" t="str">
            <v>S1 BALANCING DAM</v>
          </cell>
          <cell r="C658" t="str">
            <v>Jemina Baleni</v>
          </cell>
        </row>
        <row r="659">
          <cell r="A659">
            <v>101119</v>
          </cell>
          <cell r="B659" t="str">
            <v>DRAINAGE CANAL SYST</v>
          </cell>
          <cell r="C659" t="str">
            <v>Jemina Baleni</v>
          </cell>
        </row>
        <row r="660">
          <cell r="A660">
            <v>101120</v>
          </cell>
          <cell r="B660" t="str">
            <v>STERKSPR-JOZANASHOEK</v>
          </cell>
          <cell r="C660" t="str">
            <v>Jemina Baleni</v>
          </cell>
        </row>
        <row r="661">
          <cell r="A661">
            <v>101121</v>
          </cell>
          <cell r="B661" t="str">
            <v>SMP212 DAM</v>
          </cell>
          <cell r="C661" t="str">
            <v>Jemina Baleni</v>
          </cell>
        </row>
        <row r="662">
          <cell r="A662">
            <v>101122</v>
          </cell>
          <cell r="B662" t="str">
            <v>THABAN'CHU DAM</v>
          </cell>
          <cell r="C662" t="str">
            <v>Jemina Baleni</v>
          </cell>
        </row>
        <row r="663">
          <cell r="A663">
            <v>101123</v>
          </cell>
          <cell r="B663" t="str">
            <v>FELOANO</v>
          </cell>
          <cell r="C663" t="str">
            <v>Jemina Baleni</v>
          </cell>
        </row>
        <row r="664">
          <cell r="A664">
            <v>101124</v>
          </cell>
          <cell r="B664" t="str">
            <v>WOODBRIDGE</v>
          </cell>
          <cell r="C664" t="str">
            <v>Jemina Baleni</v>
          </cell>
        </row>
        <row r="665">
          <cell r="A665">
            <v>101125</v>
          </cell>
          <cell r="B665" t="str">
            <v>SEROWALO</v>
          </cell>
          <cell r="C665" t="str">
            <v>Jemina Baleni</v>
          </cell>
        </row>
        <row r="666">
          <cell r="A666">
            <v>101126</v>
          </cell>
          <cell r="B666" t="str">
            <v>SEDIBA</v>
          </cell>
          <cell r="C666" t="str">
            <v>Jemina Baleni</v>
          </cell>
        </row>
        <row r="667">
          <cell r="A667">
            <v>101127</v>
          </cell>
          <cell r="B667" t="str">
            <v>ROOIFONTEIN</v>
          </cell>
          <cell r="C667" t="str">
            <v>Jemina Baleni</v>
          </cell>
        </row>
        <row r="668">
          <cell r="A668">
            <v>101128</v>
          </cell>
          <cell r="B668" t="str">
            <v>KGBNAYN R- GROOTHOEK</v>
          </cell>
          <cell r="C668" t="str">
            <v>Jemina Baleni</v>
          </cell>
        </row>
        <row r="669">
          <cell r="A669">
            <v>101129</v>
          </cell>
          <cell r="B669" t="str">
            <v>SMP493 BLOEM WATER</v>
          </cell>
          <cell r="C669" t="str">
            <v>Jemina Baleni</v>
          </cell>
        </row>
        <row r="670">
          <cell r="A670">
            <v>101130</v>
          </cell>
          <cell r="B670" t="str">
            <v>A OFFIC: MIDDLE VAAL</v>
          </cell>
          <cell r="C670" t="str">
            <v>Jemina Baleni</v>
          </cell>
        </row>
        <row r="671">
          <cell r="A671">
            <v>101130</v>
          </cell>
          <cell r="B671" t="str">
            <v>DIVISION-OPS-SANDVET</v>
          </cell>
          <cell r="C671" t="str">
            <v>Jemina Baleni</v>
          </cell>
        </row>
        <row r="672">
          <cell r="A672">
            <v>101131</v>
          </cell>
          <cell r="B672" t="str">
            <v>SANDVETR- ERFENIS DM</v>
          </cell>
          <cell r="C672" t="str">
            <v>Jemina Baleni</v>
          </cell>
        </row>
        <row r="673">
          <cell r="A673">
            <v>101132</v>
          </cell>
          <cell r="B673" t="str">
            <v>SANDVETR- ALEMANSKRL</v>
          </cell>
          <cell r="C673" t="str">
            <v>Jemina Baleni</v>
          </cell>
        </row>
        <row r="674">
          <cell r="A674">
            <v>101133</v>
          </cell>
          <cell r="B674" t="str">
            <v>SMP107 ANY OF DAMS</v>
          </cell>
          <cell r="C674" t="str">
            <v>Jemina Baleni</v>
          </cell>
        </row>
        <row r="675">
          <cell r="A675">
            <v>101134</v>
          </cell>
          <cell r="B675" t="str">
            <v>SMP137 FROM THE RIVR</v>
          </cell>
          <cell r="C675" t="str">
            <v>Jemina Baleni</v>
          </cell>
        </row>
        <row r="676">
          <cell r="A676">
            <v>101135</v>
          </cell>
          <cell r="B676" t="str">
            <v>SMP33 CANAL SYSTEM</v>
          </cell>
          <cell r="C676" t="str">
            <v>Jemina Baleni</v>
          </cell>
        </row>
        <row r="677">
          <cell r="A677">
            <v>101136</v>
          </cell>
          <cell r="B677" t="str">
            <v>SMP481 HOOPSTAD MUN</v>
          </cell>
          <cell r="C677" t="str">
            <v>Jemina Baleni</v>
          </cell>
        </row>
        <row r="678">
          <cell r="A678">
            <v>101137</v>
          </cell>
          <cell r="B678" t="str">
            <v>SMP484 THEUNISEN MUN</v>
          </cell>
          <cell r="C678" t="str">
            <v>Jemina Baleni</v>
          </cell>
        </row>
        <row r="679">
          <cell r="A679">
            <v>101138</v>
          </cell>
          <cell r="B679" t="str">
            <v>VAAL R SYS-FS REGION</v>
          </cell>
          <cell r="C679" t="str">
            <v>Jemina Baleni</v>
          </cell>
        </row>
        <row r="680">
          <cell r="A680">
            <v>101139</v>
          </cell>
          <cell r="B680" t="str">
            <v>SMP579 USERS M VAAL</v>
          </cell>
          <cell r="C680" t="str">
            <v>Jemina Baleni</v>
          </cell>
        </row>
        <row r="681">
          <cell r="A681">
            <v>101140</v>
          </cell>
          <cell r="B681" t="str">
            <v>SMP580 ANGLOGOLD VLR</v>
          </cell>
          <cell r="C681" t="str">
            <v>Jemina Baleni</v>
          </cell>
        </row>
        <row r="682">
          <cell r="A682">
            <v>101141</v>
          </cell>
          <cell r="B682" t="str">
            <v>A OFFICE: LOWER VAAL</v>
          </cell>
          <cell r="C682" t="str">
            <v>Fanie Malan</v>
          </cell>
        </row>
        <row r="683">
          <cell r="A683">
            <v>101141</v>
          </cell>
          <cell r="B683" t="str">
            <v>SUB-DIVISION-KRUGERS</v>
          </cell>
          <cell r="C683" t="str">
            <v>Fanie Malan</v>
          </cell>
        </row>
        <row r="684">
          <cell r="A684">
            <v>101142</v>
          </cell>
          <cell r="B684" t="str">
            <v>L VAAL-VHARTS W SCHM</v>
          </cell>
          <cell r="C684" t="str">
            <v>Fanie Malan</v>
          </cell>
        </row>
        <row r="685">
          <cell r="A685">
            <v>101143</v>
          </cell>
          <cell r="B685" t="str">
            <v>SMP554 RIVER</v>
          </cell>
          <cell r="C685" t="str">
            <v>Fanie Malan</v>
          </cell>
        </row>
        <row r="686">
          <cell r="A686">
            <v>101144</v>
          </cell>
          <cell r="B686" t="str">
            <v>SMP555 BRKLY W MCPTY</v>
          </cell>
          <cell r="C686" t="str">
            <v>Fanie Malan</v>
          </cell>
        </row>
        <row r="687">
          <cell r="A687">
            <v>101145</v>
          </cell>
          <cell r="B687" t="str">
            <v>SMP556 SOL PLT MCPTY</v>
          </cell>
          <cell r="C687" t="str">
            <v>Fanie Malan</v>
          </cell>
        </row>
        <row r="688">
          <cell r="A688">
            <v>101146</v>
          </cell>
          <cell r="B688" t="str">
            <v>SMP617 WARRENTON MUN</v>
          </cell>
          <cell r="C688" t="str">
            <v>Fanie Malan</v>
          </cell>
        </row>
        <row r="689">
          <cell r="A689">
            <v>101147</v>
          </cell>
          <cell r="B689" t="str">
            <v>MIDD VAAL-BLOEMHOF D</v>
          </cell>
          <cell r="C689" t="str">
            <v>Fanie Malan</v>
          </cell>
        </row>
        <row r="690">
          <cell r="A690">
            <v>101148</v>
          </cell>
          <cell r="B690" t="str">
            <v>MIDD VAAL-VAALHART W</v>
          </cell>
          <cell r="C690" t="str">
            <v>Fanie Malan</v>
          </cell>
        </row>
        <row r="691">
          <cell r="A691">
            <v>101149</v>
          </cell>
          <cell r="B691" t="str">
            <v>SMP550 RIVER</v>
          </cell>
          <cell r="C691" t="str">
            <v>Fanie Malan</v>
          </cell>
        </row>
        <row r="692">
          <cell r="A692">
            <v>101150</v>
          </cell>
          <cell r="B692" t="str">
            <v>SMP551 BLOEMHOF MUN</v>
          </cell>
          <cell r="C692" t="str">
            <v>Fanie Malan</v>
          </cell>
        </row>
        <row r="693">
          <cell r="A693">
            <v>101151</v>
          </cell>
          <cell r="B693" t="str">
            <v>SMP552 CHRISTIANA MU</v>
          </cell>
          <cell r="C693" t="str">
            <v>Fanie Malan</v>
          </cell>
        </row>
        <row r="694">
          <cell r="A694">
            <v>101152</v>
          </cell>
          <cell r="B694" t="str">
            <v>HARTSR- SPITSKOP DAM</v>
          </cell>
          <cell r="C694" t="str">
            <v>Fanie Malan</v>
          </cell>
        </row>
        <row r="695">
          <cell r="A695">
            <v>101153</v>
          </cell>
          <cell r="B695" t="str">
            <v>SMP614 FROM THE DAM</v>
          </cell>
          <cell r="C695" t="str">
            <v>Fanie Malan</v>
          </cell>
        </row>
        <row r="696">
          <cell r="A696">
            <v>101154</v>
          </cell>
          <cell r="B696" t="str">
            <v>SMP615 FROM RIVER</v>
          </cell>
          <cell r="C696" t="str">
            <v>Fanie Malan</v>
          </cell>
        </row>
        <row r="697">
          <cell r="A697">
            <v>101155</v>
          </cell>
          <cell r="B697" t="str">
            <v>HARTS RIV- TAUNG DAM</v>
          </cell>
          <cell r="C697" t="str">
            <v>Fanie Malan</v>
          </cell>
        </row>
        <row r="698">
          <cell r="A698">
            <v>101156</v>
          </cell>
          <cell r="B698" t="str">
            <v>HARTS R- WENTSEL DAM</v>
          </cell>
          <cell r="C698" t="str">
            <v>Fanie Malan</v>
          </cell>
        </row>
        <row r="699">
          <cell r="A699">
            <v>101157</v>
          </cell>
          <cell r="B699" t="str">
            <v>SMP76 DAM</v>
          </cell>
          <cell r="C699" t="str">
            <v>Fanie Malan</v>
          </cell>
        </row>
        <row r="700">
          <cell r="A700">
            <v>101158</v>
          </cell>
          <cell r="B700" t="str">
            <v>VAAL-GAMAGARA R W S</v>
          </cell>
          <cell r="C700" t="str">
            <v>Fanie Malan</v>
          </cell>
        </row>
        <row r="701">
          <cell r="A701">
            <v>101159</v>
          </cell>
          <cell r="B701" t="str">
            <v>SMP596 PWORKS KNEUKL</v>
          </cell>
          <cell r="C701" t="str">
            <v>Fanie Malan</v>
          </cell>
        </row>
        <row r="702">
          <cell r="A702">
            <v>101160</v>
          </cell>
          <cell r="B702" t="str">
            <v>SMP597 KNEUK 2 CLIFT</v>
          </cell>
          <cell r="C702" t="str">
            <v>Fanie Malan</v>
          </cell>
        </row>
        <row r="703">
          <cell r="A703">
            <v>101161</v>
          </cell>
          <cell r="B703" t="str">
            <v>SMP598 CLIFT 2 ROSCO</v>
          </cell>
          <cell r="C703" t="str">
            <v>Fanie Malan</v>
          </cell>
        </row>
        <row r="704">
          <cell r="A704">
            <v>101162</v>
          </cell>
          <cell r="B704" t="str">
            <v>SMP599 ROSC 2 BLROCK</v>
          </cell>
          <cell r="C704" t="str">
            <v>Fanie Malan</v>
          </cell>
        </row>
        <row r="705">
          <cell r="A705">
            <v>101163</v>
          </cell>
          <cell r="B705" t="str">
            <v>SMP600 ROSC 2 OLFTHK</v>
          </cell>
          <cell r="C705" t="str">
            <v>Fanie Malan</v>
          </cell>
        </row>
        <row r="706">
          <cell r="A706">
            <v>101164</v>
          </cell>
          <cell r="B706" t="str">
            <v>SMP601 SISH 2 BLROCK</v>
          </cell>
          <cell r="C706" t="str">
            <v>Fanie Malan</v>
          </cell>
        </row>
        <row r="707">
          <cell r="A707">
            <v>101165</v>
          </cell>
          <cell r="B707" t="str">
            <v>SMP602 SISH 2 OLFTHK</v>
          </cell>
          <cell r="C707" t="str">
            <v>Fanie Malan</v>
          </cell>
        </row>
        <row r="708">
          <cell r="A708">
            <v>101166</v>
          </cell>
          <cell r="B708" t="str">
            <v>SMP603 SISH GROUNDW</v>
          </cell>
          <cell r="C708" t="str">
            <v>Fanie Malan</v>
          </cell>
        </row>
        <row r="709">
          <cell r="A709">
            <v>101167</v>
          </cell>
          <cell r="B709" t="str">
            <v>SMP604 EMERG KALAHEA</v>
          </cell>
          <cell r="C709" t="str">
            <v>Fanie Malan</v>
          </cell>
        </row>
        <row r="710">
          <cell r="A710">
            <v>101168</v>
          </cell>
          <cell r="B710" t="str">
            <v>VAAL R-VAALHARTS GWS</v>
          </cell>
          <cell r="C710" t="str">
            <v>Fanie Malan</v>
          </cell>
        </row>
        <row r="711">
          <cell r="A711">
            <v>101169</v>
          </cell>
          <cell r="B711" t="str">
            <v>SMP139 KLIPD BKLY SH</v>
          </cell>
          <cell r="C711" t="str">
            <v>Fanie Malan</v>
          </cell>
        </row>
        <row r="712">
          <cell r="A712">
            <v>101170</v>
          </cell>
          <cell r="B712" t="str">
            <v>SMP36 VAALH M_N&amp;W C</v>
          </cell>
          <cell r="C712" t="str">
            <v>Fanie Malan</v>
          </cell>
        </row>
        <row r="713">
          <cell r="A713">
            <v>101171</v>
          </cell>
          <cell r="B713" t="str">
            <v>SMP429 RPF TAUNG CAN</v>
          </cell>
          <cell r="C713" t="str">
            <v>Fanie Malan</v>
          </cell>
        </row>
        <row r="714">
          <cell r="A714">
            <v>101172</v>
          </cell>
          <cell r="B714" t="str">
            <v>SMP616 RPF- GANSPAN</v>
          </cell>
          <cell r="C714" t="str">
            <v>Fanie Malan</v>
          </cell>
        </row>
        <row r="715">
          <cell r="A715">
            <v>101173</v>
          </cell>
          <cell r="B715" t="str">
            <v>SMP694 RPF TC 2001/2</v>
          </cell>
          <cell r="C715" t="str">
            <v>Fanie Malan</v>
          </cell>
        </row>
        <row r="716">
          <cell r="A716">
            <v>101174</v>
          </cell>
          <cell r="B716" t="str">
            <v>SMP695 RPF TC 2002/3</v>
          </cell>
          <cell r="C716" t="str">
            <v>Fanie Malan</v>
          </cell>
        </row>
        <row r="717">
          <cell r="A717">
            <v>101175</v>
          </cell>
          <cell r="B717" t="str">
            <v>SMP696 RPF TC 2003/4</v>
          </cell>
          <cell r="C717" t="str">
            <v>Fanie Malan</v>
          </cell>
        </row>
        <row r="718">
          <cell r="A718">
            <v>101176</v>
          </cell>
          <cell r="B718" t="str">
            <v>SMP697 RPF GP 2001/2</v>
          </cell>
          <cell r="C718" t="str">
            <v>Fanie Malan</v>
          </cell>
        </row>
        <row r="719">
          <cell r="A719">
            <v>101177</v>
          </cell>
          <cell r="B719" t="str">
            <v>SMP698 RPF GP 2002/3</v>
          </cell>
          <cell r="C719" t="str">
            <v>Fanie Malan</v>
          </cell>
        </row>
        <row r="720">
          <cell r="A720">
            <v>101178</v>
          </cell>
          <cell r="B720" t="str">
            <v>SMP699 RPF GP 2003/4</v>
          </cell>
          <cell r="C720" t="str">
            <v>Fanie Malan</v>
          </cell>
        </row>
        <row r="721">
          <cell r="A721">
            <v>101179</v>
          </cell>
          <cell r="B721" t="str">
            <v>AO: LOWER ORANGE RIV</v>
          </cell>
          <cell r="C721" t="str">
            <v>Jemina Baleni</v>
          </cell>
        </row>
        <row r="722">
          <cell r="A722">
            <v>101179</v>
          </cell>
          <cell r="B722" t="str">
            <v>DIVISION-OPS-VAN DER</v>
          </cell>
          <cell r="C722" t="str">
            <v>Jemina Baleni</v>
          </cell>
        </row>
        <row r="723">
          <cell r="A723">
            <v>101180</v>
          </cell>
          <cell r="B723" t="str">
            <v>L ORANGE RIVER -BOEG</v>
          </cell>
          <cell r="C723" t="str">
            <v>Fanie Malan</v>
          </cell>
        </row>
        <row r="724">
          <cell r="A724">
            <v>101181</v>
          </cell>
          <cell r="B724" t="str">
            <v>SMP26 CANAL</v>
          </cell>
          <cell r="C724" t="str">
            <v>Fanie Malan</v>
          </cell>
        </row>
        <row r="725">
          <cell r="A725">
            <v>101182</v>
          </cell>
          <cell r="B725" t="str">
            <v>SMP700 RPF BD 2001/2</v>
          </cell>
          <cell r="C725" t="str">
            <v>Fanie Malan</v>
          </cell>
        </row>
        <row r="726">
          <cell r="A726">
            <v>101183</v>
          </cell>
          <cell r="B726" t="str">
            <v>SMP701 RPF BD 2002/3</v>
          </cell>
          <cell r="C726" t="str">
            <v>Fanie Malan</v>
          </cell>
        </row>
        <row r="727">
          <cell r="A727">
            <v>101184</v>
          </cell>
          <cell r="B727" t="str">
            <v>SMP702 RPF BD 2003/4</v>
          </cell>
          <cell r="C727" t="str">
            <v>Fanie Malan</v>
          </cell>
        </row>
        <row r="728">
          <cell r="A728">
            <v>101185</v>
          </cell>
          <cell r="B728" t="str">
            <v>SMP98 FROM THE RIVER</v>
          </cell>
          <cell r="C728" t="str">
            <v>Fanie Malan</v>
          </cell>
        </row>
        <row r="729">
          <cell r="A729">
            <v>101186</v>
          </cell>
          <cell r="B729" t="str">
            <v>L ORANGE RIVER -KKAM</v>
          </cell>
          <cell r="C729" t="str">
            <v>Fanie Malan</v>
          </cell>
        </row>
        <row r="730">
          <cell r="A730">
            <v>101187</v>
          </cell>
          <cell r="B730" t="str">
            <v>SMP197 FROM RIVER</v>
          </cell>
          <cell r="C730" t="str">
            <v>Fanie Malan</v>
          </cell>
        </row>
        <row r="731">
          <cell r="A731">
            <v>101188</v>
          </cell>
          <cell r="B731" t="str">
            <v>SMP400 CANAL</v>
          </cell>
          <cell r="C731" t="str">
            <v>Fanie Malan</v>
          </cell>
        </row>
        <row r="732">
          <cell r="A732">
            <v>101189</v>
          </cell>
          <cell r="B732" t="str">
            <v>SMP703 RPF 2001/2</v>
          </cell>
          <cell r="C732" t="str">
            <v>Fanie Malan</v>
          </cell>
        </row>
        <row r="733">
          <cell r="A733">
            <v>101190</v>
          </cell>
          <cell r="B733" t="str">
            <v>SMP704 RPF 2002/3</v>
          </cell>
          <cell r="C733" t="str">
            <v>Fanie Malan</v>
          </cell>
        </row>
        <row r="734">
          <cell r="A734">
            <v>101191</v>
          </cell>
          <cell r="B734" t="str">
            <v>SMP705 RPF 2003/4</v>
          </cell>
          <cell r="C734" t="str">
            <v>Fanie Malan</v>
          </cell>
        </row>
        <row r="735">
          <cell r="A735">
            <v>101192</v>
          </cell>
          <cell r="B735" t="str">
            <v>NEUSBERG WEIR</v>
          </cell>
          <cell r="C735" t="str">
            <v>Fanie Malan</v>
          </cell>
        </row>
        <row r="736">
          <cell r="A736">
            <v>101193</v>
          </cell>
          <cell r="B736" t="str">
            <v>KAKAMAS CANALS</v>
          </cell>
          <cell r="C736" t="str">
            <v>Fanie Malan</v>
          </cell>
        </row>
        <row r="737">
          <cell r="A737">
            <v>101194</v>
          </cell>
          <cell r="B737" t="str">
            <v>SMART SYNDICATE</v>
          </cell>
          <cell r="C737" t="str">
            <v>Fanie Malan</v>
          </cell>
        </row>
        <row r="738">
          <cell r="A738">
            <v>101195</v>
          </cell>
          <cell r="B738" t="str">
            <v>VAN WYKS VLEI</v>
          </cell>
          <cell r="C738" t="str">
            <v>Fanie Malan</v>
          </cell>
        </row>
        <row r="739">
          <cell r="A739">
            <v>101196</v>
          </cell>
          <cell r="B739" t="str">
            <v>ROOIBERG</v>
          </cell>
          <cell r="C739" t="str">
            <v>Fanie Malan</v>
          </cell>
        </row>
        <row r="740">
          <cell r="A740">
            <v>101197</v>
          </cell>
          <cell r="B740" t="str">
            <v>L ORANGE RIVER -NAMA</v>
          </cell>
          <cell r="C740" t="str">
            <v>Fanie Malan</v>
          </cell>
        </row>
        <row r="741">
          <cell r="A741">
            <v>101198</v>
          </cell>
          <cell r="B741" t="str">
            <v>SMP557 UPINGTOM MCPY</v>
          </cell>
          <cell r="C741" t="str">
            <v>Fanie Malan</v>
          </cell>
        </row>
        <row r="742">
          <cell r="A742">
            <v>101199</v>
          </cell>
          <cell r="B742" t="str">
            <v>SMP558 ALEXCOR (D&amp;R)</v>
          </cell>
          <cell r="C742" t="str">
            <v>Fanie Malan</v>
          </cell>
        </row>
        <row r="743">
          <cell r="A743">
            <v>101200</v>
          </cell>
          <cell r="B743" t="str">
            <v>SMP559 BET BOEGB&amp;SEA</v>
          </cell>
          <cell r="C743" t="str">
            <v>Fanie Malan</v>
          </cell>
        </row>
        <row r="744">
          <cell r="A744">
            <v>101201</v>
          </cell>
          <cell r="B744" t="str">
            <v>SMP561 KAI GAR MCPTY</v>
          </cell>
          <cell r="C744" t="str">
            <v>Fanie Malan</v>
          </cell>
        </row>
        <row r="745">
          <cell r="A745">
            <v>101202</v>
          </cell>
          <cell r="B745" t="str">
            <v>SMP706 RPF CM 2001/2</v>
          </cell>
          <cell r="C745" t="str">
            <v>Fanie Malan</v>
          </cell>
        </row>
        <row r="746">
          <cell r="A746">
            <v>101203</v>
          </cell>
          <cell r="B746" t="str">
            <v>SMP707 RPF CM 2002/3</v>
          </cell>
          <cell r="C746" t="str">
            <v>Fanie Malan</v>
          </cell>
        </row>
        <row r="747">
          <cell r="A747">
            <v>101204</v>
          </cell>
          <cell r="B747" t="str">
            <v>SMP708 RPF CM 2003/4</v>
          </cell>
          <cell r="C747" t="str">
            <v>Fanie Malan</v>
          </cell>
        </row>
        <row r="748">
          <cell r="A748">
            <v>101205</v>
          </cell>
          <cell r="B748" t="str">
            <v>M ORANGE GWCA DOUG</v>
          </cell>
          <cell r="C748" t="str">
            <v>Fanie Malan</v>
          </cell>
        </row>
        <row r="749">
          <cell r="A749">
            <v>101206</v>
          </cell>
          <cell r="B749" t="str">
            <v>SMP562 PRIESKA MCPTY</v>
          </cell>
          <cell r="C749" t="str">
            <v>Fanie Malan</v>
          </cell>
        </row>
        <row r="750">
          <cell r="A750">
            <v>101207</v>
          </cell>
          <cell r="B750" t="str">
            <v>SMP563 LO B DGL&amp;BOEG</v>
          </cell>
          <cell r="C750" t="str">
            <v>Fanie Malan</v>
          </cell>
        </row>
        <row r="751">
          <cell r="A751">
            <v>101208</v>
          </cell>
          <cell r="B751" t="str">
            <v>SMP618 DOUGLAS CANLS</v>
          </cell>
          <cell r="C751" t="str">
            <v>Fanie Malan</v>
          </cell>
        </row>
        <row r="752">
          <cell r="A752">
            <v>101209</v>
          </cell>
          <cell r="B752" t="str">
            <v>SMP619 DOUGLAS MCPTY</v>
          </cell>
          <cell r="C752" t="str">
            <v>Fanie Malan</v>
          </cell>
        </row>
        <row r="753">
          <cell r="A753">
            <v>101210</v>
          </cell>
          <cell r="B753" t="str">
            <v>SMP620 DOUGLAS PRSON</v>
          </cell>
          <cell r="C753" t="str">
            <v>Fanie Malan</v>
          </cell>
        </row>
        <row r="754">
          <cell r="A754">
            <v>101211</v>
          </cell>
          <cell r="B754" t="str">
            <v>SMP744 RPF CM 2002/3</v>
          </cell>
          <cell r="C754" t="str">
            <v>Fanie Malan</v>
          </cell>
        </row>
        <row r="755">
          <cell r="A755">
            <v>101212</v>
          </cell>
          <cell r="B755" t="str">
            <v>SMP745 RPF CM 2003/4</v>
          </cell>
          <cell r="C755" t="str">
            <v>Fanie Malan</v>
          </cell>
        </row>
        <row r="756">
          <cell r="A756">
            <v>101213</v>
          </cell>
          <cell r="B756" t="str">
            <v>DOUGLAS WEIR</v>
          </cell>
          <cell r="C756" t="str">
            <v>Fanie Malan</v>
          </cell>
        </row>
        <row r="757">
          <cell r="A757">
            <v>101214</v>
          </cell>
          <cell r="B757" t="str">
            <v>DOUGLAS CANAL</v>
          </cell>
          <cell r="C757" t="str">
            <v>Fanie Malan</v>
          </cell>
        </row>
        <row r="758">
          <cell r="A758">
            <v>101215</v>
          </cell>
          <cell r="B758" t="str">
            <v>ATHERTON CANAL</v>
          </cell>
          <cell r="C758" t="str">
            <v>Fanie Malan</v>
          </cell>
        </row>
        <row r="759">
          <cell r="A759">
            <v>101216</v>
          </cell>
          <cell r="B759" t="str">
            <v>S MAN: SOUTHER OAREA</v>
          </cell>
          <cell r="C759" t="str">
            <v>Cyril Samuels</v>
          </cell>
        </row>
        <row r="760">
          <cell r="A760">
            <v>101216</v>
          </cell>
          <cell r="B760" t="str">
            <v>DIRECTOR-OPERATIONS</v>
          </cell>
          <cell r="C760" t="str">
            <v>Cyril Samuels</v>
          </cell>
        </row>
        <row r="761">
          <cell r="A761">
            <v>101217</v>
          </cell>
          <cell r="B761" t="str">
            <v>MAN: TEC SS P-ELIZBH</v>
          </cell>
          <cell r="C761" t="str">
            <v>Cyril Samuels</v>
          </cell>
        </row>
        <row r="762">
          <cell r="A762">
            <v>101217</v>
          </cell>
          <cell r="B762" t="str">
            <v>SUB-DIRECT-TECHNICAL</v>
          </cell>
          <cell r="C762" t="str">
            <v>Cyril Samuels</v>
          </cell>
        </row>
        <row r="763">
          <cell r="A763">
            <v>101218</v>
          </cell>
          <cell r="B763" t="str">
            <v>SURVEY SERV PRT-ELZB</v>
          </cell>
          <cell r="C763" t="str">
            <v>Cyril Samuels</v>
          </cell>
        </row>
        <row r="764">
          <cell r="A764">
            <v>101218</v>
          </cell>
          <cell r="B764" t="str">
            <v>SUB-DIVISION-SURVEY</v>
          </cell>
          <cell r="C764" t="str">
            <v>Cyril Samuels</v>
          </cell>
        </row>
        <row r="765">
          <cell r="A765">
            <v>101219</v>
          </cell>
          <cell r="B765" t="str">
            <v>SURVEY SERV WORCESTR</v>
          </cell>
          <cell r="C765" t="str">
            <v>Cyril Samuels</v>
          </cell>
        </row>
        <row r="766">
          <cell r="A766">
            <v>101219</v>
          </cell>
          <cell r="B766" t="str">
            <v>SUB-DIVISION-SURVEY</v>
          </cell>
          <cell r="C766" t="str">
            <v>Cyril Samuels</v>
          </cell>
        </row>
        <row r="767">
          <cell r="A767">
            <v>101220</v>
          </cell>
          <cell r="B767" t="str">
            <v>MECHAN&amp; ELECT SER PE</v>
          </cell>
          <cell r="C767" t="str">
            <v>Cyril Samuels</v>
          </cell>
        </row>
        <row r="768">
          <cell r="A768">
            <v>101220</v>
          </cell>
          <cell r="B768" t="str">
            <v>SUB-DIVISION-MECH/EL</v>
          </cell>
          <cell r="C768" t="str">
            <v>Cyril Samuels</v>
          </cell>
        </row>
        <row r="769">
          <cell r="A769">
            <v>101221</v>
          </cell>
          <cell r="B769" t="str">
            <v>MECHAN&amp; ELECT SER WR</v>
          </cell>
          <cell r="C769" t="str">
            <v>Cyril Samuels</v>
          </cell>
        </row>
        <row r="770">
          <cell r="A770">
            <v>101221</v>
          </cell>
          <cell r="B770" t="str">
            <v>SUB-DIVISION-MECH/EL</v>
          </cell>
          <cell r="C770" t="str">
            <v>Cyril Samuels</v>
          </cell>
        </row>
        <row r="771">
          <cell r="A771">
            <v>101222</v>
          </cell>
          <cell r="B771" t="str">
            <v>GEO TECHNIC UITKEER</v>
          </cell>
          <cell r="C771" t="str">
            <v>Cyril Samuels</v>
          </cell>
        </row>
        <row r="772">
          <cell r="A772">
            <v>101223</v>
          </cell>
          <cell r="B772" t="str">
            <v>WATER DRILL UITKEER</v>
          </cell>
          <cell r="C772" t="str">
            <v>Cyril Samuels</v>
          </cell>
        </row>
        <row r="773">
          <cell r="A773">
            <v>101224</v>
          </cell>
          <cell r="B773" t="str">
            <v>GEO TECHNIC WORCESTR</v>
          </cell>
          <cell r="C773" t="str">
            <v>Cyril Samuels</v>
          </cell>
        </row>
        <row r="774">
          <cell r="A774">
            <v>101225</v>
          </cell>
          <cell r="B774" t="str">
            <v>WATER DRILL WORCESTR</v>
          </cell>
          <cell r="C774" t="str">
            <v>Cyril Samuels</v>
          </cell>
        </row>
        <row r="775">
          <cell r="A775">
            <v>101226</v>
          </cell>
          <cell r="B775" t="str">
            <v>SOUTH CIVIL ENG S PE</v>
          </cell>
          <cell r="C775" t="str">
            <v>Cyril Samuels</v>
          </cell>
        </row>
        <row r="776">
          <cell r="A776">
            <v>101226</v>
          </cell>
          <cell r="B776" t="str">
            <v>DIVISION-CIVIL ENGIN</v>
          </cell>
          <cell r="C776" t="str">
            <v>Cyril Samuels</v>
          </cell>
        </row>
        <row r="777">
          <cell r="A777">
            <v>101227</v>
          </cell>
          <cell r="B777" t="str">
            <v>MAN:FIN&amp;SCM PRT-ELIZ</v>
          </cell>
          <cell r="C777" t="str">
            <v>Cyril Samuels</v>
          </cell>
        </row>
        <row r="778">
          <cell r="A778">
            <v>101227</v>
          </cell>
          <cell r="B778" t="str">
            <v>SUB-DIRECTORATE-FINA</v>
          </cell>
          <cell r="C778" t="str">
            <v>Cyril Samuels</v>
          </cell>
        </row>
        <row r="779">
          <cell r="A779">
            <v>101228</v>
          </cell>
          <cell r="B779" t="str">
            <v>LOGIST STORE-UITKEER</v>
          </cell>
          <cell r="C779" t="str">
            <v>Cyril Samuels</v>
          </cell>
        </row>
        <row r="780">
          <cell r="A780">
            <v>101228</v>
          </cell>
          <cell r="B780" t="str">
            <v>LOGIST STORE-</v>
          </cell>
          <cell r="C780" t="str">
            <v>Cyril Samuels</v>
          </cell>
        </row>
        <row r="781">
          <cell r="A781">
            <v>101229</v>
          </cell>
          <cell r="B781" t="str">
            <v>MAN: CORP. SUPP.  PE</v>
          </cell>
          <cell r="C781" t="str">
            <v>Cyril Samuels</v>
          </cell>
        </row>
        <row r="782">
          <cell r="A782">
            <v>101229</v>
          </cell>
          <cell r="B782" t="str">
            <v>SUB-DIRECTORATE-ADMI</v>
          </cell>
          <cell r="C782" t="str">
            <v>Cyril Samuels</v>
          </cell>
        </row>
        <row r="783">
          <cell r="A783">
            <v>101230</v>
          </cell>
          <cell r="B783" t="str">
            <v>MAN: OPER ECR PELIZB</v>
          </cell>
          <cell r="C783" t="str">
            <v>Cyril Samuels</v>
          </cell>
        </row>
        <row r="784">
          <cell r="A784">
            <v>101230</v>
          </cell>
          <cell r="B784" t="str">
            <v>SUB-DIRECTORATE OPER</v>
          </cell>
          <cell r="C784" t="str">
            <v>Cyril Samuels</v>
          </cell>
        </row>
        <row r="785">
          <cell r="A785">
            <v>101231</v>
          </cell>
          <cell r="B785" t="str">
            <v>AREA OFFICE:UITKEER</v>
          </cell>
          <cell r="C785" t="str">
            <v>Cyril Samuels</v>
          </cell>
        </row>
        <row r="786">
          <cell r="A786">
            <v>101231</v>
          </cell>
          <cell r="B786" t="str">
            <v>DIVISION-OPERATIONS-</v>
          </cell>
          <cell r="C786" t="str">
            <v>Cyril Samuels</v>
          </cell>
        </row>
        <row r="787">
          <cell r="A787">
            <v>101232</v>
          </cell>
          <cell r="B787" t="str">
            <v>FISH - SUNDAYS RIVER</v>
          </cell>
          <cell r="C787" t="str">
            <v>Cyril Samuels</v>
          </cell>
        </row>
        <row r="788">
          <cell r="A788">
            <v>101233</v>
          </cell>
          <cell r="B788" t="str">
            <v>SMP129 TB OUTL GR DM</v>
          </cell>
          <cell r="C788" t="str">
            <v>Cyril Samuels</v>
          </cell>
        </row>
        <row r="789">
          <cell r="A789">
            <v>101234</v>
          </cell>
          <cell r="B789" t="str">
            <v>SMP404 ELD 2 DEMISTK</v>
          </cell>
          <cell r="C789" t="str">
            <v>Cyril Samuels</v>
          </cell>
        </row>
        <row r="790">
          <cell r="A790">
            <v>101235</v>
          </cell>
          <cell r="B790" t="str">
            <v>SMP405 DEMISTK 2 JDT</v>
          </cell>
          <cell r="C790" t="str">
            <v>Cyril Samuels</v>
          </cell>
        </row>
        <row r="791">
          <cell r="A791">
            <v>101236</v>
          </cell>
          <cell r="B791" t="str">
            <v>SMP406 DEMISTK 2 DTD</v>
          </cell>
          <cell r="C791" t="str">
            <v>Cyril Samuels</v>
          </cell>
        </row>
        <row r="792">
          <cell r="A792">
            <v>101237</v>
          </cell>
          <cell r="B792" t="str">
            <v>SMP407 DTD 2 KHDFT W</v>
          </cell>
          <cell r="C792" t="str">
            <v>Cyril Samuels</v>
          </cell>
        </row>
        <row r="793">
          <cell r="A793">
            <v>101238</v>
          </cell>
          <cell r="B793" t="str">
            <v>SMP654 GRD 2 EDW CRD</v>
          </cell>
          <cell r="C793" t="str">
            <v>Cyril Samuels</v>
          </cell>
        </row>
        <row r="794">
          <cell r="A794">
            <v>101239</v>
          </cell>
          <cell r="B794" t="str">
            <v>SMP66 GRD 2 EDW OUSR</v>
          </cell>
          <cell r="C794" t="str">
            <v>Cyril Samuels</v>
          </cell>
        </row>
        <row r="795">
          <cell r="A795">
            <v>101240</v>
          </cell>
          <cell r="B795" t="str">
            <v>SMP7 ED 2 HK KFTN IB</v>
          </cell>
          <cell r="C795" t="str">
            <v>Cyril Samuels</v>
          </cell>
        </row>
        <row r="796">
          <cell r="A796">
            <v>101241</v>
          </cell>
          <cell r="B796" t="str">
            <v>LOWER SUNDAYS RIVER</v>
          </cell>
          <cell r="C796" t="str">
            <v>Cyril Samuels</v>
          </cell>
        </row>
        <row r="797">
          <cell r="A797">
            <v>101242</v>
          </cell>
          <cell r="B797" t="str">
            <v>SMP125 PIPELINE</v>
          </cell>
          <cell r="C797" t="str">
            <v>Cyril Samuels</v>
          </cell>
        </row>
        <row r="798">
          <cell r="A798">
            <v>101243</v>
          </cell>
          <cell r="B798" t="str">
            <v>SMP15 CANAL</v>
          </cell>
          <cell r="C798" t="str">
            <v>Cyril Samuels</v>
          </cell>
        </row>
        <row r="799">
          <cell r="A799">
            <v>101244</v>
          </cell>
          <cell r="B799" t="str">
            <v>SMP387 SCHVLKT BAL D</v>
          </cell>
          <cell r="C799" t="str">
            <v>Cyril Samuels</v>
          </cell>
        </row>
        <row r="800">
          <cell r="A800">
            <v>101245</v>
          </cell>
          <cell r="B800" t="str">
            <v>LOWER FISH RIVER 62</v>
          </cell>
          <cell r="C800" t="str">
            <v>Cyril Samuels</v>
          </cell>
        </row>
        <row r="801">
          <cell r="A801">
            <v>101246</v>
          </cell>
          <cell r="B801" t="str">
            <v>SMP38 CANAL/PIPELINE</v>
          </cell>
          <cell r="C801" t="str">
            <v>Cyril Samuels</v>
          </cell>
        </row>
        <row r="802">
          <cell r="A802">
            <v>101247</v>
          </cell>
          <cell r="B802" t="str">
            <v>SMP85 DAM</v>
          </cell>
          <cell r="C802" t="str">
            <v>Cyril Samuels</v>
          </cell>
        </row>
        <row r="803">
          <cell r="A803">
            <v>101248</v>
          </cell>
          <cell r="B803" t="str">
            <v>RURA DAM</v>
          </cell>
          <cell r="C803" t="str">
            <v>Cyril Samuels</v>
          </cell>
        </row>
        <row r="804">
          <cell r="A804">
            <v>101249</v>
          </cell>
          <cell r="B804" t="str">
            <v>SINQUMENI DAM</v>
          </cell>
          <cell r="C804" t="str">
            <v>Cyril Samuels</v>
          </cell>
        </row>
        <row r="805">
          <cell r="A805">
            <v>101250</v>
          </cell>
          <cell r="B805" t="str">
            <v>MANKAZANA DAM</v>
          </cell>
          <cell r="C805" t="str">
            <v>Cyril Samuels</v>
          </cell>
        </row>
        <row r="806">
          <cell r="A806">
            <v>101251</v>
          </cell>
          <cell r="B806" t="str">
            <v>NDLAMBE(TYHEFU) DAM</v>
          </cell>
          <cell r="C806" t="str">
            <v>Cyril Samuels</v>
          </cell>
        </row>
        <row r="807">
          <cell r="A807">
            <v>101252</v>
          </cell>
          <cell r="B807" t="str">
            <v>SMP188 DAM</v>
          </cell>
          <cell r="C807" t="str">
            <v>Cyril Samuels</v>
          </cell>
        </row>
        <row r="808">
          <cell r="A808">
            <v>101253</v>
          </cell>
          <cell r="B808" t="str">
            <v>NQWELO DAM</v>
          </cell>
          <cell r="C808" t="str">
            <v>Cyril Samuels</v>
          </cell>
        </row>
        <row r="809">
          <cell r="A809">
            <v>101254</v>
          </cell>
          <cell r="B809" t="str">
            <v>KAT RIVER DAM (44)</v>
          </cell>
          <cell r="C809" t="str">
            <v>Cyril Samuels</v>
          </cell>
        </row>
        <row r="810">
          <cell r="A810">
            <v>101255</v>
          </cell>
          <cell r="B810" t="str">
            <v>SMP131 DAM</v>
          </cell>
          <cell r="C810" t="str">
            <v>Cyril Samuels</v>
          </cell>
        </row>
        <row r="811">
          <cell r="A811">
            <v>101256</v>
          </cell>
          <cell r="B811" t="str">
            <v>TARKA R- KOMANDODRFT</v>
          </cell>
          <cell r="C811" t="str">
            <v>Cyril Samuels</v>
          </cell>
        </row>
        <row r="812">
          <cell r="A812">
            <v>101257</v>
          </cell>
          <cell r="B812" t="str">
            <v>SMP216 SCHEME</v>
          </cell>
          <cell r="C812" t="str">
            <v>Cyril Samuels</v>
          </cell>
        </row>
        <row r="813">
          <cell r="A813">
            <v>101258</v>
          </cell>
          <cell r="B813" t="str">
            <v>AOFF : PE WMA12/15</v>
          </cell>
          <cell r="C813" t="str">
            <v>Cyril Samuels</v>
          </cell>
        </row>
        <row r="814">
          <cell r="A814">
            <v>101258</v>
          </cell>
          <cell r="B814" t="str">
            <v>DIVISION-OPS-AMATOLA</v>
          </cell>
          <cell r="C814" t="str">
            <v>Cyril Samuels</v>
          </cell>
        </row>
        <row r="815">
          <cell r="A815">
            <v>101259</v>
          </cell>
          <cell r="B815" t="str">
            <v>GAMTOOS-KOUGA&amp;LOERIE</v>
          </cell>
          <cell r="C815" t="str">
            <v>Cyril Samuels</v>
          </cell>
        </row>
        <row r="816">
          <cell r="A816">
            <v>101260</v>
          </cell>
          <cell r="B816" t="str">
            <v>SMP69 GAMTOOS DAMS</v>
          </cell>
          <cell r="C816" t="str">
            <v>Cyril Samuels</v>
          </cell>
        </row>
        <row r="817">
          <cell r="A817">
            <v>101261</v>
          </cell>
          <cell r="B817" t="str">
            <v>SMP8 GAMTOOS CANAL</v>
          </cell>
          <cell r="C817" t="str">
            <v>Cyril Samuels</v>
          </cell>
        </row>
        <row r="818">
          <cell r="A818">
            <v>101262</v>
          </cell>
          <cell r="B818" t="str">
            <v>KROMME RIVER- IMPOFU</v>
          </cell>
          <cell r="C818" t="str">
            <v>Cyril Samuels</v>
          </cell>
        </row>
        <row r="819">
          <cell r="A819">
            <v>101263</v>
          </cell>
          <cell r="B819" t="str">
            <v>GROOT R- BEERVLEI DM</v>
          </cell>
          <cell r="C819" t="str">
            <v>Cyril Samuels</v>
          </cell>
        </row>
        <row r="820">
          <cell r="A820">
            <v>101264</v>
          </cell>
          <cell r="B820" t="str">
            <v>SMP73 BEERVLEI DAM</v>
          </cell>
          <cell r="C820" t="str">
            <v>Cyril Samuels</v>
          </cell>
        </row>
        <row r="821">
          <cell r="A821">
            <v>101265</v>
          </cell>
          <cell r="B821" t="str">
            <v>AMATOLA-WRIGGLESWADE</v>
          </cell>
          <cell r="C821" t="str">
            <v>Cyril Samuels</v>
          </cell>
        </row>
        <row r="822">
          <cell r="A822">
            <v>101266</v>
          </cell>
          <cell r="B822" t="str">
            <v>SMP144 RIVER</v>
          </cell>
          <cell r="C822" t="str">
            <v>Cyril Samuels</v>
          </cell>
        </row>
        <row r="823">
          <cell r="A823">
            <v>101267</v>
          </cell>
          <cell r="B823" t="str">
            <v>SMP3 CANAL</v>
          </cell>
          <cell r="C823" t="str">
            <v>Cyril Samuels</v>
          </cell>
        </row>
        <row r="824">
          <cell r="A824">
            <v>101268</v>
          </cell>
          <cell r="B824" t="str">
            <v>SMP42 DAM</v>
          </cell>
          <cell r="C824" t="str">
            <v>Cyril Samuels</v>
          </cell>
        </row>
        <row r="825">
          <cell r="A825">
            <v>101269</v>
          </cell>
          <cell r="B825" t="str">
            <v>ROOIKRANTZ DAM (108)</v>
          </cell>
          <cell r="C825" t="str">
            <v>Cyril Samuels</v>
          </cell>
        </row>
        <row r="826">
          <cell r="A826">
            <v>101270</v>
          </cell>
          <cell r="B826" t="str">
            <v>SMP206 DAM</v>
          </cell>
          <cell r="C826" t="str">
            <v>Cyril Samuels</v>
          </cell>
        </row>
        <row r="827">
          <cell r="A827">
            <v>101271</v>
          </cell>
          <cell r="B827" t="str">
            <v>NAHOON RIVER-DAM (81</v>
          </cell>
          <cell r="C827" t="str">
            <v>Cyril Samuels</v>
          </cell>
        </row>
        <row r="828">
          <cell r="A828">
            <v>101272</v>
          </cell>
          <cell r="B828" t="str">
            <v>SMP187 DAM</v>
          </cell>
          <cell r="C828" t="str">
            <v>Cyril Samuels</v>
          </cell>
        </row>
        <row r="829">
          <cell r="A829">
            <v>101273</v>
          </cell>
          <cell r="B829" t="str">
            <v>LAING DAM (58)</v>
          </cell>
          <cell r="C829" t="str">
            <v>Cyril Samuels</v>
          </cell>
        </row>
        <row r="830">
          <cell r="A830">
            <v>101274</v>
          </cell>
          <cell r="B830" t="str">
            <v>SMP82 DAM</v>
          </cell>
          <cell r="C830" t="str">
            <v>Cyril Samuels</v>
          </cell>
        </row>
        <row r="831">
          <cell r="A831">
            <v>101275</v>
          </cell>
          <cell r="B831" t="str">
            <v>SANDILE  DAM (111)</v>
          </cell>
          <cell r="C831" t="str">
            <v>Cyril Samuels</v>
          </cell>
        </row>
        <row r="832">
          <cell r="A832">
            <v>101276</v>
          </cell>
          <cell r="B832" t="str">
            <v>SMP106 DAM</v>
          </cell>
          <cell r="C832" t="str">
            <v>Cyril Samuels</v>
          </cell>
        </row>
        <row r="833">
          <cell r="A833">
            <v>101277</v>
          </cell>
          <cell r="B833" t="str">
            <v>SMP32 SANDILE PIPE</v>
          </cell>
          <cell r="C833" t="str">
            <v>Cyril Samuels</v>
          </cell>
        </row>
        <row r="834">
          <cell r="A834">
            <v>101278</v>
          </cell>
          <cell r="B834" t="str">
            <v>SMP478 SANDILE SCHME</v>
          </cell>
          <cell r="C834" t="str">
            <v>Cyril Samuels</v>
          </cell>
        </row>
        <row r="835">
          <cell r="A835">
            <v>101279</v>
          </cell>
          <cell r="B835" t="str">
            <v>PLEASANT VIEW DAM</v>
          </cell>
          <cell r="C835" t="str">
            <v>Cyril Samuels</v>
          </cell>
        </row>
        <row r="836">
          <cell r="A836">
            <v>101280</v>
          </cell>
          <cell r="B836" t="str">
            <v>SMP201 DAM</v>
          </cell>
          <cell r="C836" t="str">
            <v>Cyril Samuels</v>
          </cell>
        </row>
        <row r="837">
          <cell r="A837">
            <v>101281</v>
          </cell>
          <cell r="B837" t="str">
            <v>NTSIKIZIMI DAM</v>
          </cell>
          <cell r="C837" t="str">
            <v>Cyril Samuels</v>
          </cell>
        </row>
        <row r="838">
          <cell r="A838">
            <v>101282</v>
          </cell>
          <cell r="B838" t="str">
            <v>NGWEKAZI DAM</v>
          </cell>
          <cell r="C838" t="str">
            <v>Cyril Samuels</v>
          </cell>
        </row>
        <row r="839">
          <cell r="A839">
            <v>101283</v>
          </cell>
          <cell r="B839" t="str">
            <v>KEISKHOEK-MNYAMENI D</v>
          </cell>
          <cell r="C839" t="str">
            <v>Cyril Samuels</v>
          </cell>
        </row>
        <row r="840">
          <cell r="A840">
            <v>101284</v>
          </cell>
          <cell r="B840" t="str">
            <v>SMP181 SCHEME</v>
          </cell>
          <cell r="C840" t="str">
            <v>Cyril Samuels</v>
          </cell>
        </row>
        <row r="841">
          <cell r="A841">
            <v>101285</v>
          </cell>
          <cell r="B841" t="str">
            <v>KUBUSI RIV- GUBU DAM</v>
          </cell>
          <cell r="C841" t="str">
            <v>Cyril Samuels</v>
          </cell>
        </row>
        <row r="842">
          <cell r="A842">
            <v>101286</v>
          </cell>
          <cell r="B842" t="str">
            <v>SMP168 SCHEME</v>
          </cell>
          <cell r="C842" t="str">
            <v>Cyril Samuels</v>
          </cell>
        </row>
        <row r="843">
          <cell r="A843">
            <v>101287</v>
          </cell>
          <cell r="B843" t="str">
            <v>DIMBAZA DAM</v>
          </cell>
          <cell r="C843" t="str">
            <v>Cyril Samuels</v>
          </cell>
        </row>
        <row r="844">
          <cell r="A844">
            <v>101288</v>
          </cell>
          <cell r="B844" t="str">
            <v>DEBE DAM (23)</v>
          </cell>
          <cell r="C844" t="str">
            <v>Cyril Samuels</v>
          </cell>
        </row>
        <row r="845">
          <cell r="A845">
            <v>101289</v>
          </cell>
          <cell r="B845" t="str">
            <v>SMP60 DAM</v>
          </cell>
          <cell r="C845" t="str">
            <v>Cyril Samuels</v>
          </cell>
        </row>
        <row r="846">
          <cell r="A846">
            <v>101290</v>
          </cell>
          <cell r="B846" t="str">
            <v>KEISKMHOEK- CATA DAM</v>
          </cell>
          <cell r="C846" t="str">
            <v>Cyril Samuels</v>
          </cell>
        </row>
        <row r="847">
          <cell r="A847">
            <v>101291</v>
          </cell>
          <cell r="B847" t="str">
            <v>SMP145 SCHEME</v>
          </cell>
          <cell r="C847" t="str">
            <v>Cyril Samuels</v>
          </cell>
        </row>
        <row r="848">
          <cell r="A848">
            <v>101292</v>
          </cell>
          <cell r="B848" t="str">
            <v>BINFIELD PARK DAM EC</v>
          </cell>
          <cell r="C848" t="str">
            <v>Cyril Samuels</v>
          </cell>
        </row>
        <row r="849">
          <cell r="A849">
            <v>101293</v>
          </cell>
          <cell r="B849" t="str">
            <v>SMP414 SCHEME</v>
          </cell>
          <cell r="C849" t="str">
            <v>Cyril Samuels</v>
          </cell>
        </row>
        <row r="850">
          <cell r="A850">
            <v>101294</v>
          </cell>
          <cell r="B850" t="str">
            <v>AMABELE DAM</v>
          </cell>
          <cell r="C850" t="str">
            <v>Cyril Samuels</v>
          </cell>
        </row>
        <row r="851">
          <cell r="A851">
            <v>101295</v>
          </cell>
          <cell r="B851" t="str">
            <v>GXETU DAM</v>
          </cell>
          <cell r="C851" t="str">
            <v>Cyril Samuels</v>
          </cell>
        </row>
        <row r="852">
          <cell r="A852">
            <v>101296</v>
          </cell>
          <cell r="B852" t="str">
            <v>TYUTYU DAM</v>
          </cell>
          <cell r="C852" t="str">
            <v>Cyril Samuels</v>
          </cell>
        </row>
        <row r="853">
          <cell r="A853">
            <v>101297</v>
          </cell>
          <cell r="B853" t="str">
            <v>WOBURN 2 DAM</v>
          </cell>
          <cell r="C853" t="str">
            <v>Cyril Samuels</v>
          </cell>
        </row>
        <row r="854">
          <cell r="A854">
            <v>101298</v>
          </cell>
          <cell r="B854" t="str">
            <v>WOBURN 3 DAM</v>
          </cell>
          <cell r="C854" t="str">
            <v>Cyril Samuels</v>
          </cell>
        </row>
        <row r="855">
          <cell r="A855">
            <v>101299</v>
          </cell>
          <cell r="B855" t="str">
            <v>REDHILL DAM</v>
          </cell>
          <cell r="C855" t="str">
            <v>Cyril Samuels</v>
          </cell>
        </row>
        <row r="856">
          <cell r="A856">
            <v>101300</v>
          </cell>
          <cell r="B856" t="str">
            <v>QIBIRA DAM</v>
          </cell>
          <cell r="C856" t="str">
            <v>Cyril Samuels</v>
          </cell>
        </row>
        <row r="857">
          <cell r="A857">
            <v>101301</v>
          </cell>
          <cell r="B857" t="str">
            <v>NONCAMPA 1 DAM</v>
          </cell>
          <cell r="C857" t="str">
            <v>Cyril Samuels</v>
          </cell>
        </row>
        <row r="858">
          <cell r="A858">
            <v>101302</v>
          </cell>
          <cell r="B858" t="str">
            <v>NONCAMPA 2 DAM</v>
          </cell>
          <cell r="C858" t="str">
            <v>Cyril Samuels</v>
          </cell>
        </row>
        <row r="859">
          <cell r="A859">
            <v>101303</v>
          </cell>
          <cell r="B859" t="str">
            <v>MOUNT COKE DAM</v>
          </cell>
          <cell r="C859" t="str">
            <v>Cyril Samuels</v>
          </cell>
        </row>
        <row r="860">
          <cell r="A860">
            <v>101304</v>
          </cell>
          <cell r="B860" t="str">
            <v>MSENGENI DAM</v>
          </cell>
          <cell r="C860" t="str">
            <v>Cyril Samuels</v>
          </cell>
        </row>
        <row r="861">
          <cell r="A861">
            <v>101305</v>
          </cell>
          <cell r="B861" t="str">
            <v>MASELA 1 DAM</v>
          </cell>
          <cell r="C861" t="str">
            <v>Cyril Samuels</v>
          </cell>
        </row>
        <row r="862">
          <cell r="A862">
            <v>101306</v>
          </cell>
          <cell r="B862" t="str">
            <v>MASELA 2 DAM</v>
          </cell>
          <cell r="C862" t="str">
            <v>Cyril Samuels</v>
          </cell>
        </row>
        <row r="863">
          <cell r="A863">
            <v>101307</v>
          </cell>
          <cell r="B863" t="str">
            <v>MDANTSANE 1 DAM</v>
          </cell>
          <cell r="C863" t="str">
            <v>Cyril Samuels</v>
          </cell>
        </row>
        <row r="864">
          <cell r="A864">
            <v>101308</v>
          </cell>
          <cell r="B864" t="str">
            <v>MDANTSANE 2 DAM</v>
          </cell>
          <cell r="C864" t="str">
            <v>Cyril Samuels</v>
          </cell>
        </row>
        <row r="865">
          <cell r="A865">
            <v>101309</v>
          </cell>
          <cell r="B865" t="str">
            <v>MAITLAND DAM</v>
          </cell>
          <cell r="C865" t="str">
            <v>Cyril Samuels</v>
          </cell>
        </row>
        <row r="866">
          <cell r="A866">
            <v>101310</v>
          </cell>
          <cell r="B866" t="str">
            <v>MAIPASE DAM</v>
          </cell>
          <cell r="C866" t="str">
            <v>Cyril Samuels</v>
          </cell>
        </row>
        <row r="867">
          <cell r="A867">
            <v>101311</v>
          </cell>
          <cell r="B867" t="str">
            <v>JAN TSHATSHU DAM</v>
          </cell>
          <cell r="C867" t="str">
            <v>Cyril Samuels</v>
          </cell>
        </row>
        <row r="868">
          <cell r="A868">
            <v>101312</v>
          </cell>
          <cell r="B868" t="str">
            <v>OUTSPAN (CHALUMNA) D</v>
          </cell>
          <cell r="C868" t="str">
            <v>Cyril Samuels</v>
          </cell>
        </row>
        <row r="869">
          <cell r="A869">
            <v>101313</v>
          </cell>
          <cell r="B869" t="str">
            <v>SMP199 DAM</v>
          </cell>
          <cell r="C869" t="str">
            <v>Cyril Samuels</v>
          </cell>
        </row>
        <row r="870">
          <cell r="A870">
            <v>101314</v>
          </cell>
          <cell r="B870" t="str">
            <v>BLUE CRANE DAM</v>
          </cell>
          <cell r="C870" t="str">
            <v>Cyril Samuels</v>
          </cell>
        </row>
        <row r="871">
          <cell r="A871">
            <v>101315</v>
          </cell>
          <cell r="B871" t="str">
            <v>BEKRUIPKOP DAM</v>
          </cell>
          <cell r="C871" t="str">
            <v>Cyril Samuels</v>
          </cell>
        </row>
        <row r="872">
          <cell r="A872">
            <v>101316</v>
          </cell>
          <cell r="B872" t="str">
            <v>GWABA DAM</v>
          </cell>
          <cell r="C872" t="str">
            <v>Cyril Samuels</v>
          </cell>
        </row>
        <row r="873">
          <cell r="A873">
            <v>101317</v>
          </cell>
          <cell r="B873" t="str">
            <v>SHESHEGU DAM</v>
          </cell>
          <cell r="C873" t="str">
            <v>Cyril Samuels</v>
          </cell>
        </row>
        <row r="874">
          <cell r="A874">
            <v>101318</v>
          </cell>
          <cell r="B874" t="str">
            <v>ROXENI DAM</v>
          </cell>
          <cell r="C874" t="str">
            <v>Cyril Samuels</v>
          </cell>
        </row>
        <row r="875">
          <cell r="A875">
            <v>101319</v>
          </cell>
          <cell r="B875" t="str">
            <v>DABI DAM (22)</v>
          </cell>
          <cell r="C875" t="str">
            <v>Cyril Samuels</v>
          </cell>
        </row>
        <row r="876">
          <cell r="A876">
            <v>101320</v>
          </cell>
          <cell r="B876" t="str">
            <v>SMP59 DAM</v>
          </cell>
          <cell r="C876" t="str">
            <v>Cyril Samuels</v>
          </cell>
        </row>
        <row r="877">
          <cell r="A877">
            <v>101321</v>
          </cell>
          <cell r="B877" t="str">
            <v>BALURA DAM</v>
          </cell>
          <cell r="C877" t="str">
            <v>Cyril Samuels</v>
          </cell>
        </row>
        <row r="878">
          <cell r="A878">
            <v>101322</v>
          </cell>
          <cell r="B878" t="str">
            <v>AO: WMA12 QTOWN/EASL</v>
          </cell>
          <cell r="C878" t="str">
            <v>Cyril Samuels</v>
          </cell>
        </row>
        <row r="879">
          <cell r="A879">
            <v>101323</v>
          </cell>
          <cell r="B879" t="str">
            <v>SUB AR OFF QUEENSTWN</v>
          </cell>
          <cell r="C879" t="str">
            <v>Cyril Samuels</v>
          </cell>
        </row>
        <row r="880">
          <cell r="A880">
            <v>101323</v>
          </cell>
          <cell r="B880" t="str">
            <v>SUB AREA DRAINAGER&amp;S</v>
          </cell>
          <cell r="C880" t="str">
            <v>Cyril Samuels</v>
          </cell>
        </row>
        <row r="881">
          <cell r="A881">
            <v>101324</v>
          </cell>
          <cell r="B881" t="str">
            <v>OXKRAAL DAM (CISKEI)</v>
          </cell>
          <cell r="C881" t="str">
            <v>Cyril Samuels</v>
          </cell>
        </row>
        <row r="882">
          <cell r="A882">
            <v>101325</v>
          </cell>
          <cell r="B882" t="str">
            <v>KLIPLAAT R-WATERDOWN</v>
          </cell>
          <cell r="C882" t="str">
            <v>Cyril Samuels</v>
          </cell>
        </row>
        <row r="883">
          <cell r="A883">
            <v>101326</v>
          </cell>
          <cell r="B883" t="str">
            <v>SMP160 DAM</v>
          </cell>
          <cell r="C883" t="str">
            <v>Cyril Samuels</v>
          </cell>
        </row>
        <row r="884">
          <cell r="A884">
            <v>101327</v>
          </cell>
          <cell r="B884" t="str">
            <v>SMP469 CANAL</v>
          </cell>
          <cell r="C884" t="str">
            <v>Cyril Samuels</v>
          </cell>
        </row>
        <row r="885">
          <cell r="A885">
            <v>101328</v>
          </cell>
          <cell r="B885" t="str">
            <v>XONXA DAM (141)</v>
          </cell>
          <cell r="C885" t="str">
            <v>Cyril Samuels</v>
          </cell>
        </row>
        <row r="886">
          <cell r="A886">
            <v>101329</v>
          </cell>
          <cell r="B886" t="str">
            <v>SMP237 SCHEME</v>
          </cell>
          <cell r="C886" t="str">
            <v>Cyril Samuels</v>
          </cell>
        </row>
        <row r="887">
          <cell r="A887">
            <v>101330</v>
          </cell>
          <cell r="B887" t="str">
            <v>NCORA DAM (82)</v>
          </cell>
          <cell r="C887" t="str">
            <v>Cyril Samuels</v>
          </cell>
        </row>
        <row r="888">
          <cell r="A888">
            <v>101331</v>
          </cell>
          <cell r="B888" t="str">
            <v>SMP20 SCHEME</v>
          </cell>
          <cell r="C888" t="str">
            <v>Cyril Samuels</v>
          </cell>
        </row>
        <row r="889">
          <cell r="A889">
            <v>101332</v>
          </cell>
          <cell r="B889" t="str">
            <v>TSOJANA DAM (123)</v>
          </cell>
          <cell r="C889" t="str">
            <v>Cyril Samuels</v>
          </cell>
        </row>
        <row r="890">
          <cell r="A890">
            <v>101333</v>
          </cell>
          <cell r="B890" t="str">
            <v>SMP218 DAM</v>
          </cell>
          <cell r="C890" t="str">
            <v>Cyril Samuels</v>
          </cell>
        </row>
        <row r="891">
          <cell r="A891">
            <v>101334</v>
          </cell>
          <cell r="B891" t="str">
            <v>THRIFT DAM</v>
          </cell>
          <cell r="C891" t="str">
            <v>Cyril Samuels</v>
          </cell>
        </row>
        <row r="892">
          <cell r="A892">
            <v>101335</v>
          </cell>
          <cell r="B892" t="str">
            <v>TENTERGATE DAM</v>
          </cell>
          <cell r="C892" t="str">
            <v>Cyril Samuels</v>
          </cell>
        </row>
        <row r="893">
          <cell r="A893">
            <v>101336</v>
          </cell>
          <cell r="B893" t="str">
            <v>MITFORD DAM</v>
          </cell>
          <cell r="C893" t="str">
            <v>Cyril Samuels</v>
          </cell>
        </row>
        <row r="894">
          <cell r="A894">
            <v>101337</v>
          </cell>
          <cell r="B894" t="str">
            <v>LIMIETSKLOOF DAM</v>
          </cell>
          <cell r="C894" t="str">
            <v>Cyril Samuels</v>
          </cell>
        </row>
        <row r="895">
          <cell r="A895">
            <v>101338</v>
          </cell>
          <cell r="B895" t="str">
            <v>GLEN BROCK DAM</v>
          </cell>
          <cell r="C895" t="str">
            <v>Cyril Samuels</v>
          </cell>
        </row>
        <row r="896">
          <cell r="A896">
            <v>101339</v>
          </cell>
          <cell r="B896" t="str">
            <v>SHILOH DAM</v>
          </cell>
          <cell r="C896" t="str">
            <v>Cyril Samuels</v>
          </cell>
        </row>
        <row r="897">
          <cell r="A897">
            <v>101340</v>
          </cell>
          <cell r="B897" t="str">
            <v>QAMATA (LUBISI) DAM</v>
          </cell>
          <cell r="C897" t="str">
            <v>Cyril Samuels</v>
          </cell>
        </row>
        <row r="898">
          <cell r="A898">
            <v>101341</v>
          </cell>
          <cell r="B898" t="str">
            <v>SMP103 DAM</v>
          </cell>
          <cell r="C898" t="str">
            <v>Cyril Samuels</v>
          </cell>
        </row>
        <row r="899">
          <cell r="A899">
            <v>101342</v>
          </cell>
          <cell r="B899" t="str">
            <v>SMP29 CANAL</v>
          </cell>
          <cell r="C899" t="str">
            <v>Cyril Samuels</v>
          </cell>
        </row>
        <row r="900">
          <cell r="A900">
            <v>101343</v>
          </cell>
          <cell r="B900" t="str">
            <v>MACUBENI DAM (67)</v>
          </cell>
          <cell r="C900" t="str">
            <v>Cyril Samuels</v>
          </cell>
        </row>
        <row r="901">
          <cell r="A901">
            <v>101344</v>
          </cell>
          <cell r="B901" t="str">
            <v>SMP173 DAM</v>
          </cell>
          <cell r="C901" t="str">
            <v>Cyril Samuels</v>
          </cell>
        </row>
        <row r="902">
          <cell r="A902">
            <v>101345</v>
          </cell>
          <cell r="B902" t="str">
            <v>KUZITUNGU DAM</v>
          </cell>
          <cell r="C902" t="str">
            <v>Cyril Samuels</v>
          </cell>
        </row>
        <row r="903">
          <cell r="A903">
            <v>101346</v>
          </cell>
          <cell r="B903" t="str">
            <v>KAMASTONE DAM</v>
          </cell>
          <cell r="C903" t="str">
            <v>Cyril Samuels</v>
          </cell>
        </row>
        <row r="904">
          <cell r="A904">
            <v>101347</v>
          </cell>
          <cell r="B904" t="str">
            <v>GELUK DAM</v>
          </cell>
          <cell r="C904" t="str">
            <v>Cyril Samuels</v>
          </cell>
        </row>
        <row r="905">
          <cell r="A905">
            <v>101348</v>
          </cell>
          <cell r="B905" t="str">
            <v>DOORN R-DORINGRIVER</v>
          </cell>
          <cell r="C905" t="str">
            <v>Cyril Samuels</v>
          </cell>
        </row>
        <row r="906">
          <cell r="A906">
            <v>101349</v>
          </cell>
          <cell r="B906" t="str">
            <v>SMP61 DAM</v>
          </cell>
          <cell r="C906" t="str">
            <v>Cyril Samuels</v>
          </cell>
        </row>
        <row r="907">
          <cell r="A907">
            <v>101350</v>
          </cell>
          <cell r="B907" t="str">
            <v>DONNYBROOK 1 DAM</v>
          </cell>
          <cell r="C907" t="str">
            <v>Cyril Samuels</v>
          </cell>
        </row>
        <row r="908">
          <cell r="A908">
            <v>101351</v>
          </cell>
          <cell r="B908" t="str">
            <v>DONNYBROOK 2 DAM</v>
          </cell>
          <cell r="C908" t="str">
            <v>Cyril Samuels</v>
          </cell>
        </row>
        <row r="909">
          <cell r="A909">
            <v>101352</v>
          </cell>
          <cell r="B909" t="str">
            <v>BUSHMANSKRANTZ DAM</v>
          </cell>
          <cell r="C909" t="str">
            <v>Cyril Samuels</v>
          </cell>
        </row>
        <row r="910">
          <cell r="A910">
            <v>101353</v>
          </cell>
          <cell r="B910" t="str">
            <v>SMP393 SCHEME</v>
          </cell>
          <cell r="C910" t="str">
            <v>Cyril Samuels</v>
          </cell>
        </row>
        <row r="911">
          <cell r="A911">
            <v>101354</v>
          </cell>
          <cell r="B911" t="str">
            <v>XILINXA DAM (140)</v>
          </cell>
          <cell r="C911" t="str">
            <v>Cyril Samuels</v>
          </cell>
        </row>
        <row r="912">
          <cell r="A912">
            <v>101355</v>
          </cell>
          <cell r="B912" t="str">
            <v>SMP236 DAM</v>
          </cell>
          <cell r="C912" t="str">
            <v>Cyril Samuels</v>
          </cell>
        </row>
        <row r="913">
          <cell r="A913">
            <v>101356</v>
          </cell>
          <cell r="B913" t="str">
            <v>SMP489 WEIR</v>
          </cell>
          <cell r="C913" t="str">
            <v>Cyril Samuels</v>
          </cell>
        </row>
        <row r="914">
          <cell r="A914">
            <v>101357</v>
          </cell>
          <cell r="B914" t="str">
            <v>TOLENI DAM (292)</v>
          </cell>
          <cell r="C914" t="str">
            <v>Cyril Samuels</v>
          </cell>
        </row>
        <row r="915">
          <cell r="A915">
            <v>101358</v>
          </cell>
          <cell r="B915" t="str">
            <v>SMP391 DAM</v>
          </cell>
          <cell r="C915" t="str">
            <v>Cyril Samuels</v>
          </cell>
        </row>
        <row r="916">
          <cell r="A916">
            <v>101359</v>
          </cell>
          <cell r="B916" t="str">
            <v>SUB AR OFF MTHATHA</v>
          </cell>
          <cell r="C916" t="str">
            <v>Cyril Samuels</v>
          </cell>
        </row>
        <row r="917">
          <cell r="A917">
            <v>101359</v>
          </cell>
          <cell r="B917" t="str">
            <v>SUB DIVISION OPERATI</v>
          </cell>
          <cell r="C917" t="str">
            <v>Cyril Samuels</v>
          </cell>
        </row>
        <row r="918">
          <cell r="A918">
            <v>101360</v>
          </cell>
          <cell r="B918" t="str">
            <v>MTATA DAM (74)</v>
          </cell>
          <cell r="C918" t="str">
            <v>Cyril Samuels</v>
          </cell>
        </row>
        <row r="919">
          <cell r="A919">
            <v>101361</v>
          </cell>
          <cell r="B919" t="str">
            <v>SMP180 DAM</v>
          </cell>
          <cell r="C919" t="str">
            <v>Cyril Samuels</v>
          </cell>
        </row>
        <row r="920">
          <cell r="A920">
            <v>101362</v>
          </cell>
          <cell r="B920" t="str">
            <v>KWABHACA-NTENETYANE</v>
          </cell>
          <cell r="C920" t="str">
            <v>Cyril Samuels</v>
          </cell>
        </row>
        <row r="921">
          <cell r="A921">
            <v>101363</v>
          </cell>
          <cell r="B921" t="str">
            <v>SMP394 DAM</v>
          </cell>
          <cell r="C921" t="str">
            <v>Cyril Samuels</v>
          </cell>
        </row>
        <row r="922">
          <cell r="A922">
            <v>101364</v>
          </cell>
          <cell r="B922" t="str">
            <v>NQADU DAM</v>
          </cell>
          <cell r="C922" t="str">
            <v>Cyril Samuels</v>
          </cell>
        </row>
        <row r="923">
          <cell r="A923">
            <v>101365</v>
          </cell>
          <cell r="B923" t="str">
            <v>LIBODE - MHLANGA DAM</v>
          </cell>
          <cell r="C923" t="str">
            <v>Cyril Samuels</v>
          </cell>
        </row>
        <row r="924">
          <cell r="A924">
            <v>101366</v>
          </cell>
          <cell r="B924" t="str">
            <v>SMP392 DAM</v>
          </cell>
          <cell r="C924" t="str">
            <v>Cyril Samuels</v>
          </cell>
        </row>
        <row r="925">
          <cell r="A925">
            <v>101367</v>
          </cell>
          <cell r="B925" t="str">
            <v>MAJOLA DAM</v>
          </cell>
          <cell r="C925" t="str">
            <v>Cyril Samuels</v>
          </cell>
        </row>
        <row r="926">
          <cell r="A926">
            <v>101368</v>
          </cell>
          <cell r="B926" t="str">
            <v>MAGWA DAM</v>
          </cell>
          <cell r="C926" t="str">
            <v>Cyril Samuels</v>
          </cell>
        </row>
        <row r="927">
          <cell r="A927">
            <v>101369</v>
          </cell>
          <cell r="B927" t="str">
            <v>MHLAHLANE-MABALENI D</v>
          </cell>
          <cell r="C927" t="str">
            <v>Cyril Samuels</v>
          </cell>
        </row>
        <row r="928">
          <cell r="A928">
            <v>101370</v>
          </cell>
          <cell r="B928" t="str">
            <v>SMP172 DAM</v>
          </cell>
          <cell r="C928" t="str">
            <v>Cyril Samuels</v>
          </cell>
        </row>
        <row r="929">
          <cell r="A929">
            <v>101371</v>
          </cell>
          <cell r="B929" t="str">
            <v>CORANA DAM (18)</v>
          </cell>
          <cell r="C929" t="str">
            <v>Cyril Samuels</v>
          </cell>
        </row>
        <row r="930">
          <cell r="A930">
            <v>101372</v>
          </cell>
          <cell r="B930" t="str">
            <v>SMP146 DAM</v>
          </cell>
          <cell r="C930" t="str">
            <v>Cyril Samuels</v>
          </cell>
        </row>
        <row r="931">
          <cell r="A931">
            <v>101373</v>
          </cell>
          <cell r="B931" t="str">
            <v>BIZANA DAM (312)</v>
          </cell>
          <cell r="C931" t="str">
            <v>Cyril Samuels</v>
          </cell>
        </row>
        <row r="932">
          <cell r="A932">
            <v>101374</v>
          </cell>
          <cell r="B932" t="str">
            <v>SMP504 DAM</v>
          </cell>
          <cell r="C932" t="str">
            <v>Cyril Samuels</v>
          </cell>
        </row>
        <row r="933">
          <cell r="A933">
            <v>101375</v>
          </cell>
          <cell r="B933" t="str">
            <v>MALUTI - BELFORT DAM</v>
          </cell>
          <cell r="C933" t="str">
            <v>Cyril Samuels</v>
          </cell>
        </row>
        <row r="934">
          <cell r="A934">
            <v>101376</v>
          </cell>
          <cell r="B934" t="str">
            <v>SMP43 DAM</v>
          </cell>
          <cell r="C934" t="str">
            <v>Cyril Samuels</v>
          </cell>
        </row>
        <row r="935">
          <cell r="A935">
            <v>101377</v>
          </cell>
          <cell r="B935" t="str">
            <v>MAN: OPER WCR BELVIL</v>
          </cell>
          <cell r="C935" t="str">
            <v>Ashok MAHARAJ</v>
          </cell>
        </row>
        <row r="936">
          <cell r="A936">
            <v>101377</v>
          </cell>
          <cell r="B936" t="str">
            <v>SUB-DIRECTORATE OPER</v>
          </cell>
          <cell r="C936" t="str">
            <v>Ashok MAHARAJ</v>
          </cell>
        </row>
        <row r="937">
          <cell r="A937">
            <v>101378</v>
          </cell>
          <cell r="B937" t="str">
            <v>SUPP SERVS BELVILLE</v>
          </cell>
          <cell r="C937" t="str">
            <v>Cyril Samuels</v>
          </cell>
        </row>
        <row r="938">
          <cell r="A938">
            <v>101379</v>
          </cell>
          <cell r="B938" t="str">
            <v>AR OFFICE: WORCESTER</v>
          </cell>
          <cell r="C938" t="str">
            <v>Ashok MAHARAJ</v>
          </cell>
        </row>
        <row r="939">
          <cell r="A939">
            <v>101379</v>
          </cell>
          <cell r="B939" t="str">
            <v>DIVISION-OPERATION-B</v>
          </cell>
          <cell r="C939" t="str">
            <v>Ashok MAHARAJ</v>
          </cell>
        </row>
        <row r="940">
          <cell r="A940">
            <v>101380</v>
          </cell>
          <cell r="B940" t="str">
            <v>BRAND R-MIERTJIESKRL</v>
          </cell>
          <cell r="C940" t="str">
            <v>Ashok MAHARAJ</v>
          </cell>
        </row>
        <row r="941">
          <cell r="A941">
            <v>101381</v>
          </cell>
          <cell r="B941" t="str">
            <v>SMP48 DAM</v>
          </cell>
          <cell r="C941" t="str">
            <v>Ashok MAHARAJ</v>
          </cell>
        </row>
        <row r="942">
          <cell r="A942">
            <v>101382</v>
          </cell>
          <cell r="B942" t="str">
            <v>BUFFALO R-FLORISKRAL</v>
          </cell>
          <cell r="C942" t="str">
            <v>Ashok MAHARAJ</v>
          </cell>
        </row>
        <row r="943">
          <cell r="A943">
            <v>101383</v>
          </cell>
          <cell r="B943" t="str">
            <v>SMP420 C VAN WYK PRF</v>
          </cell>
          <cell r="C943" t="str">
            <v>Ashok MAHARAJ</v>
          </cell>
        </row>
        <row r="944">
          <cell r="A944">
            <v>101384</v>
          </cell>
          <cell r="B944" t="str">
            <v>SMP51 SCHEME</v>
          </cell>
          <cell r="C944" t="str">
            <v>Ashok MAHARAJ</v>
          </cell>
        </row>
        <row r="945">
          <cell r="A945">
            <v>101385</v>
          </cell>
          <cell r="B945" t="str">
            <v>CORDIERS R-OUKLOOF D</v>
          </cell>
          <cell r="C945" t="str">
            <v>Ashok MAHARAJ</v>
          </cell>
        </row>
        <row r="946">
          <cell r="A946">
            <v>101386</v>
          </cell>
          <cell r="B946" t="str">
            <v>SMP55 DAM</v>
          </cell>
          <cell r="C946" t="str">
            <v>Ashok MAHARAJ</v>
          </cell>
        </row>
        <row r="947">
          <cell r="A947">
            <v>101387</v>
          </cell>
          <cell r="B947" t="str">
            <v>DUIVENHOKS RIV &amp; DAM</v>
          </cell>
          <cell r="C947" t="str">
            <v>Ashok MAHARAJ</v>
          </cell>
        </row>
        <row r="948">
          <cell r="A948">
            <v>101388</v>
          </cell>
          <cell r="B948" t="str">
            <v>SMP62 DUIVENHOKS R&amp;D</v>
          </cell>
          <cell r="C948" t="str">
            <v>Ashok MAHARAJ</v>
          </cell>
        </row>
        <row r="949">
          <cell r="A949">
            <v>101389</v>
          </cell>
          <cell r="B949" t="str">
            <v>GAMKA R-BEAUFORTWESD</v>
          </cell>
          <cell r="C949" t="str">
            <v>Ashok MAHARAJ</v>
          </cell>
        </row>
        <row r="950">
          <cell r="A950">
            <v>101390</v>
          </cell>
          <cell r="B950" t="str">
            <v>SMP67 DAM</v>
          </cell>
          <cell r="C950" t="str">
            <v>Ashok MAHARAJ</v>
          </cell>
        </row>
        <row r="951">
          <cell r="A951">
            <v>101391</v>
          </cell>
          <cell r="B951" t="str">
            <v>GAMKA R-GAMKAPOORT D</v>
          </cell>
          <cell r="C951" t="str">
            <v>Ashok MAHARAJ</v>
          </cell>
        </row>
        <row r="952">
          <cell r="A952">
            <v>101392</v>
          </cell>
          <cell r="B952" t="str">
            <v>SMP68 DAM</v>
          </cell>
          <cell r="C952" t="str">
            <v>Ashok MAHARAJ</v>
          </cell>
        </row>
        <row r="953">
          <cell r="A953">
            <v>101393</v>
          </cell>
          <cell r="B953" t="str">
            <v>GOUKOU R-GRTBOSBERG</v>
          </cell>
          <cell r="C953" t="str">
            <v>Ashok MAHARAJ</v>
          </cell>
        </row>
        <row r="954">
          <cell r="A954">
            <v>101394</v>
          </cell>
          <cell r="B954" t="str">
            <v>SMP70 DAM</v>
          </cell>
          <cell r="C954" t="str">
            <v>Ashok MAHARAJ</v>
          </cell>
        </row>
        <row r="955">
          <cell r="A955">
            <v>101395</v>
          </cell>
          <cell r="B955" t="str">
            <v>HARTBOS R-HARTBSKUIL</v>
          </cell>
          <cell r="C955" t="str">
            <v>Ashok MAHARAJ</v>
          </cell>
        </row>
        <row r="956">
          <cell r="A956">
            <v>101396</v>
          </cell>
          <cell r="B956" t="str">
            <v>SMP74 DAM</v>
          </cell>
          <cell r="C956" t="str">
            <v>Ashok MAHARAJ</v>
          </cell>
        </row>
        <row r="957">
          <cell r="A957">
            <v>101397</v>
          </cell>
          <cell r="B957" t="str">
            <v>KAMMANASIE RIV / DAM</v>
          </cell>
          <cell r="C957" t="str">
            <v>Ashok MAHARAJ</v>
          </cell>
        </row>
        <row r="958">
          <cell r="A958">
            <v>101398</v>
          </cell>
          <cell r="B958" t="str">
            <v>SMP155 SCHEME</v>
          </cell>
          <cell r="C958" t="str">
            <v>Ashok MAHARAJ</v>
          </cell>
        </row>
        <row r="959">
          <cell r="A959">
            <v>101399</v>
          </cell>
          <cell r="B959" t="str">
            <v>KORENTE-VETTE RIV/DM</v>
          </cell>
          <cell r="C959" t="str">
            <v>Ashok MAHARAJ</v>
          </cell>
        </row>
        <row r="960">
          <cell r="A960">
            <v>101400</v>
          </cell>
          <cell r="B960" t="str">
            <v>SMP12 CANAL</v>
          </cell>
          <cell r="C960" t="str">
            <v>Ashok MAHARAJ</v>
          </cell>
        </row>
        <row r="961">
          <cell r="A961">
            <v>101401</v>
          </cell>
          <cell r="B961" t="str">
            <v>SMP80 DAM</v>
          </cell>
          <cell r="C961" t="str">
            <v>Ashok MAHARAJ</v>
          </cell>
        </row>
        <row r="962">
          <cell r="A962">
            <v>101402</v>
          </cell>
          <cell r="B962" t="str">
            <v>LEEU R-LEEU-GAMKA DM</v>
          </cell>
          <cell r="C962" t="str">
            <v>Ashok MAHARAJ</v>
          </cell>
        </row>
        <row r="963">
          <cell r="A963">
            <v>101403</v>
          </cell>
          <cell r="B963" t="str">
            <v>SMP169 SCHEME</v>
          </cell>
          <cell r="C963" t="str">
            <v>Ashok MAHARAJ</v>
          </cell>
        </row>
        <row r="964">
          <cell r="A964">
            <v>101404</v>
          </cell>
          <cell r="B964" t="str">
            <v>MOSSELBAY- WOLWEDANS</v>
          </cell>
          <cell r="C964" t="str">
            <v>Ashok MAHARAJ</v>
          </cell>
        </row>
        <row r="965">
          <cell r="A965">
            <v>101405</v>
          </cell>
          <cell r="B965" t="str">
            <v>SMP609 EX BOLT&amp;MOSSR</v>
          </cell>
          <cell r="C965" t="str">
            <v>Ashok MAHARAJ</v>
          </cell>
        </row>
        <row r="966">
          <cell r="A966">
            <v>101406</v>
          </cell>
          <cell r="B966" t="str">
            <v>SMP610 TO BOLTONS</v>
          </cell>
          <cell r="C966" t="str">
            <v>Ashok MAHARAJ</v>
          </cell>
        </row>
        <row r="967">
          <cell r="A967">
            <v>101407</v>
          </cell>
          <cell r="B967" t="str">
            <v>SMP611 TO MOSSREF</v>
          </cell>
          <cell r="C967" t="str">
            <v>Ashok MAHARAJ</v>
          </cell>
        </row>
        <row r="968">
          <cell r="A968">
            <v>101408</v>
          </cell>
          <cell r="B968" t="str">
            <v>MOSSELBAY-KLIPHEUWEL</v>
          </cell>
          <cell r="C968" t="str">
            <v>Ashok MAHARAJ</v>
          </cell>
        </row>
        <row r="969">
          <cell r="A969">
            <v>101409</v>
          </cell>
          <cell r="B969" t="str">
            <v>SMP186 SCHEME</v>
          </cell>
          <cell r="C969" t="str">
            <v>Ashok MAHARAJ</v>
          </cell>
        </row>
        <row r="970">
          <cell r="A970">
            <v>101410</v>
          </cell>
          <cell r="B970" t="str">
            <v>SMP91 DAM</v>
          </cell>
          <cell r="C970" t="str">
            <v>Ashok MAHARAJ</v>
          </cell>
        </row>
        <row r="971">
          <cell r="A971">
            <v>101411</v>
          </cell>
          <cell r="B971" t="str">
            <v>OLIFANTS R-STOMPDRFT</v>
          </cell>
          <cell r="C971" t="str">
            <v>Ashok MAHARAJ</v>
          </cell>
        </row>
        <row r="972">
          <cell r="A972">
            <v>101412</v>
          </cell>
          <cell r="B972" t="str">
            <v>SMP193 SCHEME STAGE1</v>
          </cell>
          <cell r="C972" t="str">
            <v>Ashok MAHARAJ</v>
          </cell>
        </row>
        <row r="973">
          <cell r="A973">
            <v>101413</v>
          </cell>
          <cell r="B973" t="str">
            <v>SMP23 CANAL</v>
          </cell>
          <cell r="C973" t="str">
            <v>Ashok MAHARAJ</v>
          </cell>
        </row>
        <row r="974">
          <cell r="A974">
            <v>101414</v>
          </cell>
          <cell r="B974" t="str">
            <v>SMP612 SCHEME STAGE2</v>
          </cell>
          <cell r="C974" t="str">
            <v>Ashok MAHARAJ</v>
          </cell>
        </row>
        <row r="975">
          <cell r="A975">
            <v>101415</v>
          </cell>
          <cell r="B975" t="str">
            <v>SMP613 SCHEME STAGE3</v>
          </cell>
          <cell r="C975" t="str">
            <v>Ashok MAHARAJ</v>
          </cell>
        </row>
        <row r="976">
          <cell r="A976">
            <v>101416</v>
          </cell>
          <cell r="B976" t="str">
            <v>SMP96 DAM</v>
          </cell>
          <cell r="C976" t="str">
            <v>Ashok MAHARAJ</v>
          </cell>
        </row>
        <row r="977">
          <cell r="A977">
            <v>101417</v>
          </cell>
          <cell r="B977" t="str">
            <v>ROODEFONTEIN D (107)</v>
          </cell>
          <cell r="C977" t="str">
            <v>Ashok MAHARAJ</v>
          </cell>
        </row>
        <row r="978">
          <cell r="A978">
            <v>101418</v>
          </cell>
          <cell r="B978" t="str">
            <v>SMP205 SCHEME</v>
          </cell>
          <cell r="C978" t="str">
            <v>Ashok MAHARAJ</v>
          </cell>
        </row>
        <row r="979">
          <cell r="A979">
            <v>101419</v>
          </cell>
          <cell r="B979" t="str">
            <v>TIERKLOOF DAM (122)</v>
          </cell>
          <cell r="C979" t="str">
            <v>Ashok MAHARAJ</v>
          </cell>
        </row>
        <row r="980">
          <cell r="A980">
            <v>101420</v>
          </cell>
          <cell r="B980" t="str">
            <v>SMP217 SCHEME</v>
          </cell>
          <cell r="C980" t="str">
            <v>Ashok MAHARAJ</v>
          </cell>
        </row>
        <row r="981">
          <cell r="A981">
            <v>101421</v>
          </cell>
          <cell r="B981" t="str">
            <v>VERKEERDEVLEI DAM</v>
          </cell>
          <cell r="C981" t="str">
            <v>Ashok MAHARAJ</v>
          </cell>
        </row>
        <row r="982">
          <cell r="A982">
            <v>101421</v>
          </cell>
          <cell r="B982" t="str">
            <v>VERKEERDEVLEI DAM</v>
          </cell>
          <cell r="C982" t="str">
            <v>Ashok MAHARAJ</v>
          </cell>
        </row>
        <row r="983">
          <cell r="A983">
            <v>101422</v>
          </cell>
          <cell r="B983" t="str">
            <v>BREDE R-BRVLEI&amp;KWGKL</v>
          </cell>
          <cell r="C983" t="str">
            <v>Ashok MAHARAJ</v>
          </cell>
        </row>
        <row r="984">
          <cell r="A984">
            <v>101423</v>
          </cell>
          <cell r="B984" t="str">
            <v>SMP116 BR R-CONSV BD</v>
          </cell>
          <cell r="C984" t="str">
            <v>Ashok MAHARAJ</v>
          </cell>
        </row>
        <row r="985">
          <cell r="A985">
            <v>101424</v>
          </cell>
          <cell r="B985" t="str">
            <v>SMP417 PURCH WR&amp;OTHB</v>
          </cell>
          <cell r="C985" t="str">
            <v>Ashok MAHARAJ</v>
          </cell>
        </row>
        <row r="986">
          <cell r="A986">
            <v>101425</v>
          </cell>
          <cell r="B986" t="str">
            <v>SMP49 BRVLEI WINE CE</v>
          </cell>
          <cell r="C986" t="str">
            <v>Ashok MAHARAJ</v>
          </cell>
        </row>
        <row r="987">
          <cell r="A987">
            <v>101426</v>
          </cell>
          <cell r="B987" t="str">
            <v>ELANDS R-ELANDSKLOOF</v>
          </cell>
          <cell r="C987" t="str">
            <v>Ashok MAHARAJ</v>
          </cell>
        </row>
        <row r="988">
          <cell r="A988">
            <v>101427</v>
          </cell>
          <cell r="B988" t="str">
            <v>SMP385 DISTR SYST CP</v>
          </cell>
          <cell r="C988" t="str">
            <v>Ashok MAHARAJ</v>
          </cell>
        </row>
        <row r="989">
          <cell r="A989">
            <v>101428</v>
          </cell>
          <cell r="B989" t="str">
            <v>SMP605 EXIST DVLPMNT</v>
          </cell>
          <cell r="C989" t="str">
            <v>Ashok MAHARAJ</v>
          </cell>
        </row>
        <row r="990">
          <cell r="A990">
            <v>101429</v>
          </cell>
          <cell r="B990" t="str">
            <v>SMP606 NEW DEVELPMNT</v>
          </cell>
          <cell r="C990" t="str">
            <v>Ashok MAHARAJ</v>
          </cell>
        </row>
        <row r="991">
          <cell r="A991">
            <v>101430</v>
          </cell>
          <cell r="B991" t="str">
            <v>SMP607 VILLIERSD MUN</v>
          </cell>
          <cell r="C991" t="str">
            <v>Ashok MAHARAJ</v>
          </cell>
        </row>
        <row r="992">
          <cell r="A992">
            <v>101431</v>
          </cell>
          <cell r="B992" t="str">
            <v>SMP608 VILLERSD COOP</v>
          </cell>
          <cell r="C992" t="str">
            <v>Ashok MAHARAJ</v>
          </cell>
        </row>
        <row r="993">
          <cell r="A993">
            <v>101432</v>
          </cell>
          <cell r="B993" t="str">
            <v>SMP63 WATER FROM DAM</v>
          </cell>
          <cell r="C993" t="str">
            <v>Ashok MAHARAJ</v>
          </cell>
        </row>
        <row r="994">
          <cell r="A994">
            <v>101433</v>
          </cell>
          <cell r="B994" t="str">
            <v>BUFFELJAGTS RIV&amp; DAM</v>
          </cell>
          <cell r="C994" t="str">
            <v>Ashok MAHARAJ</v>
          </cell>
        </row>
        <row r="995">
          <cell r="A995">
            <v>101434</v>
          </cell>
          <cell r="B995" t="str">
            <v>SMP421 GOVT DEPTS PR</v>
          </cell>
          <cell r="C995" t="str">
            <v>Ashok MAHARAJ</v>
          </cell>
        </row>
        <row r="996">
          <cell r="A996">
            <v>101435</v>
          </cell>
          <cell r="B996" t="str">
            <v>SMP52 FROM THE DAM</v>
          </cell>
          <cell r="C996" t="str">
            <v>Ashok MAHARAJ</v>
          </cell>
        </row>
        <row r="997">
          <cell r="A997">
            <v>101436</v>
          </cell>
          <cell r="B997" t="str">
            <v>KEISIES R-PIETERFNTN</v>
          </cell>
          <cell r="C997" t="str">
            <v>Ashok MAHARAJ</v>
          </cell>
        </row>
        <row r="998">
          <cell r="A998">
            <v>101437</v>
          </cell>
          <cell r="B998" t="str">
            <v>SMP156 SCHEME</v>
          </cell>
          <cell r="C998" t="str">
            <v>Ashok MAHARAJ</v>
          </cell>
        </row>
        <row r="999">
          <cell r="A999">
            <v>101438</v>
          </cell>
          <cell r="B999" t="str">
            <v>KINGNA R-PORTJIESKLF</v>
          </cell>
          <cell r="C999" t="str">
            <v>Ashok MAHARAJ</v>
          </cell>
        </row>
        <row r="1000">
          <cell r="A1000">
            <v>101439</v>
          </cell>
          <cell r="B1000" t="str">
            <v>SMP157 SCHEME</v>
          </cell>
          <cell r="C1000" t="str">
            <v>Ashok MAHARAJ</v>
          </cell>
        </row>
        <row r="1001">
          <cell r="A1001">
            <v>101440</v>
          </cell>
          <cell r="B1001" t="str">
            <v>KONINGS R-KLIPBERG D</v>
          </cell>
          <cell r="C1001" t="str">
            <v>Ashok MAHARAJ</v>
          </cell>
        </row>
        <row r="1002">
          <cell r="A1002">
            <v>101441</v>
          </cell>
          <cell r="B1002" t="str">
            <v>SMP163 SCHEME</v>
          </cell>
          <cell r="C1002" t="str">
            <v>Ashok MAHARAJ</v>
          </cell>
        </row>
        <row r="1003">
          <cell r="A1003">
            <v>101442</v>
          </cell>
          <cell r="B1003" t="str">
            <v>VALSCH R-BEN ETIEVE</v>
          </cell>
          <cell r="C1003" t="str">
            <v>Ashok MAHARAJ</v>
          </cell>
        </row>
        <row r="1004">
          <cell r="A1004">
            <v>101443</v>
          </cell>
          <cell r="B1004" t="str">
            <v>SMP232 SCHEME</v>
          </cell>
          <cell r="C1004" t="str">
            <v>Ashok MAHARAJ</v>
          </cell>
        </row>
        <row r="1005">
          <cell r="A1005">
            <v>101444</v>
          </cell>
          <cell r="B1005" t="str">
            <v>SANDD R-R ELSB&amp;LVALL</v>
          </cell>
          <cell r="C1005" t="str">
            <v>Ashok MAHARAJ</v>
          </cell>
        </row>
        <row r="1006">
          <cell r="A1006">
            <v>101445</v>
          </cell>
          <cell r="B1006" t="str">
            <v>SMP207 SCHEME</v>
          </cell>
          <cell r="C1006" t="str">
            <v>Ashok MAHARAJ</v>
          </cell>
        </row>
        <row r="1007">
          <cell r="A1007">
            <v>101446</v>
          </cell>
          <cell r="B1007" t="str">
            <v>SMP395 DISTRB SYSTEM</v>
          </cell>
          <cell r="C1007" t="str">
            <v>Ashok MAHARAJ</v>
          </cell>
        </row>
        <row r="1008">
          <cell r="A1008">
            <v>101447</v>
          </cell>
          <cell r="B1008" t="str">
            <v>SMP677 SCH ORIG SCH</v>
          </cell>
          <cell r="C1008" t="str">
            <v>Ashok MAHARAJ</v>
          </cell>
        </row>
        <row r="1009">
          <cell r="A1009">
            <v>101448</v>
          </cell>
          <cell r="B1009" t="str">
            <v>SMP678 PURCH W RIGHT</v>
          </cell>
          <cell r="C1009" t="str">
            <v>Ashok MAHARAJ</v>
          </cell>
        </row>
        <row r="1010">
          <cell r="A1010">
            <v>101449</v>
          </cell>
          <cell r="B1010" t="str">
            <v>SMP679 AGR EXPR FARM</v>
          </cell>
          <cell r="C1010" t="str">
            <v>Ashok MAHARAJ</v>
          </cell>
        </row>
        <row r="1011">
          <cell r="A1011">
            <v>101450</v>
          </cell>
          <cell r="B1011" t="str">
            <v>RSE-BERG: TWK to BRE</v>
          </cell>
          <cell r="C1011" t="str">
            <v>Ashok MAHARAJ</v>
          </cell>
        </row>
        <row r="1012">
          <cell r="A1012">
            <v>101451</v>
          </cell>
          <cell r="B1012" t="str">
            <v>SMP204 @ THWKLO&amp; RIV</v>
          </cell>
          <cell r="C1012" t="str">
            <v>Ashok MAHARAJ</v>
          </cell>
        </row>
        <row r="1013">
          <cell r="A1013">
            <v>101452</v>
          </cell>
          <cell r="B1013" t="str">
            <v>SMP623 ABST FROM DAM</v>
          </cell>
          <cell r="C1013" t="str">
            <v>Ashok MAHARAJ</v>
          </cell>
        </row>
        <row r="1014">
          <cell r="A1014">
            <v>101453</v>
          </cell>
          <cell r="B1014" t="str">
            <v>PALMIET KOGELBERG</v>
          </cell>
          <cell r="C1014" t="str">
            <v>Ashok MAHARAJ</v>
          </cell>
        </row>
        <row r="1015">
          <cell r="A1015">
            <v>101454</v>
          </cell>
          <cell r="B1015" t="str">
            <v>SMP582 DAM TO ESCOM</v>
          </cell>
          <cell r="C1015" t="str">
            <v>Ashok MAHARAJ</v>
          </cell>
        </row>
        <row r="1016">
          <cell r="A1016">
            <v>101455</v>
          </cell>
          <cell r="B1016" t="str">
            <v>SMP583 SCH 2 BEUKESF</v>
          </cell>
          <cell r="C1016" t="str">
            <v>Ashok MAHARAJ</v>
          </cell>
        </row>
        <row r="1017">
          <cell r="A1017">
            <v>101456</v>
          </cell>
          <cell r="B1017" t="str">
            <v>AR OFFICE: BELVILLE</v>
          </cell>
          <cell r="C1017" t="str">
            <v>Ashok MAHARAJ</v>
          </cell>
        </row>
        <row r="1018">
          <cell r="A1018">
            <v>101456</v>
          </cell>
          <cell r="B1018" t="str">
            <v>DIVISION OPS-BERG/OL</v>
          </cell>
          <cell r="C1018" t="str">
            <v>Ashok MAHARAJ</v>
          </cell>
        </row>
        <row r="1019">
          <cell r="A1019">
            <v>101457</v>
          </cell>
          <cell r="B1019" t="str">
            <v>OLIFANTS CLANW DAM</v>
          </cell>
          <cell r="C1019" t="str">
            <v>Ashok MAHARAJ</v>
          </cell>
        </row>
        <row r="1020">
          <cell r="A1020">
            <v>101458</v>
          </cell>
          <cell r="B1020" t="str">
            <v>SMP622 FROM SCHEME</v>
          </cell>
          <cell r="C1020" t="str">
            <v>Ashok MAHARAJ</v>
          </cell>
        </row>
        <row r="1021">
          <cell r="A1021">
            <v>101459</v>
          </cell>
          <cell r="B1021" t="str">
            <v>SMP674 RIV ABST BETW</v>
          </cell>
          <cell r="C1021" t="str">
            <v>Ashok MAHARAJ</v>
          </cell>
        </row>
        <row r="1022">
          <cell r="A1022">
            <v>101460</v>
          </cell>
          <cell r="B1022" t="str">
            <v>OLIFNTS BULSHOEK DAM</v>
          </cell>
          <cell r="C1022" t="str">
            <v>Ashok MAHARAJ</v>
          </cell>
        </row>
        <row r="1023">
          <cell r="A1023">
            <v>101461</v>
          </cell>
          <cell r="B1023" t="str">
            <v>SMP194 SCHEME</v>
          </cell>
          <cell r="C1023" t="str">
            <v>Ashok MAHARAJ</v>
          </cell>
        </row>
        <row r="1024">
          <cell r="A1024">
            <v>101462</v>
          </cell>
          <cell r="B1024" t="str">
            <v>SMP24 FISH BREED STA</v>
          </cell>
          <cell r="C1024" t="str">
            <v>Ashok MAHARAJ</v>
          </cell>
        </row>
        <row r="1025">
          <cell r="A1025">
            <v>101463</v>
          </cell>
          <cell r="B1025" t="str">
            <v>SMP621 LOLFTS IBOARD</v>
          </cell>
          <cell r="C1025" t="str">
            <v>Ashok MAHARAJ</v>
          </cell>
        </row>
        <row r="1026">
          <cell r="A1026">
            <v>101464</v>
          </cell>
          <cell r="B1026" t="str">
            <v>SMP97 CLANWLM IBOARD</v>
          </cell>
          <cell r="C1026" t="str">
            <v>Ashok MAHARAJ</v>
          </cell>
        </row>
        <row r="1027">
          <cell r="A1027">
            <v>101465</v>
          </cell>
          <cell r="B1027" t="str">
            <v>BERG R- VOELVLEI DAM</v>
          </cell>
          <cell r="C1027" t="str">
            <v>Ashok MAHARAJ</v>
          </cell>
        </row>
        <row r="1028">
          <cell r="A1028">
            <v>101466</v>
          </cell>
          <cell r="B1028" t="str">
            <v>SMP121 CAPTOWN MCPTY</v>
          </cell>
          <cell r="C1028" t="str">
            <v>Ashok MAHARAJ</v>
          </cell>
        </row>
        <row r="1029">
          <cell r="A1029">
            <v>101467</v>
          </cell>
          <cell r="B1029" t="str">
            <v>SMP127 IRR DWNSTR DM</v>
          </cell>
          <cell r="C1029" t="str">
            <v>Ashok MAHARAJ</v>
          </cell>
        </row>
        <row r="1030">
          <cell r="A1030">
            <v>101468</v>
          </cell>
          <cell r="B1030" t="str">
            <v>SMP4 24 CAN 2 IBOARD</v>
          </cell>
          <cell r="C1030" t="str">
            <v>Ashok MAHARAJ</v>
          </cell>
        </row>
        <row r="1031">
          <cell r="A1031">
            <v>101469</v>
          </cell>
          <cell r="B1031" t="str">
            <v>SMP410 PTA PORT CMNT</v>
          </cell>
          <cell r="C1031" t="str">
            <v>Ashok MAHARAJ</v>
          </cell>
        </row>
        <row r="1032">
          <cell r="A1032">
            <v>101470</v>
          </cell>
          <cell r="B1032" t="str">
            <v>SMP411 PIKETBG MCPTY</v>
          </cell>
          <cell r="C1032" t="str">
            <v>Ashok MAHARAJ</v>
          </cell>
        </row>
        <row r="1033">
          <cell r="A1033">
            <v>101471</v>
          </cell>
          <cell r="B1033" t="str">
            <v>SMP412 FR MISVTAND D</v>
          </cell>
          <cell r="C1033" t="str">
            <v>Ashok MAHARAJ</v>
          </cell>
        </row>
        <row r="1034">
          <cell r="A1034">
            <v>101472</v>
          </cell>
          <cell r="B1034" t="str">
            <v>SMP413 BHOLE SALDHAU</v>
          </cell>
          <cell r="C1034" t="str">
            <v>Ashok MAHARAJ</v>
          </cell>
        </row>
        <row r="1035">
          <cell r="A1035">
            <v>101473</v>
          </cell>
          <cell r="B1035" t="str">
            <v>SMP45 DAM</v>
          </cell>
          <cell r="C1035" t="str">
            <v>Ashok MAHARAJ</v>
          </cell>
        </row>
        <row r="1036">
          <cell r="A1036">
            <v>101474</v>
          </cell>
          <cell r="B1036" t="str">
            <v>RSE-BRG: TUNNEL</v>
          </cell>
          <cell r="C1036" t="str">
            <v>Ashok MAHARAJ</v>
          </cell>
        </row>
        <row r="1037">
          <cell r="A1037">
            <v>101475</v>
          </cell>
          <cell r="B1037" t="str">
            <v>SMP667 TUN CT</v>
          </cell>
          <cell r="C1037" t="str">
            <v>Ashok MAHARAJ</v>
          </cell>
        </row>
        <row r="1038">
          <cell r="A1038">
            <v>101476</v>
          </cell>
          <cell r="B1038" t="str">
            <v>SMP668 PAARL M SUMMR</v>
          </cell>
          <cell r="C1038" t="str">
            <v>Ashok MAHARAJ</v>
          </cell>
        </row>
        <row r="1039">
          <cell r="A1039">
            <v>101477</v>
          </cell>
          <cell r="B1039" t="str">
            <v>SMP669 PAARL M WINTR</v>
          </cell>
          <cell r="C1039" t="str">
            <v>Ashok MAHARAJ</v>
          </cell>
        </row>
        <row r="1040">
          <cell r="A1040">
            <v>101478</v>
          </cell>
          <cell r="B1040" t="str">
            <v>SMP670 OTHER CONSUMS</v>
          </cell>
          <cell r="C1040" t="str">
            <v>Ashok MAHARAJ</v>
          </cell>
        </row>
        <row r="1041">
          <cell r="A1041">
            <v>101479</v>
          </cell>
          <cell r="B1041" t="str">
            <v>SMP671 BERG DISTR 1</v>
          </cell>
          <cell r="C1041" t="str">
            <v>Ashok MAHARAJ</v>
          </cell>
        </row>
        <row r="1042">
          <cell r="A1042">
            <v>101480</v>
          </cell>
          <cell r="B1042" t="str">
            <v>SMP672 BERG DISTR 2</v>
          </cell>
          <cell r="C1042" t="str">
            <v>Ashok MAHARAJ</v>
          </cell>
        </row>
        <row r="1043">
          <cell r="A1043">
            <v>101481</v>
          </cell>
          <cell r="B1043" t="str">
            <v>SMP673 BERG DISTR 3</v>
          </cell>
          <cell r="C1043" t="str">
            <v>Ashok MAHARAJ</v>
          </cell>
        </row>
        <row r="1044">
          <cell r="A1044">
            <v>101482</v>
          </cell>
          <cell r="B1044" t="str">
            <v>SMP676 COMP RELEASE</v>
          </cell>
          <cell r="C1044" t="str">
            <v>Ashok MAHARAJ</v>
          </cell>
        </row>
        <row r="1045">
          <cell r="A1045">
            <v>101483</v>
          </cell>
          <cell r="B1045" t="str">
            <v>PALMIET ROCKVIEW</v>
          </cell>
          <cell r="C1045" t="str">
            <v>Ashok MAHARAJ</v>
          </cell>
        </row>
        <row r="1046">
          <cell r="A1046">
            <v>101483</v>
          </cell>
          <cell r="B1046" t="str">
            <v>PALMIET SCHEME(ROCK</v>
          </cell>
          <cell r="C1046" t="str">
            <v>Ashok MAHARAJ</v>
          </cell>
        </row>
        <row r="1047">
          <cell r="A1047">
            <v>101484</v>
          </cell>
          <cell r="B1047" t="str">
            <v>SMP675 CT METRO COUN</v>
          </cell>
          <cell r="C1047" t="str">
            <v>Ashok MAHARAJ</v>
          </cell>
        </row>
        <row r="1048">
          <cell r="A1048">
            <v>101485</v>
          </cell>
          <cell r="B1048" t="str">
            <v>CONTROL CCNTR (POST)</v>
          </cell>
          <cell r="C1048" t="str">
            <v>R Barnard_B M-Chaba.</v>
          </cell>
        </row>
        <row r="1049">
          <cell r="A1049">
            <v>101486</v>
          </cell>
          <cell r="B1049" t="str">
            <v>DAM DESIGN</v>
          </cell>
          <cell r="C1049" t="str">
            <v>Chris Oostuizen</v>
          </cell>
        </row>
        <row r="1050">
          <cell r="A1050">
            <v>101487</v>
          </cell>
          <cell r="B1050" t="str">
            <v>CONVEYANCE DESIGN</v>
          </cell>
          <cell r="C1050" t="str">
            <v>Chris Oostuizen</v>
          </cell>
        </row>
        <row r="1051">
          <cell r="A1051">
            <v>101488</v>
          </cell>
          <cell r="B1051" t="str">
            <v>LABORATORY SERVICES</v>
          </cell>
          <cell r="C1051" t="str">
            <v>Chris Oostuizen</v>
          </cell>
        </row>
        <row r="1052">
          <cell r="A1052">
            <v>101490</v>
          </cell>
          <cell r="B1052" t="str">
            <v>MECHANICAL TECH MGT</v>
          </cell>
          <cell r="C1052" t="str">
            <v>Tebogo Kubheka</v>
          </cell>
        </row>
        <row r="1053">
          <cell r="A1053">
            <v>101491</v>
          </cell>
          <cell r="B1053" t="str">
            <v>MECHANICAL STRUCT</v>
          </cell>
          <cell r="C1053" t="str">
            <v>Tebogo Kubheka</v>
          </cell>
        </row>
        <row r="1054">
          <cell r="A1054">
            <v>101492</v>
          </cell>
          <cell r="B1054" t="str">
            <v>PUMP SYSTEMS</v>
          </cell>
          <cell r="C1054" t="str">
            <v>Tebogo Kubheka</v>
          </cell>
        </row>
        <row r="1055">
          <cell r="A1055">
            <v>101493</v>
          </cell>
          <cell r="B1055" t="str">
            <v>TECHNICAL DESGN SERV</v>
          </cell>
          <cell r="C1055" t="str">
            <v>Tebogo Kubheka</v>
          </cell>
        </row>
        <row r="1056">
          <cell r="A1056">
            <v>101494</v>
          </cell>
          <cell r="B1056" t="str">
            <v>ELECTR ENG DESGN MGT</v>
          </cell>
          <cell r="C1056" t="str">
            <v>Tebogo Kubheka</v>
          </cell>
        </row>
        <row r="1057">
          <cell r="A1057">
            <v>101495</v>
          </cell>
          <cell r="B1057" t="str">
            <v>HEAVY CURRENT</v>
          </cell>
          <cell r="C1057" t="str">
            <v>Tebogo Kubheka</v>
          </cell>
        </row>
        <row r="1058">
          <cell r="A1058">
            <v>101496</v>
          </cell>
          <cell r="B1058" t="str">
            <v>RADIO TELEMETRY</v>
          </cell>
          <cell r="C1058" t="str">
            <v>Tebogo Kubheka</v>
          </cell>
        </row>
        <row r="1059">
          <cell r="A1059">
            <v>101497</v>
          </cell>
          <cell r="B1059" t="str">
            <v>O&amp;M MANAGEMENT</v>
          </cell>
          <cell r="C1059" t="str">
            <v>Tebogo Kubheka</v>
          </cell>
        </row>
        <row r="1060">
          <cell r="A1060">
            <v>101498</v>
          </cell>
          <cell r="B1060" t="str">
            <v>O&amp;M-MECHANICAL</v>
          </cell>
          <cell r="C1060" t="str">
            <v>Tebogo Kubheka</v>
          </cell>
        </row>
        <row r="1061">
          <cell r="A1061">
            <v>101499</v>
          </cell>
          <cell r="B1061" t="str">
            <v>O&amp;M-ELECTRICAL</v>
          </cell>
          <cell r="C1061" t="str">
            <v>Tebogo Kubheka</v>
          </cell>
        </row>
        <row r="1062">
          <cell r="A1062">
            <v>101500</v>
          </cell>
          <cell r="B1062" t="str">
            <v>TECH SUPP SERV MGT</v>
          </cell>
          <cell r="C1062" t="str">
            <v>Tebogo Kubheka</v>
          </cell>
        </row>
        <row r="1063">
          <cell r="A1063">
            <v>101501</v>
          </cell>
          <cell r="B1063" t="str">
            <v>QUALITY CONTROL</v>
          </cell>
          <cell r="C1063" t="str">
            <v>Tebogo Kubheka</v>
          </cell>
        </row>
        <row r="1064">
          <cell r="A1064">
            <v>101502</v>
          </cell>
          <cell r="B1064" t="str">
            <v>PROCUREMENT</v>
          </cell>
          <cell r="C1064" t="str">
            <v>Tebogo Kubheka</v>
          </cell>
        </row>
        <row r="1065">
          <cell r="A1065">
            <v>101503</v>
          </cell>
          <cell r="B1065" t="str">
            <v>ADMINISTRATION</v>
          </cell>
          <cell r="C1065" t="str">
            <v>Tebogo Kubheka</v>
          </cell>
        </row>
        <row r="1066">
          <cell r="A1066">
            <v>101504</v>
          </cell>
          <cell r="B1066" t="str">
            <v>ISO 9001</v>
          </cell>
          <cell r="C1066" t="str">
            <v>Tebogo Kubheka</v>
          </cell>
        </row>
        <row r="1067">
          <cell r="A1067">
            <v>101505</v>
          </cell>
          <cell r="B1067" t="str">
            <v>SOCIAL JUSTICE</v>
          </cell>
          <cell r="C1067" t="str">
            <v>Chris Oostuizen</v>
          </cell>
        </row>
        <row r="1068">
          <cell r="A1068">
            <v>101506</v>
          </cell>
          <cell r="B1068" t="str">
            <v>AUDITING</v>
          </cell>
          <cell r="C1068" t="str">
            <v>Chris Oostuizen</v>
          </cell>
        </row>
        <row r="1069">
          <cell r="A1069">
            <v>101507</v>
          </cell>
          <cell r="B1069" t="str">
            <v>CCA</v>
          </cell>
          <cell r="C1069" t="str">
            <v>Chris Oostuizen</v>
          </cell>
        </row>
        <row r="1070">
          <cell r="A1070">
            <v>101508</v>
          </cell>
          <cell r="B1070" t="str">
            <v>DRAWING SERVICES</v>
          </cell>
          <cell r="C1070" t="str">
            <v>Chris Oostuizen</v>
          </cell>
        </row>
        <row r="1071">
          <cell r="A1071">
            <v>101509</v>
          </cell>
          <cell r="B1071" t="str">
            <v>FINANCIAL CONTROL</v>
          </cell>
          <cell r="C1071" t="str">
            <v>Chris Oostuizen</v>
          </cell>
        </row>
        <row r="1072">
          <cell r="A1072">
            <v>101510</v>
          </cell>
          <cell r="B1072" t="str">
            <v>PERSONNEL CONTROL</v>
          </cell>
          <cell r="C1072" t="str">
            <v>Chris Oostuizen</v>
          </cell>
        </row>
        <row r="1073">
          <cell r="A1073">
            <v>101511</v>
          </cell>
          <cell r="B1073" t="str">
            <v>ADMIN SUPPORT</v>
          </cell>
          <cell r="C1073" t="str">
            <v>Chris Oostuizen</v>
          </cell>
        </row>
        <row r="1074">
          <cell r="A1074">
            <v>101512</v>
          </cell>
          <cell r="B1074" t="str">
            <v>MINOR PROJECTS</v>
          </cell>
          <cell r="C1074" t="str">
            <v>Rassie Barnard</v>
          </cell>
        </row>
        <row r="1075">
          <cell r="A1075">
            <v>101512</v>
          </cell>
          <cell r="B1075" t="str">
            <v>INFRASTRUCTURE PLANN</v>
          </cell>
          <cell r="C1075" t="str">
            <v>Rassie Barnard</v>
          </cell>
        </row>
        <row r="1076">
          <cell r="A1076">
            <v>101513</v>
          </cell>
          <cell r="B1076" t="str">
            <v>MAJOR PROJECTS</v>
          </cell>
          <cell r="C1076" t="str">
            <v>Rassie Barnard</v>
          </cell>
        </row>
        <row r="1077">
          <cell r="A1077">
            <v>101514</v>
          </cell>
          <cell r="B1077" t="str">
            <v>AGENTISED PROJECTS</v>
          </cell>
          <cell r="C1077" t="str">
            <v>Rassie Barnard</v>
          </cell>
        </row>
        <row r="1078">
          <cell r="A1078">
            <v>101515</v>
          </cell>
          <cell r="B1078" t="str">
            <v>MARICO RIVER -TSWASA</v>
          </cell>
          <cell r="C1078" t="str">
            <v>Hannes Pretorius</v>
          </cell>
        </row>
        <row r="1079">
          <cell r="A1079">
            <v>101516</v>
          </cell>
          <cell r="B1079" t="str">
            <v>STERK R-CANALS</v>
          </cell>
          <cell r="C1079" t="str">
            <v>Thinus Rademan</v>
          </cell>
        </row>
        <row r="1080">
          <cell r="A1080">
            <v>101517</v>
          </cell>
          <cell r="B1080" t="str">
            <v>NZHELELE R-CANALS</v>
          </cell>
          <cell r="C1080" t="str">
            <v>Thinus Rademan</v>
          </cell>
        </row>
        <row r="1081">
          <cell r="A1081">
            <v>101518</v>
          </cell>
          <cell r="B1081" t="str">
            <v>ALBASINI L CANALS</v>
          </cell>
          <cell r="C1081" t="str">
            <v>Thinus Rademan</v>
          </cell>
        </row>
        <row r="1082">
          <cell r="A1082">
            <v>101518</v>
          </cell>
          <cell r="B1082" t="str">
            <v>SUB-SECTION LEVUVHU</v>
          </cell>
          <cell r="C1082" t="str">
            <v>Thinus Rademan</v>
          </cell>
        </row>
        <row r="1083">
          <cell r="A1083">
            <v>101519</v>
          </cell>
          <cell r="B1083" t="str">
            <v>MIDDLE LETABA S- CAN</v>
          </cell>
          <cell r="C1083" t="str">
            <v>Thinus Rademan</v>
          </cell>
        </row>
        <row r="1084">
          <cell r="A1084">
            <v>101520</v>
          </cell>
          <cell r="B1084" t="str">
            <v>SMP771 NEW FARMERS</v>
          </cell>
          <cell r="C1084" t="str">
            <v>Verosha Bridglall</v>
          </cell>
        </row>
        <row r="1085">
          <cell r="A1085">
            <v>101521</v>
          </cell>
          <cell r="B1085" t="str">
            <v>UMGENI WB ACT OSIGHT</v>
          </cell>
          <cell r="C1085" t="str">
            <v>Verosha Bridglall</v>
          </cell>
        </row>
        <row r="1086">
          <cell r="A1086">
            <v>101522</v>
          </cell>
          <cell r="B1086" t="str">
            <v>SMP167 SCHEME</v>
          </cell>
          <cell r="C1086" t="str">
            <v>Cyril Samuels</v>
          </cell>
        </row>
        <row r="1087">
          <cell r="A1087">
            <v>101523</v>
          </cell>
          <cell r="B1087" t="str">
            <v>POLITSI VERG BAL-DAM</v>
          </cell>
          <cell r="C1087" t="str">
            <v>Thinus Rademan</v>
          </cell>
        </row>
        <row r="1088">
          <cell r="A1088">
            <v>101524</v>
          </cell>
          <cell r="B1088" t="str">
            <v>SMP770 FROM THE DAM</v>
          </cell>
          <cell r="C1088" t="str">
            <v>Thinus Rademan</v>
          </cell>
        </row>
        <row r="1089">
          <cell r="A1089">
            <v>101525</v>
          </cell>
          <cell r="B1089" t="str">
            <v>SMP768 PMASBRG_RSCOE</v>
          </cell>
          <cell r="C1089" t="str">
            <v>Fanie Malan</v>
          </cell>
        </row>
        <row r="1090">
          <cell r="A1090">
            <v>101526</v>
          </cell>
          <cell r="B1090" t="str">
            <v>OBSOLETE SMPs</v>
          </cell>
          <cell r="C1090" t="str">
            <v>S Ngamlana</v>
          </cell>
        </row>
        <row r="1091">
          <cell r="A1091">
            <v>101527</v>
          </cell>
          <cell r="B1091" t="str">
            <v>SMP766 NAAUWDUVESKOM</v>
          </cell>
          <cell r="C1091" t="str">
            <v>Zanele Kekana</v>
          </cell>
        </row>
        <row r="1092">
          <cell r="A1092">
            <v>101528</v>
          </cell>
          <cell r="B1092" t="str">
            <v>SMP767 TUTUKA ESKOM</v>
          </cell>
          <cell r="C1092" t="str">
            <v>Zanele Kekana</v>
          </cell>
        </row>
        <row r="1093">
          <cell r="A1093">
            <v>101529</v>
          </cell>
          <cell r="B1093" t="str">
            <v>BAS RESP 10005538</v>
          </cell>
          <cell r="C1093" t="str">
            <v>R Barnard_B M-Chaba.</v>
          </cell>
        </row>
        <row r="1094">
          <cell r="A1094">
            <v>101530</v>
          </cell>
          <cell r="B1094" t="str">
            <v>BAS RESP 11030538</v>
          </cell>
          <cell r="C1094" t="str">
            <v>R Barnard_B M-Chaba.</v>
          </cell>
        </row>
        <row r="1095">
          <cell r="A1095">
            <v>101531</v>
          </cell>
          <cell r="B1095" t="str">
            <v>BAS RESP 10008538</v>
          </cell>
          <cell r="C1095" t="str">
            <v>R Barnard_B M-Chaba.</v>
          </cell>
        </row>
        <row r="1096">
          <cell r="A1096">
            <v>101532</v>
          </cell>
          <cell r="B1096" t="str">
            <v>BAS RESP 10013538</v>
          </cell>
          <cell r="C1096" t="str">
            <v>R Barnard_B M-Chaba.</v>
          </cell>
        </row>
        <row r="1097">
          <cell r="A1097">
            <v>101533</v>
          </cell>
          <cell r="B1097" t="str">
            <v>BAS RESP 11051538</v>
          </cell>
          <cell r="C1097" t="str">
            <v>Felix Smith</v>
          </cell>
        </row>
        <row r="1098">
          <cell r="A1098">
            <v>101535</v>
          </cell>
          <cell r="B1098" t="str">
            <v>BAS RESP 11132538</v>
          </cell>
          <cell r="C1098" t="str">
            <v>Chris Oosthuizen</v>
          </cell>
        </row>
        <row r="1099">
          <cell r="A1099">
            <v>101536</v>
          </cell>
          <cell r="B1099" t="str">
            <v>CD: FINANCIAL MANAGE</v>
          </cell>
          <cell r="C1099" t="str">
            <v>R Barnard_B M-Chaba.</v>
          </cell>
        </row>
        <row r="1100">
          <cell r="A1100">
            <v>101536</v>
          </cell>
          <cell r="B1100" t="str">
            <v>CD: FINANCIAL MANAGE</v>
          </cell>
          <cell r="C1100" t="str">
            <v>MATHE ZANDILE</v>
          </cell>
        </row>
        <row r="1101">
          <cell r="A1101">
            <v>101537</v>
          </cell>
          <cell r="B1101" t="str">
            <v>BAS RESP 11032538</v>
          </cell>
          <cell r="C1101" t="str">
            <v>R Barnard_B M-Chaba.</v>
          </cell>
        </row>
        <row r="1102">
          <cell r="A1102">
            <v>101538</v>
          </cell>
          <cell r="B1102" t="str">
            <v>BAS RESP 11010538</v>
          </cell>
          <cell r="C1102" t="str">
            <v>Cyril Samuels</v>
          </cell>
        </row>
        <row r="1103">
          <cell r="A1103">
            <v>101539</v>
          </cell>
          <cell r="B1103" t="str">
            <v>BAS RESP 11012538</v>
          </cell>
          <cell r="C1103" t="str">
            <v>Cyril Samuels</v>
          </cell>
        </row>
        <row r="1104">
          <cell r="A1104">
            <v>101540</v>
          </cell>
          <cell r="B1104" t="str">
            <v>BAS RESP 11015538</v>
          </cell>
          <cell r="C1104" t="str">
            <v>Cyril Samuels</v>
          </cell>
        </row>
        <row r="1105">
          <cell r="A1105">
            <v>101541</v>
          </cell>
          <cell r="B1105" t="str">
            <v>BAS RESP 11002538</v>
          </cell>
          <cell r="C1105" t="str">
            <v>Cyril Samuels</v>
          </cell>
        </row>
        <row r="1106">
          <cell r="A1106">
            <v>101542</v>
          </cell>
          <cell r="B1106" t="str">
            <v>BAS RESP 11003538</v>
          </cell>
          <cell r="C1106" t="str">
            <v>Cyril Samuels</v>
          </cell>
        </row>
        <row r="1107">
          <cell r="A1107">
            <v>101543</v>
          </cell>
          <cell r="B1107" t="str">
            <v>BAS RESP 11004538</v>
          </cell>
          <cell r="C1107" t="str">
            <v>Cyril Samuels</v>
          </cell>
        </row>
        <row r="1108">
          <cell r="A1108">
            <v>101544</v>
          </cell>
          <cell r="B1108" t="str">
            <v>BAS RESP 11005538</v>
          </cell>
          <cell r="C1108" t="str">
            <v>Cyril Samuels</v>
          </cell>
        </row>
        <row r="1109">
          <cell r="A1109">
            <v>101545</v>
          </cell>
          <cell r="B1109" t="str">
            <v>BAS RESP 11006538</v>
          </cell>
          <cell r="C1109" t="str">
            <v>Cyril Samuels</v>
          </cell>
        </row>
        <row r="1110">
          <cell r="A1110">
            <v>101546</v>
          </cell>
          <cell r="B1110" t="str">
            <v>BAS RESP 11007538</v>
          </cell>
          <cell r="C1110" t="str">
            <v>Cyril Samuels</v>
          </cell>
        </row>
        <row r="1111">
          <cell r="A1111">
            <v>101547</v>
          </cell>
          <cell r="B1111" t="str">
            <v>BAS RESP 11008538</v>
          </cell>
          <cell r="C1111" t="str">
            <v>Cyril Samuels</v>
          </cell>
        </row>
        <row r="1112">
          <cell r="A1112">
            <v>101548</v>
          </cell>
          <cell r="B1112" t="str">
            <v>BAS RESP 10999538</v>
          </cell>
          <cell r="C1112" t="str">
            <v>Cyril Samuels</v>
          </cell>
        </row>
        <row r="1113">
          <cell r="A1113">
            <v>101549</v>
          </cell>
          <cell r="B1113" t="str">
            <v>BAS RESP 10942538</v>
          </cell>
          <cell r="C1113" t="str">
            <v>Cyril Samuels</v>
          </cell>
        </row>
        <row r="1114">
          <cell r="A1114">
            <v>101550</v>
          </cell>
          <cell r="B1114" t="str">
            <v>BAS RESP 10943538</v>
          </cell>
          <cell r="C1114" t="str">
            <v>Cyril Samuels</v>
          </cell>
        </row>
        <row r="1115">
          <cell r="A1115">
            <v>101551</v>
          </cell>
          <cell r="B1115" t="str">
            <v>BAS RESP 10944538</v>
          </cell>
          <cell r="C1115" t="str">
            <v>Cyril Samuels</v>
          </cell>
        </row>
        <row r="1116">
          <cell r="A1116">
            <v>101552</v>
          </cell>
          <cell r="B1116" t="str">
            <v>BAS RESP 10921538</v>
          </cell>
          <cell r="C1116" t="str">
            <v>Cyril Samuels</v>
          </cell>
        </row>
        <row r="1117">
          <cell r="A1117">
            <v>101553</v>
          </cell>
          <cell r="B1117" t="str">
            <v>BAS RESP 10922538</v>
          </cell>
          <cell r="C1117" t="str">
            <v>Cyril Samuels</v>
          </cell>
        </row>
        <row r="1118">
          <cell r="A1118">
            <v>101554</v>
          </cell>
          <cell r="B1118" t="str">
            <v>BAS RESP 10923538</v>
          </cell>
          <cell r="C1118" t="str">
            <v>Cyril Samuels</v>
          </cell>
        </row>
        <row r="1119">
          <cell r="A1119">
            <v>101555</v>
          </cell>
          <cell r="B1119" t="str">
            <v>BAS RESP 10924538</v>
          </cell>
          <cell r="C1119" t="str">
            <v>Cyril Samuels</v>
          </cell>
        </row>
        <row r="1120">
          <cell r="A1120">
            <v>101556</v>
          </cell>
          <cell r="B1120" t="str">
            <v>BAS RESP 10925538</v>
          </cell>
          <cell r="C1120" t="str">
            <v>Cyril Samuels</v>
          </cell>
        </row>
        <row r="1121">
          <cell r="A1121">
            <v>101557</v>
          </cell>
          <cell r="B1121" t="str">
            <v>BAS RESP 10926538</v>
          </cell>
          <cell r="C1121" t="str">
            <v>Cyril Samuels</v>
          </cell>
        </row>
        <row r="1122">
          <cell r="A1122">
            <v>101558</v>
          </cell>
          <cell r="B1122" t="str">
            <v>BAS RESP 10927538</v>
          </cell>
          <cell r="C1122" t="str">
            <v>Cyril Samuels</v>
          </cell>
        </row>
        <row r="1123">
          <cell r="A1123">
            <v>101559</v>
          </cell>
          <cell r="B1123" t="str">
            <v>BAS RESP 10928538</v>
          </cell>
          <cell r="C1123" t="str">
            <v>Cyril Samuels</v>
          </cell>
        </row>
        <row r="1124">
          <cell r="A1124">
            <v>101560</v>
          </cell>
          <cell r="B1124" t="str">
            <v>BAS RESP 10911538</v>
          </cell>
          <cell r="C1124" t="str">
            <v>Cyril Samuels</v>
          </cell>
        </row>
        <row r="1125">
          <cell r="A1125">
            <v>101561</v>
          </cell>
          <cell r="B1125" t="str">
            <v>BAS RESP 10914538</v>
          </cell>
          <cell r="C1125" t="str">
            <v>Cyril Samuels</v>
          </cell>
        </row>
        <row r="1126">
          <cell r="A1126">
            <v>101562</v>
          </cell>
          <cell r="B1126" t="str">
            <v>BAS RESP 10916538</v>
          </cell>
          <cell r="C1126" t="str">
            <v>Cyril Samuels</v>
          </cell>
        </row>
        <row r="1127">
          <cell r="A1127">
            <v>101563</v>
          </cell>
          <cell r="B1127" t="str">
            <v>BAS RESP 10918538</v>
          </cell>
          <cell r="C1127" t="str">
            <v>Cyril Samuels</v>
          </cell>
        </row>
        <row r="1128">
          <cell r="A1128">
            <v>101564</v>
          </cell>
          <cell r="B1128" t="str">
            <v>BAS RESP 10919538</v>
          </cell>
          <cell r="C1128" t="str">
            <v>Cyril Samuels</v>
          </cell>
        </row>
        <row r="1129">
          <cell r="A1129">
            <v>101565</v>
          </cell>
          <cell r="B1129" t="str">
            <v>BAS RESP 10905538</v>
          </cell>
          <cell r="C1129" t="str">
            <v>Cyril Samuels</v>
          </cell>
        </row>
        <row r="1130">
          <cell r="A1130">
            <v>101566</v>
          </cell>
          <cell r="B1130" t="str">
            <v>BAS RESP 10907538</v>
          </cell>
          <cell r="C1130" t="str">
            <v>Cyril Samuels</v>
          </cell>
        </row>
        <row r="1131">
          <cell r="A1131">
            <v>101567</v>
          </cell>
          <cell r="B1131" t="str">
            <v>BAS RESP 10908538</v>
          </cell>
          <cell r="C1131" t="str">
            <v>Cyril Samuels</v>
          </cell>
        </row>
        <row r="1132">
          <cell r="A1132">
            <v>101568</v>
          </cell>
          <cell r="B1132" t="str">
            <v>BAS RESP 10836538</v>
          </cell>
          <cell r="C1132" t="str">
            <v>Ashok Maharaj</v>
          </cell>
        </row>
        <row r="1133">
          <cell r="A1133">
            <v>101569</v>
          </cell>
          <cell r="B1133" t="str">
            <v>BAS RESP 10828538</v>
          </cell>
          <cell r="C1133" t="str">
            <v>Verosha Bridglall</v>
          </cell>
        </row>
        <row r="1134">
          <cell r="A1134">
            <v>101570</v>
          </cell>
          <cell r="B1134" t="str">
            <v>BAS RESP 10793538</v>
          </cell>
          <cell r="C1134" t="str">
            <v>Kobus Pretorius</v>
          </cell>
        </row>
        <row r="1135">
          <cell r="A1135">
            <v>101571</v>
          </cell>
          <cell r="B1135" t="str">
            <v>BAS RESP 10794538</v>
          </cell>
          <cell r="C1135" t="str">
            <v>Kobus Pretorius</v>
          </cell>
        </row>
        <row r="1136">
          <cell r="A1136">
            <v>101572</v>
          </cell>
          <cell r="B1136" t="str">
            <v>BAS RESP 10796538</v>
          </cell>
          <cell r="C1136" t="str">
            <v>Kobus Pretorius</v>
          </cell>
        </row>
        <row r="1137">
          <cell r="A1137">
            <v>101573</v>
          </cell>
          <cell r="B1137" t="str">
            <v>BAS RESP 10797538</v>
          </cell>
          <cell r="C1137" t="str">
            <v>Kobus Pretorius</v>
          </cell>
        </row>
        <row r="1138">
          <cell r="A1138">
            <v>101574</v>
          </cell>
          <cell r="B1138" t="str">
            <v>BAS RESP 10798538</v>
          </cell>
          <cell r="C1138" t="str">
            <v>Kobus Pretorius</v>
          </cell>
        </row>
        <row r="1139">
          <cell r="A1139">
            <v>101575</v>
          </cell>
          <cell r="B1139" t="str">
            <v>BAS RESP 10799538</v>
          </cell>
          <cell r="C1139" t="str">
            <v>Kobus Pretorius</v>
          </cell>
        </row>
        <row r="1140">
          <cell r="A1140">
            <v>101576</v>
          </cell>
          <cell r="B1140" t="str">
            <v>BAS RESP 10801538</v>
          </cell>
          <cell r="C1140" t="str">
            <v>Kobus Pretorius</v>
          </cell>
        </row>
        <row r="1141">
          <cell r="A1141">
            <v>101578</v>
          </cell>
          <cell r="B1141" t="str">
            <v>BAS RESP 10803538</v>
          </cell>
          <cell r="C1141" t="str">
            <v>Kobus Pretorius</v>
          </cell>
        </row>
        <row r="1142">
          <cell r="A1142">
            <v>101579</v>
          </cell>
          <cell r="B1142" t="str">
            <v>BAS RESP 10786538</v>
          </cell>
          <cell r="C1142" t="str">
            <v>Kobus Pretorius</v>
          </cell>
        </row>
        <row r="1143">
          <cell r="A1143">
            <v>101580</v>
          </cell>
          <cell r="B1143" t="str">
            <v>BAS RESP 10787538</v>
          </cell>
          <cell r="C1143" t="str">
            <v>Kobus Pretorius</v>
          </cell>
        </row>
        <row r="1144">
          <cell r="A1144">
            <v>101581</v>
          </cell>
          <cell r="B1144" t="str">
            <v>BAS RESP 10790538</v>
          </cell>
          <cell r="C1144" t="str">
            <v>Kobus Pretorius</v>
          </cell>
        </row>
        <row r="1145">
          <cell r="A1145">
            <v>101582</v>
          </cell>
          <cell r="B1145" t="str">
            <v>BAS RESP 10776538</v>
          </cell>
          <cell r="C1145" t="str">
            <v>Kobus Pretorius</v>
          </cell>
        </row>
        <row r="1146">
          <cell r="A1146">
            <v>101584</v>
          </cell>
          <cell r="B1146" t="str">
            <v>BAS RESP 10780538</v>
          </cell>
          <cell r="C1146" t="str">
            <v>Kobus Pretorius</v>
          </cell>
        </row>
        <row r="1147">
          <cell r="A1147">
            <v>101585</v>
          </cell>
          <cell r="B1147" t="str">
            <v>BAS RESP 10773538</v>
          </cell>
          <cell r="C1147" t="str">
            <v>Kobus Pretorius</v>
          </cell>
        </row>
        <row r="1148">
          <cell r="A1148">
            <v>101587</v>
          </cell>
          <cell r="B1148" t="str">
            <v>BAS RESP 10177538</v>
          </cell>
          <cell r="C1148" t="str">
            <v>Hannes Pretorius</v>
          </cell>
        </row>
        <row r="1149">
          <cell r="A1149">
            <v>101588</v>
          </cell>
          <cell r="B1149" t="str">
            <v>BAS RESP 10189538</v>
          </cell>
          <cell r="C1149" t="str">
            <v>Fanie Malan</v>
          </cell>
        </row>
        <row r="1150">
          <cell r="A1150">
            <v>101590</v>
          </cell>
          <cell r="B1150" t="str">
            <v>BAS RESP 10209538</v>
          </cell>
          <cell r="C1150" t="str">
            <v>Marius Keet</v>
          </cell>
        </row>
        <row r="1151">
          <cell r="A1151">
            <v>101594</v>
          </cell>
          <cell r="B1151" t="str">
            <v>BAS RESP 10710538</v>
          </cell>
          <cell r="C1151" t="str">
            <v>Louis Snyders</v>
          </cell>
        </row>
        <row r="1152">
          <cell r="A1152">
            <v>101595</v>
          </cell>
          <cell r="B1152" t="str">
            <v>BAS RESP 10695538</v>
          </cell>
          <cell r="C1152" t="str">
            <v>Thinus Rademan</v>
          </cell>
        </row>
        <row r="1153">
          <cell r="A1153">
            <v>101596</v>
          </cell>
          <cell r="B1153" t="str">
            <v>BAS RESP 10666538</v>
          </cell>
          <cell r="C1153" t="str">
            <v>Thinus Rademan</v>
          </cell>
        </row>
        <row r="1154">
          <cell r="A1154">
            <v>101597</v>
          </cell>
          <cell r="B1154" t="str">
            <v>BAS RESP 10665538</v>
          </cell>
          <cell r="C1154" t="str">
            <v>Thinus Rademan</v>
          </cell>
        </row>
        <row r="1155">
          <cell r="A1155">
            <v>101598</v>
          </cell>
          <cell r="B1155" t="str">
            <v>BAS RESP 10043538</v>
          </cell>
          <cell r="C1155" t="str">
            <v>Thinus Rademan</v>
          </cell>
        </row>
        <row r="1156">
          <cell r="A1156">
            <v>101599</v>
          </cell>
          <cell r="B1156" t="str">
            <v>BAS RESP 10046538</v>
          </cell>
          <cell r="C1156" t="str">
            <v>Thinus Rademan</v>
          </cell>
        </row>
        <row r="1157">
          <cell r="A1157">
            <v>101600</v>
          </cell>
          <cell r="B1157" t="str">
            <v>BAS RESP 10634538</v>
          </cell>
          <cell r="C1157" t="str">
            <v>Thinus Rademan</v>
          </cell>
        </row>
        <row r="1158">
          <cell r="A1158">
            <v>101601</v>
          </cell>
          <cell r="B1158" t="str">
            <v>BAS RESP 10633538</v>
          </cell>
          <cell r="C1158" t="str">
            <v>Thinus Rademan</v>
          </cell>
        </row>
        <row r="1159">
          <cell r="A1159">
            <v>101602</v>
          </cell>
          <cell r="B1159" t="str">
            <v>BAS RESP 10052538</v>
          </cell>
          <cell r="C1159" t="str">
            <v>Thinus Rademan</v>
          </cell>
        </row>
        <row r="1160">
          <cell r="A1160">
            <v>101603</v>
          </cell>
          <cell r="B1160" t="str">
            <v>BAS RESP 10064538</v>
          </cell>
          <cell r="C1160" t="str">
            <v>Thinus Rademan</v>
          </cell>
        </row>
        <row r="1161">
          <cell r="A1161">
            <v>101604</v>
          </cell>
          <cell r="B1161" t="str">
            <v>BAS RESP 10591538</v>
          </cell>
          <cell r="C1161" t="str">
            <v>Thinus Rademan</v>
          </cell>
        </row>
        <row r="1162">
          <cell r="A1162">
            <v>101605</v>
          </cell>
          <cell r="B1162" t="str">
            <v>BAS RESP 10071538</v>
          </cell>
          <cell r="C1162" t="str">
            <v>Thinus Rademan</v>
          </cell>
        </row>
        <row r="1163">
          <cell r="A1163">
            <v>101606</v>
          </cell>
          <cell r="B1163" t="str">
            <v>BAS RESP 10576538</v>
          </cell>
          <cell r="C1163" t="str">
            <v>Thinus Rademan</v>
          </cell>
        </row>
        <row r="1164">
          <cell r="A1164">
            <v>101607</v>
          </cell>
          <cell r="B1164" t="str">
            <v>BAS RESP 10084538</v>
          </cell>
          <cell r="C1164" t="str">
            <v>Thinus Rademan</v>
          </cell>
        </row>
        <row r="1165">
          <cell r="A1165">
            <v>101608</v>
          </cell>
          <cell r="B1165" t="str">
            <v>BAS RESP 10573538</v>
          </cell>
          <cell r="C1165" t="str">
            <v>Thinus Rademan</v>
          </cell>
        </row>
        <row r="1166">
          <cell r="A1166">
            <v>101609</v>
          </cell>
          <cell r="B1166" t="str">
            <v>BAS RESP 10574538</v>
          </cell>
          <cell r="C1166" t="str">
            <v>Thinus Rademan</v>
          </cell>
        </row>
        <row r="1167">
          <cell r="A1167">
            <v>101610</v>
          </cell>
          <cell r="B1167" t="str">
            <v>BAS RESP 10566538</v>
          </cell>
          <cell r="C1167" t="str">
            <v>Thinus Rademan</v>
          </cell>
        </row>
        <row r="1168">
          <cell r="A1168">
            <v>101611</v>
          </cell>
          <cell r="B1168" t="str">
            <v>BAS RESP 10556538</v>
          </cell>
          <cell r="C1168" t="str">
            <v>Thinus Rademan</v>
          </cell>
        </row>
        <row r="1169">
          <cell r="A1169">
            <v>101612</v>
          </cell>
          <cell r="B1169" t="str">
            <v>BAS RESP 10090538</v>
          </cell>
          <cell r="C1169" t="str">
            <v>Thinus Rademan</v>
          </cell>
        </row>
        <row r="1170">
          <cell r="A1170">
            <v>101613</v>
          </cell>
          <cell r="B1170" t="str">
            <v>BAS RESP 10097538</v>
          </cell>
          <cell r="C1170" t="str">
            <v>Thinus Rademan</v>
          </cell>
        </row>
        <row r="1171">
          <cell r="A1171">
            <v>101614</v>
          </cell>
          <cell r="B1171" t="str">
            <v>BAS RESP 10104538</v>
          </cell>
          <cell r="C1171" t="str">
            <v>Thinus Rademan</v>
          </cell>
        </row>
        <row r="1172">
          <cell r="A1172">
            <v>101615</v>
          </cell>
          <cell r="B1172" t="str">
            <v>BAS RESP 10553538</v>
          </cell>
          <cell r="C1172" t="str">
            <v>Thinus Rademan</v>
          </cell>
        </row>
        <row r="1173">
          <cell r="A1173">
            <v>101616</v>
          </cell>
          <cell r="B1173" t="str">
            <v>BAS RESP 10106538</v>
          </cell>
          <cell r="C1173" t="str">
            <v>Thinus Rademan</v>
          </cell>
        </row>
        <row r="1174">
          <cell r="A1174">
            <v>101617</v>
          </cell>
          <cell r="B1174" t="str">
            <v>BAS RESP 10540538</v>
          </cell>
          <cell r="C1174" t="str">
            <v>Thinus Rademan</v>
          </cell>
        </row>
        <row r="1175">
          <cell r="A1175">
            <v>101618</v>
          </cell>
          <cell r="B1175" t="str">
            <v>BAS RESP 10109538</v>
          </cell>
          <cell r="C1175" t="str">
            <v>Thinus Rademan</v>
          </cell>
        </row>
        <row r="1176">
          <cell r="A1176">
            <v>101619</v>
          </cell>
          <cell r="B1176" t="str">
            <v>BAS RESP 10515538</v>
          </cell>
          <cell r="C1176" t="str">
            <v>Thinus Rademan</v>
          </cell>
        </row>
        <row r="1177">
          <cell r="A1177">
            <v>101620</v>
          </cell>
          <cell r="B1177" t="str">
            <v>BAS RESP 10506538</v>
          </cell>
          <cell r="C1177" t="str">
            <v>Thinus Rademan</v>
          </cell>
        </row>
        <row r="1178">
          <cell r="A1178">
            <v>101621</v>
          </cell>
          <cell r="B1178" t="str">
            <v>BAS RESP 10503538</v>
          </cell>
          <cell r="C1178" t="str">
            <v>Thinus Rademan</v>
          </cell>
        </row>
        <row r="1179">
          <cell r="A1179">
            <v>101622</v>
          </cell>
          <cell r="B1179" t="str">
            <v>BAS RESP 10116538</v>
          </cell>
          <cell r="C1179" t="str">
            <v>Thinus Rademan</v>
          </cell>
        </row>
        <row r="1180">
          <cell r="A1180">
            <v>101623</v>
          </cell>
          <cell r="B1180" t="str">
            <v>BAS RESP 10493538</v>
          </cell>
          <cell r="C1180" t="str">
            <v>Thinus Rademan</v>
          </cell>
        </row>
        <row r="1181">
          <cell r="A1181">
            <v>101624</v>
          </cell>
          <cell r="B1181" t="str">
            <v>BAS RESP 10489538</v>
          </cell>
          <cell r="C1181" t="str">
            <v>Thinus Rademan</v>
          </cell>
        </row>
        <row r="1182">
          <cell r="A1182">
            <v>101625</v>
          </cell>
          <cell r="B1182" t="str">
            <v>BAS RESP 10481538</v>
          </cell>
          <cell r="C1182" t="str">
            <v>Thinus Rademan</v>
          </cell>
        </row>
        <row r="1183">
          <cell r="A1183">
            <v>101626</v>
          </cell>
          <cell r="B1183" t="str">
            <v>BAS RESP 10477538</v>
          </cell>
          <cell r="C1183" t="str">
            <v>Thinus Rademan</v>
          </cell>
        </row>
        <row r="1184">
          <cell r="A1184">
            <v>101627</v>
          </cell>
          <cell r="B1184" t="str">
            <v>BAS RESP 10127538</v>
          </cell>
          <cell r="C1184" t="str">
            <v>Kobus Pretorius</v>
          </cell>
        </row>
        <row r="1185">
          <cell r="A1185">
            <v>101628</v>
          </cell>
          <cell r="B1185" t="str">
            <v>BAS RESP 10452538</v>
          </cell>
          <cell r="C1185" t="str">
            <v>Kobus Pretorius</v>
          </cell>
        </row>
        <row r="1186">
          <cell r="A1186">
            <v>101629</v>
          </cell>
          <cell r="B1186" t="str">
            <v>BAS RESP 10449538</v>
          </cell>
          <cell r="C1186" t="str">
            <v>Kobus Pretorius</v>
          </cell>
        </row>
        <row r="1187">
          <cell r="A1187">
            <v>101630</v>
          </cell>
          <cell r="B1187" t="str">
            <v>BAS RESP 10420538</v>
          </cell>
          <cell r="C1187" t="str">
            <v>Kobus Pretorius</v>
          </cell>
        </row>
        <row r="1188">
          <cell r="A1188">
            <v>101631</v>
          </cell>
          <cell r="B1188" t="str">
            <v>BAS RESP 10415538</v>
          </cell>
          <cell r="C1188" t="str">
            <v>Kobus Pretorius</v>
          </cell>
        </row>
        <row r="1189">
          <cell r="A1189">
            <v>101632</v>
          </cell>
          <cell r="B1189" t="str">
            <v>BAS RESP 10400538</v>
          </cell>
          <cell r="C1189" t="str">
            <v>Kobus Pretorius</v>
          </cell>
        </row>
        <row r="1190">
          <cell r="A1190">
            <v>101633</v>
          </cell>
          <cell r="B1190" t="str">
            <v>BAS RESP 10388538</v>
          </cell>
          <cell r="C1190" t="str">
            <v>Kobus Pretorius</v>
          </cell>
        </row>
        <row r="1191">
          <cell r="A1191">
            <v>101636</v>
          </cell>
          <cell r="B1191" t="str">
            <v>BAS RESP 10358538</v>
          </cell>
          <cell r="C1191" t="str">
            <v>Kobus Pretorius</v>
          </cell>
        </row>
        <row r="1192">
          <cell r="A1192">
            <v>101637</v>
          </cell>
          <cell r="B1192" t="str">
            <v>BAS RESP 10342538</v>
          </cell>
          <cell r="C1192" t="str">
            <v>Kobus Pretorius</v>
          </cell>
        </row>
        <row r="1193">
          <cell r="A1193">
            <v>101638</v>
          </cell>
          <cell r="B1193" t="str">
            <v>BAS RESP 10330538</v>
          </cell>
          <cell r="C1193" t="str">
            <v>Thinus Rademan</v>
          </cell>
        </row>
        <row r="1194">
          <cell r="A1194">
            <v>101639</v>
          </cell>
          <cell r="B1194" t="str">
            <v>BAS RESP 10333538</v>
          </cell>
          <cell r="C1194" t="str">
            <v>Thinus Rademan</v>
          </cell>
        </row>
        <row r="1195">
          <cell r="A1195">
            <v>101640</v>
          </cell>
          <cell r="B1195" t="str">
            <v>BAS RESP 10340538</v>
          </cell>
          <cell r="C1195" t="str">
            <v>Thinus Rademan</v>
          </cell>
        </row>
        <row r="1196">
          <cell r="A1196">
            <v>101641</v>
          </cell>
          <cell r="B1196" t="str">
            <v>BAS RESP 10326538</v>
          </cell>
          <cell r="C1196" t="str">
            <v>Thinus Rademan</v>
          </cell>
        </row>
        <row r="1197">
          <cell r="A1197">
            <v>101642</v>
          </cell>
          <cell r="B1197" t="str">
            <v>BAS RESP 10327538</v>
          </cell>
          <cell r="C1197" t="str">
            <v>Thinus Rademan</v>
          </cell>
        </row>
        <row r="1198">
          <cell r="A1198">
            <v>101643</v>
          </cell>
          <cell r="B1198" t="str">
            <v>BAS RESP 10312538</v>
          </cell>
          <cell r="C1198" t="str">
            <v>Thinus Rademan</v>
          </cell>
        </row>
        <row r="1199">
          <cell r="A1199">
            <v>101644</v>
          </cell>
          <cell r="B1199" t="str">
            <v>BAS RESP 10303538</v>
          </cell>
          <cell r="C1199" t="str">
            <v>Thinus Rademan</v>
          </cell>
        </row>
        <row r="1200">
          <cell r="A1200">
            <v>101645</v>
          </cell>
          <cell r="B1200" t="str">
            <v>BAS RESP 10301538</v>
          </cell>
          <cell r="C1200" t="str">
            <v>Thinus Rademan</v>
          </cell>
        </row>
        <row r="1201">
          <cell r="A1201">
            <v>101646</v>
          </cell>
          <cell r="B1201" t="str">
            <v>BAS RESP 10287538</v>
          </cell>
          <cell r="C1201" t="str">
            <v>Thinus Rademan</v>
          </cell>
        </row>
        <row r="1202">
          <cell r="A1202">
            <v>101647</v>
          </cell>
          <cell r="B1202" t="str">
            <v>BAS RESP 10291538</v>
          </cell>
          <cell r="C1202" t="str">
            <v>Thinus Rademan</v>
          </cell>
        </row>
        <row r="1203">
          <cell r="A1203">
            <v>101648</v>
          </cell>
          <cell r="B1203" t="str">
            <v>WATR QUALTY S-GAUTNG</v>
          </cell>
          <cell r="C1203" t="str">
            <v>Marius Keet</v>
          </cell>
        </row>
        <row r="1204">
          <cell r="A1204">
            <v>101649</v>
          </cell>
          <cell r="B1204" t="str">
            <v>DIRECTORATE: GAUTENG</v>
          </cell>
          <cell r="C1204" t="str">
            <v>Marius Keet</v>
          </cell>
        </row>
        <row r="1205">
          <cell r="A1205">
            <v>101650</v>
          </cell>
          <cell r="B1205" t="str">
            <v>WTR SUPPLY:UPPR VAAL</v>
          </cell>
          <cell r="C1205" t="str">
            <v>Marius Keet</v>
          </cell>
        </row>
        <row r="1206">
          <cell r="A1206">
            <v>101651</v>
          </cell>
          <cell r="B1206" t="str">
            <v>WATR QUALTY N-GAUTNG</v>
          </cell>
          <cell r="C1206" t="str">
            <v>Marius Keet</v>
          </cell>
        </row>
        <row r="1207">
          <cell r="A1207">
            <v>101652</v>
          </cell>
          <cell r="B1207" t="str">
            <v>WATER SUPPLY: CROC</v>
          </cell>
          <cell r="C1207" t="str">
            <v>Marius Keet</v>
          </cell>
        </row>
        <row r="1208">
          <cell r="A1208">
            <v>101653</v>
          </cell>
          <cell r="B1208" t="str">
            <v>BAS RESP 10903538</v>
          </cell>
          <cell r="C1208" t="str">
            <v>Cyril Samuels</v>
          </cell>
        </row>
        <row r="1209">
          <cell r="A1209">
            <v>101656</v>
          </cell>
          <cell r="B1209" t="str">
            <v>BAS RESP 10448538</v>
          </cell>
          <cell r="C1209" t="str">
            <v>Kobus Pretorius</v>
          </cell>
        </row>
        <row r="1210">
          <cell r="A1210">
            <v>101661</v>
          </cell>
          <cell r="B1210" t="str">
            <v>BAS RESP 10382538</v>
          </cell>
          <cell r="C1210" t="str">
            <v>Kobus Pretorius</v>
          </cell>
        </row>
        <row r="1211">
          <cell r="A1211">
            <v>101666</v>
          </cell>
          <cell r="B1211" t="str">
            <v>CD:CONSTR MANAGEMNT</v>
          </cell>
          <cell r="C1211" t="str">
            <v>FELIX SMITH</v>
          </cell>
        </row>
        <row r="1212">
          <cell r="A1212">
            <v>101667</v>
          </cell>
          <cell r="B1212" t="str">
            <v>CONSTRUCTION DSRP</v>
          </cell>
          <cell r="C1212" t="str">
            <v>HARDUS MULLER</v>
          </cell>
        </row>
        <row r="1213">
          <cell r="A1213">
            <v>101668</v>
          </cell>
          <cell r="B1213" t="str">
            <v>FINANCIAL ACCOUNTING</v>
          </cell>
          <cell r="C1213" t="str">
            <v>Rassie Barnard</v>
          </cell>
        </row>
        <row r="1214">
          <cell r="A1214">
            <v>101669</v>
          </cell>
          <cell r="B1214" t="str">
            <v>PROJECT KHANYA</v>
          </cell>
          <cell r="C1214" t="str">
            <v>R Barnard_B M-Chaba.</v>
          </cell>
        </row>
        <row r="1215">
          <cell r="A1215">
            <v>101669</v>
          </cell>
          <cell r="B1215" t="str">
            <v>PROJECT KHANYA</v>
          </cell>
          <cell r="C1215" t="str">
            <v>EYSSEL MARTINUS</v>
          </cell>
        </row>
        <row r="1216">
          <cell r="A1216">
            <v>101670</v>
          </cell>
          <cell r="B1216" t="str">
            <v>FA:BOOKKEEPING</v>
          </cell>
          <cell r="C1216" t="str">
            <v>Rassie Barnard</v>
          </cell>
        </row>
        <row r="1217">
          <cell r="A1217">
            <v>101670</v>
          </cell>
          <cell r="B1217" t="str">
            <v>FA:GENERAL LEDGER</v>
          </cell>
          <cell r="C1217" t="str">
            <v>Rassie Barnard</v>
          </cell>
        </row>
        <row r="1218">
          <cell r="A1218">
            <v>101671</v>
          </cell>
          <cell r="B1218" t="str">
            <v>FA:DEBT MANAGEMENT</v>
          </cell>
          <cell r="C1218" t="str">
            <v>Rassie Barnard</v>
          </cell>
        </row>
        <row r="1219">
          <cell r="A1219">
            <v>101672</v>
          </cell>
          <cell r="B1219" t="str">
            <v>FA:REVENUE MANAGEMEN</v>
          </cell>
          <cell r="C1219" t="str">
            <v>siphokazi</v>
          </cell>
        </row>
        <row r="1220">
          <cell r="A1220">
            <v>101673</v>
          </cell>
          <cell r="B1220" t="str">
            <v>FA:ACCOUNTS PAYABLE</v>
          </cell>
          <cell r="C1220" t="str">
            <v>Rassie Barnard</v>
          </cell>
        </row>
        <row r="1221">
          <cell r="A1221">
            <v>101673</v>
          </cell>
          <cell r="B1221" t="str">
            <v>FA:ACCOUNTS PAYABLE</v>
          </cell>
          <cell r="C1221" t="str">
            <v>L BALOYI</v>
          </cell>
        </row>
        <row r="1222">
          <cell r="A1222">
            <v>101674</v>
          </cell>
          <cell r="B1222" t="str">
            <v>FA:PAYROLL MANAGEMEN</v>
          </cell>
          <cell r="C1222" t="str">
            <v>Rassie Barnard</v>
          </cell>
        </row>
        <row r="1223">
          <cell r="A1223">
            <v>101674</v>
          </cell>
          <cell r="B1223" t="str">
            <v>FA:PAYROLL MANAGEMEN</v>
          </cell>
          <cell r="C1223" t="str">
            <v>L BALOYI</v>
          </cell>
        </row>
        <row r="1224">
          <cell r="A1224">
            <v>101675</v>
          </cell>
          <cell r="B1224" t="str">
            <v>IWRM (NW) INF SYSTEM</v>
          </cell>
          <cell r="C1224" t="str">
            <v>Peet Venter</v>
          </cell>
        </row>
        <row r="1225">
          <cell r="A1225">
            <v>101675</v>
          </cell>
          <cell r="B1225" t="str">
            <v>INFORMATION SYSTEMS</v>
          </cell>
          <cell r="C1225" t="str">
            <v>Peet Venter</v>
          </cell>
        </row>
        <row r="1226">
          <cell r="A1226">
            <v>101676</v>
          </cell>
          <cell r="B1226" t="str">
            <v>IWRM (NW) PROTO CMA</v>
          </cell>
          <cell r="C1226" t="str">
            <v>Peet Venter</v>
          </cell>
        </row>
        <row r="1227">
          <cell r="A1227">
            <v>101676</v>
          </cell>
          <cell r="B1227" t="str">
            <v>WATER QUALITY MANAGE</v>
          </cell>
          <cell r="C1227" t="str">
            <v>Peet Venter</v>
          </cell>
        </row>
        <row r="1228">
          <cell r="A1228">
            <v>101677</v>
          </cell>
          <cell r="B1228" t="str">
            <v>IWRM (NW) WR PROTECT</v>
          </cell>
          <cell r="C1228" t="str">
            <v>Peet Venter</v>
          </cell>
        </row>
        <row r="1229">
          <cell r="A1229">
            <v>101677</v>
          </cell>
          <cell r="B1229" t="str">
            <v>WATER RESOURCE PROTE</v>
          </cell>
          <cell r="C1229" t="str">
            <v>Peet Venter</v>
          </cell>
        </row>
        <row r="1230">
          <cell r="A1230">
            <v>101678</v>
          </cell>
          <cell r="B1230" t="str">
            <v>IWRM(NW)PLAN&amp;IMP CMS</v>
          </cell>
          <cell r="C1230" t="str">
            <v>Peet Venter</v>
          </cell>
        </row>
        <row r="1231">
          <cell r="A1231">
            <v>101678</v>
          </cell>
          <cell r="B1231" t="str">
            <v>PLANNING &amp; IMPLEMENT</v>
          </cell>
          <cell r="C1231" t="str">
            <v>Peet Venter</v>
          </cell>
        </row>
        <row r="1232">
          <cell r="A1232">
            <v>101679</v>
          </cell>
          <cell r="B1232" t="str">
            <v>WRM(NW)GEO-HYDROLOGY</v>
          </cell>
          <cell r="C1232" t="str">
            <v>Rens Botha</v>
          </cell>
        </row>
        <row r="1233">
          <cell r="A1233">
            <v>101679</v>
          </cell>
          <cell r="B1233" t="str">
            <v>GEO-HYDROLOGY</v>
          </cell>
          <cell r="C1233" t="str">
            <v>Rens Botha</v>
          </cell>
        </row>
        <row r="1234">
          <cell r="A1234">
            <v>101680</v>
          </cell>
          <cell r="B1234" t="str">
            <v>WRM(NW)WATER ALLOC</v>
          </cell>
          <cell r="C1234" t="str">
            <v>Rens Botha</v>
          </cell>
        </row>
        <row r="1235">
          <cell r="A1235">
            <v>101680</v>
          </cell>
          <cell r="B1235" t="str">
            <v>WATER ALLOCATION</v>
          </cell>
          <cell r="C1235" t="str">
            <v>Rens Botha</v>
          </cell>
        </row>
        <row r="1236">
          <cell r="A1236">
            <v>101681</v>
          </cell>
          <cell r="B1236" t="str">
            <v>WRM(NW)WEED CONTROL</v>
          </cell>
          <cell r="C1236" t="str">
            <v>Rens Botha</v>
          </cell>
        </row>
        <row r="1237">
          <cell r="A1237">
            <v>101681</v>
          </cell>
          <cell r="B1237" t="str">
            <v>WEED CONTROL</v>
          </cell>
          <cell r="C1237" t="str">
            <v>Rens Botha</v>
          </cell>
        </row>
        <row r="1238">
          <cell r="A1238">
            <v>101682</v>
          </cell>
          <cell r="B1238" t="str">
            <v>WRM(NW)REV MAN</v>
          </cell>
          <cell r="C1238" t="str">
            <v>Rens Botha</v>
          </cell>
        </row>
        <row r="1239">
          <cell r="A1239">
            <v>101682</v>
          </cell>
          <cell r="B1239" t="str">
            <v>REVENUE MANAGEMENT</v>
          </cell>
          <cell r="C1239" t="str">
            <v>Rens Botha</v>
          </cell>
        </row>
        <row r="1240">
          <cell r="A1240">
            <v>101683</v>
          </cell>
          <cell r="B1240" t="str">
            <v>WRM(NW)WATER USE AUT</v>
          </cell>
          <cell r="C1240" t="str">
            <v>Rens Botha</v>
          </cell>
        </row>
        <row r="1241">
          <cell r="A1241">
            <v>101683</v>
          </cell>
          <cell r="B1241" t="str">
            <v>WATER USE AUTHORITY</v>
          </cell>
          <cell r="C1241" t="str">
            <v>Rens Botha</v>
          </cell>
        </row>
        <row r="1242">
          <cell r="A1242">
            <v>101684</v>
          </cell>
          <cell r="B1242" t="str">
            <v>WRM(NW)WATER USE CON</v>
          </cell>
          <cell r="C1242" t="str">
            <v>Rens Botha</v>
          </cell>
        </row>
        <row r="1243">
          <cell r="A1243">
            <v>101684</v>
          </cell>
          <cell r="B1243" t="str">
            <v>WATER USE CONTROL</v>
          </cell>
          <cell r="C1243" t="str">
            <v>Rens Botha</v>
          </cell>
        </row>
        <row r="1244">
          <cell r="A1244">
            <v>101685</v>
          </cell>
          <cell r="B1244" t="str">
            <v>WRM(NW)INST SUPP</v>
          </cell>
          <cell r="C1244" t="str">
            <v>Rens Botha</v>
          </cell>
        </row>
        <row r="1245">
          <cell r="A1245">
            <v>101685</v>
          </cell>
          <cell r="B1245" t="str">
            <v>INSTITUTIONAL SUPPOR</v>
          </cell>
          <cell r="C1245" t="str">
            <v>Rens Botha</v>
          </cell>
        </row>
        <row r="1246">
          <cell r="A1246">
            <v>101686</v>
          </cell>
          <cell r="B1246" t="str">
            <v>PERSAL INTERF-WC</v>
          </cell>
          <cell r="C1246" t="str">
            <v>Rassie Barnard</v>
          </cell>
        </row>
        <row r="1247">
          <cell r="A1247">
            <v>101687</v>
          </cell>
          <cell r="B1247" t="str">
            <v>PERSAL INTERF-EC</v>
          </cell>
          <cell r="C1247" t="str">
            <v>Rassie Barnard</v>
          </cell>
        </row>
        <row r="1248">
          <cell r="A1248">
            <v>101688</v>
          </cell>
          <cell r="B1248" t="str">
            <v>PERSAL INTERF-NW</v>
          </cell>
          <cell r="C1248" t="str">
            <v>Rassie Barnard</v>
          </cell>
        </row>
        <row r="1249">
          <cell r="A1249">
            <v>101689</v>
          </cell>
          <cell r="B1249" t="str">
            <v>PERSAL INTERF-KZN</v>
          </cell>
          <cell r="C1249" t="str">
            <v>Rassie Barnard</v>
          </cell>
        </row>
        <row r="1250">
          <cell r="A1250">
            <v>101690</v>
          </cell>
          <cell r="B1250" t="str">
            <v>PERSAL INTERF-MP</v>
          </cell>
          <cell r="C1250" t="str">
            <v>Rassie Barnard</v>
          </cell>
        </row>
        <row r="1251">
          <cell r="A1251">
            <v>101691</v>
          </cell>
          <cell r="B1251" t="str">
            <v>PERSAL INTERF-LIM</v>
          </cell>
          <cell r="C1251" t="str">
            <v>Rassie Barnard</v>
          </cell>
        </row>
        <row r="1252">
          <cell r="A1252">
            <v>101692</v>
          </cell>
          <cell r="B1252" t="str">
            <v>PERSAL INTERF-FS</v>
          </cell>
          <cell r="C1252" t="str">
            <v>Rassie Barnard</v>
          </cell>
        </row>
        <row r="1253">
          <cell r="A1253">
            <v>101693</v>
          </cell>
          <cell r="B1253" t="str">
            <v>PERSAL INTERF-GAUT</v>
          </cell>
          <cell r="C1253" t="str">
            <v>Rassie Barnard</v>
          </cell>
        </row>
        <row r="1254">
          <cell r="A1254">
            <v>101694</v>
          </cell>
          <cell r="B1254" t="str">
            <v>PERSAL INTERF-NC</v>
          </cell>
          <cell r="C1254" t="str">
            <v>Rassie Barnard</v>
          </cell>
        </row>
        <row r="1255">
          <cell r="A1255">
            <v>101695</v>
          </cell>
          <cell r="B1255" t="str">
            <v>BUDGET CONTROL</v>
          </cell>
          <cell r="C1255" t="str">
            <v>Rassie Barnard</v>
          </cell>
        </row>
        <row r="1256">
          <cell r="A1256">
            <v>101695</v>
          </cell>
          <cell r="B1256" t="str">
            <v>BUDGET CONTROL</v>
          </cell>
          <cell r="C1256" t="str">
            <v>EYSSEL MARTINUS</v>
          </cell>
        </row>
        <row r="1257">
          <cell r="A1257">
            <v>101696</v>
          </cell>
          <cell r="B1257" t="str">
            <v>ASSET MANAGEMENT</v>
          </cell>
          <cell r="C1257" t="str">
            <v>Rassie Barnard</v>
          </cell>
        </row>
        <row r="1258">
          <cell r="A1258">
            <v>101697</v>
          </cell>
          <cell r="B1258" t="str">
            <v>SYSTEM TECHNICAL SUP</v>
          </cell>
          <cell r="C1258" t="str">
            <v>Rassie Barnard</v>
          </cell>
        </row>
        <row r="1259">
          <cell r="A1259">
            <v>101698</v>
          </cell>
          <cell r="B1259" t="str">
            <v>COST ACC &amp; PLANNING</v>
          </cell>
          <cell r="C1259" t="str">
            <v>Rassie Barnard</v>
          </cell>
        </row>
        <row r="1260">
          <cell r="A1260">
            <v>101698</v>
          </cell>
          <cell r="B1260" t="str">
            <v>COST ACC &amp; PLANNING</v>
          </cell>
          <cell r="C1260" t="str">
            <v>EYSSEL MARTINUS</v>
          </cell>
        </row>
        <row r="1261">
          <cell r="A1261">
            <v>101699</v>
          </cell>
          <cell r="B1261" t="str">
            <v>DDG-AGENCY</v>
          </cell>
          <cell r="C1261" t="str">
            <v>R Barnard_B M-Chaba.</v>
          </cell>
        </row>
        <row r="1262">
          <cell r="A1262">
            <v>101699</v>
          </cell>
          <cell r="B1262" t="str">
            <v>PROJECT MANAGER</v>
          </cell>
          <cell r="C1262" t="str">
            <v>MAJIJA NONTUTHUZELO</v>
          </cell>
        </row>
        <row r="1263">
          <cell r="A1263">
            <v>101700</v>
          </cell>
          <cell r="B1263" t="str">
            <v>CONSTR EQ EXT CLIENT</v>
          </cell>
          <cell r="C1263" t="str">
            <v>J Baker</v>
          </cell>
        </row>
        <row r="1264">
          <cell r="A1264">
            <v>101701</v>
          </cell>
          <cell r="B1264" t="str">
            <v>SHORT COURSES</v>
          </cell>
          <cell r="C1264" t="str">
            <v>J Killian_J Baker</v>
          </cell>
        </row>
        <row r="1265">
          <cell r="A1265">
            <v>101701</v>
          </cell>
          <cell r="B1265" t="str">
            <v>SHORT COURSES</v>
          </cell>
          <cell r="C1265" t="str">
            <v>J Killian_J Baker</v>
          </cell>
        </row>
        <row r="1266">
          <cell r="A1266">
            <v>101702</v>
          </cell>
          <cell r="B1266" t="str">
            <v>CONSUMABLES</v>
          </cell>
          <cell r="C1266" t="str">
            <v>J Killian_J Baker</v>
          </cell>
        </row>
        <row r="1267">
          <cell r="A1267">
            <v>101702</v>
          </cell>
          <cell r="B1267" t="str">
            <v>CONSUMABLES</v>
          </cell>
          <cell r="C1267" t="str">
            <v>J Killian_J Baker</v>
          </cell>
        </row>
        <row r="1268">
          <cell r="A1268">
            <v>101703</v>
          </cell>
          <cell r="B1268" t="str">
            <v>SAFETY EXPENDITURE</v>
          </cell>
          <cell r="C1268" t="str">
            <v>J Killian_J Baker</v>
          </cell>
        </row>
        <row r="1269">
          <cell r="A1269">
            <v>101703</v>
          </cell>
          <cell r="B1269" t="str">
            <v>SAFETY EXPENDITURE</v>
          </cell>
          <cell r="C1269" t="str">
            <v>J Killian_J Baker</v>
          </cell>
        </row>
        <row r="1270">
          <cell r="A1270">
            <v>101704</v>
          </cell>
          <cell r="B1270" t="str">
            <v>UNIFORMS AND PROTECT</v>
          </cell>
          <cell r="C1270" t="str">
            <v>J Killian_J Baker</v>
          </cell>
        </row>
        <row r="1271">
          <cell r="A1271">
            <v>101704</v>
          </cell>
          <cell r="B1271" t="str">
            <v>UNIFORMS AND PROTECT</v>
          </cell>
          <cell r="C1271" t="str">
            <v>J Killian_J Baker</v>
          </cell>
        </row>
        <row r="1272">
          <cell r="A1272">
            <v>101705</v>
          </cell>
          <cell r="B1272" t="str">
            <v>STATIONERY GENERAL</v>
          </cell>
          <cell r="C1272" t="str">
            <v>J Killian_J Baker</v>
          </cell>
        </row>
        <row r="1273">
          <cell r="A1273">
            <v>101705</v>
          </cell>
          <cell r="B1273" t="str">
            <v>STATIONERY GENERAL</v>
          </cell>
          <cell r="C1273" t="str">
            <v>J Killian_J Baker</v>
          </cell>
        </row>
        <row r="1274">
          <cell r="A1274">
            <v>101706</v>
          </cell>
          <cell r="B1274" t="str">
            <v>SAFETY TRAINING</v>
          </cell>
          <cell r="C1274" t="str">
            <v>J Killian_J Baker</v>
          </cell>
        </row>
        <row r="1275">
          <cell r="A1275">
            <v>101706</v>
          </cell>
          <cell r="B1275" t="str">
            <v>SAFETY TRAINING</v>
          </cell>
          <cell r="C1275" t="str">
            <v>J Killian_J Baker</v>
          </cell>
        </row>
        <row r="1276">
          <cell r="A1276">
            <v>101707</v>
          </cell>
          <cell r="B1276" t="str">
            <v>LABOUR SAVING DEVICE</v>
          </cell>
          <cell r="C1276" t="str">
            <v>J Killian_J Baker</v>
          </cell>
        </row>
        <row r="1277">
          <cell r="A1277">
            <v>101707</v>
          </cell>
          <cell r="B1277" t="str">
            <v>LABOUR SAVING DEVICE</v>
          </cell>
          <cell r="C1277" t="str">
            <v>J Killian_J Baker</v>
          </cell>
        </row>
        <row r="1278">
          <cell r="A1278">
            <v>101708</v>
          </cell>
          <cell r="B1278" t="str">
            <v>TOOLS AND ASSET DEPR</v>
          </cell>
          <cell r="C1278" t="str">
            <v>J Killian_J Baker</v>
          </cell>
        </row>
        <row r="1279">
          <cell r="A1279">
            <v>101708</v>
          </cell>
          <cell r="B1279" t="str">
            <v>TOOLS AND ASSET DEPR</v>
          </cell>
          <cell r="C1279" t="str">
            <v>J Killian_J Baker</v>
          </cell>
        </row>
        <row r="1280">
          <cell r="A1280">
            <v>101709</v>
          </cell>
          <cell r="B1280" t="str">
            <v>BUILDING MAINTENANCE</v>
          </cell>
          <cell r="C1280" t="str">
            <v>J Killian_J Baker</v>
          </cell>
        </row>
        <row r="1281">
          <cell r="A1281">
            <v>101709</v>
          </cell>
          <cell r="B1281" t="str">
            <v>BUILDING MAINTENANCE</v>
          </cell>
          <cell r="C1281" t="str">
            <v>J Killian_J Baker</v>
          </cell>
        </row>
        <row r="1282">
          <cell r="A1282">
            <v>101710</v>
          </cell>
          <cell r="B1282" t="str">
            <v>APPRENTICES &amp; LEARN</v>
          </cell>
          <cell r="C1282" t="str">
            <v>J Killian_J Baker</v>
          </cell>
        </row>
        <row r="1283">
          <cell r="A1283">
            <v>101710</v>
          </cell>
          <cell r="B1283" t="str">
            <v>APPRENTICES &amp; LEARN</v>
          </cell>
          <cell r="C1283" t="str">
            <v>J Killian_J Baker</v>
          </cell>
        </row>
        <row r="1284">
          <cell r="A1284">
            <v>101711</v>
          </cell>
          <cell r="B1284" t="str">
            <v>MACHSHOP</v>
          </cell>
          <cell r="C1284" t="str">
            <v>J Killian_J Baker</v>
          </cell>
        </row>
        <row r="1285">
          <cell r="A1285">
            <v>101711</v>
          </cell>
          <cell r="B1285" t="str">
            <v>MACHINE SHOP</v>
          </cell>
          <cell r="C1285" t="str">
            <v>J Killian_J Baker</v>
          </cell>
        </row>
        <row r="1286">
          <cell r="A1286">
            <v>101712</v>
          </cell>
          <cell r="B1286" t="str">
            <v>WELDSHOP</v>
          </cell>
          <cell r="C1286" t="str">
            <v>J Killian_J Baker</v>
          </cell>
        </row>
        <row r="1287">
          <cell r="A1287">
            <v>101712</v>
          </cell>
          <cell r="B1287" t="str">
            <v>WELDING SHOP</v>
          </cell>
          <cell r="C1287" t="str">
            <v>J Killian_J Baker</v>
          </cell>
        </row>
        <row r="1288">
          <cell r="A1288">
            <v>101713</v>
          </cell>
          <cell r="B1288" t="str">
            <v>RADISHOP</v>
          </cell>
          <cell r="C1288" t="str">
            <v>J Killian_J Baker</v>
          </cell>
        </row>
        <row r="1289">
          <cell r="A1289">
            <v>101713</v>
          </cell>
          <cell r="B1289" t="str">
            <v>RADIATOR SHOP</v>
          </cell>
          <cell r="C1289" t="str">
            <v>J Killian_J Baker</v>
          </cell>
        </row>
        <row r="1290">
          <cell r="A1290">
            <v>101714</v>
          </cell>
          <cell r="B1290" t="str">
            <v>ELECSHOP</v>
          </cell>
          <cell r="C1290" t="str">
            <v>J Killian_J Baker</v>
          </cell>
        </row>
        <row r="1291">
          <cell r="A1291">
            <v>101714</v>
          </cell>
          <cell r="B1291" t="str">
            <v>ELECTRICAL SHOP</v>
          </cell>
          <cell r="C1291" t="str">
            <v>J Killian_J Baker</v>
          </cell>
        </row>
        <row r="1292">
          <cell r="A1292">
            <v>101715</v>
          </cell>
          <cell r="B1292" t="str">
            <v>PANBEAT</v>
          </cell>
          <cell r="C1292" t="str">
            <v>J Killian_J Baker</v>
          </cell>
        </row>
        <row r="1293">
          <cell r="A1293">
            <v>101715</v>
          </cell>
          <cell r="B1293" t="str">
            <v>PANEL BEATING</v>
          </cell>
          <cell r="C1293" t="str">
            <v>J Killian_J Baker</v>
          </cell>
        </row>
        <row r="1294">
          <cell r="A1294">
            <v>101716</v>
          </cell>
          <cell r="B1294" t="str">
            <v>SPRAYPNT</v>
          </cell>
          <cell r="C1294" t="str">
            <v>J Killian_J Baker</v>
          </cell>
        </row>
        <row r="1295">
          <cell r="A1295">
            <v>101716</v>
          </cell>
          <cell r="B1295" t="str">
            <v>SPRAY PAINTING</v>
          </cell>
          <cell r="C1295" t="str">
            <v>J Killian_J Baker</v>
          </cell>
        </row>
        <row r="1296">
          <cell r="A1296">
            <v>101717</v>
          </cell>
          <cell r="B1296" t="str">
            <v>TEST</v>
          </cell>
          <cell r="C1296" t="str">
            <v>J Killian_J Baker</v>
          </cell>
        </row>
        <row r="1297">
          <cell r="A1297">
            <v>101718</v>
          </cell>
          <cell r="B1297" t="str">
            <v>TRANSPRT</v>
          </cell>
          <cell r="C1297" t="str">
            <v>J Killian_J Baker</v>
          </cell>
        </row>
        <row r="1298">
          <cell r="A1298">
            <v>101718</v>
          </cell>
          <cell r="B1298" t="str">
            <v>TRANSPORT</v>
          </cell>
          <cell r="C1298" t="str">
            <v>J Killian_J Baker</v>
          </cell>
        </row>
        <row r="1299">
          <cell r="A1299">
            <v>101719</v>
          </cell>
          <cell r="B1299" t="str">
            <v>OUTSIDEW</v>
          </cell>
          <cell r="C1299" t="str">
            <v>J Killian_J Baker</v>
          </cell>
        </row>
        <row r="1300">
          <cell r="A1300">
            <v>101719</v>
          </cell>
          <cell r="B1300" t="str">
            <v>OUTSIDE WORK</v>
          </cell>
          <cell r="C1300" t="str">
            <v>J Killian_J Baker</v>
          </cell>
        </row>
        <row r="1301">
          <cell r="A1301">
            <v>101720</v>
          </cell>
          <cell r="B1301" t="str">
            <v>IDLETIME</v>
          </cell>
          <cell r="C1301" t="str">
            <v>J Killian_J Baker</v>
          </cell>
        </row>
        <row r="1302">
          <cell r="A1302">
            <v>101721</v>
          </cell>
          <cell r="B1302" t="str">
            <v>Bosckop abstraction</v>
          </cell>
          <cell r="C1302" t="str">
            <v>Marius Keet</v>
          </cell>
        </row>
        <row r="1303">
          <cell r="A1303">
            <v>101722</v>
          </cell>
          <cell r="B1303" t="str">
            <v>Boschkop Pumpstation</v>
          </cell>
          <cell r="C1303" t="str">
            <v>Marius Keet</v>
          </cell>
        </row>
        <row r="1304">
          <cell r="A1304">
            <v>101723</v>
          </cell>
          <cell r="B1304" t="str">
            <v>Boschkop to Knoppies</v>
          </cell>
          <cell r="C1304" t="str">
            <v>Marius Keet</v>
          </cell>
        </row>
        <row r="1305">
          <cell r="A1305">
            <v>101724</v>
          </cell>
          <cell r="B1305" t="str">
            <v>Construction Jim Fou</v>
          </cell>
          <cell r="C1305" t="str">
            <v>Oberholster A.</v>
          </cell>
        </row>
        <row r="1306">
          <cell r="A1306">
            <v>101725</v>
          </cell>
          <cell r="B1306" t="str">
            <v>SUB DIVISION :PLANNI</v>
          </cell>
          <cell r="C1306" t="str">
            <v>ALBERTINA XHOTYENI</v>
          </cell>
        </row>
        <row r="1307">
          <cell r="A1307">
            <v>101726</v>
          </cell>
          <cell r="B1307" t="str">
            <v>DIVISION : FINANCE &amp;</v>
          </cell>
          <cell r="C1307" t="str">
            <v>Coban Dale</v>
          </cell>
        </row>
        <row r="1308">
          <cell r="A1308">
            <v>101727</v>
          </cell>
          <cell r="B1308" t="str">
            <v>DIVISION: WATER USE</v>
          </cell>
          <cell r="C1308" t="str">
            <v>Coban Dale</v>
          </cell>
        </row>
        <row r="1309">
          <cell r="A1309">
            <v>101727</v>
          </cell>
          <cell r="B1309" t="str">
            <v>DIVISION: WATER RESO</v>
          </cell>
          <cell r="C1309" t="str">
            <v>Coban Dale</v>
          </cell>
        </row>
        <row r="1310">
          <cell r="A1310">
            <v>101728</v>
          </cell>
          <cell r="B1310" t="str">
            <v>DIVISION : INSTITUTI</v>
          </cell>
          <cell r="C1310" t="str">
            <v>Coban Dale</v>
          </cell>
        </row>
        <row r="1311">
          <cell r="A1311">
            <v>101729</v>
          </cell>
          <cell r="B1311" t="str">
            <v>WATER USE MANAGEMENT</v>
          </cell>
          <cell r="C1311" t="str">
            <v>Coban Dale</v>
          </cell>
        </row>
        <row r="1312">
          <cell r="A1312">
            <v>101730</v>
          </cell>
          <cell r="B1312" t="str">
            <v>WATER QUALITY MANAGE</v>
          </cell>
          <cell r="C1312" t="str">
            <v>Coban Dale</v>
          </cell>
        </row>
        <row r="1313">
          <cell r="A1313">
            <v>101730</v>
          </cell>
          <cell r="B1313" t="str">
            <v>SUB-DIVISION WATER Q</v>
          </cell>
          <cell r="C1313" t="str">
            <v>Coban Dale</v>
          </cell>
        </row>
        <row r="1314">
          <cell r="A1314">
            <v>101731</v>
          </cell>
          <cell r="B1314" t="str">
            <v>SURFACE WATER MANAGE</v>
          </cell>
          <cell r="C1314" t="str">
            <v>Coban Dale</v>
          </cell>
        </row>
        <row r="1315">
          <cell r="A1315">
            <v>101732</v>
          </cell>
          <cell r="B1315" t="str">
            <v>GROUND WATER USE</v>
          </cell>
          <cell r="C1315" t="str">
            <v>Coban Dale</v>
          </cell>
        </row>
        <row r="1316">
          <cell r="A1316">
            <v>101733</v>
          </cell>
          <cell r="B1316" t="str">
            <v>WARMS/REGISTRATION</v>
          </cell>
          <cell r="C1316" t="str">
            <v>Coban Dale</v>
          </cell>
        </row>
        <row r="1317">
          <cell r="A1317">
            <v>101734</v>
          </cell>
          <cell r="B1317" t="str">
            <v>LICENCING</v>
          </cell>
          <cell r="C1317" t="str">
            <v>Coban Dale</v>
          </cell>
        </row>
        <row r="1318">
          <cell r="A1318">
            <v>101735</v>
          </cell>
          <cell r="B1318" t="str">
            <v>ILLEGAL WATER USE MA</v>
          </cell>
          <cell r="C1318" t="str">
            <v>Coban Dale</v>
          </cell>
        </row>
        <row r="1319">
          <cell r="A1319">
            <v>101736</v>
          </cell>
          <cell r="B1319" t="str">
            <v>SUB DIVISION :PLANNI</v>
          </cell>
          <cell r="C1319" t="str">
            <v>Coban Dale</v>
          </cell>
        </row>
        <row r="1320">
          <cell r="A1320">
            <v>101737</v>
          </cell>
          <cell r="B1320" t="str">
            <v>ADMINISTRATION</v>
          </cell>
          <cell r="C1320" t="str">
            <v>Coban Dale</v>
          </cell>
        </row>
        <row r="1321">
          <cell r="A1321">
            <v>101738</v>
          </cell>
          <cell r="B1321" t="str">
            <v>WATER RESOURCE PROTE</v>
          </cell>
          <cell r="C1321" t="str">
            <v>Coban Dale</v>
          </cell>
        </row>
        <row r="1322">
          <cell r="A1322">
            <v>101739</v>
          </cell>
          <cell r="B1322" t="str">
            <v>INSTITUTIONAL SUPPOR</v>
          </cell>
          <cell r="C1322" t="str">
            <v>Coban Dale</v>
          </cell>
        </row>
        <row r="1323">
          <cell r="A1323">
            <v>101740</v>
          </cell>
          <cell r="B1323" t="str">
            <v>WATER USE MANAGEMENT</v>
          </cell>
          <cell r="C1323" t="str">
            <v>Coban Dale</v>
          </cell>
        </row>
        <row r="1324">
          <cell r="A1324">
            <v>101741</v>
          </cell>
          <cell r="B1324" t="str">
            <v>WATER QUALITY MANAGE</v>
          </cell>
          <cell r="C1324" t="str">
            <v>Coban Dale</v>
          </cell>
        </row>
        <row r="1325">
          <cell r="A1325">
            <v>101742</v>
          </cell>
          <cell r="B1325" t="str">
            <v>SURFACE WATER QUALIT</v>
          </cell>
          <cell r="C1325" t="str">
            <v>Coban Dale</v>
          </cell>
        </row>
        <row r="1326">
          <cell r="A1326">
            <v>101742</v>
          </cell>
          <cell r="B1326" t="str">
            <v>SURFACE WATER MANAGE</v>
          </cell>
          <cell r="C1326" t="str">
            <v>Coban Dale</v>
          </cell>
        </row>
        <row r="1327">
          <cell r="A1327">
            <v>101743</v>
          </cell>
          <cell r="B1327" t="str">
            <v>GROUND WATER MANAGEM</v>
          </cell>
          <cell r="C1327" t="str">
            <v>Coban Dale</v>
          </cell>
        </row>
        <row r="1328">
          <cell r="A1328">
            <v>101744</v>
          </cell>
          <cell r="B1328" t="str">
            <v>WARMS/REGISTRATION</v>
          </cell>
          <cell r="C1328" t="str">
            <v>Coban Dale</v>
          </cell>
        </row>
        <row r="1329">
          <cell r="A1329">
            <v>101745</v>
          </cell>
          <cell r="B1329" t="str">
            <v>SUB-DIVISION  - AUTH</v>
          </cell>
          <cell r="C1329" t="str">
            <v>Coban Dale</v>
          </cell>
        </row>
        <row r="1330">
          <cell r="A1330">
            <v>101746</v>
          </cell>
          <cell r="B1330" t="str">
            <v>ILLEGAL WATER USE MA</v>
          </cell>
          <cell r="C1330" t="str">
            <v>Coban Dale</v>
          </cell>
        </row>
        <row r="1331">
          <cell r="A1331">
            <v>101747</v>
          </cell>
          <cell r="B1331" t="str">
            <v>DIVISION-RISK MNGMNT</v>
          </cell>
          <cell r="C1331" t="str">
            <v>TINUS RADEMAN</v>
          </cell>
        </row>
        <row r="1332">
          <cell r="A1332">
            <v>101748</v>
          </cell>
          <cell r="B1332" t="str">
            <v>DIVISION ENVRMNT ENG</v>
          </cell>
          <cell r="C1332" t="str">
            <v>TINUS RADEMAN</v>
          </cell>
        </row>
        <row r="1333">
          <cell r="A1333">
            <v>101750</v>
          </cell>
          <cell r="B1333" t="str">
            <v>DIVISION-SURVEY SERV</v>
          </cell>
          <cell r="C1333" t="str">
            <v>TINUS RADEMAN</v>
          </cell>
        </row>
        <row r="1334">
          <cell r="A1334">
            <v>101751</v>
          </cell>
          <cell r="B1334" t="str">
            <v>DIVISION HUMAN RES S</v>
          </cell>
          <cell r="C1334" t="str">
            <v>TINUS RADEMAN</v>
          </cell>
        </row>
        <row r="1335">
          <cell r="A1335">
            <v>101752</v>
          </cell>
          <cell r="B1335" t="str">
            <v>DIVISION MANAGEMENT</v>
          </cell>
          <cell r="C1335" t="str">
            <v>TINUS RADEMAN</v>
          </cell>
        </row>
        <row r="1336">
          <cell r="A1336">
            <v>101753</v>
          </cell>
          <cell r="B1336" t="str">
            <v>DIVISION GENERAL ADM</v>
          </cell>
          <cell r="C1336" t="str">
            <v>TINUS RADEMAN</v>
          </cell>
        </row>
        <row r="1337">
          <cell r="A1337">
            <v>101754</v>
          </cell>
          <cell r="B1337" t="str">
            <v>DIVISION-MANAGEMENT</v>
          </cell>
          <cell r="C1337" t="str">
            <v>TINUS RADEMAN</v>
          </cell>
        </row>
        <row r="1338">
          <cell r="A1338">
            <v>101755</v>
          </cell>
          <cell r="B1338" t="str">
            <v>DIVISION-FINANCIAL A</v>
          </cell>
          <cell r="C1338" t="str">
            <v>TINUS RADEMAN</v>
          </cell>
        </row>
        <row r="1339">
          <cell r="A1339">
            <v>101756</v>
          </cell>
          <cell r="B1339" t="str">
            <v>DIVISION-SUPPLY CHAI</v>
          </cell>
          <cell r="C1339" t="str">
            <v>TINUS RADEMAN</v>
          </cell>
        </row>
        <row r="1340">
          <cell r="A1340">
            <v>101757</v>
          </cell>
          <cell r="B1340" t="str">
            <v>DIVISION-MAINTENANCE</v>
          </cell>
          <cell r="C1340" t="str">
            <v>Hannes Pretorius</v>
          </cell>
        </row>
        <row r="1341">
          <cell r="A1341">
            <v>101758</v>
          </cell>
          <cell r="B1341" t="str">
            <v>SUB-DIVISION-MECH/EL</v>
          </cell>
          <cell r="C1341" t="str">
            <v>Hannes Pretorius</v>
          </cell>
        </row>
        <row r="1342">
          <cell r="A1342">
            <v>101759</v>
          </cell>
          <cell r="B1342" t="str">
            <v>SUB-DIVISION-CIVIL M</v>
          </cell>
          <cell r="C1342" t="str">
            <v>Hannes Pretorius</v>
          </cell>
        </row>
        <row r="1343">
          <cell r="A1343">
            <v>101760</v>
          </cell>
          <cell r="B1343" t="str">
            <v>SECTION-HARTBEESPORT</v>
          </cell>
          <cell r="C1343" t="str">
            <v>Hannes Pretorius</v>
          </cell>
        </row>
        <row r="1344">
          <cell r="A1344">
            <v>101761</v>
          </cell>
          <cell r="B1344" t="str">
            <v>SECTION-MANAGEMENT A</v>
          </cell>
          <cell r="C1344" t="str">
            <v>Hannes Pretorius</v>
          </cell>
        </row>
        <row r="1345">
          <cell r="A1345">
            <v>101762</v>
          </cell>
          <cell r="B1345" t="str">
            <v>DIVISION-FINANCE&amp;ADM</v>
          </cell>
          <cell r="C1345" t="str">
            <v>Hannes Pretorius</v>
          </cell>
        </row>
        <row r="1346">
          <cell r="A1346">
            <v>101763</v>
          </cell>
          <cell r="B1346" t="str">
            <v>SUB-DIVISION INFRAST</v>
          </cell>
          <cell r="C1346" t="str">
            <v>HANES PRETORIUS</v>
          </cell>
        </row>
        <row r="1347">
          <cell r="A1347">
            <v>101764</v>
          </cell>
          <cell r="B1347" t="str">
            <v>SECTION-OPERATIONS C</v>
          </cell>
          <cell r="C1347" t="str">
            <v>Hannes Pretorius</v>
          </cell>
        </row>
        <row r="1348">
          <cell r="A1348">
            <v>101765</v>
          </cell>
          <cell r="B1348" t="str">
            <v>SUB-DIVISION-OPERATI</v>
          </cell>
          <cell r="C1348" t="str">
            <v>TINUS RADEMAN</v>
          </cell>
        </row>
        <row r="1349">
          <cell r="A1349">
            <v>101766</v>
          </cell>
          <cell r="B1349" t="str">
            <v>SECTION- OPERATIONS</v>
          </cell>
          <cell r="C1349" t="str">
            <v>HANES PRETORIUS</v>
          </cell>
        </row>
        <row r="1350">
          <cell r="A1350">
            <v>101767</v>
          </cell>
          <cell r="B1350" t="str">
            <v>SECTION-PIENAARS RIV</v>
          </cell>
          <cell r="C1350" t="str">
            <v>Hannes Pretorius</v>
          </cell>
        </row>
        <row r="1351">
          <cell r="A1351">
            <v>101768</v>
          </cell>
          <cell r="B1351" t="str">
            <v>SUB-SECTION-MARICO B</v>
          </cell>
          <cell r="C1351" t="str">
            <v>TINUS RADEMAN</v>
          </cell>
        </row>
        <row r="1352">
          <cell r="A1352">
            <v>101769</v>
          </cell>
          <cell r="B1352" t="str">
            <v>SUB-SECTION - ROODEP</v>
          </cell>
          <cell r="C1352" t="str">
            <v>Hannes Pretorius</v>
          </cell>
        </row>
        <row r="1353">
          <cell r="A1353">
            <v>101777</v>
          </cell>
          <cell r="B1353" t="str">
            <v>DIVISION-OPERATIONS</v>
          </cell>
          <cell r="C1353" t="str">
            <v>Kobus Pretorius</v>
          </cell>
        </row>
        <row r="1354">
          <cell r="A1354">
            <v>101778</v>
          </cell>
          <cell r="B1354" t="str">
            <v>SECTION-OPERATIONS M</v>
          </cell>
          <cell r="C1354" t="str">
            <v>Kobus Pretorius</v>
          </cell>
        </row>
        <row r="1355">
          <cell r="A1355">
            <v>101779</v>
          </cell>
          <cell r="B1355" t="str">
            <v>SECTION-OPERATIONS M</v>
          </cell>
          <cell r="C1355" t="str">
            <v>Kobus Pretorius</v>
          </cell>
        </row>
        <row r="1356">
          <cell r="A1356">
            <v>101780</v>
          </cell>
          <cell r="B1356" t="str">
            <v>SECTION-OPERATIONS U</v>
          </cell>
          <cell r="C1356" t="str">
            <v>Kobus Pretorius</v>
          </cell>
        </row>
        <row r="1357">
          <cell r="A1357">
            <v>101781</v>
          </cell>
          <cell r="B1357" t="str">
            <v>SECTION-OPERATIONS C</v>
          </cell>
          <cell r="C1357" t="str">
            <v>Kobus Pretorius</v>
          </cell>
        </row>
        <row r="1358">
          <cell r="A1358">
            <v>101782</v>
          </cell>
          <cell r="B1358" t="str">
            <v>SUB-SECTION-BUSHBUCK</v>
          </cell>
          <cell r="C1358" t="str">
            <v>Kobus Pretorius</v>
          </cell>
        </row>
        <row r="1359">
          <cell r="A1359">
            <v>101783</v>
          </cell>
          <cell r="B1359" t="str">
            <v>SUB-SUB-SECTION-INJA</v>
          </cell>
          <cell r="C1359" t="str">
            <v>Kobus Pretorius</v>
          </cell>
        </row>
        <row r="1360">
          <cell r="A1360">
            <v>101784</v>
          </cell>
          <cell r="B1360" t="str">
            <v>SECTION-OPERATIONS L</v>
          </cell>
          <cell r="C1360" t="str">
            <v>Kobus Pretorius</v>
          </cell>
        </row>
        <row r="1361">
          <cell r="A1361">
            <v>101785</v>
          </cell>
          <cell r="B1361" t="str">
            <v>SUB-DIVISION-OPS LOW</v>
          </cell>
          <cell r="C1361" t="str">
            <v>Kobus Pretorius</v>
          </cell>
        </row>
        <row r="1362">
          <cell r="A1362">
            <v>101786</v>
          </cell>
          <cell r="B1362" t="str">
            <v>SUB-DIVISION-OPERATI</v>
          </cell>
          <cell r="C1362" t="str">
            <v>Kobus Pretorius</v>
          </cell>
        </row>
        <row r="1363">
          <cell r="A1363">
            <v>101787</v>
          </cell>
          <cell r="B1363" t="str">
            <v>DIVISION-OPERATIONAL</v>
          </cell>
          <cell r="C1363" t="str">
            <v>TINUS RADEMAN</v>
          </cell>
        </row>
        <row r="1364">
          <cell r="A1364">
            <v>101788</v>
          </cell>
          <cell r="B1364" t="str">
            <v>SUB-DIVISION-OPERATI</v>
          </cell>
          <cell r="C1364" t="str">
            <v>TINUS RADEMAN</v>
          </cell>
        </row>
        <row r="1365">
          <cell r="A1365">
            <v>101789</v>
          </cell>
          <cell r="B1365" t="str">
            <v>SUB-SECTION-SAND RIV</v>
          </cell>
          <cell r="C1365" t="str">
            <v>TINUS RADEMAN</v>
          </cell>
        </row>
        <row r="1366">
          <cell r="A1366">
            <v>101790</v>
          </cell>
          <cell r="B1366" t="str">
            <v>SUB-DIVISION-LUVUVHU</v>
          </cell>
          <cell r="C1366" t="str">
            <v>TINUS RADEMAN</v>
          </cell>
        </row>
        <row r="1367">
          <cell r="A1367">
            <v>101791</v>
          </cell>
          <cell r="B1367" t="str">
            <v>ORWRDP PHASE 2A INFR</v>
          </cell>
          <cell r="C1367" t="str">
            <v>W VORSTER</v>
          </cell>
        </row>
        <row r="1368">
          <cell r="A1368">
            <v>101792</v>
          </cell>
          <cell r="B1368" t="str">
            <v>SUB-DIVISION-OPERATI</v>
          </cell>
          <cell r="C1368" t="str">
            <v>TINUS RADEMAN</v>
          </cell>
        </row>
        <row r="1369">
          <cell r="A1369">
            <v>101793</v>
          </cell>
          <cell r="B1369" t="str">
            <v>SUB-DIVISION-MEC/ELE</v>
          </cell>
          <cell r="C1369" t="str">
            <v>TINUS RADEMAN</v>
          </cell>
        </row>
        <row r="1370">
          <cell r="A1370">
            <v>101794</v>
          </cell>
          <cell r="B1370" t="str">
            <v>SUB-DIVISION CIVIL M</v>
          </cell>
          <cell r="C1370" t="str">
            <v>TINUS RADEMAN</v>
          </cell>
        </row>
        <row r="1371">
          <cell r="A1371">
            <v>101795</v>
          </cell>
          <cell r="B1371" t="str">
            <v>SECTION -CIVIL MAJOR</v>
          </cell>
          <cell r="C1371" t="str">
            <v>TINUS RADEMAN</v>
          </cell>
        </row>
        <row r="1372">
          <cell r="A1372">
            <v>101796</v>
          </cell>
          <cell r="B1372" t="str">
            <v>SUB-SECTION TZANEEN</v>
          </cell>
          <cell r="C1372" t="str">
            <v>TINUS RADEMAN</v>
          </cell>
        </row>
        <row r="1373">
          <cell r="A1373">
            <v>101797</v>
          </cell>
          <cell r="B1373" t="str">
            <v>DIVISION-FINANCE AND</v>
          </cell>
          <cell r="C1373" t="str">
            <v>TINUS RADEMAN</v>
          </cell>
        </row>
        <row r="1374">
          <cell r="A1374">
            <v>101798</v>
          </cell>
          <cell r="B1374" t="str">
            <v>SUB- DIVISION FINANC</v>
          </cell>
          <cell r="C1374" t="str">
            <v>TINUS RADEMAN</v>
          </cell>
        </row>
        <row r="1375">
          <cell r="A1375">
            <v>101799</v>
          </cell>
          <cell r="B1375" t="str">
            <v>SUB-DIVISION-FINANCE</v>
          </cell>
          <cell r="C1375" t="str">
            <v>Kobus Pretorius</v>
          </cell>
        </row>
        <row r="1376">
          <cell r="A1376">
            <v>101800</v>
          </cell>
          <cell r="B1376" t="str">
            <v>DIVISION-MAINTENANCE</v>
          </cell>
          <cell r="C1376" t="str">
            <v>Kobus Pretorius</v>
          </cell>
        </row>
        <row r="1377">
          <cell r="A1377">
            <v>101801</v>
          </cell>
          <cell r="B1377" t="str">
            <v>SUB-DIVISION-MECH/EL</v>
          </cell>
          <cell r="C1377" t="str">
            <v>Kobus Pretorius</v>
          </cell>
        </row>
        <row r="1378">
          <cell r="A1378">
            <v>101802</v>
          </cell>
          <cell r="B1378" t="str">
            <v>SUB-DIVISION CIVIL M</v>
          </cell>
          <cell r="C1378" t="str">
            <v>Kobus Pretorius</v>
          </cell>
        </row>
        <row r="1379">
          <cell r="A1379">
            <v>101803</v>
          </cell>
          <cell r="B1379" t="str">
            <v>SUB-SECTION-AQUAVILL</v>
          </cell>
          <cell r="C1379" t="str">
            <v>Kobus Pretorius</v>
          </cell>
        </row>
        <row r="1380">
          <cell r="A1380">
            <v>101804</v>
          </cell>
          <cell r="B1380" t="str">
            <v>DIVISION-FINANCE AND</v>
          </cell>
          <cell r="C1380" t="str">
            <v>Kobus Pretorius</v>
          </cell>
        </row>
        <row r="1381">
          <cell r="A1381">
            <v>101805</v>
          </cell>
          <cell r="B1381" t="str">
            <v>DIVISION-SALARIES&amp;DE</v>
          </cell>
          <cell r="C1381" t="str">
            <v>L BALOYI</v>
          </cell>
        </row>
        <row r="1382">
          <cell r="A1382">
            <v>101806</v>
          </cell>
          <cell r="B1382" t="str">
            <v>DIVISION-RESIGNATION</v>
          </cell>
          <cell r="C1382" t="str">
            <v>L BALOYI</v>
          </cell>
        </row>
        <row r="1383">
          <cell r="A1383">
            <v>101808</v>
          </cell>
          <cell r="B1383" t="str">
            <v>DIVISION-DEBT MANAGE</v>
          </cell>
          <cell r="C1383" t="str">
            <v>L BALOYI</v>
          </cell>
        </row>
        <row r="1384">
          <cell r="A1384">
            <v>101809</v>
          </cell>
          <cell r="B1384" t="str">
            <v>SUB-DIRCT-GENERAL LE</v>
          </cell>
          <cell r="C1384" t="str">
            <v>L BALOYI</v>
          </cell>
        </row>
        <row r="1385">
          <cell r="A1385">
            <v>101810</v>
          </cell>
          <cell r="B1385" t="str">
            <v>DIVISION-EXPENDITURE</v>
          </cell>
          <cell r="C1385" t="str">
            <v>L BALOYI</v>
          </cell>
        </row>
        <row r="1386">
          <cell r="A1386">
            <v>101811</v>
          </cell>
          <cell r="B1386" t="str">
            <v>DIVISION-RECONCILIAT</v>
          </cell>
          <cell r="C1386" t="str">
            <v>L BALOYI</v>
          </cell>
        </row>
        <row r="1387">
          <cell r="A1387">
            <v>101812</v>
          </cell>
          <cell r="B1387" t="str">
            <v>SUB-DIRECT-EXTERNAL</v>
          </cell>
          <cell r="C1387" t="str">
            <v>L BALOYI</v>
          </cell>
        </row>
        <row r="1388">
          <cell r="A1388">
            <v>101813</v>
          </cell>
          <cell r="B1388" t="str">
            <v>SUB-DIR-COSTING &amp; EV</v>
          </cell>
          <cell r="C1388" t="str">
            <v>L MOLOTO</v>
          </cell>
        </row>
        <row r="1389">
          <cell r="A1389">
            <v>101813</v>
          </cell>
          <cell r="B1389" t="str">
            <v>SUB-DIR-COSTING &amp; EV</v>
          </cell>
          <cell r="C1389" t="str">
            <v>EYSSELL</v>
          </cell>
        </row>
        <row r="1390">
          <cell r="A1390">
            <v>101814</v>
          </cell>
          <cell r="B1390" t="str">
            <v>DIVISION-AUTHOURISAT</v>
          </cell>
          <cell r="C1390" t="str">
            <v>L MOLOTO</v>
          </cell>
        </row>
        <row r="1391">
          <cell r="A1391">
            <v>101815</v>
          </cell>
          <cell r="B1391" t="str">
            <v>DIVISION-PROG.ABAP</v>
          </cell>
          <cell r="C1391" t="str">
            <v>L MOLOTO</v>
          </cell>
        </row>
        <row r="1392">
          <cell r="A1392">
            <v>101816</v>
          </cell>
          <cell r="B1392" t="str">
            <v>DIV-INTERGR &amp; CHANGE</v>
          </cell>
          <cell r="C1392" t="str">
            <v>L MOLOTO</v>
          </cell>
        </row>
        <row r="1393">
          <cell r="A1393">
            <v>101817</v>
          </cell>
          <cell r="B1393" t="str">
            <v>DIVISION-BASIS</v>
          </cell>
          <cell r="C1393" t="str">
            <v>L MOLOTO</v>
          </cell>
        </row>
        <row r="1394">
          <cell r="A1394">
            <v>101818</v>
          </cell>
          <cell r="B1394" t="str">
            <v>SUB-DIRECT-LOGISTICS</v>
          </cell>
          <cell r="C1394" t="str">
            <v>THAMIE MQINA</v>
          </cell>
        </row>
        <row r="1395">
          <cell r="A1395">
            <v>101819</v>
          </cell>
          <cell r="B1395" t="str">
            <v>DIVISION-INVENTORY</v>
          </cell>
          <cell r="C1395" t="str">
            <v>THAMIE MQINA</v>
          </cell>
        </row>
        <row r="1396">
          <cell r="A1396">
            <v>101820</v>
          </cell>
          <cell r="B1396" t="str">
            <v>DIVISION-SYSTEM ADMI</v>
          </cell>
          <cell r="C1396" t="str">
            <v>THAMIE MQINA</v>
          </cell>
        </row>
        <row r="1397">
          <cell r="A1397">
            <v>101821</v>
          </cell>
          <cell r="B1397" t="str">
            <v>DIVISION-CHIEF BUYER</v>
          </cell>
          <cell r="C1397" t="str">
            <v>THAMIE MQINA</v>
          </cell>
        </row>
        <row r="1398">
          <cell r="A1398">
            <v>101822</v>
          </cell>
          <cell r="B1398" t="str">
            <v>SECTION-WAREHOUSE ST</v>
          </cell>
          <cell r="C1398" t="str">
            <v>THAMIE MQINA</v>
          </cell>
        </row>
        <row r="1399">
          <cell r="A1399">
            <v>101823</v>
          </cell>
          <cell r="B1399" t="str">
            <v>SECTION-BUYER CONSTR</v>
          </cell>
          <cell r="C1399" t="str">
            <v>THAMIE MQINA</v>
          </cell>
        </row>
        <row r="1400">
          <cell r="A1400">
            <v>101824</v>
          </cell>
          <cell r="B1400" t="str">
            <v>SECTION-BUYER WTA</v>
          </cell>
          <cell r="C1400" t="str">
            <v>THAMIE MQINA</v>
          </cell>
        </row>
        <row r="1401">
          <cell r="A1401">
            <v>101825</v>
          </cell>
          <cell r="B1401" t="str">
            <v>SUB-DIRECTORATE-DISP</v>
          </cell>
          <cell r="C1401" t="str">
            <v>THAMIE MQINA</v>
          </cell>
        </row>
        <row r="1402">
          <cell r="A1402">
            <v>101826</v>
          </cell>
          <cell r="B1402" t="str">
            <v>DIVISION-STOCK AND N</v>
          </cell>
          <cell r="C1402" t="str">
            <v>THAMIE MQINA</v>
          </cell>
        </row>
        <row r="1403">
          <cell r="A1403">
            <v>101827</v>
          </cell>
          <cell r="B1403" t="str">
            <v>DIV-DBASE REDUNDANT</v>
          </cell>
          <cell r="C1403" t="str">
            <v>THAMIE MQINA</v>
          </cell>
        </row>
        <row r="1404">
          <cell r="A1404">
            <v>101828</v>
          </cell>
          <cell r="B1404" t="str">
            <v>DIV-ASSET STRATEGY</v>
          </cell>
          <cell r="C1404" t="str">
            <v>THAMIE MQINA</v>
          </cell>
        </row>
        <row r="1405">
          <cell r="A1405">
            <v>101829</v>
          </cell>
          <cell r="B1405" t="str">
            <v>DIV-ASSET ACQUISITIO</v>
          </cell>
          <cell r="C1405" t="str">
            <v>THAMIE MQINA</v>
          </cell>
        </row>
        <row r="1406">
          <cell r="A1406">
            <v>101830</v>
          </cell>
          <cell r="B1406" t="str">
            <v>DIV-ASSET OPS &amp; MAIN</v>
          </cell>
          <cell r="C1406" t="str">
            <v>THAMIE MQINA</v>
          </cell>
        </row>
        <row r="1407">
          <cell r="A1407">
            <v>101831</v>
          </cell>
          <cell r="B1407" t="str">
            <v>DIV-ASSET REGISTER</v>
          </cell>
          <cell r="C1407" t="str">
            <v>THAMIE MQINA</v>
          </cell>
        </row>
        <row r="1408">
          <cell r="A1408">
            <v>101832</v>
          </cell>
          <cell r="B1408" t="str">
            <v>DIV-ASSET DISPOSAL</v>
          </cell>
          <cell r="C1408" t="str">
            <v>THAMIE MQINA</v>
          </cell>
        </row>
        <row r="1409">
          <cell r="A1409">
            <v>101833</v>
          </cell>
          <cell r="B1409" t="str">
            <v>SUB-DRCT-DEMAND MAN</v>
          </cell>
          <cell r="C1409" t="str">
            <v>THAMIE MQINA</v>
          </cell>
        </row>
        <row r="1410">
          <cell r="A1410">
            <v>101834</v>
          </cell>
          <cell r="B1410" t="str">
            <v>DIV-DEMAND PLANNER</v>
          </cell>
          <cell r="C1410" t="str">
            <v>THAMIE MQINA</v>
          </cell>
        </row>
        <row r="1411">
          <cell r="A1411">
            <v>101835</v>
          </cell>
          <cell r="B1411" t="str">
            <v>DIV-SPECS FOR ANALYS</v>
          </cell>
          <cell r="C1411" t="str">
            <v>THAMIE MQINA</v>
          </cell>
        </row>
        <row r="1412">
          <cell r="A1412">
            <v>101836</v>
          </cell>
          <cell r="B1412" t="str">
            <v>DIVISION-RESEARCH</v>
          </cell>
          <cell r="C1412" t="str">
            <v>THAMIE MQINA</v>
          </cell>
        </row>
        <row r="1413">
          <cell r="A1413">
            <v>101837</v>
          </cell>
          <cell r="B1413" t="str">
            <v>SUB-DRT-ACQUI.MNGMT</v>
          </cell>
          <cell r="C1413" t="str">
            <v>THAMIE MQINA</v>
          </cell>
        </row>
        <row r="1414">
          <cell r="A1414">
            <v>101838</v>
          </cell>
          <cell r="B1414" t="str">
            <v>DIV-SOURCING PSP</v>
          </cell>
          <cell r="C1414" t="str">
            <v>THAMIE MQINA</v>
          </cell>
        </row>
        <row r="1415">
          <cell r="A1415">
            <v>101839</v>
          </cell>
          <cell r="B1415" t="str">
            <v>DIV-SOURCING SPECIAL</v>
          </cell>
          <cell r="C1415" t="str">
            <v>THAMIE MQINA</v>
          </cell>
        </row>
        <row r="1416">
          <cell r="A1416">
            <v>101840</v>
          </cell>
          <cell r="B1416" t="str">
            <v>DIV-SOURCING BEE&amp;SMM</v>
          </cell>
          <cell r="C1416" t="str">
            <v>THAMIE MQINA</v>
          </cell>
        </row>
        <row r="1417">
          <cell r="A1417">
            <v>101841</v>
          </cell>
          <cell r="B1417" t="str">
            <v>DIVSION-DATABASE</v>
          </cell>
          <cell r="C1417" t="str">
            <v>THAMIE MQINA</v>
          </cell>
        </row>
        <row r="1418">
          <cell r="A1418">
            <v>101842</v>
          </cell>
          <cell r="B1418" t="str">
            <v>DIV-CASH MANAGEMENT</v>
          </cell>
          <cell r="C1418" t="str">
            <v>MOTHEBE MATJEKE</v>
          </cell>
        </row>
        <row r="1419">
          <cell r="A1419">
            <v>101843</v>
          </cell>
          <cell r="B1419" t="str">
            <v>DIV-CUSTOMER RELATIO</v>
          </cell>
          <cell r="C1419" t="str">
            <v>MOTHEBE MATJEKE</v>
          </cell>
        </row>
        <row r="1420">
          <cell r="A1420">
            <v>101844</v>
          </cell>
          <cell r="B1420" t="str">
            <v>DIV-BILLING MANAGEME</v>
          </cell>
          <cell r="C1420" t="str">
            <v>MOTHEBE MATJEKE</v>
          </cell>
        </row>
        <row r="1421">
          <cell r="A1421">
            <v>101845</v>
          </cell>
          <cell r="B1421" t="str">
            <v>DIVISION-ENVIROMENT</v>
          </cell>
          <cell r="C1421" t="str">
            <v>ZANELE KEKANA</v>
          </cell>
        </row>
        <row r="1422">
          <cell r="A1422">
            <v>101846</v>
          </cell>
          <cell r="B1422" t="str">
            <v>DIV-RISK MANAGEMENT</v>
          </cell>
          <cell r="C1422" t="str">
            <v>ZANELE KEKANA</v>
          </cell>
        </row>
        <row r="1423">
          <cell r="A1423">
            <v>101847</v>
          </cell>
          <cell r="B1423" t="str">
            <v>SUB-DIV-CIVIL ENGIN</v>
          </cell>
          <cell r="C1423" t="str">
            <v>ZANELE KEKANA</v>
          </cell>
        </row>
        <row r="1424">
          <cell r="A1424">
            <v>101848</v>
          </cell>
          <cell r="B1424" t="str">
            <v>SUB-DIV-MECH/ELEC EN</v>
          </cell>
          <cell r="C1424" t="str">
            <v>ZANELE KEKANA</v>
          </cell>
        </row>
        <row r="1425">
          <cell r="A1425">
            <v>101849</v>
          </cell>
          <cell r="B1425" t="str">
            <v>SUB-DIV-CIVIL ENGIN</v>
          </cell>
          <cell r="C1425" t="str">
            <v>ZANELE KEKANA</v>
          </cell>
        </row>
        <row r="1426">
          <cell r="A1426">
            <v>101850</v>
          </cell>
          <cell r="B1426" t="str">
            <v>SUB-DIV-MECH/ELEC EN</v>
          </cell>
          <cell r="C1426" t="str">
            <v>ZANELE KEKANA</v>
          </cell>
        </row>
        <row r="1427">
          <cell r="A1427">
            <v>101851</v>
          </cell>
          <cell r="B1427" t="str">
            <v>SUB-DIR GEN.ADMINIS</v>
          </cell>
          <cell r="C1427" t="str">
            <v>ZANELE KEKANA</v>
          </cell>
        </row>
        <row r="1428">
          <cell r="A1428">
            <v>101852</v>
          </cell>
          <cell r="B1428" t="str">
            <v>SUB-DIV-FIN.ACCOUNT</v>
          </cell>
          <cell r="C1428" t="str">
            <v>ZANELE KEKANA</v>
          </cell>
        </row>
        <row r="1429">
          <cell r="A1429">
            <v>101853</v>
          </cell>
          <cell r="B1429" t="str">
            <v>DIV-MANGMT.SERVICES</v>
          </cell>
          <cell r="C1429" t="str">
            <v>ZANELE KEKANA</v>
          </cell>
        </row>
        <row r="1430">
          <cell r="A1430">
            <v>101854</v>
          </cell>
          <cell r="B1430" t="str">
            <v>DIV-MANGMT.ACCOUNTIN</v>
          </cell>
          <cell r="C1430" t="str">
            <v>ZANELE KEKANA</v>
          </cell>
        </row>
        <row r="1431">
          <cell r="A1431">
            <v>101855</v>
          </cell>
          <cell r="B1431" t="str">
            <v>SUB-DIV-SUPPLY CHAIN</v>
          </cell>
          <cell r="C1431" t="str">
            <v>ZANELE KEKANA</v>
          </cell>
        </row>
        <row r="1432">
          <cell r="A1432">
            <v>101856</v>
          </cell>
          <cell r="B1432" t="str">
            <v>DIV-HR MNGMT.&amp; DEVEL</v>
          </cell>
          <cell r="C1432" t="str">
            <v>ZANELE KEKANA</v>
          </cell>
        </row>
        <row r="1433">
          <cell r="A1433">
            <v>101857</v>
          </cell>
          <cell r="B1433" t="str">
            <v>SUB-DIV-REVENUE MNGM</v>
          </cell>
          <cell r="C1433" t="str">
            <v>ZANELE KEKANA</v>
          </cell>
        </row>
        <row r="1434">
          <cell r="A1434">
            <v>101858</v>
          </cell>
          <cell r="B1434" t="str">
            <v>SUB-DIV-ASSET MNGMT</v>
          </cell>
          <cell r="C1434" t="str">
            <v>ZANELE KEKANA</v>
          </cell>
        </row>
        <row r="1435">
          <cell r="A1435">
            <v>101859</v>
          </cell>
          <cell r="B1435" t="str">
            <v>SUB-DIV-DAM CONTROL</v>
          </cell>
          <cell r="C1435" t="str">
            <v>JEMINA BALENI</v>
          </cell>
        </row>
        <row r="1436">
          <cell r="A1436">
            <v>101859</v>
          </cell>
          <cell r="B1436" t="str">
            <v>SUB-DIV-DAM CONTROL</v>
          </cell>
          <cell r="C1436" t="str">
            <v>JEMINA BALENI</v>
          </cell>
        </row>
        <row r="1437">
          <cell r="A1437">
            <v>101860</v>
          </cell>
          <cell r="B1437" t="str">
            <v>SUB-SEC-HUMAN RESOUR</v>
          </cell>
          <cell r="C1437" t="str">
            <v>ZANELE KEKANA</v>
          </cell>
        </row>
        <row r="1438">
          <cell r="A1438">
            <v>101861</v>
          </cell>
          <cell r="B1438" t="str">
            <v>SUB-SEC-OFFICE SERVI</v>
          </cell>
          <cell r="C1438" t="str">
            <v>ZANELE KEKANA</v>
          </cell>
        </row>
        <row r="1439">
          <cell r="A1439">
            <v>101862</v>
          </cell>
          <cell r="B1439" t="str">
            <v>SUB-SEC-FINANCE</v>
          </cell>
          <cell r="C1439" t="str">
            <v>ZANELE KEKANA</v>
          </cell>
        </row>
        <row r="1440">
          <cell r="A1440">
            <v>101863</v>
          </cell>
          <cell r="B1440" t="str">
            <v>SECT-SUPPLY CHAIN MA</v>
          </cell>
          <cell r="C1440" t="str">
            <v>ZANELE KEKANA</v>
          </cell>
        </row>
        <row r="1441">
          <cell r="A1441">
            <v>101864</v>
          </cell>
          <cell r="B1441" t="str">
            <v>SECTION -REVENUE</v>
          </cell>
          <cell r="C1441" t="str">
            <v>ZANELE KEKANA</v>
          </cell>
        </row>
        <row r="1442">
          <cell r="A1442">
            <v>101865</v>
          </cell>
          <cell r="B1442" t="str">
            <v>SECT-FINANCE ADMINIS</v>
          </cell>
          <cell r="C1442" t="str">
            <v>ZANELE KEKANA</v>
          </cell>
        </row>
        <row r="1443">
          <cell r="A1443">
            <v>101866</v>
          </cell>
          <cell r="B1443" t="str">
            <v>SECT-REVENUE MANAGEM</v>
          </cell>
          <cell r="C1443" t="str">
            <v>ZANELE KEKANA</v>
          </cell>
        </row>
        <row r="1444">
          <cell r="A1444">
            <v>101867</v>
          </cell>
          <cell r="B1444" t="str">
            <v>SECTION-MAINTENANCE</v>
          </cell>
          <cell r="C1444" t="str">
            <v>ZANELE KEKANA</v>
          </cell>
        </row>
        <row r="1445">
          <cell r="A1445">
            <v>101868</v>
          </cell>
          <cell r="B1445" t="str">
            <v>SUB-SEC-MECH/MAINTEN</v>
          </cell>
          <cell r="C1445" t="str">
            <v>ZANELE KEKANA</v>
          </cell>
        </row>
        <row r="1446">
          <cell r="A1446">
            <v>101869</v>
          </cell>
          <cell r="B1446" t="str">
            <v>SUB-SEC-WELDING WORK</v>
          </cell>
          <cell r="C1446" t="str">
            <v>ZANELE KEKANA</v>
          </cell>
        </row>
        <row r="1447">
          <cell r="A1447">
            <v>101870</v>
          </cell>
          <cell r="B1447" t="str">
            <v>SUB-SEC-ELECT-MAINTE</v>
          </cell>
          <cell r="C1447" t="str">
            <v>ZANELE KEKANA</v>
          </cell>
        </row>
        <row r="1448">
          <cell r="A1448">
            <v>101871</v>
          </cell>
          <cell r="B1448" t="str">
            <v>SUB-SEC-MAINTENANCE</v>
          </cell>
          <cell r="C1448" t="str">
            <v>ZANELE KEKANA</v>
          </cell>
        </row>
        <row r="1449">
          <cell r="A1449">
            <v>101872</v>
          </cell>
          <cell r="B1449" t="str">
            <v>SUB-SEC-TEEBUS-TUNNE</v>
          </cell>
          <cell r="C1449" t="str">
            <v>ZANELE KEKANA</v>
          </cell>
        </row>
        <row r="1450">
          <cell r="A1450">
            <v>101873</v>
          </cell>
          <cell r="B1450" t="str">
            <v>SUB-SEC-MAINTENANCE</v>
          </cell>
          <cell r="C1450" t="str">
            <v>ZANELE KEKANA</v>
          </cell>
        </row>
        <row r="1451">
          <cell r="A1451">
            <v>101874</v>
          </cell>
          <cell r="B1451" t="str">
            <v>SEC-ADMIN SUPP SERVI</v>
          </cell>
          <cell r="C1451" t="str">
            <v>JEMINA BALENI</v>
          </cell>
        </row>
        <row r="1452">
          <cell r="A1452">
            <v>101875</v>
          </cell>
          <cell r="B1452" t="str">
            <v>SUB-SEC-OFFICE SERV</v>
          </cell>
          <cell r="C1452" t="str">
            <v>JEMINA BALENI</v>
          </cell>
        </row>
        <row r="1453">
          <cell r="A1453">
            <v>101876</v>
          </cell>
          <cell r="B1453" t="str">
            <v>SUB-SEC-PROVISIONING</v>
          </cell>
          <cell r="C1453" t="str">
            <v>JEMINA BALENI</v>
          </cell>
        </row>
        <row r="1454">
          <cell r="A1454">
            <v>101877</v>
          </cell>
          <cell r="B1454" t="str">
            <v>SUB-SEC-CIVIL MAINTE</v>
          </cell>
          <cell r="C1454" t="str">
            <v>ZANELE KEKANA</v>
          </cell>
        </row>
        <row r="1455">
          <cell r="A1455">
            <v>101878</v>
          </cell>
          <cell r="B1455" t="str">
            <v>SECT-ASSET MANAGEMEN</v>
          </cell>
          <cell r="C1455" t="str">
            <v>ZANELE KEKANA</v>
          </cell>
        </row>
        <row r="1456">
          <cell r="A1456">
            <v>101879</v>
          </cell>
          <cell r="B1456" t="str">
            <v>SUB-DIV-MAINTENANCE</v>
          </cell>
          <cell r="C1456" t="str">
            <v>ZANELE KEKANA</v>
          </cell>
        </row>
        <row r="1457">
          <cell r="A1457">
            <v>101879</v>
          </cell>
          <cell r="B1457" t="str">
            <v>SUB-DIV-MAINTENANCE</v>
          </cell>
          <cell r="C1457" t="str">
            <v>ZANELE KEKANA</v>
          </cell>
        </row>
        <row r="1458">
          <cell r="A1458">
            <v>101881</v>
          </cell>
          <cell r="B1458" t="str">
            <v>SECTION-CIVIL MAINTE</v>
          </cell>
          <cell r="C1458" t="str">
            <v>ZANELE KEKANA</v>
          </cell>
        </row>
        <row r="1459">
          <cell r="A1459">
            <v>101882</v>
          </cell>
          <cell r="B1459" t="str">
            <v>SUB-SEC-VAN DER KLOO</v>
          </cell>
          <cell r="C1459" t="str">
            <v>ZANELE KEKANA</v>
          </cell>
        </row>
        <row r="1460">
          <cell r="A1460">
            <v>101883</v>
          </cell>
          <cell r="B1460" t="str">
            <v>SUB-SEC-LUCKHOFF CAN</v>
          </cell>
          <cell r="C1460" t="str">
            <v>ZANELE KEKANA</v>
          </cell>
        </row>
        <row r="1461">
          <cell r="A1461">
            <v>101884</v>
          </cell>
          <cell r="B1461" t="str">
            <v>SECT-MECH&amp;ELECT.MAIN</v>
          </cell>
          <cell r="C1461" t="str">
            <v>ZANELE KEKANA</v>
          </cell>
        </row>
        <row r="1462">
          <cell r="A1462">
            <v>101885</v>
          </cell>
          <cell r="B1462" t="str">
            <v>SUB-SEC-MECHANICAL C</v>
          </cell>
          <cell r="C1462" t="str">
            <v>ZANELE KEKANA</v>
          </cell>
        </row>
        <row r="1463">
          <cell r="A1463">
            <v>101886</v>
          </cell>
          <cell r="B1463" t="str">
            <v>SUB-SEC-MECH.MAINTEN</v>
          </cell>
          <cell r="C1463" t="str">
            <v>ZANELE KEKANA</v>
          </cell>
        </row>
        <row r="1464">
          <cell r="A1464">
            <v>101887</v>
          </cell>
          <cell r="B1464" t="str">
            <v>SUB-SEC-ELETRICAL MA</v>
          </cell>
          <cell r="C1464" t="str">
            <v>ZANELE KEKANA</v>
          </cell>
        </row>
        <row r="1465">
          <cell r="A1465">
            <v>101888</v>
          </cell>
          <cell r="B1465" t="str">
            <v>SUB-DIV-WATER CONTRO</v>
          </cell>
          <cell r="C1465" t="str">
            <v>ZANELE KEKANA</v>
          </cell>
        </row>
        <row r="1466">
          <cell r="A1466">
            <v>101889</v>
          </cell>
          <cell r="B1466" t="str">
            <v>SECT-RIVER CONTROL</v>
          </cell>
          <cell r="C1466" t="str">
            <v>ZANELE KEKANA</v>
          </cell>
        </row>
        <row r="1467">
          <cell r="A1467">
            <v>101890</v>
          </cell>
          <cell r="B1467" t="str">
            <v>SUB-DIV-ADMIN SUPPOR</v>
          </cell>
          <cell r="C1467" t="str">
            <v>ZANELE KEKANA</v>
          </cell>
        </row>
        <row r="1468">
          <cell r="A1468">
            <v>101891</v>
          </cell>
          <cell r="B1468" t="str">
            <v>SECTION-FINANCE</v>
          </cell>
          <cell r="C1468" t="str">
            <v>ZANELE KEKANA</v>
          </cell>
        </row>
        <row r="1469">
          <cell r="A1469">
            <v>101892</v>
          </cell>
          <cell r="B1469" t="str">
            <v>SECTION-OFFICE SERVI</v>
          </cell>
          <cell r="C1469" t="str">
            <v>ZANELE KEKANA</v>
          </cell>
        </row>
        <row r="1470">
          <cell r="A1470">
            <v>101893</v>
          </cell>
          <cell r="B1470" t="str">
            <v>SECTION-HUMAN RESOUR</v>
          </cell>
          <cell r="C1470" t="str">
            <v>ZANELE KEKANA</v>
          </cell>
        </row>
        <row r="1471">
          <cell r="A1471">
            <v>101894</v>
          </cell>
          <cell r="B1471" t="str">
            <v>SECTION-PROVISIONING</v>
          </cell>
          <cell r="C1471" t="str">
            <v>ZANELE KEKANA</v>
          </cell>
        </row>
        <row r="1472">
          <cell r="A1472">
            <v>101895</v>
          </cell>
          <cell r="B1472" t="str">
            <v>SUB-SEC-WATER PROV</v>
          </cell>
          <cell r="C1472" t="str">
            <v>ZANELE KEKANA</v>
          </cell>
        </row>
        <row r="1473">
          <cell r="A1473">
            <v>101896</v>
          </cell>
          <cell r="B1473" t="str">
            <v>SUB-SECTION-HANK</v>
          </cell>
          <cell r="C1473" t="str">
            <v>ZANELE KEKANA</v>
          </cell>
        </row>
        <row r="1474">
          <cell r="A1474">
            <v>101897</v>
          </cell>
          <cell r="B1474" t="str">
            <v>SUB-SECTION-VOORSPOE</v>
          </cell>
          <cell r="C1474" t="str">
            <v>ZANELE KEKANA</v>
          </cell>
        </row>
        <row r="1475">
          <cell r="A1475">
            <v>101898</v>
          </cell>
          <cell r="B1475" t="str">
            <v>SUB-SECTION-OFFICE</v>
          </cell>
          <cell r="C1475" t="str">
            <v>ZANELE KEKANA</v>
          </cell>
        </row>
        <row r="1476">
          <cell r="A1476">
            <v>101899</v>
          </cell>
          <cell r="B1476" t="str">
            <v>SUB-SECT-ALLEMAN</v>
          </cell>
          <cell r="C1476" t="str">
            <v>ZANELE KEKANA</v>
          </cell>
        </row>
        <row r="1477">
          <cell r="A1477">
            <v>101900</v>
          </cell>
          <cell r="B1477" t="str">
            <v>SUB-SEC-WP-VET RIVER</v>
          </cell>
          <cell r="C1477" t="str">
            <v>ZANELE KEKANA</v>
          </cell>
        </row>
        <row r="1478">
          <cell r="A1478">
            <v>101901</v>
          </cell>
          <cell r="B1478" t="str">
            <v>SUB-SEC-GROOTKUIL</v>
          </cell>
          <cell r="C1478" t="str">
            <v>ZANELE KEKANA</v>
          </cell>
        </row>
        <row r="1479">
          <cell r="A1479">
            <v>101902</v>
          </cell>
          <cell r="B1479" t="str">
            <v>SUB-SEC-DOORP</v>
          </cell>
          <cell r="C1479" t="str">
            <v>ZANELE KEKANA</v>
          </cell>
        </row>
        <row r="1480">
          <cell r="A1480">
            <v>101903</v>
          </cell>
          <cell r="B1480" t="str">
            <v>SUB-SECT-KLIPPUT</v>
          </cell>
          <cell r="C1480" t="str">
            <v>ZANELE KEKANA</v>
          </cell>
        </row>
        <row r="1481">
          <cell r="A1481">
            <v>101904</v>
          </cell>
          <cell r="B1481" t="str">
            <v>SUB-SEC-RIVER CONTRO</v>
          </cell>
          <cell r="C1481" t="str">
            <v>ZANELE KEKANA</v>
          </cell>
        </row>
        <row r="1482">
          <cell r="A1482">
            <v>101905</v>
          </cell>
          <cell r="B1482" t="str">
            <v>SECTION-MAINTENANCE</v>
          </cell>
          <cell r="C1482" t="str">
            <v>ZANELE KEKANA</v>
          </cell>
        </row>
        <row r="1483">
          <cell r="A1483">
            <v>101906</v>
          </cell>
          <cell r="B1483" t="str">
            <v>SUB-SECT-DRIVER</v>
          </cell>
          <cell r="C1483" t="str">
            <v>ZANELE KEKANA</v>
          </cell>
        </row>
        <row r="1484">
          <cell r="A1484">
            <v>101907</v>
          </cell>
          <cell r="B1484" t="str">
            <v>SUB-SEC-BUILDING TEA</v>
          </cell>
          <cell r="C1484" t="str">
            <v>ZANELE KEKANA</v>
          </cell>
        </row>
        <row r="1485">
          <cell r="A1485">
            <v>101908</v>
          </cell>
          <cell r="B1485" t="str">
            <v>SUB-SECT-MECHANICAL</v>
          </cell>
          <cell r="C1485" t="str">
            <v>ZANELE KEKANA</v>
          </cell>
        </row>
        <row r="1486">
          <cell r="A1486">
            <v>101909</v>
          </cell>
          <cell r="B1486" t="str">
            <v>SUB-SECTION-CARPENTR</v>
          </cell>
          <cell r="C1486" t="str">
            <v>ZANELE KEKANA</v>
          </cell>
        </row>
        <row r="1487">
          <cell r="A1487">
            <v>101910</v>
          </cell>
          <cell r="B1487" t="str">
            <v>SUB-SEC- CONCRETE TE</v>
          </cell>
          <cell r="C1487" t="str">
            <v>ZANELE KEKANA</v>
          </cell>
        </row>
        <row r="1488">
          <cell r="A1488">
            <v>101911</v>
          </cell>
          <cell r="B1488" t="str">
            <v>SUB-SEC- MAINT.SAND</v>
          </cell>
          <cell r="C1488" t="str">
            <v>ZANELE KEKANA</v>
          </cell>
        </row>
        <row r="1489">
          <cell r="A1489">
            <v>101912</v>
          </cell>
          <cell r="B1489" t="str">
            <v>SUB-SEC-MAINT.TEAM</v>
          </cell>
          <cell r="C1489" t="str">
            <v>ZANELE KEKANA</v>
          </cell>
        </row>
        <row r="1490">
          <cell r="A1490">
            <v>101913</v>
          </cell>
          <cell r="B1490" t="str">
            <v>SUB-SEC-BUILDING MAI</v>
          </cell>
          <cell r="C1490" t="str">
            <v>ZANELE KEKANA</v>
          </cell>
        </row>
        <row r="1491">
          <cell r="A1491">
            <v>101913</v>
          </cell>
          <cell r="B1491" t="str">
            <v>SUB-SEC-BUILDING MAI</v>
          </cell>
          <cell r="C1491" t="str">
            <v>ZANELE KEKANA</v>
          </cell>
        </row>
        <row r="1492">
          <cell r="A1492">
            <v>101914</v>
          </cell>
          <cell r="B1492" t="str">
            <v>SEC-ADMIN.SUPPT SERV</v>
          </cell>
          <cell r="C1492" t="str">
            <v>ZANELE KEKANA</v>
          </cell>
        </row>
        <row r="1493">
          <cell r="A1493">
            <v>101915</v>
          </cell>
          <cell r="B1493" t="str">
            <v>SUB-SEC-OFFICE SERVI</v>
          </cell>
          <cell r="C1493" t="str">
            <v>ZANELE KEKANA</v>
          </cell>
        </row>
        <row r="1494">
          <cell r="A1494">
            <v>101916</v>
          </cell>
          <cell r="B1494" t="str">
            <v>SUB-SEC-PROV.SERVI</v>
          </cell>
          <cell r="C1494" t="str">
            <v>ZANELE KEKANA</v>
          </cell>
        </row>
        <row r="1495">
          <cell r="A1495">
            <v>101917</v>
          </cell>
          <cell r="B1495" t="str">
            <v>DIVISION-VAAL DAM</v>
          </cell>
          <cell r="C1495" t="str">
            <v>ZANELE KEKANA</v>
          </cell>
        </row>
        <row r="1496">
          <cell r="A1496">
            <v>101918</v>
          </cell>
          <cell r="B1496" t="str">
            <v>SECT-HEILBRON (VAAL)</v>
          </cell>
          <cell r="C1496" t="str">
            <v>ZANELE KEKANA</v>
          </cell>
        </row>
        <row r="1497">
          <cell r="A1497">
            <v>101919</v>
          </cell>
          <cell r="B1497" t="str">
            <v>SUB-DIV-O&amp;M-JAGERSRU</v>
          </cell>
          <cell r="C1497" t="str">
            <v>ZANELE KEKANA</v>
          </cell>
        </row>
        <row r="1498">
          <cell r="A1498">
            <v>101920</v>
          </cell>
          <cell r="B1498" t="str">
            <v>SUB-DIV-ADMIN. SUPPO</v>
          </cell>
          <cell r="C1498" t="str">
            <v>ZANELE KEKANA</v>
          </cell>
        </row>
        <row r="1499">
          <cell r="A1499">
            <v>101921</v>
          </cell>
          <cell r="B1499" t="str">
            <v>DIV - FINANCIAL SUPP</v>
          </cell>
          <cell r="C1499" t="str">
            <v>ZANELE KEKANA</v>
          </cell>
        </row>
        <row r="1500">
          <cell r="A1500">
            <v>101922</v>
          </cell>
          <cell r="B1500" t="str">
            <v>SUB-DIV-FIN. ACCOUNT</v>
          </cell>
          <cell r="C1500" t="str">
            <v>ZANELE KEKANA</v>
          </cell>
        </row>
        <row r="1501">
          <cell r="A1501">
            <v>101923</v>
          </cell>
          <cell r="B1501" t="str">
            <v>SUB-DIV-REVENUE MNGM</v>
          </cell>
          <cell r="C1501" t="str">
            <v>ZANELE KEKANA</v>
          </cell>
        </row>
        <row r="1502">
          <cell r="A1502">
            <v>101924</v>
          </cell>
          <cell r="B1502" t="str">
            <v>SUB-DIV-LOGISTIC MNG</v>
          </cell>
          <cell r="C1502" t="str">
            <v>ZANELE KEKANA</v>
          </cell>
        </row>
        <row r="1503">
          <cell r="A1503">
            <v>101925</v>
          </cell>
          <cell r="B1503" t="str">
            <v>SUB-DIV-USUTU E. TRA</v>
          </cell>
          <cell r="C1503" t="str">
            <v>ZANELE KEKANA</v>
          </cell>
        </row>
        <row r="1504">
          <cell r="A1504">
            <v>101926</v>
          </cell>
          <cell r="B1504" t="str">
            <v>SUB-DIV-KHUTALA</v>
          </cell>
          <cell r="C1504" t="str">
            <v>ZANELE KEKANA</v>
          </cell>
        </row>
        <row r="1505">
          <cell r="A1505">
            <v>101927</v>
          </cell>
          <cell r="B1505" t="str">
            <v>SUB-DIV-ADMIN. SUPPO</v>
          </cell>
          <cell r="C1505" t="str">
            <v>ZANELE KEKANA</v>
          </cell>
        </row>
        <row r="1506">
          <cell r="A1506">
            <v>101928</v>
          </cell>
          <cell r="B1506" t="str">
            <v>SUB-DIVISION-CAMDEM</v>
          </cell>
          <cell r="C1506" t="str">
            <v>ZANELE KEKANA</v>
          </cell>
        </row>
        <row r="1507">
          <cell r="A1507">
            <v>101929</v>
          </cell>
          <cell r="B1507" t="str">
            <v>SUB-DIV-MAINTENANCE</v>
          </cell>
          <cell r="C1507" t="str">
            <v>ZANELE KEKANA</v>
          </cell>
        </row>
        <row r="1508">
          <cell r="A1508">
            <v>101929</v>
          </cell>
          <cell r="B1508" t="str">
            <v>SUB-DIV-MAINTENANCE</v>
          </cell>
          <cell r="C1508" t="str">
            <v>ZANELE KEKANA</v>
          </cell>
        </row>
        <row r="1509">
          <cell r="A1509">
            <v>101930</v>
          </cell>
          <cell r="B1509" t="str">
            <v>SUB-DIV-NAAUWPOORT P</v>
          </cell>
          <cell r="C1509" t="str">
            <v>ZANELE KEKANA</v>
          </cell>
        </row>
        <row r="1510">
          <cell r="A1510">
            <v>101931</v>
          </cell>
          <cell r="B1510" t="str">
            <v>SUB-DIV-ADMIN. SUPPO</v>
          </cell>
          <cell r="C1510" t="str">
            <v>ZANELE KEKANA</v>
          </cell>
        </row>
        <row r="1511">
          <cell r="A1511">
            <v>101932</v>
          </cell>
          <cell r="B1511" t="str">
            <v>DIVISION-REVENUE MAN</v>
          </cell>
          <cell r="C1511" t="str">
            <v>CYRIL SAMUELS</v>
          </cell>
        </row>
        <row r="1512">
          <cell r="A1512">
            <v>101933</v>
          </cell>
          <cell r="B1512" t="str">
            <v>DIVISION-MANAGEMENT</v>
          </cell>
          <cell r="C1512" t="str">
            <v>CYRIL SAMUELS</v>
          </cell>
        </row>
        <row r="1513">
          <cell r="A1513">
            <v>101934</v>
          </cell>
          <cell r="B1513" t="str">
            <v>DIVISION-FINANCIAL A</v>
          </cell>
          <cell r="C1513" t="str">
            <v>CYRIL SAMUELS</v>
          </cell>
        </row>
        <row r="1514">
          <cell r="A1514">
            <v>101935</v>
          </cell>
          <cell r="B1514" t="str">
            <v>SUB-DIVISION ASSET M</v>
          </cell>
          <cell r="C1514" t="str">
            <v>CYRIL SAMUELS</v>
          </cell>
        </row>
        <row r="1515">
          <cell r="A1515">
            <v>101936</v>
          </cell>
          <cell r="B1515" t="str">
            <v>DIVISION-SUPPLY CHAI</v>
          </cell>
          <cell r="C1515" t="str">
            <v>CYRIL SAMUELS</v>
          </cell>
        </row>
        <row r="1516">
          <cell r="A1516">
            <v>101937</v>
          </cell>
          <cell r="B1516" t="str">
            <v>SUB-DIVISION-ADMINIS</v>
          </cell>
          <cell r="C1516" t="str">
            <v>CYRIL SAMUELS</v>
          </cell>
        </row>
        <row r="1517">
          <cell r="A1517">
            <v>101938</v>
          </cell>
          <cell r="B1517" t="str">
            <v>DIVISION-HUMAN RESOU</v>
          </cell>
          <cell r="C1517" t="str">
            <v>CYRIL SAMUELS</v>
          </cell>
        </row>
        <row r="1518">
          <cell r="A1518">
            <v>101939</v>
          </cell>
          <cell r="B1518" t="str">
            <v>DIVISION-SURVEY SERV</v>
          </cell>
          <cell r="C1518" t="str">
            <v>CYRIL SAMUELS</v>
          </cell>
        </row>
        <row r="1519">
          <cell r="A1519">
            <v>101940</v>
          </cell>
          <cell r="B1519" t="str">
            <v>DIVISION-MECH/ELEC S</v>
          </cell>
          <cell r="C1519" t="str">
            <v>CYRIL SAMUELS</v>
          </cell>
        </row>
        <row r="1520">
          <cell r="A1520">
            <v>101941</v>
          </cell>
          <cell r="B1520" t="str">
            <v>DIVISION-RISK MANAGE</v>
          </cell>
          <cell r="C1520" t="str">
            <v>CYRIL SAMUELS</v>
          </cell>
        </row>
        <row r="1521">
          <cell r="A1521">
            <v>101942</v>
          </cell>
          <cell r="B1521" t="str">
            <v>DIVISION-ENVIROMENTA</v>
          </cell>
          <cell r="C1521" t="str">
            <v>CYRIL SAMUELS</v>
          </cell>
        </row>
        <row r="1522">
          <cell r="A1522">
            <v>101943</v>
          </cell>
          <cell r="B1522" t="str">
            <v>DIV-FINAN- SUPPORT</v>
          </cell>
          <cell r="C1522" t="str">
            <v>CYRIL SAMUELS</v>
          </cell>
        </row>
        <row r="1523">
          <cell r="A1523">
            <v>101944</v>
          </cell>
          <cell r="B1523" t="str">
            <v>SUB-DIVISION-FINANCI</v>
          </cell>
          <cell r="C1523" t="str">
            <v>CYRIL SAMUELS</v>
          </cell>
        </row>
        <row r="1524">
          <cell r="A1524">
            <v>101945</v>
          </cell>
          <cell r="B1524" t="str">
            <v>SUB-DIVISION-MANAGEM</v>
          </cell>
          <cell r="C1524" t="str">
            <v>CYRIL SAMUELS</v>
          </cell>
        </row>
        <row r="1525">
          <cell r="A1525">
            <v>101946</v>
          </cell>
          <cell r="B1525" t="str">
            <v>SUB-DIV-SCM</v>
          </cell>
          <cell r="C1525" t="str">
            <v>CYRIL SAMUELS</v>
          </cell>
        </row>
        <row r="1526">
          <cell r="A1526">
            <v>101947</v>
          </cell>
          <cell r="B1526" t="str">
            <v>SUB-DIVISION-AMATOLA</v>
          </cell>
          <cell r="C1526" t="str">
            <v>CYRIL SAMUELS</v>
          </cell>
        </row>
        <row r="1527">
          <cell r="A1527">
            <v>101948</v>
          </cell>
          <cell r="B1527" t="str">
            <v>SUB-DIVISION-ALGOA S</v>
          </cell>
          <cell r="C1527" t="str">
            <v>CYRIL SAMUELS</v>
          </cell>
        </row>
        <row r="1528">
          <cell r="A1528">
            <v>101949</v>
          </cell>
          <cell r="B1528" t="str">
            <v>SUB-DIVISION WATER D</v>
          </cell>
          <cell r="C1528" t="str">
            <v>CYRIL SAMUELS</v>
          </cell>
        </row>
        <row r="1529">
          <cell r="A1529">
            <v>101950</v>
          </cell>
          <cell r="B1529" t="str">
            <v>SECTION-UPPER FISH</v>
          </cell>
          <cell r="C1529" t="str">
            <v>CYRIL SAMUELS</v>
          </cell>
        </row>
        <row r="1530">
          <cell r="A1530">
            <v>101951</v>
          </cell>
          <cell r="B1530" t="str">
            <v>SUB-SECTION-GRASSRID</v>
          </cell>
          <cell r="C1530" t="str">
            <v>CYRIL SAMUELS</v>
          </cell>
        </row>
        <row r="1531">
          <cell r="A1531">
            <v>101952</v>
          </cell>
          <cell r="B1531" t="str">
            <v>SUB-SEC-ELANDSDRIFT</v>
          </cell>
          <cell r="C1531" t="str">
            <v>CYRIL SAMUELS</v>
          </cell>
        </row>
        <row r="1532">
          <cell r="A1532">
            <v>101953</v>
          </cell>
          <cell r="B1532" t="str">
            <v>DE MIST KRAAL DAM</v>
          </cell>
          <cell r="C1532" t="str">
            <v>CYRIL SAMUELS</v>
          </cell>
        </row>
        <row r="1533">
          <cell r="A1533">
            <v>101954</v>
          </cell>
          <cell r="B1533" t="str">
            <v>SECT-LOWER FISH/SUND</v>
          </cell>
          <cell r="C1533" t="str">
            <v>CYRIL SAMUELS</v>
          </cell>
        </row>
        <row r="1534">
          <cell r="A1534">
            <v>101955</v>
          </cell>
          <cell r="B1534" t="str">
            <v>SUB-DIV-CIVIL MAINTE</v>
          </cell>
          <cell r="C1534" t="str">
            <v>CYRIL SAMUELS</v>
          </cell>
        </row>
        <row r="1535">
          <cell r="A1535">
            <v>101956</v>
          </cell>
          <cell r="B1535" t="str">
            <v>SECT-CIVIL MAINTENAN</v>
          </cell>
          <cell r="C1535" t="str">
            <v>CYRIL SAMUELS</v>
          </cell>
        </row>
        <row r="1536">
          <cell r="A1536">
            <v>101957</v>
          </cell>
          <cell r="B1536" t="str">
            <v>SUB-DIV-MECH/ELEC MA</v>
          </cell>
          <cell r="C1536" t="str">
            <v>CYRIL SAMUELS</v>
          </cell>
        </row>
        <row r="1537">
          <cell r="A1537">
            <v>101958</v>
          </cell>
          <cell r="B1537" t="str">
            <v>SECT-MECH MAINT. DAM</v>
          </cell>
          <cell r="C1537" t="str">
            <v>CYRIL SAMUELS</v>
          </cell>
        </row>
        <row r="1538">
          <cell r="A1538">
            <v>101959</v>
          </cell>
          <cell r="B1538" t="str">
            <v>SECT-MECH. MAINT. EQ</v>
          </cell>
          <cell r="C1538" t="str">
            <v>CYRIL SAMUELS</v>
          </cell>
        </row>
        <row r="1539">
          <cell r="A1539">
            <v>101960</v>
          </cell>
          <cell r="B1539" t="str">
            <v>SECT-ELEC. MAINTENAN</v>
          </cell>
          <cell r="C1539" t="str">
            <v>CYRIL SAMUELS</v>
          </cell>
        </row>
        <row r="1540">
          <cell r="A1540">
            <v>101961</v>
          </cell>
          <cell r="B1540" t="str">
            <v>SECT-ADMIN. SUPPORT</v>
          </cell>
          <cell r="C1540" t="str">
            <v>CYRIL SAMUELS</v>
          </cell>
        </row>
        <row r="1541">
          <cell r="A1541">
            <v>101962</v>
          </cell>
          <cell r="B1541" t="str">
            <v>SUB-SEC-ADMIN. &amp; HR</v>
          </cell>
          <cell r="C1541" t="str">
            <v>CYRIL SAMUELS</v>
          </cell>
        </row>
        <row r="1542">
          <cell r="A1542">
            <v>101963</v>
          </cell>
          <cell r="B1542" t="str">
            <v>SUB-SEC-FINANCE</v>
          </cell>
          <cell r="C1542" t="str">
            <v>CYRIL SAMUELS</v>
          </cell>
        </row>
        <row r="1543">
          <cell r="A1543">
            <v>101964</v>
          </cell>
          <cell r="B1543" t="str">
            <v>SECTION- OPS-KLIPLAA</v>
          </cell>
          <cell r="C1543" t="str">
            <v>CYRIL SAMUELS</v>
          </cell>
        </row>
        <row r="1544">
          <cell r="A1544">
            <v>101965</v>
          </cell>
          <cell r="B1544" t="str">
            <v>SECT-OPS-DOORN RIVER</v>
          </cell>
          <cell r="C1544" t="str">
            <v>CYRIL SAMUELS</v>
          </cell>
        </row>
        <row r="1545">
          <cell r="A1545">
            <v>101966</v>
          </cell>
          <cell r="B1545" t="str">
            <v>SECTION-OPERATIONS M</v>
          </cell>
          <cell r="C1545" t="str">
            <v>CYRIL SAMUELS</v>
          </cell>
        </row>
        <row r="1546">
          <cell r="A1546">
            <v>101967</v>
          </cell>
          <cell r="B1546" t="str">
            <v>SUB-SECTION-CIVIL MA</v>
          </cell>
          <cell r="C1546" t="str">
            <v>CYRIL SAMUELS</v>
          </cell>
        </row>
        <row r="1547">
          <cell r="A1547">
            <v>101968</v>
          </cell>
          <cell r="B1547" t="str">
            <v>SUB-SECTION-MECHANIC</v>
          </cell>
          <cell r="C1547" t="str">
            <v>CYRIL SAMUELS</v>
          </cell>
        </row>
        <row r="1548">
          <cell r="A1548">
            <v>101969</v>
          </cell>
          <cell r="B1548" t="str">
            <v>SUB-SECTION-PROVISIO</v>
          </cell>
          <cell r="C1548" t="str">
            <v>CYRIL SAMUELS</v>
          </cell>
        </row>
        <row r="1549">
          <cell r="A1549">
            <v>101970</v>
          </cell>
          <cell r="B1549" t="str">
            <v>SECTION-CIVIL CONSTR</v>
          </cell>
          <cell r="C1549" t="str">
            <v>CYRIL SAMUELS</v>
          </cell>
        </row>
        <row r="1550">
          <cell r="A1550">
            <v>101971</v>
          </cell>
          <cell r="B1550" t="str">
            <v>SECT-CIVIL MAINTENAN</v>
          </cell>
          <cell r="C1550" t="str">
            <v>CYRIL SAMUELS</v>
          </cell>
        </row>
        <row r="1551">
          <cell r="A1551">
            <v>101972</v>
          </cell>
          <cell r="B1551" t="str">
            <v>SUB-DIVISION-MECH. E</v>
          </cell>
          <cell r="C1551" t="str">
            <v>CYRIL SAMUELS</v>
          </cell>
        </row>
        <row r="1552">
          <cell r="A1552">
            <v>101973</v>
          </cell>
          <cell r="B1552" t="str">
            <v>SUB-DIVISION-MECH. E</v>
          </cell>
          <cell r="C1552" t="str">
            <v>CYRIL SAMUELS</v>
          </cell>
        </row>
        <row r="1553">
          <cell r="A1553">
            <v>101974</v>
          </cell>
          <cell r="B1553" t="str">
            <v>SECTION-MECHANICAL M</v>
          </cell>
          <cell r="C1553" t="str">
            <v>CYRIL SAMUELS</v>
          </cell>
        </row>
        <row r="1554">
          <cell r="A1554">
            <v>101975</v>
          </cell>
          <cell r="B1554" t="str">
            <v>SUB-DIVISION-ADMINIS</v>
          </cell>
          <cell r="C1554" t="str">
            <v>CYRIL SAMUELS</v>
          </cell>
        </row>
        <row r="1555">
          <cell r="A1555">
            <v>101976</v>
          </cell>
          <cell r="B1555" t="str">
            <v>SECTION - ADMINISTRA</v>
          </cell>
          <cell r="C1555" t="str">
            <v>CYRIL SAMUELS</v>
          </cell>
        </row>
        <row r="1556">
          <cell r="A1556">
            <v>101977</v>
          </cell>
          <cell r="B1556" t="str">
            <v>SUB-SECTION-PROVISIO</v>
          </cell>
          <cell r="C1556" t="str">
            <v>CYRIL SAMUELS</v>
          </cell>
        </row>
        <row r="1557">
          <cell r="A1557">
            <v>101978</v>
          </cell>
          <cell r="B1557" t="str">
            <v>SUB-SECTION-FINANCE</v>
          </cell>
          <cell r="C1557" t="str">
            <v>CYRIL SAMUELS</v>
          </cell>
        </row>
        <row r="1558">
          <cell r="A1558">
            <v>101979</v>
          </cell>
          <cell r="B1558" t="str">
            <v>SUB-SEC-ADMINISTRATI</v>
          </cell>
          <cell r="C1558" t="str">
            <v>CYRIL SAMUELS</v>
          </cell>
        </row>
        <row r="1559">
          <cell r="A1559">
            <v>101980</v>
          </cell>
          <cell r="B1559" t="str">
            <v>SUB-DIVISION-DEMAND</v>
          </cell>
          <cell r="C1559" t="str">
            <v>CYRIL SAMUELS</v>
          </cell>
        </row>
        <row r="1560">
          <cell r="A1560">
            <v>101981</v>
          </cell>
          <cell r="B1560" t="str">
            <v>DIVISION-VREDENDAL A</v>
          </cell>
          <cell r="C1560" t="str">
            <v>ASHOK MAHARAJ</v>
          </cell>
        </row>
        <row r="1561">
          <cell r="A1561">
            <v>101982</v>
          </cell>
          <cell r="B1561" t="str">
            <v>DIV-MECH/ELEC MAINTA</v>
          </cell>
          <cell r="C1561" t="str">
            <v>ASHOK MAHARAJ</v>
          </cell>
        </row>
        <row r="1562">
          <cell r="A1562">
            <v>101983</v>
          </cell>
          <cell r="B1562" t="str">
            <v>DIV-FIN. SUPPORT</v>
          </cell>
          <cell r="C1562" t="str">
            <v>ASHOK MAHARAJ</v>
          </cell>
        </row>
        <row r="1563">
          <cell r="A1563">
            <v>101984</v>
          </cell>
          <cell r="B1563" t="str">
            <v>SUB-DIVISION-W-CAPE</v>
          </cell>
          <cell r="C1563" t="str">
            <v>ASHOK MAHARAJ</v>
          </cell>
        </row>
        <row r="1564">
          <cell r="A1564">
            <v>101985</v>
          </cell>
          <cell r="B1564" t="str">
            <v>SUB-DIV-OLIFANT-DOOR</v>
          </cell>
          <cell r="C1564" t="str">
            <v>ASHOK MAHARAJ</v>
          </cell>
        </row>
        <row r="1565">
          <cell r="A1565">
            <v>101986</v>
          </cell>
          <cell r="B1565" t="str">
            <v>SUB-DIV-CIVIL MAINTE</v>
          </cell>
          <cell r="C1565" t="str">
            <v>ASHOK MAHARAJ</v>
          </cell>
        </row>
        <row r="1566">
          <cell r="A1566">
            <v>101987</v>
          </cell>
          <cell r="B1566" t="str">
            <v>SECTION-BERG RIVER C</v>
          </cell>
          <cell r="C1566" t="str">
            <v>ASHOK MAHARAJ</v>
          </cell>
        </row>
        <row r="1567">
          <cell r="A1567">
            <v>101988</v>
          </cell>
          <cell r="B1567" t="str">
            <v>SECTION-BERG RIVER D</v>
          </cell>
          <cell r="C1567" t="str">
            <v>ASHOK MAHARAJ</v>
          </cell>
        </row>
        <row r="1568">
          <cell r="A1568">
            <v>101989</v>
          </cell>
          <cell r="B1568" t="str">
            <v>SECTION-OPS-THEEWATE</v>
          </cell>
          <cell r="C1568" t="str">
            <v>ASHOK MAHARAJ</v>
          </cell>
        </row>
        <row r="1569">
          <cell r="A1569">
            <v>101990</v>
          </cell>
          <cell r="B1569" t="str">
            <v>SUB-DIVISION-OPERATI</v>
          </cell>
          <cell r="C1569" t="str">
            <v>ASHOK MAHARAJ</v>
          </cell>
        </row>
        <row r="1570">
          <cell r="A1570">
            <v>101991</v>
          </cell>
          <cell r="B1570" t="str">
            <v>SUB-DIVISION-OPS-MNG</v>
          </cell>
          <cell r="C1570" t="str">
            <v>ASHOK MAHARAJ</v>
          </cell>
        </row>
        <row r="1571">
          <cell r="A1571">
            <v>101992</v>
          </cell>
          <cell r="B1571" t="str">
            <v>SECTION-OPERATION-BR</v>
          </cell>
          <cell r="C1571" t="str">
            <v>ASHOK MAHARAJ</v>
          </cell>
        </row>
        <row r="1572">
          <cell r="A1572">
            <v>101993</v>
          </cell>
          <cell r="B1572" t="str">
            <v>SUB-DIVISION-CIVIL M</v>
          </cell>
          <cell r="C1572" t="str">
            <v>ASHOK MAHARAJ</v>
          </cell>
        </row>
        <row r="1573">
          <cell r="A1573">
            <v>101994</v>
          </cell>
          <cell r="B1573" t="str">
            <v>SUB-DIVISION-FINANCE</v>
          </cell>
          <cell r="C1573" t="str">
            <v>ASHOK MAHARAJ</v>
          </cell>
        </row>
        <row r="1574">
          <cell r="A1574">
            <v>101995</v>
          </cell>
          <cell r="B1574" t="str">
            <v>SECTION-FINANCIAL SU</v>
          </cell>
          <cell r="C1574" t="str">
            <v>ASHOK MAHARAJ</v>
          </cell>
        </row>
        <row r="1575">
          <cell r="A1575">
            <v>101996</v>
          </cell>
          <cell r="B1575" t="str">
            <v>SECTION-ADMINISTRATI</v>
          </cell>
          <cell r="C1575" t="str">
            <v>ASHOK MAHARAJ</v>
          </cell>
        </row>
        <row r="1576">
          <cell r="A1576">
            <v>101997</v>
          </cell>
          <cell r="B1576" t="str">
            <v>SUB-DIVISION-WATER A</v>
          </cell>
          <cell r="C1576" t="str">
            <v>ASHOK MAHARAJ</v>
          </cell>
        </row>
        <row r="1577">
          <cell r="A1577">
            <v>101998</v>
          </cell>
          <cell r="B1577" t="str">
            <v>SUB-DIVISION-TECHNIC</v>
          </cell>
          <cell r="C1577" t="str">
            <v>ASHOK MAHARAJ</v>
          </cell>
        </row>
        <row r="1578">
          <cell r="A1578">
            <v>101999</v>
          </cell>
          <cell r="B1578" t="str">
            <v>SUB-DIV-ADMIN. SUPPO</v>
          </cell>
          <cell r="C1578" t="str">
            <v>ASHOK MAHARAJ</v>
          </cell>
        </row>
        <row r="1579">
          <cell r="A1579">
            <v>102000</v>
          </cell>
          <cell r="B1579" t="str">
            <v>SECTION-LEFT BANK</v>
          </cell>
          <cell r="C1579" t="str">
            <v>ASHOK MAHARAJ</v>
          </cell>
        </row>
        <row r="1580">
          <cell r="A1580">
            <v>102001</v>
          </cell>
          <cell r="B1580" t="str">
            <v>SECTION-RIGHT BANK</v>
          </cell>
          <cell r="C1580" t="str">
            <v>ASHOK MAHARAJ</v>
          </cell>
        </row>
        <row r="1581">
          <cell r="A1581">
            <v>102002</v>
          </cell>
          <cell r="B1581" t="str">
            <v>SECT-CIVIL MAINTENAN</v>
          </cell>
          <cell r="C1581" t="str">
            <v>ASHOK MAHARAJ</v>
          </cell>
        </row>
        <row r="1582">
          <cell r="A1582">
            <v>102003</v>
          </cell>
          <cell r="B1582" t="str">
            <v>SECT-MECH. MAINTENAN</v>
          </cell>
          <cell r="C1582" t="str">
            <v>ASHOK MAHARAJ</v>
          </cell>
        </row>
        <row r="1583">
          <cell r="A1583">
            <v>102004</v>
          </cell>
          <cell r="B1583" t="str">
            <v>SUB-DIV.-MECH. MAINT</v>
          </cell>
          <cell r="C1583" t="str">
            <v>ASHOK MAHARAJ</v>
          </cell>
        </row>
        <row r="1584">
          <cell r="A1584">
            <v>102005</v>
          </cell>
          <cell r="B1584" t="str">
            <v>SUB-DIV-ELECTRICAL &amp;</v>
          </cell>
          <cell r="C1584" t="str">
            <v>ASHOK MAHARAJ</v>
          </cell>
        </row>
        <row r="1585">
          <cell r="A1585">
            <v>102006</v>
          </cell>
          <cell r="B1585" t="str">
            <v>SUB-DIVISION-MECH. M</v>
          </cell>
          <cell r="C1585" t="str">
            <v>ASHOK MAHARAJ</v>
          </cell>
        </row>
        <row r="1586">
          <cell r="A1586">
            <v>102007</v>
          </cell>
          <cell r="B1586" t="str">
            <v>SUB-DIVISION-FINANCI</v>
          </cell>
          <cell r="C1586" t="str">
            <v>ASHOK MAHARAJ</v>
          </cell>
        </row>
        <row r="1587">
          <cell r="A1587">
            <v>102008</v>
          </cell>
          <cell r="B1587" t="str">
            <v>SUB-DIVISION-MANAGEM</v>
          </cell>
          <cell r="C1587" t="str">
            <v>ASHOK MAHARAJ</v>
          </cell>
        </row>
        <row r="1588">
          <cell r="A1588">
            <v>102009</v>
          </cell>
          <cell r="B1588" t="str">
            <v>SUB-DIVISION-SUPPLY</v>
          </cell>
          <cell r="C1588" t="str">
            <v>ASHOK MAHARAJ</v>
          </cell>
        </row>
        <row r="1589">
          <cell r="A1589">
            <v>102010</v>
          </cell>
          <cell r="B1589" t="str">
            <v>SUB-DIVISION-LOGISTI</v>
          </cell>
          <cell r="C1589" t="str">
            <v>ASHOK MAHARAJ</v>
          </cell>
        </row>
        <row r="1590">
          <cell r="A1590">
            <v>102011</v>
          </cell>
          <cell r="B1590" t="str">
            <v>SUB-DIV-GENERAL ADMI</v>
          </cell>
          <cell r="C1590" t="str">
            <v>ASHOK MAHARAJ</v>
          </cell>
        </row>
        <row r="1591">
          <cell r="A1591">
            <v>102012</v>
          </cell>
          <cell r="B1591" t="str">
            <v>SUB-DIVISION-HUMAN R</v>
          </cell>
          <cell r="C1591" t="str">
            <v>ASHOK MAHARAJ</v>
          </cell>
        </row>
        <row r="1592">
          <cell r="A1592">
            <v>102013</v>
          </cell>
          <cell r="B1592" t="str">
            <v>SUB-SEC-LUCKHOFF CAN</v>
          </cell>
          <cell r="C1592" t="str">
            <v>JEMINA BALENI</v>
          </cell>
        </row>
        <row r="1593">
          <cell r="A1593">
            <v>102014</v>
          </cell>
          <cell r="B1593" t="str">
            <v>SECTION-DAM CONTROL</v>
          </cell>
          <cell r="C1593" t="str">
            <v>JEMINA BALENI</v>
          </cell>
        </row>
        <row r="1594">
          <cell r="A1594">
            <v>102015</v>
          </cell>
          <cell r="B1594" t="str">
            <v>SECT-WATER CONTROL</v>
          </cell>
          <cell r="C1594" t="str">
            <v>JEMINA BALENI</v>
          </cell>
        </row>
        <row r="1595">
          <cell r="A1595">
            <v>102016</v>
          </cell>
          <cell r="B1595" t="str">
            <v>CHIEF INFORMATION OF</v>
          </cell>
          <cell r="C1595" t="str">
            <v>R BARNARD</v>
          </cell>
        </row>
        <row r="1596">
          <cell r="A1596">
            <v>102017</v>
          </cell>
          <cell r="B1596" t="str">
            <v>SUB-DIVISION-REVENUE</v>
          </cell>
          <cell r="C1596" t="str">
            <v>CYRIL SAMUELS</v>
          </cell>
        </row>
        <row r="1597">
          <cell r="A1597">
            <v>102018</v>
          </cell>
          <cell r="B1597" t="str">
            <v>SUB-DIVISION-REVENUE</v>
          </cell>
          <cell r="C1597" t="str">
            <v>CYRIL SAMUELS</v>
          </cell>
        </row>
        <row r="1598">
          <cell r="A1598">
            <v>102019</v>
          </cell>
          <cell r="B1598" t="str">
            <v>DIVISION-OPERATION S</v>
          </cell>
          <cell r="C1598" t="str">
            <v>VEROSHA BRIDGLALL</v>
          </cell>
        </row>
        <row r="1599">
          <cell r="A1599">
            <v>102020</v>
          </cell>
          <cell r="B1599" t="str">
            <v>SUB-DIVISION-OPERATI</v>
          </cell>
          <cell r="C1599" t="str">
            <v>VEROSHA BRIDGLALL</v>
          </cell>
        </row>
        <row r="1600">
          <cell r="A1600">
            <v>102021</v>
          </cell>
          <cell r="B1600" t="str">
            <v>SECTION-SINGISI</v>
          </cell>
          <cell r="C1600" t="str">
            <v>VEROSHA BRIDGLALL</v>
          </cell>
        </row>
        <row r="1601">
          <cell r="A1601">
            <v>102022</v>
          </cell>
          <cell r="B1601" t="str">
            <v>SECTION-BIZANA</v>
          </cell>
          <cell r="C1601" t="str">
            <v>VEROSHA BRIDGLALL</v>
          </cell>
        </row>
        <row r="1602">
          <cell r="A1602">
            <v>102023</v>
          </cell>
          <cell r="B1602" t="str">
            <v>SUB-DIVISION MECH/EL</v>
          </cell>
          <cell r="C1602" t="str">
            <v>VEROSHA BRIDGLALL</v>
          </cell>
        </row>
        <row r="1603">
          <cell r="A1603">
            <v>102024</v>
          </cell>
          <cell r="B1603" t="str">
            <v>SUB-SECTION-WORKSHOP</v>
          </cell>
          <cell r="C1603" t="str">
            <v>VEROSHA BRIDGLALL</v>
          </cell>
        </row>
        <row r="1604">
          <cell r="A1604">
            <v>102025</v>
          </cell>
          <cell r="B1604" t="str">
            <v>SUB-SECTION-DAM MAIN</v>
          </cell>
          <cell r="C1604" t="str">
            <v>VEROSHA BRIDGLALL</v>
          </cell>
        </row>
        <row r="1605">
          <cell r="A1605">
            <v>102026</v>
          </cell>
          <cell r="B1605" t="str">
            <v>SECTION-MECHANICAL</v>
          </cell>
          <cell r="C1605" t="str">
            <v>VEROSHA BRIDGLALL</v>
          </cell>
        </row>
        <row r="1606">
          <cell r="A1606">
            <v>102027</v>
          </cell>
          <cell r="B1606" t="str">
            <v>SECTION-ELECTRICAL</v>
          </cell>
          <cell r="C1606" t="str">
            <v>VEROSHA BRIDGLALL</v>
          </cell>
        </row>
        <row r="1607">
          <cell r="A1607">
            <v>102028</v>
          </cell>
          <cell r="B1607" t="str">
            <v>DIVISION: OPERATION</v>
          </cell>
          <cell r="C1607" t="str">
            <v>VEROSHA BRIDGLALL</v>
          </cell>
        </row>
        <row r="1608">
          <cell r="A1608">
            <v>102029</v>
          </cell>
          <cell r="B1608" t="str">
            <v>BEVERSON DAM</v>
          </cell>
          <cell r="C1608" t="str">
            <v>VEROSHA BRIDGLALL</v>
          </cell>
        </row>
        <row r="1609">
          <cell r="A1609">
            <v>102030</v>
          </cell>
          <cell r="B1609" t="str">
            <v>SUB-DIVISION-OPERATI</v>
          </cell>
          <cell r="C1609" t="str">
            <v>VEROSHA BRIDGLALL</v>
          </cell>
        </row>
        <row r="1610">
          <cell r="A1610">
            <v>102031</v>
          </cell>
          <cell r="B1610" t="str">
            <v>SUB-DIVISION-MECH/EL</v>
          </cell>
          <cell r="C1610" t="str">
            <v>VEROSHA BRIDGLALL</v>
          </cell>
        </row>
        <row r="1611">
          <cell r="A1611">
            <v>102032</v>
          </cell>
          <cell r="B1611" t="str">
            <v>SUB-DIVISION-CIVIL M</v>
          </cell>
          <cell r="C1611" t="str">
            <v>VEROSHA BRIDGLALL</v>
          </cell>
        </row>
        <row r="1612">
          <cell r="A1612">
            <v>102037</v>
          </cell>
          <cell r="B1612" t="str">
            <v>SUB-DIVISION-SUPPLY</v>
          </cell>
          <cell r="C1612" t="str">
            <v>VEROSHA BRIDGLALL</v>
          </cell>
        </row>
        <row r="1613">
          <cell r="A1613">
            <v>102038</v>
          </cell>
          <cell r="B1613" t="str">
            <v>SUB-DIVISION-FINANCI</v>
          </cell>
          <cell r="C1613" t="str">
            <v>VEROSHA BRIDGLALL</v>
          </cell>
        </row>
        <row r="1614">
          <cell r="A1614">
            <v>102039</v>
          </cell>
          <cell r="B1614" t="str">
            <v>SUB-DIVISION-REVENUE</v>
          </cell>
          <cell r="C1614" t="str">
            <v>VEROSHA BRIDGLALL</v>
          </cell>
        </row>
        <row r="1615">
          <cell r="A1615">
            <v>102040</v>
          </cell>
          <cell r="B1615" t="str">
            <v>SUB-DIVISION-MANAGEM</v>
          </cell>
          <cell r="C1615" t="str">
            <v>VEROSHA BRIDGLALL</v>
          </cell>
        </row>
        <row r="1616">
          <cell r="A1616">
            <v>102041</v>
          </cell>
          <cell r="B1616" t="str">
            <v>SUB-DIVISION-HUMAN R</v>
          </cell>
          <cell r="C1616" t="str">
            <v>VEROSHA BRIDGLALL</v>
          </cell>
        </row>
        <row r="1617">
          <cell r="A1617">
            <v>102042</v>
          </cell>
          <cell r="B1617" t="str">
            <v>SUB-DIVISION-MANAGEM</v>
          </cell>
          <cell r="C1617" t="str">
            <v>VEROSHA BRIDGLALL</v>
          </cell>
        </row>
        <row r="1618">
          <cell r="A1618">
            <v>102043</v>
          </cell>
          <cell r="B1618" t="str">
            <v>SUB-DIVISION-GENERAL</v>
          </cell>
          <cell r="C1618" t="str">
            <v>VEROSHA BRIDGLALL</v>
          </cell>
        </row>
        <row r="1619">
          <cell r="A1619">
            <v>102044</v>
          </cell>
          <cell r="B1619" t="str">
            <v>SUB-DIVISION-CIVIL M</v>
          </cell>
          <cell r="C1619" t="str">
            <v>VEROSHA BRIDGLALL</v>
          </cell>
        </row>
        <row r="1620">
          <cell r="A1620">
            <v>102045</v>
          </cell>
          <cell r="B1620" t="str">
            <v>DIVISION-ENVIRONMENT</v>
          </cell>
          <cell r="C1620" t="str">
            <v>VEROSHA BRIDGLALL</v>
          </cell>
        </row>
        <row r="1621">
          <cell r="A1621">
            <v>102046</v>
          </cell>
          <cell r="B1621" t="str">
            <v>SUB-DIVISION-ASSET M</v>
          </cell>
          <cell r="C1621" t="str">
            <v>VEROSHA BRIDGLALL</v>
          </cell>
        </row>
        <row r="1622">
          <cell r="A1622">
            <v>102047</v>
          </cell>
          <cell r="B1622" t="str">
            <v>SECTION-MAINTENANCE</v>
          </cell>
          <cell r="C1622" t="str">
            <v>CYRIL SAMUELS</v>
          </cell>
        </row>
        <row r="1623">
          <cell r="A1623">
            <v>102050</v>
          </cell>
          <cell r="B1623" t="str">
            <v>WFW-PROTO CMA BERG</v>
          </cell>
          <cell r="C1623" t="str">
            <v>ASHOK MAHARAJ</v>
          </cell>
        </row>
        <row r="1624">
          <cell r="A1624">
            <v>102051</v>
          </cell>
          <cell r="B1624" t="str">
            <v>WFW - PROTO CMA REG</v>
          </cell>
          <cell r="C1624" t="str">
            <v>ASHOK MAHARAJ</v>
          </cell>
        </row>
        <row r="1625">
          <cell r="A1625">
            <v>102052</v>
          </cell>
          <cell r="B1625" t="str">
            <v>WFW-PROTO CMA BREEDE</v>
          </cell>
          <cell r="C1625" t="str">
            <v>ASHOK MAHARAJ</v>
          </cell>
        </row>
        <row r="1626">
          <cell r="A1626">
            <v>102053</v>
          </cell>
          <cell r="B1626" t="str">
            <v>WFW - PROTO CMA GOUR</v>
          </cell>
          <cell r="C1626" t="str">
            <v>ASHOK MAHARAJ</v>
          </cell>
        </row>
        <row r="1627">
          <cell r="A1627">
            <v>102054</v>
          </cell>
          <cell r="B1627" t="str">
            <v>WFW - PROTO CMA - OL</v>
          </cell>
          <cell r="C1627" t="str">
            <v>ASHOK MAHARAJ</v>
          </cell>
        </row>
        <row r="1628">
          <cell r="A1628">
            <v>102070</v>
          </cell>
          <cell r="B1628" t="str">
            <v>DIRECTORATE: INSTITU</v>
          </cell>
          <cell r="C1628" t="str">
            <v>BOPAPE ZANELE</v>
          </cell>
        </row>
        <row r="1629">
          <cell r="A1629">
            <v>102071</v>
          </cell>
          <cell r="B1629" t="str">
            <v>SUB-DIRECTORATE:CMA'</v>
          </cell>
          <cell r="C1629" t="str">
            <v>ZANELE BOPAPE</v>
          </cell>
        </row>
        <row r="1630">
          <cell r="A1630">
            <v>102072</v>
          </cell>
          <cell r="B1630" t="str">
            <v>SUB-DIRECTORATE: WAT</v>
          </cell>
          <cell r="C1630" t="str">
            <v>ZANELE BOPAPE</v>
          </cell>
        </row>
        <row r="1631">
          <cell r="A1631">
            <v>102073</v>
          </cell>
          <cell r="B1631" t="str">
            <v>SMP779 Sasol: Pipeli</v>
          </cell>
          <cell r="C1631" t="str">
            <v>BOPAPE ZANELE</v>
          </cell>
        </row>
        <row r="1632">
          <cell r="A1632">
            <v>102074</v>
          </cell>
          <cell r="B1632" t="str">
            <v>SMP780:Smal user:Pip</v>
          </cell>
          <cell r="C1632" t="str">
            <v>BOPAPE ZANELE</v>
          </cell>
        </row>
        <row r="1633">
          <cell r="A1633">
            <v>102075</v>
          </cell>
          <cell r="B1633" t="str">
            <v>CONSTR WORKSHOP PTAW</v>
          </cell>
          <cell r="C1633" t="str">
            <v>OBERHOLSTER ANTIONET</v>
          </cell>
        </row>
        <row r="1634">
          <cell r="A1634">
            <v>102076</v>
          </cell>
          <cell r="B1634" t="str">
            <v>CONSTR GEOTECHNICAL</v>
          </cell>
          <cell r="C1634" t="str">
            <v>OBERHOLSTER ANTIONET</v>
          </cell>
        </row>
        <row r="1635">
          <cell r="A1635">
            <v>102077</v>
          </cell>
          <cell r="B1635" t="str">
            <v>CONSTR WATER DRILING</v>
          </cell>
          <cell r="C1635" t="str">
            <v>OBERHOLSTER ANTIONET</v>
          </cell>
        </row>
        <row r="1636">
          <cell r="A1636">
            <v>102078</v>
          </cell>
          <cell r="B1636" t="str">
            <v>ADMINISTATIVE  SUPPO</v>
          </cell>
          <cell r="C1636" t="str">
            <v>Peet Venter</v>
          </cell>
        </row>
        <row r="1637">
          <cell r="A1637">
            <v>102079</v>
          </cell>
          <cell r="B1637" t="str">
            <v>Upington Islands can</v>
          </cell>
          <cell r="C1637" t="str">
            <v>Ngamole Bushy</v>
          </cell>
        </row>
        <row r="1638">
          <cell r="A1638">
            <v>102080</v>
          </cell>
          <cell r="B1638" t="str">
            <v>Kraai River (Gariep)</v>
          </cell>
          <cell r="C1638" t="str">
            <v>Ngamole Bushy</v>
          </cell>
        </row>
        <row r="1639">
          <cell r="A1639">
            <v>102081</v>
          </cell>
          <cell r="B1639" t="str">
            <v>SUB-DIRECT:WATER QUA</v>
          </cell>
          <cell r="C1639" t="str">
            <v>A Mabuza</v>
          </cell>
        </row>
        <row r="1640">
          <cell r="A1640">
            <v>102082</v>
          </cell>
          <cell r="B1640" t="str">
            <v>Klipplaat Drift (Blo</v>
          </cell>
          <cell r="C1640" t="str">
            <v>Ngamole Bushy</v>
          </cell>
        </row>
        <row r="1641">
          <cell r="A1641">
            <v>102083</v>
          </cell>
          <cell r="B1641" t="str">
            <v>Nooitgedacht (Bloemh</v>
          </cell>
          <cell r="C1641" t="str">
            <v>Ngamole Bushy</v>
          </cell>
        </row>
        <row r="1642">
          <cell r="A1642">
            <v>102084</v>
          </cell>
          <cell r="B1642" t="str">
            <v>DIV :AUTH AND CONTRO</v>
          </cell>
          <cell r="C1642" t="str">
            <v>A Mabuza</v>
          </cell>
        </row>
        <row r="1643">
          <cell r="A1643">
            <v>102085</v>
          </cell>
          <cell r="B1643" t="str">
            <v>TECHNICAL SUPPORT</v>
          </cell>
          <cell r="C1643" t="str">
            <v>A Mabuza</v>
          </cell>
        </row>
        <row r="1644">
          <cell r="A1644">
            <v>102086</v>
          </cell>
          <cell r="B1644" t="str">
            <v>STRAT:ENVIRON ASSES</v>
          </cell>
          <cell r="C1644" t="str">
            <v>A Mabuza</v>
          </cell>
        </row>
        <row r="1645">
          <cell r="A1645">
            <v>102087</v>
          </cell>
          <cell r="B1645" t="str">
            <v>SUB-DIV: WARMS CO OR</v>
          </cell>
          <cell r="C1645" t="str">
            <v>A Mabuza</v>
          </cell>
        </row>
        <row r="1646">
          <cell r="A1646">
            <v>102088</v>
          </cell>
          <cell r="B1646" t="str">
            <v>WATER RESOURCES PLAN</v>
          </cell>
          <cell r="C1646" t="str">
            <v>A Mabuza</v>
          </cell>
        </row>
        <row r="1647">
          <cell r="A1647">
            <v>102089</v>
          </cell>
          <cell r="B1647" t="str">
            <v>SUB-DIV: FORUMS</v>
          </cell>
          <cell r="C1647" t="str">
            <v>A Mabuza</v>
          </cell>
        </row>
        <row r="1648">
          <cell r="A1648">
            <v>102090</v>
          </cell>
          <cell r="B1648" t="str">
            <v>SUB-DIRECT:WQUA MANA</v>
          </cell>
          <cell r="C1648" t="str">
            <v>A Mabuza</v>
          </cell>
        </row>
        <row r="1649">
          <cell r="A1649">
            <v>102091</v>
          </cell>
          <cell r="B1649" t="str">
            <v>DIVISION : ADMINISTR</v>
          </cell>
          <cell r="C1649" t="str">
            <v>A Mabuza</v>
          </cell>
        </row>
        <row r="1650">
          <cell r="A1650">
            <v>102092</v>
          </cell>
          <cell r="B1650" t="str">
            <v>SECTION : HUMAN RESO</v>
          </cell>
          <cell r="C1650" t="str">
            <v>A Mabuza</v>
          </cell>
        </row>
        <row r="1651">
          <cell r="A1651">
            <v>102093</v>
          </cell>
          <cell r="B1651" t="str">
            <v>DIVISION : FIN. SERV</v>
          </cell>
          <cell r="C1651" t="str">
            <v>A Mabuza</v>
          </cell>
        </row>
        <row r="1652">
          <cell r="A1652">
            <v>102094</v>
          </cell>
          <cell r="B1652" t="str">
            <v>SUB-DIVISION OFF SER</v>
          </cell>
          <cell r="C1652" t="str">
            <v>A Mabuza</v>
          </cell>
        </row>
        <row r="1653">
          <cell r="A1653">
            <v>102095</v>
          </cell>
          <cell r="B1653" t="str">
            <v>SUB-DIV : LEGAL SERV</v>
          </cell>
          <cell r="C1653" t="str">
            <v>A Mabuza</v>
          </cell>
        </row>
        <row r="1654">
          <cell r="A1654">
            <v>102096</v>
          </cell>
          <cell r="B1654" t="str">
            <v>SUB-DIRECT: PLANNING</v>
          </cell>
          <cell r="C1654" t="str">
            <v>A Mabuza</v>
          </cell>
        </row>
        <row r="1655">
          <cell r="A1655">
            <v>102097</v>
          </cell>
          <cell r="B1655" t="str">
            <v>TECHNICAL SUPPORT</v>
          </cell>
          <cell r="C1655" t="str">
            <v>A Mabuza</v>
          </cell>
        </row>
        <row r="1656">
          <cell r="A1656">
            <v>102098</v>
          </cell>
          <cell r="B1656" t="str">
            <v>SUB-DIRECT:WATER USE</v>
          </cell>
          <cell r="C1656" t="str">
            <v>A Mabuza</v>
          </cell>
        </row>
        <row r="1657">
          <cell r="A1657">
            <v>102099</v>
          </cell>
          <cell r="B1657" t="str">
            <v>AUTHORISATION &amp; CONT</v>
          </cell>
          <cell r="C1657" t="str">
            <v>A Mabuza</v>
          </cell>
        </row>
        <row r="1658">
          <cell r="A1658">
            <v>102100</v>
          </cell>
          <cell r="B1658" t="str">
            <v>SUB-DIRECT:WATER Q</v>
          </cell>
          <cell r="C1658" t="str">
            <v>A Mabuza</v>
          </cell>
        </row>
        <row r="1659">
          <cell r="A1659">
            <v>102101</v>
          </cell>
          <cell r="B1659" t="str">
            <v>SUB-DIRECTORATE:ADMI</v>
          </cell>
          <cell r="C1659" t="str">
            <v>A Mabuza</v>
          </cell>
        </row>
        <row r="1660">
          <cell r="A1660">
            <v>102102</v>
          </cell>
          <cell r="B1660" t="str">
            <v>DIVISION: FIN. SERVI</v>
          </cell>
          <cell r="C1660" t="str">
            <v>A Mabuza</v>
          </cell>
        </row>
        <row r="1661">
          <cell r="A1661">
            <v>102103</v>
          </cell>
          <cell r="B1661" t="str">
            <v>DIVISION:OFFICE SERV</v>
          </cell>
          <cell r="C1661" t="str">
            <v>A Mabuza</v>
          </cell>
        </row>
        <row r="1662">
          <cell r="A1662">
            <v>102104</v>
          </cell>
          <cell r="B1662" t="str">
            <v>DIVISION : LEGAL SER</v>
          </cell>
          <cell r="C1662" t="str">
            <v>A Mabuza</v>
          </cell>
        </row>
        <row r="1663">
          <cell r="A1663">
            <v>102105</v>
          </cell>
          <cell r="B1663" t="str">
            <v>DIVISION:WARMS COORD</v>
          </cell>
          <cell r="C1663" t="str">
            <v>A Mabuza</v>
          </cell>
        </row>
        <row r="1664">
          <cell r="A1664">
            <v>102106</v>
          </cell>
          <cell r="B1664" t="str">
            <v>DIRECTORATE: WATER R</v>
          </cell>
          <cell r="C1664" t="str">
            <v>Jemina Baleni</v>
          </cell>
        </row>
        <row r="1665">
          <cell r="A1665">
            <v>102107</v>
          </cell>
          <cell r="B1665" t="str">
            <v>SUB-DIRECTORATE : WA</v>
          </cell>
          <cell r="C1665" t="str">
            <v>Jemina Baleni</v>
          </cell>
        </row>
        <row r="1666">
          <cell r="A1666">
            <v>102108</v>
          </cell>
          <cell r="B1666" t="str">
            <v>DIVISION: COMPLIANCE</v>
          </cell>
          <cell r="C1666" t="str">
            <v>Jemina Baleni</v>
          </cell>
        </row>
        <row r="1667">
          <cell r="A1667">
            <v>102109</v>
          </cell>
          <cell r="B1667" t="str">
            <v>DIVISION : WATER SEC</v>
          </cell>
          <cell r="C1667" t="str">
            <v>Jemina Baleni</v>
          </cell>
        </row>
        <row r="1668">
          <cell r="A1668">
            <v>102110</v>
          </cell>
          <cell r="B1668" t="str">
            <v>DIRECTORATE: INSTITU</v>
          </cell>
          <cell r="C1668" t="str">
            <v>MAGGIE SEWBARAN</v>
          </cell>
        </row>
        <row r="1669">
          <cell r="A1669">
            <v>102113</v>
          </cell>
          <cell r="B1669" t="str">
            <v>LEGAL SERVICES</v>
          </cell>
          <cell r="C1669" t="str">
            <v>MAGGIE SEWBARAN</v>
          </cell>
        </row>
        <row r="1670">
          <cell r="A1670">
            <v>102114</v>
          </cell>
          <cell r="B1670" t="str">
            <v>ADMINISTRATION SUPPO</v>
          </cell>
          <cell r="C1670" t="str">
            <v>MAGGIE SEWBARAN</v>
          </cell>
        </row>
        <row r="1671">
          <cell r="A1671">
            <v>102119</v>
          </cell>
          <cell r="B1671" t="str">
            <v>WATER QUALITY</v>
          </cell>
          <cell r="C1671" t="str">
            <v>MAGGIE SEWBARAN</v>
          </cell>
        </row>
        <row r="1672">
          <cell r="A1672">
            <v>102124</v>
          </cell>
          <cell r="B1672" t="str">
            <v>WATER QUALITY</v>
          </cell>
          <cell r="C1672" t="str">
            <v>MAGGIE SEWBARAN</v>
          </cell>
        </row>
        <row r="1673">
          <cell r="A1673">
            <v>102129</v>
          </cell>
          <cell r="B1673" t="str">
            <v>WATER QUANTITY</v>
          </cell>
          <cell r="C1673" t="str">
            <v>MAGGIE SEWBARAN</v>
          </cell>
        </row>
        <row r="1674">
          <cell r="A1674">
            <v>102129</v>
          </cell>
          <cell r="B1674" t="str">
            <v>WATER USE</v>
          </cell>
          <cell r="C1674" t="str">
            <v>MAGGIE SEWBARAN</v>
          </cell>
        </row>
        <row r="1675">
          <cell r="A1675">
            <v>102130</v>
          </cell>
          <cell r="B1675" t="str">
            <v>CATCHMENT MANAGEMENT</v>
          </cell>
          <cell r="C1675" t="str">
            <v>MAGGIE SEWBARAN</v>
          </cell>
        </row>
        <row r="1676">
          <cell r="A1676">
            <v>102130</v>
          </cell>
          <cell r="B1676" t="str">
            <v>INSTITUTIONAL ESTABL</v>
          </cell>
          <cell r="C1676" t="str">
            <v>MAGGIE SEWBARAN</v>
          </cell>
        </row>
        <row r="1677">
          <cell r="A1677">
            <v>102131</v>
          </cell>
          <cell r="B1677" t="str">
            <v>WATER QUANTITY</v>
          </cell>
          <cell r="C1677" t="str">
            <v>MAGGIE SEWBARAN</v>
          </cell>
        </row>
        <row r="1678">
          <cell r="A1678">
            <v>102131</v>
          </cell>
          <cell r="B1678" t="str">
            <v>WATER USE</v>
          </cell>
          <cell r="C1678" t="str">
            <v>MAGGIE SEWBARAN</v>
          </cell>
        </row>
        <row r="1679">
          <cell r="A1679">
            <v>102132</v>
          </cell>
          <cell r="B1679" t="str">
            <v>CATCHMENT MANAGEMENT</v>
          </cell>
          <cell r="C1679" t="str">
            <v>MAGGIE SEWBARAN</v>
          </cell>
        </row>
        <row r="1680">
          <cell r="A1680">
            <v>102132</v>
          </cell>
          <cell r="B1680" t="str">
            <v>INSTITUTIONAL ESTABL</v>
          </cell>
          <cell r="C1680" t="str">
            <v>MAGGIE SEWBARAN</v>
          </cell>
        </row>
        <row r="1681">
          <cell r="A1681">
            <v>102133</v>
          </cell>
          <cell r="B1681" t="str">
            <v>WATER QUANTITY</v>
          </cell>
          <cell r="C1681" t="str">
            <v>MAGGIE SEWBARAN</v>
          </cell>
        </row>
        <row r="1682">
          <cell r="A1682">
            <v>102133</v>
          </cell>
          <cell r="B1682" t="str">
            <v>WATER USE</v>
          </cell>
          <cell r="C1682" t="str">
            <v>MAGGIE SEWBARAN</v>
          </cell>
        </row>
        <row r="1683">
          <cell r="A1683">
            <v>102134</v>
          </cell>
          <cell r="B1683" t="str">
            <v>CATCHMENT MANAGEMENT</v>
          </cell>
          <cell r="C1683" t="str">
            <v>MAGGIE SEWBARAN</v>
          </cell>
        </row>
        <row r="1684">
          <cell r="A1684">
            <v>102134</v>
          </cell>
          <cell r="B1684" t="str">
            <v>INSTITUTIONAL ESTABL</v>
          </cell>
          <cell r="C1684" t="str">
            <v>MAGGIE SEWBARAN</v>
          </cell>
        </row>
        <row r="1685">
          <cell r="A1685">
            <v>102135</v>
          </cell>
          <cell r="B1685" t="str">
            <v>LEVUBU RIV GWS</v>
          </cell>
          <cell r="C1685" t="str">
            <v>A LAZENBY</v>
          </cell>
        </row>
        <row r="1686">
          <cell r="A1686">
            <v>102135</v>
          </cell>
          <cell r="B1686" t="str">
            <v>LEVUVHU RIV GWS</v>
          </cell>
          <cell r="C1686" t="str">
            <v>A LAZENBY</v>
          </cell>
        </row>
        <row r="1687">
          <cell r="A1687">
            <v>102136</v>
          </cell>
          <cell r="B1687" t="str">
            <v>NANDONI DAM</v>
          </cell>
          <cell r="C1687" t="str">
            <v>A LAZENBY</v>
          </cell>
        </row>
        <row r="1688">
          <cell r="A1688">
            <v>102137</v>
          </cell>
          <cell r="B1688" t="str">
            <v>NANDONI WTW</v>
          </cell>
          <cell r="C1688" t="str">
            <v>A LAZENBY</v>
          </cell>
        </row>
        <row r="1689">
          <cell r="A1689">
            <v>102138</v>
          </cell>
          <cell r="B1689" t="str">
            <v>NANDONI BULK DISTR</v>
          </cell>
          <cell r="C1689" t="str">
            <v>A LAZENBY</v>
          </cell>
        </row>
        <row r="1690">
          <cell r="A1690">
            <v>102139</v>
          </cell>
          <cell r="B1690" t="str">
            <v>XIKUNDU WTW &amp; BULK D</v>
          </cell>
          <cell r="C1690" t="str">
            <v>A LAZENBY</v>
          </cell>
        </row>
        <row r="1691">
          <cell r="A1691">
            <v>102140</v>
          </cell>
          <cell r="B1691" t="str">
            <v>INYAKA DAM RWPS</v>
          </cell>
          <cell r="C1691" t="str">
            <v>A LAZENBY</v>
          </cell>
        </row>
        <row r="1692">
          <cell r="A1692">
            <v>102141</v>
          </cell>
          <cell r="B1692" t="str">
            <v>INYAKA BULK DISTR</v>
          </cell>
          <cell r="C1692" t="str">
            <v>A LAZENBY</v>
          </cell>
        </row>
        <row r="1693">
          <cell r="A1693">
            <v>102142</v>
          </cell>
          <cell r="B1693" t="str">
            <v>INYAKA WTW (PH2)</v>
          </cell>
          <cell r="C1693" t="str">
            <v>A LAZENBY</v>
          </cell>
        </row>
        <row r="1694">
          <cell r="A1694">
            <v>102143</v>
          </cell>
          <cell r="B1694" t="str">
            <v>HLUHLUWE( PH 3)</v>
          </cell>
          <cell r="C1694" t="str">
            <v>A LAZENBY</v>
          </cell>
        </row>
        <row r="1695">
          <cell r="A1695">
            <v>102143</v>
          </cell>
          <cell r="B1695" t="str">
            <v>HLUHLUWE RWS</v>
          </cell>
          <cell r="C1695" t="str">
            <v>A LAZENBY</v>
          </cell>
        </row>
        <row r="1696">
          <cell r="A1696">
            <v>102147</v>
          </cell>
          <cell r="B1696" t="str">
            <v>PONGOLO MAIN CANAL</v>
          </cell>
          <cell r="C1696" t="str">
            <v>A LAZENBY</v>
          </cell>
        </row>
        <row r="1697">
          <cell r="A1697">
            <v>102148</v>
          </cell>
          <cell r="B1697" t="str">
            <v>WF GAUTENG STANDERTO</v>
          </cell>
          <cell r="C1697" t="str">
            <v>A LAZENBY</v>
          </cell>
        </row>
        <row r="1698">
          <cell r="A1698">
            <v>102149</v>
          </cell>
          <cell r="B1698" t="str">
            <v>WF GAUTENG JERICHO</v>
          </cell>
          <cell r="C1698" t="str">
            <v>A LAZENBY</v>
          </cell>
        </row>
        <row r="1699">
          <cell r="A1699">
            <v>102150</v>
          </cell>
          <cell r="B1699" t="str">
            <v>WF GAUTENG JAGERSRUS</v>
          </cell>
          <cell r="C1699" t="str">
            <v>A LAZENBY</v>
          </cell>
        </row>
        <row r="1700">
          <cell r="A1700">
            <v>102151</v>
          </cell>
          <cell r="B1700" t="str">
            <v>WF GAUTENG  VAALDAM</v>
          </cell>
          <cell r="C1700" t="str">
            <v>A LAZENBY</v>
          </cell>
        </row>
        <row r="1701">
          <cell r="A1701">
            <v>102152</v>
          </cell>
          <cell r="B1701" t="str">
            <v>MIDDLE LETABA PUMP</v>
          </cell>
          <cell r="C1701" t="str">
            <v>A LAZENBY</v>
          </cell>
        </row>
        <row r="1702">
          <cell r="A1702">
            <v>102153</v>
          </cell>
          <cell r="B1702" t="str">
            <v>WF LIMPOPO MALAMULEL</v>
          </cell>
          <cell r="C1702" t="str">
            <v>A LAZENBY</v>
          </cell>
        </row>
        <row r="1703">
          <cell r="A1703">
            <v>102154</v>
          </cell>
          <cell r="B1703" t="str">
            <v>WF LIMPOPO MALAMSTW</v>
          </cell>
          <cell r="C1703" t="str">
            <v>A LAZENBY</v>
          </cell>
        </row>
        <row r="1704">
          <cell r="A1704">
            <v>102155</v>
          </cell>
          <cell r="B1704" t="str">
            <v>MASAKONA PIPE LINE</v>
          </cell>
          <cell r="C1704" t="str">
            <v>A LAZENBY</v>
          </cell>
        </row>
        <row r="1705">
          <cell r="A1705">
            <v>102155</v>
          </cell>
          <cell r="B1705" t="str">
            <v>MASAKONA PIPE LINE</v>
          </cell>
          <cell r="C1705" t="str">
            <v>A LAZENBY</v>
          </cell>
        </row>
        <row r="1706">
          <cell r="A1706">
            <v>102156</v>
          </cell>
          <cell r="B1706" t="str">
            <v>W F HYDRO PAFURI</v>
          </cell>
          <cell r="C1706" t="str">
            <v>A LAZENBY</v>
          </cell>
        </row>
        <row r="1707">
          <cell r="A1707">
            <v>102157</v>
          </cell>
          <cell r="B1707" t="str">
            <v>W F HYDRO ORANJE DRA</v>
          </cell>
          <cell r="C1707" t="str">
            <v>A LAZENBY</v>
          </cell>
        </row>
        <row r="1708">
          <cell r="A1708">
            <v>102158</v>
          </cell>
          <cell r="B1708" t="str">
            <v>W F HYDRO ALL  DAYS</v>
          </cell>
          <cell r="C1708" t="str">
            <v>A LAZENBY</v>
          </cell>
        </row>
        <row r="1709">
          <cell r="A1709">
            <v>102159</v>
          </cell>
          <cell r="B1709" t="str">
            <v>W F HYDRO POTGIETERS</v>
          </cell>
          <cell r="C1709" t="str">
            <v>A LAZENBY</v>
          </cell>
        </row>
        <row r="1710">
          <cell r="A1710">
            <v>102160</v>
          </cell>
          <cell r="B1710" t="str">
            <v>W F HYDRO UMZIMVUBU1</v>
          </cell>
          <cell r="C1710" t="str">
            <v>A LAZENBY</v>
          </cell>
        </row>
        <row r="1711">
          <cell r="A1711">
            <v>102161</v>
          </cell>
          <cell r="B1711" t="str">
            <v>W F HYDRO UMZIMVUBU2</v>
          </cell>
          <cell r="C1711" t="str">
            <v>A LAZENBY</v>
          </cell>
        </row>
        <row r="1712">
          <cell r="A1712">
            <v>102162</v>
          </cell>
          <cell r="B1712" t="str">
            <v>HOXANE  WTW</v>
          </cell>
          <cell r="C1712" t="str">
            <v>A LAZENBY</v>
          </cell>
        </row>
        <row r="1713">
          <cell r="A1713">
            <v>102163</v>
          </cell>
          <cell r="B1713" t="str">
            <v>DWARSLOOP ACORNHOEK</v>
          </cell>
          <cell r="C1713" t="str">
            <v>A LAZENBY</v>
          </cell>
        </row>
        <row r="1714">
          <cell r="A1714">
            <v>102164</v>
          </cell>
          <cell r="B1714" t="str">
            <v>BUNGENI / MAGORO PIP</v>
          </cell>
          <cell r="C1714" t="str">
            <v>A LAZENBY</v>
          </cell>
        </row>
        <row r="1715">
          <cell r="A1715">
            <v>102165</v>
          </cell>
          <cell r="B1715" t="str">
            <v>SMP 772 FROM THE CAN</v>
          </cell>
          <cell r="C1715" t="str">
            <v>JEMINA BALENI</v>
          </cell>
        </row>
        <row r="1716">
          <cell r="A1716">
            <v>102166</v>
          </cell>
          <cell r="B1716" t="str">
            <v>SMP 773 ORANGE VAAL</v>
          </cell>
          <cell r="C1716" t="str">
            <v>Fanie Malan</v>
          </cell>
        </row>
        <row r="1717">
          <cell r="A1717">
            <v>102167</v>
          </cell>
          <cell r="B1717" t="str">
            <v>SMP 775 FROM VYGEBOO</v>
          </cell>
          <cell r="C1717" t="str">
            <v>ZANELE KEKANE</v>
          </cell>
        </row>
        <row r="1718">
          <cell r="A1718">
            <v>102168</v>
          </cell>
          <cell r="B1718" t="str">
            <v>SMP 777 RELEASES FRO</v>
          </cell>
          <cell r="C1718" t="str">
            <v>ZANELE KEKANE</v>
          </cell>
        </row>
        <row r="1719">
          <cell r="A1719">
            <v>102169</v>
          </cell>
          <cell r="B1719" t="str">
            <v>SMP 783 - RAW WATER</v>
          </cell>
          <cell r="C1719" t="str">
            <v>ASHOK MAHARAJ</v>
          </cell>
        </row>
        <row r="1720">
          <cell r="A1720">
            <v>102170</v>
          </cell>
          <cell r="B1720" t="str">
            <v>SMP 784 - RAW WATER</v>
          </cell>
          <cell r="C1720" t="str">
            <v>ASHOK MAHARAJ</v>
          </cell>
        </row>
        <row r="1721">
          <cell r="A1721">
            <v>102171</v>
          </cell>
          <cell r="B1721" t="str">
            <v>SMP 785 - RAW WATER</v>
          </cell>
          <cell r="C1721" t="str">
            <v>ASHOK MAHARAJ</v>
          </cell>
        </row>
        <row r="1722">
          <cell r="A1722">
            <v>102172</v>
          </cell>
          <cell r="B1722" t="str">
            <v>SMP 782 - SCHEME</v>
          </cell>
          <cell r="C1722" t="str">
            <v>ASHOK MAHARAJ</v>
          </cell>
        </row>
        <row r="1723">
          <cell r="A1723">
            <v>102173</v>
          </cell>
          <cell r="B1723" t="str">
            <v>WP9942 Matlama  (Fre</v>
          </cell>
          <cell r="C1723" t="str">
            <v>A LAZENBY</v>
          </cell>
        </row>
        <row r="1724">
          <cell r="A1724">
            <v>102174</v>
          </cell>
          <cell r="B1724" t="str">
            <v>WP9943 Dikeni (Mpum</v>
          </cell>
          <cell r="C1724" t="str">
            <v>A LAZENBY</v>
          </cell>
        </row>
        <row r="1725">
          <cell r="A1725">
            <v>102175</v>
          </cell>
          <cell r="B1725" t="str">
            <v>WP9944 Dikeni  (Limp</v>
          </cell>
          <cell r="C1725" t="str">
            <v>A LAZENBY</v>
          </cell>
        </row>
        <row r="1726">
          <cell r="A1726">
            <v>102176</v>
          </cell>
          <cell r="B1726" t="str">
            <v>WP9945 Matlama  (WCa</v>
          </cell>
          <cell r="C1726" t="str">
            <v>A LAZENBY</v>
          </cell>
        </row>
        <row r="1727">
          <cell r="A1727">
            <v>102178</v>
          </cell>
          <cell r="B1727" t="str">
            <v>WF GAUTENG DUNDEE</v>
          </cell>
          <cell r="C1727" t="str">
            <v>A LAZENBY</v>
          </cell>
        </row>
        <row r="1728">
          <cell r="A1728">
            <v>102179</v>
          </cell>
          <cell r="B1728" t="str">
            <v>WF GAUTENG NOOITGEDA</v>
          </cell>
          <cell r="C1728" t="str">
            <v>A LAZENBY</v>
          </cell>
        </row>
        <row r="1729">
          <cell r="A1729">
            <v>102180</v>
          </cell>
          <cell r="B1729" t="str">
            <v>WF GAUTENG RIETFONTE</v>
          </cell>
          <cell r="C1729" t="str">
            <v>A LAZENBY</v>
          </cell>
        </row>
        <row r="1730">
          <cell r="A1730">
            <v>102181</v>
          </cell>
          <cell r="B1730" t="str">
            <v>WF GAUTENG GLADDESPR</v>
          </cell>
          <cell r="C1730" t="str">
            <v>A LAZENBY</v>
          </cell>
        </row>
        <row r="1731">
          <cell r="A1731">
            <v>102182</v>
          </cell>
          <cell r="B1731" t="str">
            <v>WF FREESTATE KRAAIRI</v>
          </cell>
          <cell r="C1731" t="str">
            <v>A LAZENBY</v>
          </cell>
        </row>
        <row r="1732">
          <cell r="A1732">
            <v>102183</v>
          </cell>
          <cell r="B1732" t="str">
            <v>WF HYDRO WELLINGTON</v>
          </cell>
          <cell r="C1732" t="str">
            <v>A LAZENBY</v>
          </cell>
        </row>
        <row r="1733">
          <cell r="A1733">
            <v>102184</v>
          </cell>
          <cell r="B1733" t="str">
            <v>WF HYDRO POTCHEFSTRO</v>
          </cell>
          <cell r="C1733" t="str">
            <v>A LAZENBY</v>
          </cell>
        </row>
        <row r="1734">
          <cell r="A1734">
            <v>102185</v>
          </cell>
          <cell r="B1734" t="str">
            <v>FLOODLINE PROJECT</v>
          </cell>
          <cell r="C1734" t="str">
            <v>A LAZENBY</v>
          </cell>
        </row>
        <row r="1735">
          <cell r="A1735">
            <v>102186</v>
          </cell>
          <cell r="B1735" t="str">
            <v>ORWRDP PHASE 2B-I DI</v>
          </cell>
          <cell r="C1735" t="str">
            <v>J VAN NIEKERK</v>
          </cell>
        </row>
        <row r="1736">
          <cell r="A1736">
            <v>102187</v>
          </cell>
          <cell r="B1736" t="str">
            <v>NWAMITWA DAM</v>
          </cell>
          <cell r="C1736" t="str">
            <v>A LAZENBY</v>
          </cell>
        </row>
        <row r="1737">
          <cell r="A1737">
            <v>102188</v>
          </cell>
          <cell r="B1737" t="str">
            <v>HAZELMERE DAM</v>
          </cell>
          <cell r="C1737" t="str">
            <v>A LAZENBY</v>
          </cell>
        </row>
        <row r="1738">
          <cell r="A1738">
            <v>102189</v>
          </cell>
          <cell r="B1738" t="str">
            <v>BANHOEK WEIR</v>
          </cell>
          <cell r="C1738" t="str">
            <v>G BOTHA</v>
          </cell>
        </row>
        <row r="1739">
          <cell r="A1739">
            <v>102225</v>
          </cell>
          <cell r="B1739" t="str">
            <v>MASHASHANE DAM</v>
          </cell>
          <cell r="C1739" t="str">
            <v>OBERHOLSTER ANTIONET</v>
          </cell>
        </row>
        <row r="1740">
          <cell r="A1740">
            <v>102226</v>
          </cell>
          <cell r="B1740" t="str">
            <v>ALBERT FALLS DAM</v>
          </cell>
          <cell r="C1740" t="str">
            <v>OBERHOLSTER ANTIONET</v>
          </cell>
        </row>
        <row r="1741">
          <cell r="A1741">
            <v>102227</v>
          </cell>
          <cell r="B1741" t="str">
            <v>TAUNG DAM</v>
          </cell>
          <cell r="C1741" t="str">
            <v>OBERHOLSTER ANTIONET</v>
          </cell>
        </row>
        <row r="1742">
          <cell r="A1742">
            <v>102228</v>
          </cell>
          <cell r="B1742" t="str">
            <v>GAMTOOS INFRASTRUCTU</v>
          </cell>
          <cell r="C1742" t="str">
            <v>OBERHOLSTER ANTIONET</v>
          </cell>
        </row>
        <row r="1743">
          <cell r="A1743">
            <v>102229</v>
          </cell>
          <cell r="B1743" t="str">
            <v>VAN DER KOOF DAM</v>
          </cell>
          <cell r="C1743" t="str">
            <v>OBERHOLSTER ANTIONET</v>
          </cell>
        </row>
        <row r="1744">
          <cell r="A1744">
            <v>102230</v>
          </cell>
          <cell r="B1744" t="str">
            <v>PONGOLAPOORT DAM</v>
          </cell>
          <cell r="C1744" t="str">
            <v>OBERHOLSTER ANTIONET</v>
          </cell>
        </row>
        <row r="1745">
          <cell r="A1745">
            <v>102231</v>
          </cell>
          <cell r="B1745" t="str">
            <v>CATA DAM</v>
          </cell>
          <cell r="C1745" t="str">
            <v>OBERHOLSTER ANTIONET</v>
          </cell>
        </row>
        <row r="1746">
          <cell r="A1746">
            <v>102232</v>
          </cell>
          <cell r="B1746" t="str">
            <v>MHLANGA DAM</v>
          </cell>
          <cell r="C1746" t="str">
            <v>OBERHOLSTER ANTIONET</v>
          </cell>
        </row>
        <row r="1747">
          <cell r="A1747">
            <v>102233</v>
          </cell>
          <cell r="B1747" t="str">
            <v>MANKANZANA DAM</v>
          </cell>
          <cell r="C1747" t="str">
            <v>OBERHOLSTER ANTIONET</v>
          </cell>
        </row>
        <row r="1748">
          <cell r="A1748">
            <v>102234</v>
          </cell>
          <cell r="B1748" t="str">
            <v>VAALKOP DAM</v>
          </cell>
          <cell r="C1748" t="str">
            <v>OBERHOLSTER ANTIONET</v>
          </cell>
        </row>
        <row r="1749">
          <cell r="A1749">
            <v>102235</v>
          </cell>
          <cell r="B1749" t="str">
            <v>GOEDERTROUW DAM</v>
          </cell>
          <cell r="C1749" t="str">
            <v>OBERHOLSTER ANTIONET</v>
          </cell>
        </row>
        <row r="1750">
          <cell r="A1750">
            <v>102236</v>
          </cell>
          <cell r="B1750" t="str">
            <v>MIDMAR DAM</v>
          </cell>
          <cell r="C1750" t="str">
            <v>A LAZENBY</v>
          </cell>
        </row>
        <row r="1751">
          <cell r="A1751">
            <v>102237</v>
          </cell>
          <cell r="B1751" t="str">
            <v>BOSPOORT DAM</v>
          </cell>
          <cell r="C1751" t="str">
            <v>OBERHOLSTER ANTIONET</v>
          </cell>
        </row>
        <row r="1752">
          <cell r="A1752">
            <v>102238</v>
          </cell>
          <cell r="B1752" t="str">
            <v>WP8843 BKS</v>
          </cell>
          <cell r="C1752" t="str">
            <v>OBERHOLSTER ANTIONET</v>
          </cell>
        </row>
        <row r="1753">
          <cell r="A1753">
            <v>102239</v>
          </cell>
          <cell r="B1753" t="str">
            <v>WP8842 GOBA ARQ</v>
          </cell>
          <cell r="C1753" t="str">
            <v>OBERHOLSTER ANTIONET</v>
          </cell>
        </row>
        <row r="1754">
          <cell r="A1754">
            <v>102240</v>
          </cell>
          <cell r="B1754" t="str">
            <v>WP8844 BKS</v>
          </cell>
          <cell r="C1754" t="str">
            <v>OBERHOLSTER ANTIONET</v>
          </cell>
        </row>
        <row r="1755">
          <cell r="A1755">
            <v>102241</v>
          </cell>
          <cell r="B1755" t="str">
            <v>WP9023 BKS</v>
          </cell>
          <cell r="C1755" t="str">
            <v>OBERHOLSTER ANTIONET</v>
          </cell>
        </row>
        <row r="1756">
          <cell r="A1756">
            <v>102242</v>
          </cell>
          <cell r="B1756" t="str">
            <v>WP9024 KNIGHT PIESHO</v>
          </cell>
          <cell r="C1756" t="str">
            <v>OBERHOLSTER ANTIONET</v>
          </cell>
        </row>
        <row r="1757">
          <cell r="A1757">
            <v>102243</v>
          </cell>
          <cell r="B1757" t="str">
            <v>CONSULTANT A</v>
          </cell>
          <cell r="C1757" t="str">
            <v>OBERHOLSTER ANTIONET</v>
          </cell>
        </row>
        <row r="1758">
          <cell r="A1758">
            <v>102244</v>
          </cell>
          <cell r="B1758" t="str">
            <v>CONSULTANT B</v>
          </cell>
          <cell r="C1758" t="str">
            <v>OBERHOLSTER ANTIONET</v>
          </cell>
        </row>
        <row r="1759">
          <cell r="A1759">
            <v>102245</v>
          </cell>
          <cell r="B1759" t="str">
            <v>KLIPDRIFT DAM</v>
          </cell>
          <cell r="C1759" t="str">
            <v>OBERHOLSTER ANTIONET</v>
          </cell>
        </row>
        <row r="1760">
          <cell r="A1760">
            <v>102246</v>
          </cell>
          <cell r="B1760" t="str">
            <v>NSAMI DAM</v>
          </cell>
          <cell r="C1760" t="str">
            <v>OBERHOLSTER ANTIONET</v>
          </cell>
        </row>
        <row r="1761">
          <cell r="A1761">
            <v>102247</v>
          </cell>
          <cell r="B1761" t="str">
            <v>MODJADJI DAM</v>
          </cell>
          <cell r="C1761" t="str">
            <v>OBERHOLSTER ANTIONET</v>
          </cell>
        </row>
        <row r="1762">
          <cell r="A1762">
            <v>102248</v>
          </cell>
          <cell r="B1762" t="str">
            <v>MOLEPO DAM</v>
          </cell>
          <cell r="C1762" t="str">
            <v>OBERHOLSTER ANTIONET</v>
          </cell>
        </row>
        <row r="1763">
          <cell r="A1763">
            <v>102249</v>
          </cell>
          <cell r="B1763" t="str">
            <v>CHUNNIESPOORT DAM</v>
          </cell>
          <cell r="C1763" t="str">
            <v>OBERHOLSTER ANTIONET</v>
          </cell>
        </row>
        <row r="1764">
          <cell r="A1764">
            <v>102250</v>
          </cell>
          <cell r="B1764" t="str">
            <v>ACORNHOEK DAM</v>
          </cell>
          <cell r="C1764" t="str">
            <v>OBERHOLSTER ANTIONET</v>
          </cell>
        </row>
        <row r="1765">
          <cell r="A1765">
            <v>102251</v>
          </cell>
          <cell r="B1765" t="str">
            <v>WENTZEL DAM</v>
          </cell>
          <cell r="C1765" t="str">
            <v>OBERHOLSTER ANTIONET</v>
          </cell>
        </row>
        <row r="1766">
          <cell r="A1766">
            <v>102252</v>
          </cell>
          <cell r="B1766" t="str">
            <v>NZHELELE DAM</v>
          </cell>
          <cell r="C1766" t="str">
            <v>OBERHOLSTER ANTIONET</v>
          </cell>
        </row>
        <row r="1767">
          <cell r="A1767">
            <v>102253</v>
          </cell>
          <cell r="B1767" t="str">
            <v>RUST DE WINTER DAM</v>
          </cell>
          <cell r="C1767" t="str">
            <v>OBERHOLSTER ANTIONET</v>
          </cell>
        </row>
        <row r="1768">
          <cell r="A1768">
            <v>102254</v>
          </cell>
          <cell r="B1768" t="str">
            <v>KROMELLENBOOG DAM</v>
          </cell>
          <cell r="C1768" t="str">
            <v>OBERHOLSTER ANTIONET</v>
          </cell>
        </row>
        <row r="1769">
          <cell r="A1769">
            <v>102255</v>
          </cell>
          <cell r="B1769" t="str">
            <v>KLEIN MARICO DAM</v>
          </cell>
          <cell r="C1769" t="str">
            <v>OBERHOLSTER ANTIONET</v>
          </cell>
        </row>
        <row r="1770">
          <cell r="A1770">
            <v>102256</v>
          </cell>
          <cell r="B1770" t="str">
            <v>LAKESIDE DAM</v>
          </cell>
          <cell r="C1770" t="str">
            <v>OBERHOLSTER ANTIONET</v>
          </cell>
        </row>
        <row r="1771">
          <cell r="A1771">
            <v>102257</v>
          </cell>
          <cell r="B1771" t="str">
            <v>TOLENI DAM</v>
          </cell>
          <cell r="C1771" t="str">
            <v>OBERHOLSTER ANTIONET</v>
          </cell>
        </row>
        <row r="1772">
          <cell r="A1772">
            <v>102258</v>
          </cell>
          <cell r="B1772" t="str">
            <v>GCUWA DAM</v>
          </cell>
          <cell r="C1772" t="str">
            <v>OBERHOLSTER ANTIONET</v>
          </cell>
        </row>
        <row r="1773">
          <cell r="A1773">
            <v>102259</v>
          </cell>
          <cell r="B1773" t="str">
            <v>CLAINWILLIAM DAM</v>
          </cell>
          <cell r="C1773" t="str">
            <v>OBERHOLSTER ANTIONET</v>
          </cell>
        </row>
        <row r="1774">
          <cell r="A1774">
            <v>102260</v>
          </cell>
          <cell r="B1774" t="str">
            <v>ELANDSDRIFT DAM</v>
          </cell>
          <cell r="C1774" t="str">
            <v>OBERHOLSTER ANTIONET</v>
          </cell>
        </row>
        <row r="1775">
          <cell r="A1775">
            <v>102261</v>
          </cell>
          <cell r="B1775" t="str">
            <v>GRASSRIDGE DAM</v>
          </cell>
          <cell r="C1775" t="str">
            <v>OBERHOLSTER ANTIONET</v>
          </cell>
        </row>
        <row r="1776">
          <cell r="A1776">
            <v>102262</v>
          </cell>
          <cell r="B1776" t="str">
            <v>GLEN BROCK DAM</v>
          </cell>
          <cell r="C1776" t="str">
            <v>OBERHOLSTER ANTIONET</v>
          </cell>
        </row>
        <row r="1777">
          <cell r="A1777">
            <v>102263</v>
          </cell>
          <cell r="B1777" t="str">
            <v>TSOJANA DAM</v>
          </cell>
          <cell r="C1777" t="str">
            <v>OBERHOLSTER ANTIONET</v>
          </cell>
        </row>
        <row r="1778">
          <cell r="A1778">
            <v>102264</v>
          </cell>
          <cell r="B1778" t="str">
            <v>MNYAMENI DAM</v>
          </cell>
          <cell r="C1778" t="str">
            <v>OBERHOLSTER ANTIONET</v>
          </cell>
        </row>
        <row r="1779">
          <cell r="A1779">
            <v>102265</v>
          </cell>
          <cell r="B1779" t="str">
            <v>MAJOLA DAM</v>
          </cell>
          <cell r="C1779" t="str">
            <v>OBERHOLSTER ANTIONET</v>
          </cell>
        </row>
        <row r="1780">
          <cell r="A1780">
            <v>102266</v>
          </cell>
          <cell r="B1780" t="str">
            <v>MAGWA</v>
          </cell>
          <cell r="C1780" t="str">
            <v>OBERHOLSTER ANTIONET</v>
          </cell>
        </row>
        <row r="1781">
          <cell r="A1781">
            <v>102267</v>
          </cell>
          <cell r="B1781" t="str">
            <v>MAKOTSWANE DAM</v>
          </cell>
          <cell r="C1781" t="str">
            <v>OBERHOLSTER ANTIONET</v>
          </cell>
        </row>
        <row r="1782">
          <cell r="A1782">
            <v>102268</v>
          </cell>
          <cell r="B1782" t="str">
            <v>PIET GOUWS DAM</v>
          </cell>
          <cell r="C1782" t="str">
            <v>OBERHOLSTER ANTIONET</v>
          </cell>
        </row>
        <row r="1783">
          <cell r="A1783">
            <v>102270</v>
          </cell>
          <cell r="B1783" t="str">
            <v>SUB-DIVISION - WATER</v>
          </cell>
          <cell r="C1783" t="str">
            <v>ALBERTINA XHOTYENI</v>
          </cell>
        </row>
        <row r="1784">
          <cell r="A1784">
            <v>102271</v>
          </cell>
          <cell r="B1784" t="str">
            <v>SUB-DIVISION : TECHN</v>
          </cell>
          <cell r="C1784" t="str">
            <v>ALBERTINA XHOTYENI</v>
          </cell>
        </row>
        <row r="1785">
          <cell r="A1785">
            <v>102272</v>
          </cell>
          <cell r="B1785" t="str">
            <v>WATER USE AUTHORISAT</v>
          </cell>
          <cell r="C1785" t="str">
            <v>ALBERTINA XHOTYENI</v>
          </cell>
        </row>
        <row r="1786">
          <cell r="A1786">
            <v>102273</v>
          </cell>
          <cell r="B1786" t="str">
            <v>SUB-DIVISION - BIOMO</v>
          </cell>
          <cell r="C1786" t="str">
            <v>ALBERTINA XHOTYENI</v>
          </cell>
        </row>
        <row r="1787">
          <cell r="A1787">
            <v>102274</v>
          </cell>
          <cell r="B1787" t="str">
            <v>SUB-DIVISION - STAKE</v>
          </cell>
          <cell r="C1787" t="str">
            <v>ALBERTINA XHOTYENI</v>
          </cell>
        </row>
        <row r="1788">
          <cell r="A1788">
            <v>102275</v>
          </cell>
          <cell r="B1788" t="str">
            <v>SUB-DIVISION -RESOUR</v>
          </cell>
          <cell r="C1788" t="str">
            <v>ALBERTINA XHOTYENI</v>
          </cell>
        </row>
        <row r="1789">
          <cell r="A1789">
            <v>102276</v>
          </cell>
          <cell r="B1789" t="str">
            <v>SUB-DIVISION - WUA D</v>
          </cell>
          <cell r="C1789" t="str">
            <v>ALBERTINA XHOTYENI</v>
          </cell>
        </row>
        <row r="1790">
          <cell r="A1790">
            <v>102277</v>
          </cell>
          <cell r="B1790" t="str">
            <v>SUB-DIVISION - CMA D</v>
          </cell>
          <cell r="C1790" t="str">
            <v>ALBERTINA XHOTYENI</v>
          </cell>
        </row>
        <row r="1791">
          <cell r="A1791">
            <v>102278</v>
          </cell>
          <cell r="B1791" t="str">
            <v>SUB-DIVISION - COMMU</v>
          </cell>
          <cell r="C1791" t="str">
            <v>ALBERTINA XHOTYENI</v>
          </cell>
        </row>
        <row r="1792">
          <cell r="A1792">
            <v>102279</v>
          </cell>
          <cell r="B1792" t="str">
            <v>SUB-DIVISION - REVEN</v>
          </cell>
          <cell r="C1792" t="str">
            <v>ALBERTINA XHOTYENI</v>
          </cell>
        </row>
        <row r="1793">
          <cell r="A1793">
            <v>102280</v>
          </cell>
          <cell r="B1793" t="str">
            <v>SUB-DIVISION - FINAN</v>
          </cell>
          <cell r="C1793" t="str">
            <v>ALBERTINA XHOTYENI</v>
          </cell>
        </row>
        <row r="1794">
          <cell r="A1794">
            <v>102281</v>
          </cell>
          <cell r="B1794" t="str">
            <v>SECTION : MANAGEMENT</v>
          </cell>
          <cell r="C1794" t="str">
            <v>ALBERTINA XHOTYENI</v>
          </cell>
        </row>
        <row r="1795">
          <cell r="A1795">
            <v>102282</v>
          </cell>
          <cell r="B1795" t="str">
            <v>SECTION : SUPPLY CHA</v>
          </cell>
          <cell r="C1795" t="str">
            <v>ALBERTINA XHOTYENI</v>
          </cell>
        </row>
        <row r="1796">
          <cell r="A1796">
            <v>102283</v>
          </cell>
          <cell r="B1796" t="str">
            <v>SUB-DIVISION - GENER</v>
          </cell>
          <cell r="C1796" t="str">
            <v>ALBERTINA XHOTYENI</v>
          </cell>
        </row>
        <row r="1797">
          <cell r="A1797">
            <v>102284</v>
          </cell>
          <cell r="B1797" t="str">
            <v>SUB-DIVISION - HUMAN</v>
          </cell>
          <cell r="C1797" t="str">
            <v>ALBERTINA XHOTYENI</v>
          </cell>
        </row>
        <row r="1798">
          <cell r="A1798">
            <v>102285</v>
          </cell>
          <cell r="B1798" t="str">
            <v>DIVISION : WATER RES</v>
          </cell>
          <cell r="C1798" t="str">
            <v>ALBERTINA XHOTYENI</v>
          </cell>
        </row>
        <row r="1799">
          <cell r="A1799">
            <v>102286</v>
          </cell>
          <cell r="B1799" t="str">
            <v>DIRECTORATE: INSTITU</v>
          </cell>
          <cell r="C1799" t="str">
            <v>ALBERTINA XHOTYENI</v>
          </cell>
        </row>
        <row r="1800">
          <cell r="A1800">
            <v>102287</v>
          </cell>
          <cell r="B1800" t="str">
            <v>DIVISION : WATER RES</v>
          </cell>
          <cell r="C1800" t="str">
            <v>ALBERTINA XHOTYENI</v>
          </cell>
        </row>
        <row r="1801">
          <cell r="A1801">
            <v>102287</v>
          </cell>
          <cell r="B1801" t="str">
            <v>DIVISION : WATER RES</v>
          </cell>
          <cell r="C1801" t="str">
            <v>ALBERTINA XHOTYENI</v>
          </cell>
        </row>
        <row r="1802">
          <cell r="A1802">
            <v>102288</v>
          </cell>
          <cell r="B1802" t="str">
            <v>SUB-DIVISION - WATER</v>
          </cell>
          <cell r="C1802" t="str">
            <v>ALBERTINA XHOTYENI</v>
          </cell>
        </row>
        <row r="1803">
          <cell r="A1803">
            <v>102289</v>
          </cell>
          <cell r="B1803" t="str">
            <v>SUB-DIVISION : TECHN</v>
          </cell>
          <cell r="C1803" t="str">
            <v>ALBERTINA XHOTYENI</v>
          </cell>
        </row>
        <row r="1804">
          <cell r="A1804">
            <v>102290</v>
          </cell>
          <cell r="B1804" t="str">
            <v>SUB-DIVISION - GEOHY</v>
          </cell>
          <cell r="C1804" t="str">
            <v>ALBERTINA XHOTYENI</v>
          </cell>
        </row>
        <row r="1805">
          <cell r="A1805">
            <v>102291</v>
          </cell>
          <cell r="B1805" t="str">
            <v>SUB-DIVISION - HYDRO</v>
          </cell>
          <cell r="C1805" t="str">
            <v>ALBERTINA XHOTYENI</v>
          </cell>
        </row>
        <row r="1806">
          <cell r="A1806">
            <v>102292</v>
          </cell>
          <cell r="B1806" t="str">
            <v>WATER USE AUTHORISAT</v>
          </cell>
          <cell r="C1806" t="str">
            <v>ALBERTINA XHOTYENI</v>
          </cell>
        </row>
        <row r="1807">
          <cell r="A1807">
            <v>102293</v>
          </cell>
          <cell r="B1807" t="str">
            <v>SUB-DIRECTORATE - AU</v>
          </cell>
          <cell r="C1807" t="str">
            <v>ALBERTINA XHOTYENI</v>
          </cell>
        </row>
        <row r="1808">
          <cell r="A1808">
            <v>102294</v>
          </cell>
          <cell r="B1808" t="str">
            <v>SUB-DIVISION - REGIS</v>
          </cell>
          <cell r="C1808" t="str">
            <v>ALBERTINA XHOTYENI</v>
          </cell>
        </row>
        <row r="1809">
          <cell r="A1809">
            <v>102295</v>
          </cell>
          <cell r="B1809" t="str">
            <v>SUB-DIVISION - MONIT</v>
          </cell>
          <cell r="C1809" t="str">
            <v>ALBERTINA XHOTYENI</v>
          </cell>
        </row>
        <row r="1810">
          <cell r="A1810">
            <v>102296</v>
          </cell>
          <cell r="B1810" t="str">
            <v>O/H - HLUHLUWE</v>
          </cell>
          <cell r="C1810" t="str">
            <v>A LAZENBY</v>
          </cell>
        </row>
        <row r="1811">
          <cell r="A1811">
            <v>102297</v>
          </cell>
          <cell r="B1811" t="str">
            <v>O/H - NANDONI</v>
          </cell>
          <cell r="C1811" t="str">
            <v>A LAZENBY</v>
          </cell>
        </row>
        <row r="1812">
          <cell r="A1812">
            <v>102298</v>
          </cell>
          <cell r="B1812" t="str">
            <v>O/H - INYAKA</v>
          </cell>
          <cell r="C1812" t="str">
            <v>A LAZENBY</v>
          </cell>
        </row>
        <row r="1813">
          <cell r="A1813">
            <v>102299</v>
          </cell>
          <cell r="B1813" t="str">
            <v>O/H - POTCH</v>
          </cell>
          <cell r="C1813" t="str">
            <v>A LAZENBY</v>
          </cell>
        </row>
        <row r="1814">
          <cell r="A1814">
            <v>102300</v>
          </cell>
          <cell r="B1814" t="str">
            <v>DIVISION : CATCHMENT</v>
          </cell>
          <cell r="C1814" t="str">
            <v>MUNZHEDZI MATODZI</v>
          </cell>
        </row>
        <row r="1815">
          <cell r="A1815">
            <v>102301</v>
          </cell>
          <cell r="B1815" t="str">
            <v>SUB-DIVISION - WUA D</v>
          </cell>
          <cell r="C1815" t="str">
            <v>ALBERTINA XHOTYENI</v>
          </cell>
        </row>
        <row r="1816">
          <cell r="A1816">
            <v>102302</v>
          </cell>
          <cell r="B1816" t="str">
            <v>SUB-DIVISION - CMA D</v>
          </cell>
          <cell r="C1816" t="str">
            <v>ALBERTINA XHOTYENI</v>
          </cell>
        </row>
        <row r="1817">
          <cell r="A1817">
            <v>102303</v>
          </cell>
          <cell r="B1817" t="str">
            <v>SUB-DIVISION - COMMU</v>
          </cell>
          <cell r="C1817" t="str">
            <v>ALBERTINA XHOTYENI</v>
          </cell>
        </row>
        <row r="1818">
          <cell r="A1818">
            <v>102304</v>
          </cell>
          <cell r="B1818" t="str">
            <v>SUB-DIVISION - BIOMO</v>
          </cell>
          <cell r="C1818" t="str">
            <v>ALBERTINA XHOTYENI</v>
          </cell>
        </row>
        <row r="1819">
          <cell r="A1819">
            <v>102305</v>
          </cell>
          <cell r="B1819" t="str">
            <v>SUB-DIVISION - STAKE</v>
          </cell>
          <cell r="C1819" t="str">
            <v>ALBERTINA XHOTYENI</v>
          </cell>
        </row>
        <row r="1820">
          <cell r="A1820">
            <v>102306</v>
          </cell>
          <cell r="B1820" t="str">
            <v>SUB-DIVISION -RESOUR</v>
          </cell>
          <cell r="C1820" t="str">
            <v>ALBERTINA XHOTYENI</v>
          </cell>
        </row>
        <row r="1821">
          <cell r="A1821">
            <v>102310</v>
          </cell>
          <cell r="B1821" t="str">
            <v>SUB-DIVISION - WATER</v>
          </cell>
          <cell r="C1821" t="str">
            <v>MUNZHEDZI MATODZI</v>
          </cell>
        </row>
        <row r="1822">
          <cell r="A1822">
            <v>102311</v>
          </cell>
          <cell r="B1822" t="str">
            <v>SUB-DIVISION - STRAT</v>
          </cell>
          <cell r="C1822" t="str">
            <v>MUNZHEDZI MATODZI</v>
          </cell>
        </row>
        <row r="1823">
          <cell r="A1823">
            <v>102312</v>
          </cell>
          <cell r="B1823" t="str">
            <v>DIVISION : WATER RES</v>
          </cell>
          <cell r="C1823" t="str">
            <v>MUNZHEDZI MATODZI</v>
          </cell>
        </row>
        <row r="1824">
          <cell r="A1824">
            <v>102313</v>
          </cell>
          <cell r="B1824" t="str">
            <v>DIVISION : WATER QUA</v>
          </cell>
          <cell r="C1824" t="str">
            <v>MUNZHEDZI MATODZI</v>
          </cell>
        </row>
        <row r="1825">
          <cell r="A1825">
            <v>102314</v>
          </cell>
          <cell r="B1825" t="str">
            <v>SUB-DIVISION - WARMS</v>
          </cell>
          <cell r="C1825" t="str">
            <v>MUNZHEDZI MATODZI</v>
          </cell>
        </row>
        <row r="1826">
          <cell r="A1826">
            <v>102315</v>
          </cell>
          <cell r="B1826" t="str">
            <v>DIVISION : LEGAL AND</v>
          </cell>
          <cell r="C1826" t="str">
            <v>MUNZHEDZI MATODZI</v>
          </cell>
        </row>
        <row r="1827">
          <cell r="A1827">
            <v>102316</v>
          </cell>
          <cell r="B1827" t="str">
            <v>SUB-DIVISION - LEGAL</v>
          </cell>
          <cell r="C1827" t="str">
            <v>MUNZHEDZI MATODZI</v>
          </cell>
        </row>
        <row r="1828">
          <cell r="A1828">
            <v>102317</v>
          </cell>
          <cell r="B1828" t="str">
            <v>SUB-DIVISION - INSTI</v>
          </cell>
          <cell r="C1828" t="str">
            <v>MUNZHEDZI MATODZI</v>
          </cell>
        </row>
        <row r="1829">
          <cell r="A1829">
            <v>102318</v>
          </cell>
          <cell r="B1829" t="str">
            <v>DIVISION : ADMINISTR</v>
          </cell>
          <cell r="C1829" t="str">
            <v>MUNZHEDZI MATODZI</v>
          </cell>
        </row>
        <row r="1830">
          <cell r="A1830">
            <v>102319</v>
          </cell>
          <cell r="B1830" t="str">
            <v>SECTION - HUMAN RESO</v>
          </cell>
          <cell r="C1830" t="str">
            <v>MUNZHEDZI MATODZI</v>
          </cell>
        </row>
        <row r="1831">
          <cell r="A1831">
            <v>102320</v>
          </cell>
          <cell r="B1831" t="str">
            <v>SUB-DIVISION - FINAN</v>
          </cell>
          <cell r="C1831" t="str">
            <v>MUNZHEDZI MATODZI</v>
          </cell>
        </row>
        <row r="1832">
          <cell r="A1832">
            <v>102321</v>
          </cell>
          <cell r="B1832" t="str">
            <v>SUB-DIVISION - OFFIC</v>
          </cell>
          <cell r="C1832" t="str">
            <v>MUNZHEDZI MATODZI</v>
          </cell>
        </row>
        <row r="1833">
          <cell r="A1833">
            <v>102322</v>
          </cell>
          <cell r="B1833" t="str">
            <v>SECTION - OFFICE SER</v>
          </cell>
          <cell r="C1833" t="str">
            <v>MUNZHEDZI MATODZI</v>
          </cell>
        </row>
        <row r="1834">
          <cell r="A1834">
            <v>102323</v>
          </cell>
          <cell r="B1834" t="str">
            <v>DIVISION : CATCHMENT</v>
          </cell>
          <cell r="C1834" t="str">
            <v>MUNZHEDZI MATODZI</v>
          </cell>
        </row>
        <row r="1835">
          <cell r="A1835">
            <v>102324</v>
          </cell>
          <cell r="B1835" t="str">
            <v>SUB-DIVISION - WATER</v>
          </cell>
          <cell r="C1835" t="str">
            <v>MUNZHEDZI MATODZI</v>
          </cell>
        </row>
        <row r="1836">
          <cell r="A1836">
            <v>102325</v>
          </cell>
          <cell r="B1836" t="str">
            <v>SUB-DIVISION - STRAT</v>
          </cell>
          <cell r="C1836" t="str">
            <v>MUNZHEDZI MATODZI</v>
          </cell>
        </row>
        <row r="1837">
          <cell r="A1837">
            <v>102326</v>
          </cell>
          <cell r="B1837" t="str">
            <v>WATER RESOURCE PLANN</v>
          </cell>
          <cell r="C1837" t="str">
            <v>MUNZHEDZI MATODZI</v>
          </cell>
        </row>
        <row r="1838">
          <cell r="A1838">
            <v>102327</v>
          </cell>
          <cell r="B1838" t="str">
            <v>DIVISION : WATER QUA</v>
          </cell>
          <cell r="C1838" t="str">
            <v>MUNZHEDZI MATODZI</v>
          </cell>
        </row>
        <row r="1839">
          <cell r="A1839">
            <v>102328</v>
          </cell>
          <cell r="B1839" t="str">
            <v>SUB-DIVISION - WARMS</v>
          </cell>
          <cell r="C1839" t="str">
            <v>MUNZHEDZI MATODZI</v>
          </cell>
        </row>
        <row r="1840">
          <cell r="A1840">
            <v>102329</v>
          </cell>
          <cell r="B1840" t="str">
            <v>DIVISION : LEGAL AND</v>
          </cell>
          <cell r="C1840" t="str">
            <v>MUNZHEDZI MATODZI</v>
          </cell>
        </row>
        <row r="1841">
          <cell r="A1841">
            <v>102330</v>
          </cell>
          <cell r="B1841" t="str">
            <v>SUB-DIVISION - LEGAL</v>
          </cell>
          <cell r="C1841" t="str">
            <v>MUNZHEDZI MATODZI</v>
          </cell>
        </row>
        <row r="1842">
          <cell r="A1842">
            <v>102331</v>
          </cell>
          <cell r="B1842" t="str">
            <v>SUB-DIVISION - INSTI</v>
          </cell>
          <cell r="C1842" t="str">
            <v>MUNZHEDZI MATODZI</v>
          </cell>
        </row>
        <row r="1843">
          <cell r="A1843">
            <v>102332</v>
          </cell>
          <cell r="B1843" t="str">
            <v>DIVISION : ADMINISTR</v>
          </cell>
          <cell r="C1843" t="str">
            <v>MUNZHEDZI MATODZI</v>
          </cell>
        </row>
        <row r="1844">
          <cell r="A1844">
            <v>102333</v>
          </cell>
          <cell r="B1844" t="str">
            <v>SECTION - HUMAN RESO</v>
          </cell>
          <cell r="C1844" t="str">
            <v>MUNZHEDZI MATODZI</v>
          </cell>
        </row>
        <row r="1845">
          <cell r="A1845">
            <v>102334</v>
          </cell>
          <cell r="B1845" t="str">
            <v>SUB-DIVISION - FINAN</v>
          </cell>
          <cell r="C1845" t="str">
            <v>MUNZHEDZI MATODZI</v>
          </cell>
        </row>
        <row r="1846">
          <cell r="A1846">
            <v>102335</v>
          </cell>
          <cell r="B1846" t="str">
            <v>SUB-DIVISION - OFFIC</v>
          </cell>
          <cell r="C1846" t="str">
            <v>MUNZHEDZI MATODZI</v>
          </cell>
        </row>
        <row r="1847">
          <cell r="A1847">
            <v>102336</v>
          </cell>
          <cell r="B1847" t="str">
            <v>SECTION - OFFICE SER</v>
          </cell>
          <cell r="C1847" t="str">
            <v>MUNZHEDZI MATODZI</v>
          </cell>
        </row>
        <row r="1848">
          <cell r="A1848">
            <v>102337</v>
          </cell>
          <cell r="B1848" t="str">
            <v>DIVISION: WATER RESO</v>
          </cell>
          <cell r="C1848" t="str">
            <v>ASHOK MAHARAJ</v>
          </cell>
        </row>
        <row r="1849">
          <cell r="A1849">
            <v>102338</v>
          </cell>
          <cell r="B1849" t="str">
            <v>DIVISION:ABSTRACTION</v>
          </cell>
          <cell r="C1849" t="str">
            <v>ASHOK MAHARAJ</v>
          </cell>
        </row>
        <row r="1850">
          <cell r="A1850">
            <v>102339</v>
          </cell>
          <cell r="B1850" t="str">
            <v>DIVISION:WATER QUALI</v>
          </cell>
          <cell r="C1850" t="str">
            <v>ASHOK MAHARAJ</v>
          </cell>
        </row>
        <row r="1851">
          <cell r="A1851">
            <v>102340</v>
          </cell>
          <cell r="B1851" t="str">
            <v>PARTICIPATION AND IN</v>
          </cell>
          <cell r="C1851" t="str">
            <v>ASHOK MAHARAJ</v>
          </cell>
        </row>
        <row r="1852">
          <cell r="A1852">
            <v>102341</v>
          </cell>
          <cell r="B1852" t="str">
            <v>DIVISION:WATER RESOU</v>
          </cell>
          <cell r="C1852" t="str">
            <v>ASHOK MAHARAJ</v>
          </cell>
        </row>
        <row r="1853">
          <cell r="A1853">
            <v>102342</v>
          </cell>
          <cell r="B1853" t="str">
            <v>DIVISION: ABSTRACTIO</v>
          </cell>
          <cell r="C1853" t="str">
            <v>ASHOK MAHARAJ</v>
          </cell>
        </row>
        <row r="1854">
          <cell r="A1854">
            <v>102343</v>
          </cell>
          <cell r="B1854" t="str">
            <v>DIVISION:WATER QUALI</v>
          </cell>
          <cell r="C1854" t="str">
            <v>ASHOK MAHARAJ</v>
          </cell>
        </row>
        <row r="1855">
          <cell r="A1855">
            <v>102344</v>
          </cell>
          <cell r="B1855" t="str">
            <v>DIVISION:WATER RESOU</v>
          </cell>
          <cell r="C1855" t="str">
            <v>ASHOK MAHARAJ</v>
          </cell>
        </row>
        <row r="1856">
          <cell r="A1856">
            <v>102345</v>
          </cell>
          <cell r="B1856" t="str">
            <v>DIVISION:ABSTRACTION</v>
          </cell>
          <cell r="C1856" t="str">
            <v>ASHOK MAHARAJ</v>
          </cell>
        </row>
        <row r="1857">
          <cell r="A1857">
            <v>102346</v>
          </cell>
          <cell r="B1857" t="str">
            <v>DIVISION:WATER QUALI</v>
          </cell>
          <cell r="C1857" t="str">
            <v>ASHOK MAHARAJ</v>
          </cell>
        </row>
        <row r="1858">
          <cell r="A1858">
            <v>102347</v>
          </cell>
          <cell r="B1858" t="str">
            <v>SUB-DIR: WATER MNGMT</v>
          </cell>
          <cell r="C1858" t="str">
            <v>ASHOK MAHARAJ</v>
          </cell>
        </row>
        <row r="1859">
          <cell r="A1859">
            <v>102348</v>
          </cell>
          <cell r="B1859" t="str">
            <v>DIVISION : WATER RES</v>
          </cell>
          <cell r="C1859" t="str">
            <v>ASHOK MAHARAJ</v>
          </cell>
        </row>
        <row r="1860">
          <cell r="A1860">
            <v>102349</v>
          </cell>
          <cell r="B1860" t="str">
            <v>DIVISION:PARTICIPATI</v>
          </cell>
          <cell r="C1860" t="str">
            <v>ASHOK MAHARAJ</v>
          </cell>
        </row>
        <row r="1861">
          <cell r="A1861">
            <v>102350</v>
          </cell>
          <cell r="B1861" t="str">
            <v>DIVISION:PARTICIPATI</v>
          </cell>
          <cell r="C1861" t="str">
            <v>ASHOK MAHARAJ</v>
          </cell>
        </row>
        <row r="1862">
          <cell r="A1862">
            <v>102351</v>
          </cell>
          <cell r="B1862" t="str">
            <v>DIVISION : WATER RES</v>
          </cell>
          <cell r="C1862" t="str">
            <v>ASHOK MAHARAJ</v>
          </cell>
        </row>
        <row r="1863">
          <cell r="A1863">
            <v>102352</v>
          </cell>
          <cell r="B1863" t="str">
            <v>DIVISION:ABSTRACTION</v>
          </cell>
          <cell r="C1863" t="str">
            <v>ASHOK MAHARAJ</v>
          </cell>
        </row>
        <row r="1864">
          <cell r="A1864">
            <v>102353</v>
          </cell>
          <cell r="B1864" t="str">
            <v>DIVISION:WATER QUALI</v>
          </cell>
          <cell r="C1864" t="str">
            <v>ASHOK MAHARAJ</v>
          </cell>
        </row>
        <row r="1865">
          <cell r="A1865">
            <v>102354</v>
          </cell>
          <cell r="B1865" t="str">
            <v>DIVISION:PARTICIPATI</v>
          </cell>
          <cell r="C1865" t="str">
            <v>ASHOK MAHARAJ</v>
          </cell>
        </row>
        <row r="1866">
          <cell r="A1866">
            <v>102355</v>
          </cell>
          <cell r="B1866" t="str">
            <v>SUB-DIRECTORATE:FINA</v>
          </cell>
          <cell r="C1866" t="str">
            <v>ASHOK MAHARAJ</v>
          </cell>
        </row>
        <row r="1867">
          <cell r="A1867">
            <v>102357</v>
          </cell>
          <cell r="B1867" t="str">
            <v>FINANCIAL MANAGEMENT</v>
          </cell>
          <cell r="C1867" t="str">
            <v>ASHOK MAHARAJ</v>
          </cell>
        </row>
        <row r="1868">
          <cell r="A1868">
            <v>102358</v>
          </cell>
          <cell r="B1868" t="str">
            <v>SUPPLY CHAIN MANAGEM</v>
          </cell>
          <cell r="C1868" t="str">
            <v>ASHOK MAHARAJ</v>
          </cell>
        </row>
        <row r="1869">
          <cell r="A1869">
            <v>102359</v>
          </cell>
          <cell r="B1869" t="str">
            <v>WATER QUALITY CONTRO</v>
          </cell>
          <cell r="C1869" t="str">
            <v>FANIE MALAN</v>
          </cell>
        </row>
        <row r="1870">
          <cell r="A1870">
            <v>102360</v>
          </cell>
          <cell r="B1870" t="str">
            <v>WATER POLLUTION CONT</v>
          </cell>
          <cell r="C1870" t="str">
            <v>FANIE MALAN</v>
          </cell>
        </row>
        <row r="1871">
          <cell r="A1871">
            <v>102361</v>
          </cell>
          <cell r="B1871" t="str">
            <v>WARMS</v>
          </cell>
          <cell r="C1871" t="str">
            <v>FANIE MALAN</v>
          </cell>
        </row>
        <row r="1872">
          <cell r="A1872">
            <v>102362</v>
          </cell>
          <cell r="B1872" t="str">
            <v>CATCHMENT MANAGEMENT</v>
          </cell>
          <cell r="C1872" t="str">
            <v>FANIE MALAN</v>
          </cell>
        </row>
        <row r="1873">
          <cell r="A1873">
            <v>102363</v>
          </cell>
          <cell r="B1873" t="str">
            <v>WATER QUANTITY CONTR</v>
          </cell>
          <cell r="C1873" t="str">
            <v>FANIE MALAN</v>
          </cell>
        </row>
        <row r="1874">
          <cell r="A1874">
            <v>102364</v>
          </cell>
          <cell r="B1874" t="str">
            <v>WATER POLLUTION CONT</v>
          </cell>
          <cell r="C1874" t="str">
            <v>FANIE MALAN</v>
          </cell>
        </row>
        <row r="1875">
          <cell r="A1875">
            <v>102365</v>
          </cell>
          <cell r="B1875" t="str">
            <v>WARMS</v>
          </cell>
          <cell r="C1875" t="str">
            <v>FANIE MALAN</v>
          </cell>
        </row>
        <row r="1876">
          <cell r="A1876">
            <v>102366</v>
          </cell>
          <cell r="B1876" t="str">
            <v>DIVISION HYDROMETRY</v>
          </cell>
          <cell r="C1876" t="str">
            <v>ZANELE KEKANE</v>
          </cell>
        </row>
        <row r="1877">
          <cell r="A1877">
            <v>102367</v>
          </cell>
          <cell r="B1877" t="str">
            <v>DIVISION HYDROMETRY</v>
          </cell>
          <cell r="C1877" t="str">
            <v>ZANELE KEKANE</v>
          </cell>
        </row>
        <row r="1878">
          <cell r="A1878">
            <v>102368</v>
          </cell>
          <cell r="B1878" t="str">
            <v>ASSET MANAGEMENT</v>
          </cell>
          <cell r="C1878" t="str">
            <v>Selby Maboya</v>
          </cell>
        </row>
        <row r="1879">
          <cell r="A1879">
            <v>102369</v>
          </cell>
          <cell r="B1879" t="str">
            <v>DIVISION: FINANC ACC</v>
          </cell>
          <cell r="C1879" t="str">
            <v>MAGGIE SEWBARAN</v>
          </cell>
        </row>
        <row r="1880">
          <cell r="A1880">
            <v>102370</v>
          </cell>
          <cell r="B1880" t="str">
            <v>DIVISION: SUPPLY CHA</v>
          </cell>
          <cell r="C1880" t="str">
            <v>MAGGIE SEWBARAN</v>
          </cell>
        </row>
        <row r="1881">
          <cell r="A1881">
            <v>102371</v>
          </cell>
          <cell r="B1881" t="str">
            <v>DIVISION: MANAG ACCO</v>
          </cell>
          <cell r="C1881" t="str">
            <v>MAGGIE SEWBARAN</v>
          </cell>
        </row>
        <row r="1882">
          <cell r="A1882">
            <v>102372</v>
          </cell>
          <cell r="B1882" t="str">
            <v>MANAGEMENT ACCOUNTIN</v>
          </cell>
          <cell r="C1882" t="str">
            <v>ASHOK MAHARAJ</v>
          </cell>
        </row>
        <row r="1883">
          <cell r="A1883">
            <v>102373</v>
          </cell>
          <cell r="B1883" t="str">
            <v>DIVISION: FINANC ACC</v>
          </cell>
          <cell r="C1883" t="str">
            <v>Fanie Malan</v>
          </cell>
        </row>
        <row r="1884">
          <cell r="A1884">
            <v>102374</v>
          </cell>
          <cell r="B1884" t="str">
            <v>DIVISION: MANAG ACCO</v>
          </cell>
          <cell r="C1884" t="str">
            <v>Fanie Malan</v>
          </cell>
        </row>
        <row r="1885">
          <cell r="A1885">
            <v>102375</v>
          </cell>
          <cell r="B1885" t="str">
            <v>DIVISION: SUPPLY CHA</v>
          </cell>
          <cell r="C1885" t="str">
            <v>Fanie Malan</v>
          </cell>
        </row>
        <row r="1886">
          <cell r="A1886">
            <v>102376</v>
          </cell>
          <cell r="B1886" t="str">
            <v>DIVISION: FINANC ACC</v>
          </cell>
          <cell r="C1886" t="str">
            <v>JEMINA BALENI</v>
          </cell>
        </row>
        <row r="1887">
          <cell r="A1887">
            <v>102377</v>
          </cell>
          <cell r="B1887" t="str">
            <v>DIVISION: SUPPLY CHA</v>
          </cell>
          <cell r="C1887" t="str">
            <v>JEMINA BALENI</v>
          </cell>
        </row>
        <row r="1888">
          <cell r="A1888">
            <v>102378</v>
          </cell>
          <cell r="B1888" t="str">
            <v>DIVISION: MANAG ACCO</v>
          </cell>
          <cell r="C1888" t="str">
            <v>JEMINA BALENI</v>
          </cell>
        </row>
        <row r="1889">
          <cell r="A1889">
            <v>102379</v>
          </cell>
          <cell r="B1889" t="str">
            <v>DIVISION: FINANC ACC</v>
          </cell>
          <cell r="C1889" t="str">
            <v>A MABUZA</v>
          </cell>
        </row>
        <row r="1890">
          <cell r="A1890">
            <v>102380</v>
          </cell>
          <cell r="B1890" t="str">
            <v>DIVISION: SUPPLY CHA</v>
          </cell>
          <cell r="C1890" t="str">
            <v>A MABUZA</v>
          </cell>
        </row>
        <row r="1891">
          <cell r="A1891">
            <v>102381</v>
          </cell>
          <cell r="B1891" t="str">
            <v>DIVISION: MANAG ACCO</v>
          </cell>
          <cell r="C1891" t="str">
            <v>A MABUZA</v>
          </cell>
        </row>
        <row r="1892">
          <cell r="A1892">
            <v>102382</v>
          </cell>
          <cell r="B1892" t="str">
            <v>DIVISION: FINANC ACC</v>
          </cell>
          <cell r="C1892" t="str">
            <v>ZANELE KEKANE</v>
          </cell>
        </row>
        <row r="1893">
          <cell r="A1893">
            <v>102383</v>
          </cell>
          <cell r="B1893" t="str">
            <v>DIVISION: SUPPLY CHA</v>
          </cell>
          <cell r="C1893" t="str">
            <v>ZANELE KEKANE</v>
          </cell>
        </row>
        <row r="1894">
          <cell r="A1894">
            <v>102384</v>
          </cell>
          <cell r="B1894" t="str">
            <v>DIVISION: MANAG ACCO</v>
          </cell>
          <cell r="C1894" t="str">
            <v>ZANELE KEKANE</v>
          </cell>
        </row>
        <row r="1895">
          <cell r="A1895">
            <v>102385</v>
          </cell>
          <cell r="B1895" t="str">
            <v>DIVISION: FINANC ACC</v>
          </cell>
          <cell r="C1895" t="str">
            <v>PEET VENTER</v>
          </cell>
        </row>
        <row r="1896">
          <cell r="A1896">
            <v>102386</v>
          </cell>
          <cell r="B1896" t="str">
            <v>DIVISION: MANAG ACCO</v>
          </cell>
          <cell r="C1896" t="str">
            <v>PEET VENTER</v>
          </cell>
        </row>
        <row r="1897">
          <cell r="A1897">
            <v>102387</v>
          </cell>
          <cell r="B1897" t="str">
            <v>DIVISION: SUPPLY CHA</v>
          </cell>
          <cell r="C1897" t="str">
            <v>PEET VENTER</v>
          </cell>
        </row>
        <row r="1898">
          <cell r="A1898">
            <v>102389</v>
          </cell>
          <cell r="B1898" t="str">
            <v>FINANCIAL ACCOUNTING</v>
          </cell>
          <cell r="C1898" t="str">
            <v>MUNZHEDZI MATODZI</v>
          </cell>
        </row>
        <row r="1899">
          <cell r="A1899">
            <v>102390</v>
          </cell>
          <cell r="B1899" t="str">
            <v>DIVISION: DEM ACQ&amp;FL</v>
          </cell>
          <cell r="C1899" t="str">
            <v>MUNZHEDZI MATODZI</v>
          </cell>
        </row>
        <row r="1900">
          <cell r="A1900">
            <v>102391</v>
          </cell>
          <cell r="B1900" t="str">
            <v>DIVISION:LOGIST &amp;ASS</v>
          </cell>
          <cell r="C1900" t="str">
            <v>MUNZHEDZI MATODZI</v>
          </cell>
        </row>
        <row r="1901">
          <cell r="A1901">
            <v>102392</v>
          </cell>
          <cell r="B1901" t="str">
            <v>MANAGEMENT ACCOUNTIN</v>
          </cell>
          <cell r="C1901" t="str">
            <v>MUNZHEDZI MATODZI</v>
          </cell>
        </row>
        <row r="1902">
          <cell r="A1902">
            <v>102393</v>
          </cell>
          <cell r="B1902" t="str">
            <v>O/H # NANDONI DISTRI</v>
          </cell>
          <cell r="C1902" t="str">
            <v>A LAZENBY</v>
          </cell>
        </row>
        <row r="1903">
          <cell r="A1903">
            <v>102394</v>
          </cell>
          <cell r="B1903" t="str">
            <v>Institutional Dev an</v>
          </cell>
          <cell r="C1903" t="str">
            <v>WERNER COMRIE</v>
          </cell>
        </row>
        <row r="1904">
          <cell r="A1904">
            <v>102396</v>
          </cell>
          <cell r="B1904" t="str">
            <v>DUIWENHOKS</v>
          </cell>
          <cell r="C1904" t="str">
            <v>OBERHOLSTER</v>
          </cell>
        </row>
        <row r="1905">
          <cell r="A1905">
            <v>102397</v>
          </cell>
          <cell r="B1905" t="str">
            <v>LAING</v>
          </cell>
          <cell r="C1905" t="str">
            <v>OBERHOLSTER</v>
          </cell>
        </row>
        <row r="1906">
          <cell r="A1906">
            <v>102398</v>
          </cell>
          <cell r="B1906" t="str">
            <v>KOUGA INVESTIGATIONS</v>
          </cell>
          <cell r="C1906" t="str">
            <v>OBERHOLSTER</v>
          </cell>
        </row>
        <row r="1907">
          <cell r="A1907">
            <v>102399</v>
          </cell>
          <cell r="B1907" t="str">
            <v>BOEGOEBERG DAM</v>
          </cell>
          <cell r="C1907" t="str">
            <v>OBERHOLSTER</v>
          </cell>
        </row>
        <row r="1908">
          <cell r="A1908">
            <v>102400</v>
          </cell>
          <cell r="B1908" t="str">
            <v>BELFORT DAM</v>
          </cell>
          <cell r="C1908" t="str">
            <v>OBERHOLSTER</v>
          </cell>
        </row>
        <row r="1909">
          <cell r="A1909">
            <v>102401</v>
          </cell>
          <cell r="B1909" t="str">
            <v>BLYDE RIVER</v>
          </cell>
          <cell r="C1909" t="str">
            <v>OBERHOLSTER</v>
          </cell>
        </row>
        <row r="1910">
          <cell r="A1910">
            <v>102402</v>
          </cell>
          <cell r="B1910" t="str">
            <v>ALBASINI</v>
          </cell>
          <cell r="C1910" t="str">
            <v>OBERHOLSTER</v>
          </cell>
        </row>
        <row r="1911">
          <cell r="A1911">
            <v>102403</v>
          </cell>
          <cell r="B1911" t="str">
            <v>PONGOLA POORT II</v>
          </cell>
          <cell r="C1911" t="str">
            <v>OBERHOLSTER</v>
          </cell>
        </row>
        <row r="1912">
          <cell r="A1912">
            <v>102404</v>
          </cell>
          <cell r="B1912" t="str">
            <v>PALEO SEISMICITY STU</v>
          </cell>
          <cell r="C1912" t="str">
            <v>OBERHOLSTER</v>
          </cell>
        </row>
        <row r="1913">
          <cell r="A1913">
            <v>102405</v>
          </cell>
          <cell r="B1913" t="str">
            <v>RETENTION WORKS</v>
          </cell>
          <cell r="C1913" t="str">
            <v>OBERHOLSTER</v>
          </cell>
        </row>
        <row r="1914">
          <cell r="A1914">
            <v>102406</v>
          </cell>
          <cell r="B1914" t="str">
            <v>NEW PSP s</v>
          </cell>
          <cell r="C1914" t="str">
            <v>OBERHOLSTER</v>
          </cell>
        </row>
        <row r="1915">
          <cell r="A1915">
            <v>102407</v>
          </cell>
          <cell r="B1915" t="str">
            <v>RWS JV</v>
          </cell>
          <cell r="C1915" t="str">
            <v>OBERHOLSTER</v>
          </cell>
        </row>
        <row r="1916">
          <cell r="A1916">
            <v>102408</v>
          </cell>
          <cell r="B1916" t="str">
            <v>ENGINEERING SUPPORT</v>
          </cell>
          <cell r="C1916" t="str">
            <v>OBERHOLSTER</v>
          </cell>
        </row>
        <row r="1917">
          <cell r="A1917">
            <v>102409</v>
          </cell>
          <cell r="B1917" t="str">
            <v>MANAGEMENT SUPPORT</v>
          </cell>
          <cell r="C1917" t="str">
            <v>OBERHOLSTER</v>
          </cell>
        </row>
        <row r="1918">
          <cell r="A1918">
            <v>102410</v>
          </cell>
          <cell r="B1918" t="str">
            <v>DCW HOUSING W9510</v>
          </cell>
          <cell r="C1918" t="str">
            <v>W VORSTER</v>
          </cell>
        </row>
        <row r="1919">
          <cell r="A1919">
            <v>102411</v>
          </cell>
          <cell r="B1919" t="str">
            <v>MOKOLO RIVER</v>
          </cell>
          <cell r="C1919" t="str">
            <v>A LAZENBY</v>
          </cell>
        </row>
        <row r="1920">
          <cell r="A1920">
            <v>102412</v>
          </cell>
          <cell r="B1920" t="str">
            <v>DRAINS</v>
          </cell>
          <cell r="C1920" t="str">
            <v>BUSHY NGAMOLE</v>
          </cell>
        </row>
        <row r="1921">
          <cell r="A1921">
            <v>102413</v>
          </cell>
          <cell r="B1921" t="str">
            <v>ABSTRACTION AUTHORIS</v>
          </cell>
          <cell r="C1921" t="str">
            <v>ZANELE BOPAPE</v>
          </cell>
        </row>
        <row r="1922">
          <cell r="A1922">
            <v>102414</v>
          </cell>
          <cell r="B1922" t="str">
            <v>FIKA PATSO DAM</v>
          </cell>
          <cell r="C1922" t="str">
            <v>ZANELE BOPAPE</v>
          </cell>
        </row>
        <row r="1923">
          <cell r="A1923">
            <v>102415</v>
          </cell>
          <cell r="B1923" t="str">
            <v>FINANCIAL ACCOUNTING</v>
          </cell>
          <cell r="C1923" t="str">
            <v>ALBERTINA XHOTSEN</v>
          </cell>
        </row>
        <row r="1924">
          <cell r="A1924">
            <v>102416</v>
          </cell>
          <cell r="B1924" t="str">
            <v>SUPPLY CHAIN MANAGEM</v>
          </cell>
          <cell r="C1924" t="str">
            <v>ALBERTINA XHOTSEN</v>
          </cell>
        </row>
        <row r="1925">
          <cell r="A1925">
            <v>102417</v>
          </cell>
          <cell r="B1925" t="str">
            <v>MANAGEMENT ACCOUNTIN</v>
          </cell>
          <cell r="C1925" t="str">
            <v>ALBERTINA XHOTSEN</v>
          </cell>
        </row>
        <row r="1926">
          <cell r="A1926">
            <v>102418</v>
          </cell>
          <cell r="B1926" t="str">
            <v>KABOKWENI DAM</v>
          </cell>
          <cell r="C1926" t="str">
            <v>oberholster</v>
          </cell>
        </row>
        <row r="1927">
          <cell r="A1927" t="str">
            <v>Central Operation</v>
          </cell>
          <cell r="C1927" t="str">
            <v>Ndumo Nelly</v>
          </cell>
        </row>
        <row r="1928">
          <cell r="A1928" t="str">
            <v>Southern Operation</v>
          </cell>
          <cell r="C1928" t="str">
            <v xml:space="preserve">Coetzee Dewald </v>
          </cell>
        </row>
        <row r="1929">
          <cell r="A1929" t="str">
            <v>Eastern Operation</v>
          </cell>
          <cell r="C1929" t="str">
            <v>Madondo Phila</v>
          </cell>
        </row>
        <row r="1930">
          <cell r="A1930" t="str">
            <v>Northern Operation</v>
          </cell>
          <cell r="C1930" t="str">
            <v>Williams Mark-Anthony</v>
          </cell>
        </row>
        <row r="1932">
          <cell r="A1932" t="str">
            <v>Limpopo</v>
          </cell>
          <cell r="C1932" t="str">
            <v>Alson Matukane</v>
          </cell>
        </row>
        <row r="1933">
          <cell r="A1933" t="str">
            <v>Livhubu Letaba</v>
          </cell>
          <cell r="C1933" t="str">
            <v>Alson Matukane</v>
          </cell>
        </row>
        <row r="1934">
          <cell r="A1934" t="str">
            <v>Crocodile Marico</v>
          </cell>
          <cell r="C1934" t="str">
            <v>Rens Botha</v>
          </cell>
        </row>
        <row r="1935">
          <cell r="A1935" t="str">
            <v>Olifants</v>
          </cell>
          <cell r="C1935" t="str">
            <v>Willie Enright</v>
          </cell>
        </row>
        <row r="1936">
          <cell r="A1936" t="str">
            <v>Inkomati</v>
          </cell>
          <cell r="C1936" t="str">
            <v>Werner Comrie</v>
          </cell>
        </row>
        <row r="1937">
          <cell r="A1937" t="str">
            <v>Usuthu Mhlathuze</v>
          </cell>
          <cell r="C1937" t="str">
            <v>Jay Reddy</v>
          </cell>
        </row>
        <row r="1938">
          <cell r="A1938" t="str">
            <v>Tugela Vaal</v>
          </cell>
          <cell r="C1938" t="str">
            <v>Jay Reddy</v>
          </cell>
        </row>
        <row r="1939">
          <cell r="A1939" t="str">
            <v>Mvoti Mzimkhulu</v>
          </cell>
          <cell r="C1939" t="str">
            <v>Jay Reddy</v>
          </cell>
        </row>
        <row r="1940">
          <cell r="A1940" t="str">
            <v>Upper Vaal</v>
          </cell>
          <cell r="C1940" t="str">
            <v>Marius Keet</v>
          </cell>
        </row>
        <row r="1941">
          <cell r="A1941" t="str">
            <v>Middle Vaal</v>
          </cell>
          <cell r="C1941" t="str">
            <v>Jemina Baleni</v>
          </cell>
        </row>
        <row r="1942">
          <cell r="A1942" t="str">
            <v>Upper Orange</v>
          </cell>
          <cell r="C1942" t="str">
            <v>Manie Groenewald</v>
          </cell>
        </row>
        <row r="1943">
          <cell r="A1943" t="str">
            <v xml:space="preserve">Lower Vaal </v>
          </cell>
          <cell r="C1943" t="str">
            <v>Louis Snyders</v>
          </cell>
        </row>
        <row r="1944">
          <cell r="A1944" t="str">
            <v>Lower Orange</v>
          </cell>
          <cell r="C1944" t="str">
            <v>Louis Snyders</v>
          </cell>
        </row>
        <row r="1945">
          <cell r="A1945" t="str">
            <v>Mzimvu Keiskama</v>
          </cell>
          <cell r="C1945" t="str">
            <v>Dale Cobban</v>
          </cell>
        </row>
        <row r="1946">
          <cell r="A1946" t="str">
            <v>Fish Tsitsikama</v>
          </cell>
          <cell r="C1946" t="str">
            <v>Dale Cobban</v>
          </cell>
        </row>
        <row r="1947">
          <cell r="A1947" t="str">
            <v>Gouritz</v>
          </cell>
          <cell r="C1947" t="str">
            <v>Willie Enright</v>
          </cell>
        </row>
        <row r="1948">
          <cell r="A1948" t="str">
            <v>Olifants Doorn</v>
          </cell>
          <cell r="C1948" t="str">
            <v>Willie Enright</v>
          </cell>
        </row>
        <row r="1949">
          <cell r="A1949" t="str">
            <v>Breede/Overberg</v>
          </cell>
          <cell r="C1949" t="str">
            <v>Willie Enright</v>
          </cell>
        </row>
        <row r="1950">
          <cell r="A1950" t="str">
            <v>Berg</v>
          </cell>
          <cell r="C1950" t="str">
            <v>Willie Enright</v>
          </cell>
        </row>
      </sheetData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ver(1)"/>
      <sheetName val="Cost Drivers"/>
      <sheetName val="GL Summary"/>
      <sheetName val="Ecomonic Classification"/>
      <sheetName val="101739"/>
      <sheetName val="101737"/>
      <sheetName val="100512"/>
      <sheetName val="101743"/>
      <sheetName val="101745"/>
      <sheetName val="101744"/>
      <sheetName val="101742"/>
      <sheetName val="101741"/>
      <sheetName val="101746"/>
      <sheetName val="Element listing"/>
      <sheetName val="Travel items"/>
      <sheetName val="CC listing"/>
      <sheetName val="Scale"/>
      <sheetName val="Sheet1"/>
      <sheetName val="Project Lis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Cost Center</v>
          </cell>
          <cell r="B1" t="str">
            <v>Description</v>
          </cell>
          <cell r="C1" t="str">
            <v>Person Responsible</v>
          </cell>
          <cell r="D1" t="str">
            <v>User Name</v>
          </cell>
          <cell r="E1" t="str">
            <v>Profit Center</v>
          </cell>
        </row>
        <row r="2">
          <cell r="A2">
            <v>100500</v>
          </cell>
          <cell r="B2" t="str">
            <v>T ACC CEN F MNGMT OH</v>
          </cell>
          <cell r="C2" t="str">
            <v>R Barnard_B M-Chaba.</v>
          </cell>
        </row>
        <row r="3">
          <cell r="A3">
            <v>100501</v>
          </cell>
          <cell r="B3" t="str">
            <v>T ACC CEN F CORP SER</v>
          </cell>
          <cell r="C3" t="str">
            <v>R Barnard_B M-Chaba.</v>
          </cell>
        </row>
        <row r="4">
          <cell r="A4">
            <v>100502</v>
          </cell>
          <cell r="B4" t="str">
            <v>T ACC CEN F FIN&amp; SCM</v>
          </cell>
          <cell r="C4" t="str">
            <v>R Barnard_B M-Chaba.</v>
          </cell>
        </row>
        <row r="5">
          <cell r="A5">
            <v>100503</v>
          </cell>
          <cell r="B5" t="str">
            <v>T ACC CEN F POL&amp; REG</v>
          </cell>
          <cell r="C5" t="str">
            <v>R Barnard_B M-Chaba.</v>
          </cell>
        </row>
        <row r="6">
          <cell r="A6">
            <v>100504</v>
          </cell>
          <cell r="B6" t="str">
            <v>T ACC CEN F OPRATION</v>
          </cell>
          <cell r="C6" t="str">
            <v>R Barnard_B M-Chaba.</v>
          </cell>
        </row>
        <row r="7">
          <cell r="A7">
            <v>100505</v>
          </cell>
          <cell r="B7" t="str">
            <v>WC PROTO CMA REG OFF</v>
          </cell>
          <cell r="C7" t="str">
            <v>Willie Enright</v>
          </cell>
        </row>
        <row r="8">
          <cell r="A8">
            <v>100505</v>
          </cell>
          <cell r="B8" t="str">
            <v>DIRECTORATE: INSTITU</v>
          </cell>
          <cell r="C8" t="str">
            <v>Willie Enright</v>
          </cell>
        </row>
        <row r="9">
          <cell r="A9">
            <v>100506</v>
          </cell>
          <cell r="B9" t="str">
            <v>PROTO CMA - BERG</v>
          </cell>
          <cell r="C9" t="str">
            <v>Willie Enright</v>
          </cell>
        </row>
        <row r="10">
          <cell r="A10">
            <v>100507</v>
          </cell>
          <cell r="B10" t="str">
            <v>PROTO CMA - BREEDE</v>
          </cell>
          <cell r="C10" t="str">
            <v>Willie Enright</v>
          </cell>
        </row>
        <row r="11">
          <cell r="A11">
            <v>100508</v>
          </cell>
          <cell r="B11" t="str">
            <v>PROTO CMA - GOURITZ</v>
          </cell>
          <cell r="C11" t="str">
            <v>Willie Enright</v>
          </cell>
        </row>
        <row r="12">
          <cell r="A12">
            <v>100509</v>
          </cell>
          <cell r="B12" t="str">
            <v>PRO CMA-OLIFNTS/DORN</v>
          </cell>
          <cell r="C12" t="str">
            <v>Willie Enright</v>
          </cell>
        </row>
        <row r="13">
          <cell r="A13">
            <v>100510</v>
          </cell>
          <cell r="B13" t="str">
            <v>EC PROTO CMA REG OFF</v>
          </cell>
          <cell r="C13" t="str">
            <v>Dale Cobban</v>
          </cell>
        </row>
        <row r="14">
          <cell r="A14">
            <v>100510</v>
          </cell>
          <cell r="B14" t="str">
            <v>SUB-DIVISION - REVEN</v>
          </cell>
          <cell r="C14" t="str">
            <v>Dale Cobban</v>
          </cell>
        </row>
        <row r="15">
          <cell r="A15">
            <v>100511</v>
          </cell>
          <cell r="B15" t="str">
            <v>PRO CMA- FISH/TSITSK</v>
          </cell>
          <cell r="C15" t="str">
            <v>Dale Cobban</v>
          </cell>
        </row>
        <row r="16">
          <cell r="A16">
            <v>100511</v>
          </cell>
          <cell r="B16" t="str">
            <v>PRO CMA- FISH/TSITSK</v>
          </cell>
          <cell r="C16" t="str">
            <v>ALBERTINA XHOTYENI</v>
          </cell>
        </row>
        <row r="17">
          <cell r="A17">
            <v>100512</v>
          </cell>
          <cell r="B17" t="str">
            <v>PRO CMA-MZIMVU KEISK</v>
          </cell>
          <cell r="C17" t="str">
            <v>Dale Cobban</v>
          </cell>
        </row>
        <row r="18">
          <cell r="A18">
            <v>100513</v>
          </cell>
          <cell r="B18" t="str">
            <v>NWEST PROT CMA REG O</v>
          </cell>
          <cell r="C18" t="str">
            <v>Rens Botha</v>
          </cell>
        </row>
        <row r="19">
          <cell r="A19">
            <v>100514</v>
          </cell>
          <cell r="B19" t="str">
            <v>PRO CMA-CROC- MARICO</v>
          </cell>
          <cell r="C19" t="str">
            <v>Rens Botha</v>
          </cell>
        </row>
        <row r="20">
          <cell r="A20">
            <v>100514</v>
          </cell>
          <cell r="B20" t="str">
            <v>DIRECTORATE: INSTITU</v>
          </cell>
          <cell r="C20" t="str">
            <v>Rens Botha</v>
          </cell>
        </row>
        <row r="21">
          <cell r="A21">
            <v>100515</v>
          </cell>
          <cell r="B21" t="str">
            <v>KZN PROT CMA REG OFF</v>
          </cell>
          <cell r="C21" t="str">
            <v>Jay Reddy</v>
          </cell>
        </row>
        <row r="22">
          <cell r="A22">
            <v>100515</v>
          </cell>
          <cell r="B22" t="str">
            <v>PROTO CMA - USUTU -</v>
          </cell>
          <cell r="C22" t="str">
            <v>Jay Reddy</v>
          </cell>
        </row>
        <row r="23">
          <cell r="A23">
            <v>100516</v>
          </cell>
          <cell r="B23" t="str">
            <v>PRO CMA-MVOTI-UMZMKU</v>
          </cell>
          <cell r="C23" t="str">
            <v>Jay Reddy</v>
          </cell>
        </row>
        <row r="24">
          <cell r="A24">
            <v>100517</v>
          </cell>
          <cell r="B24" t="str">
            <v>PROTO CMA - THUKELA</v>
          </cell>
          <cell r="C24" t="str">
            <v>Jay Reddy</v>
          </cell>
        </row>
        <row r="25">
          <cell r="A25">
            <v>100518</v>
          </cell>
          <cell r="B25" t="str">
            <v>PRO CMA-USUTU-MHLTUZ</v>
          </cell>
          <cell r="C25" t="str">
            <v>Jay Reddy</v>
          </cell>
        </row>
        <row r="26">
          <cell r="A26">
            <v>100518</v>
          </cell>
          <cell r="B26" t="str">
            <v>WATER QUALITY</v>
          </cell>
          <cell r="C26" t="str">
            <v>Jay Reddy</v>
          </cell>
        </row>
        <row r="27">
          <cell r="A27">
            <v>100519</v>
          </cell>
          <cell r="B27" t="str">
            <v>MPUM PRO CMA REG OFF</v>
          </cell>
          <cell r="C27" t="str">
            <v>Werner Comrie</v>
          </cell>
        </row>
        <row r="28">
          <cell r="A28">
            <v>100520</v>
          </cell>
          <cell r="B28" t="str">
            <v>PROTO CMA - INKOMATI</v>
          </cell>
          <cell r="C28" t="str">
            <v>Werner Comrie</v>
          </cell>
        </row>
        <row r="29">
          <cell r="A29">
            <v>100521</v>
          </cell>
          <cell r="B29" t="str">
            <v>PROTO CMA - OLIFANTS</v>
          </cell>
          <cell r="C29" t="str">
            <v>Werner Comrie</v>
          </cell>
        </row>
        <row r="30">
          <cell r="A30">
            <v>100522</v>
          </cell>
          <cell r="B30" t="str">
            <v>LIMPOPO PRO CMA R OF</v>
          </cell>
          <cell r="C30" t="str">
            <v>Alson Matukane</v>
          </cell>
        </row>
        <row r="31">
          <cell r="A31">
            <v>100522</v>
          </cell>
          <cell r="B31" t="str">
            <v>DIRECTORATE: INSTITU</v>
          </cell>
          <cell r="C31" t="str">
            <v>Alson Matukane</v>
          </cell>
        </row>
        <row r="32">
          <cell r="A32">
            <v>100523</v>
          </cell>
          <cell r="B32" t="str">
            <v>PROTO CMA - LIMPOPO</v>
          </cell>
          <cell r="C32" t="str">
            <v>Alson Matukane</v>
          </cell>
        </row>
        <row r="33">
          <cell r="A33">
            <v>100524</v>
          </cell>
          <cell r="B33" t="str">
            <v>PRO CMA-LUVHU-LETABA</v>
          </cell>
          <cell r="C33" t="str">
            <v>Alson Matukane</v>
          </cell>
        </row>
        <row r="34">
          <cell r="A34">
            <v>100525</v>
          </cell>
          <cell r="B34" t="str">
            <v>FS PROTO CMA REG OFF</v>
          </cell>
          <cell r="C34" t="str">
            <v>Jemina Baleni</v>
          </cell>
        </row>
        <row r="35">
          <cell r="A35">
            <v>100525</v>
          </cell>
          <cell r="B35" t="str">
            <v>SUB-DIRECTORATE: WAT</v>
          </cell>
          <cell r="C35" t="str">
            <v>Jemina Baleni</v>
          </cell>
        </row>
        <row r="36">
          <cell r="A36">
            <v>100526</v>
          </cell>
          <cell r="B36" t="str">
            <v>PRO CMA - UPP ORANGE</v>
          </cell>
          <cell r="C36" t="str">
            <v>Manie Groenewald</v>
          </cell>
        </row>
        <row r="37">
          <cell r="A37">
            <v>100527</v>
          </cell>
          <cell r="B37" t="str">
            <v>PRO CMA- MIDDLE VAAL</v>
          </cell>
          <cell r="C37" t="str">
            <v>Jemina Baleni</v>
          </cell>
        </row>
        <row r="38">
          <cell r="A38">
            <v>100528</v>
          </cell>
          <cell r="B38" t="str">
            <v>GAUTNG PRO CMA R OFF</v>
          </cell>
          <cell r="C38" t="str">
            <v>Marius Keet</v>
          </cell>
        </row>
        <row r="39">
          <cell r="A39">
            <v>100529</v>
          </cell>
          <cell r="B39" t="str">
            <v>PRO CMA - UPPER VAAL</v>
          </cell>
          <cell r="C39" t="str">
            <v>Marius Keet</v>
          </cell>
        </row>
        <row r="40">
          <cell r="A40">
            <v>100530</v>
          </cell>
          <cell r="B40" t="str">
            <v>NC PROTO CMA REG OFF</v>
          </cell>
          <cell r="C40" t="str">
            <v>Louis Snyders</v>
          </cell>
        </row>
        <row r="41">
          <cell r="A41">
            <v>100530</v>
          </cell>
          <cell r="B41" t="str">
            <v>CATCHMENT MANAGEMENT</v>
          </cell>
          <cell r="C41" t="str">
            <v>FANIE MALAN</v>
          </cell>
        </row>
        <row r="42">
          <cell r="A42">
            <v>100531</v>
          </cell>
          <cell r="B42" t="str">
            <v>PRO CMA - LOW ORANGE</v>
          </cell>
          <cell r="C42" t="str">
            <v>Louis Snyders</v>
          </cell>
        </row>
        <row r="43">
          <cell r="A43">
            <v>100532</v>
          </cell>
          <cell r="B43" t="str">
            <v>PRO CMA - LOWER VAAL</v>
          </cell>
          <cell r="C43" t="str">
            <v>Louis Snyders</v>
          </cell>
        </row>
        <row r="44">
          <cell r="A44">
            <v>100533</v>
          </cell>
          <cell r="B44" t="str">
            <v>DDG-INFRASTR BRANCH</v>
          </cell>
          <cell r="C44" t="str">
            <v>R Barnard_B M-Chaba.</v>
          </cell>
        </row>
        <row r="45">
          <cell r="A45">
            <v>100533</v>
          </cell>
          <cell r="B45" t="str">
            <v>DDG-NWRI BRANCH</v>
          </cell>
          <cell r="C45" t="str">
            <v>R Barnard_B M-Chaba.</v>
          </cell>
        </row>
        <row r="46">
          <cell r="A46">
            <v>100534</v>
          </cell>
          <cell r="B46" t="str">
            <v>CONSTR MNGMT SUPP</v>
          </cell>
          <cell r="C46" t="str">
            <v>A Oberholster</v>
          </cell>
        </row>
        <row r="47">
          <cell r="A47">
            <v>100535</v>
          </cell>
          <cell r="B47" t="str">
            <v>CONSTRUCTION NORTH</v>
          </cell>
          <cell r="C47" t="str">
            <v>R Ras</v>
          </cell>
        </row>
        <row r="48">
          <cell r="A48">
            <v>100535</v>
          </cell>
          <cell r="B48" t="str">
            <v>CONSTRUCTION NORTH</v>
          </cell>
          <cell r="C48" t="str">
            <v>A LAZENBY</v>
          </cell>
        </row>
        <row r="49">
          <cell r="A49">
            <v>100536</v>
          </cell>
          <cell r="B49" t="str">
            <v>CONSTRUCTION WEST</v>
          </cell>
          <cell r="C49" t="str">
            <v>N du Buisson</v>
          </cell>
        </row>
        <row r="50">
          <cell r="A50">
            <v>100537</v>
          </cell>
          <cell r="B50" t="str">
            <v>ORWRDP P2 DEHOOPDAM</v>
          </cell>
          <cell r="C50" t="str">
            <v>N du Buisson</v>
          </cell>
        </row>
        <row r="51">
          <cell r="A51">
            <v>100537</v>
          </cell>
          <cell r="B51" t="str">
            <v>ORWRDP P2 DE HOOP DA</v>
          </cell>
          <cell r="C51" t="str">
            <v>W VORSTER</v>
          </cell>
        </row>
        <row r="52">
          <cell r="A52">
            <v>100538</v>
          </cell>
          <cell r="B52" t="str">
            <v>P1 FLAG BOSHIELO DAM</v>
          </cell>
          <cell r="C52" t="str">
            <v>N du Buisson</v>
          </cell>
        </row>
        <row r="53">
          <cell r="A53">
            <v>100538</v>
          </cell>
          <cell r="B53" t="str">
            <v>P1 FLAG BOSHIELO DAM</v>
          </cell>
          <cell r="C53" t="str">
            <v>W VORSTER</v>
          </cell>
        </row>
        <row r="54">
          <cell r="A54">
            <v>100539</v>
          </cell>
          <cell r="B54" t="str">
            <v>CONSTRUCTION EAST</v>
          </cell>
          <cell r="C54" t="str">
            <v>W van Eyssen</v>
          </cell>
        </row>
        <row r="55">
          <cell r="A55">
            <v>100540</v>
          </cell>
          <cell r="B55" t="str">
            <v>CONSTRUCTION CENTRAL</v>
          </cell>
          <cell r="C55" t="str">
            <v>J Killian_J Baker</v>
          </cell>
        </row>
        <row r="56">
          <cell r="A56">
            <v>100541</v>
          </cell>
          <cell r="B56" t="str">
            <v>CONSTRUCTION SOUTH</v>
          </cell>
          <cell r="C56" t="str">
            <v>H Swart</v>
          </cell>
        </row>
        <row r="57">
          <cell r="A57">
            <v>100542</v>
          </cell>
          <cell r="B57" t="str">
            <v>BERG WATER PROJECT</v>
          </cell>
          <cell r="C57" t="str">
            <v>H Swart</v>
          </cell>
        </row>
        <row r="58">
          <cell r="A58">
            <v>100542</v>
          </cell>
          <cell r="B58" t="str">
            <v>BERG WATER PROJECT</v>
          </cell>
          <cell r="C58" t="str">
            <v>G BOTHA</v>
          </cell>
        </row>
        <row r="59">
          <cell r="A59">
            <v>100543</v>
          </cell>
          <cell r="B59" t="str">
            <v>CONSTRUCTN EQUIPMENT</v>
          </cell>
          <cell r="C59" t="str">
            <v>J Baker</v>
          </cell>
        </row>
        <row r="60">
          <cell r="A60">
            <v>100545</v>
          </cell>
          <cell r="B60" t="str">
            <v>EQ - STOCK IN SALES</v>
          </cell>
          <cell r="C60" t="str">
            <v>J Baker</v>
          </cell>
        </row>
        <row r="61">
          <cell r="A61">
            <v>100546</v>
          </cell>
          <cell r="B61" t="str">
            <v>ENGINEERING SERV MGT</v>
          </cell>
          <cell r="C61" t="str">
            <v>Rassie Barnard</v>
          </cell>
        </row>
        <row r="62">
          <cell r="A62">
            <v>100547</v>
          </cell>
          <cell r="B62" t="str">
            <v>CIVIL ENGINEERING</v>
          </cell>
          <cell r="C62" t="str">
            <v>Chris Oostuizen</v>
          </cell>
        </row>
        <row r="63">
          <cell r="A63">
            <v>100548</v>
          </cell>
          <cell r="B63" t="str">
            <v>MECHANICAL&amp;ELCTRICAL</v>
          </cell>
          <cell r="C63" t="str">
            <v>Tebogo Kubheka</v>
          </cell>
        </row>
        <row r="64">
          <cell r="A64">
            <v>100549</v>
          </cell>
          <cell r="B64" t="str">
            <v>INTEGRATE ENVIRO ENG</v>
          </cell>
          <cell r="C64" t="str">
            <v>Chris Oostuizen</v>
          </cell>
        </row>
        <row r="65">
          <cell r="A65">
            <v>100550</v>
          </cell>
          <cell r="B65" t="str">
            <v>STRATEGIC SUPPT SERV</v>
          </cell>
          <cell r="C65" t="str">
            <v>Chris Oostuizen</v>
          </cell>
        </row>
        <row r="66">
          <cell r="A66">
            <v>100550</v>
          </cell>
          <cell r="B66" t="str">
            <v>TECHNICAL ENGINEERIN</v>
          </cell>
          <cell r="C66" t="str">
            <v>Chris Oostuizen</v>
          </cell>
        </row>
        <row r="67">
          <cell r="A67">
            <v>100551</v>
          </cell>
          <cell r="B67" t="str">
            <v>DAM SAFETY SURV</v>
          </cell>
          <cell r="C67" t="str">
            <v>Chris Oostuizen</v>
          </cell>
        </row>
        <row r="68">
          <cell r="A68">
            <v>100551</v>
          </cell>
          <cell r="B68" t="str">
            <v>HYDROLOGICAL ENGINEE</v>
          </cell>
          <cell r="C68" t="str">
            <v>Chris Oostuizen</v>
          </cell>
        </row>
        <row r="69">
          <cell r="A69">
            <v>100552</v>
          </cell>
          <cell r="B69" t="str">
            <v>BUSINESS MANAGEMENT</v>
          </cell>
          <cell r="C69" t="str">
            <v>Rassie Barnard</v>
          </cell>
        </row>
        <row r="70">
          <cell r="A70">
            <v>100552</v>
          </cell>
          <cell r="B70" t="str">
            <v>CD: INFRASTRUCTURE D</v>
          </cell>
          <cell r="C70" t="str">
            <v>Rassie Barnard</v>
          </cell>
        </row>
        <row r="71">
          <cell r="A71">
            <v>100553</v>
          </cell>
          <cell r="B71" t="str">
            <v>PROJECT MANAGEMENT</v>
          </cell>
          <cell r="C71" t="str">
            <v>Rassie Barnard</v>
          </cell>
        </row>
        <row r="72">
          <cell r="A72">
            <v>100554</v>
          </cell>
          <cell r="B72" t="str">
            <v>BUSINESS RISK MANGMT</v>
          </cell>
          <cell r="C72" t="str">
            <v>Rassie Barnard</v>
          </cell>
        </row>
        <row r="73">
          <cell r="A73">
            <v>100554</v>
          </cell>
          <cell r="B73" t="str">
            <v>INFRASTRUCTURE RISK</v>
          </cell>
          <cell r="C73" t="str">
            <v>Rassie Barnard</v>
          </cell>
        </row>
        <row r="74">
          <cell r="A74">
            <v>100556</v>
          </cell>
          <cell r="B74" t="str">
            <v>MANAGEMENT ACCOUNT</v>
          </cell>
          <cell r="C74" t="str">
            <v>Rassie Barnard</v>
          </cell>
        </row>
        <row r="75">
          <cell r="A75">
            <v>100556</v>
          </cell>
          <cell r="B75" t="str">
            <v>MANAGEMENT ACCOUNT</v>
          </cell>
          <cell r="C75" t="str">
            <v>EYSSELL MARTIENUS</v>
          </cell>
        </row>
        <row r="76">
          <cell r="A76">
            <v>100557</v>
          </cell>
          <cell r="B76" t="str">
            <v>REVENUE MANAGEMENT</v>
          </cell>
          <cell r="C76" t="str">
            <v>Rassie Barnard</v>
          </cell>
        </row>
        <row r="77">
          <cell r="A77">
            <v>100557</v>
          </cell>
          <cell r="B77" t="str">
            <v>REVENUE MANAGEMENT</v>
          </cell>
          <cell r="C77" t="str">
            <v>MOTHEBE MATJEKE</v>
          </cell>
        </row>
        <row r="78">
          <cell r="A78">
            <v>100559</v>
          </cell>
          <cell r="B78" t="str">
            <v>SUPPLY CHAIN MGT</v>
          </cell>
          <cell r="C78" t="str">
            <v>Rassie Barnard</v>
          </cell>
        </row>
        <row r="79">
          <cell r="A79">
            <v>100560</v>
          </cell>
          <cell r="B79" t="str">
            <v>CORPORATE SERV MGT</v>
          </cell>
          <cell r="C79" t="str">
            <v>Rassie Barnard</v>
          </cell>
        </row>
        <row r="80">
          <cell r="A80">
            <v>100562</v>
          </cell>
          <cell r="B80" t="str">
            <v>HUMAN RESOURCES</v>
          </cell>
          <cell r="C80" t="str">
            <v>Rassie Barnard</v>
          </cell>
        </row>
        <row r="81">
          <cell r="A81">
            <v>100563</v>
          </cell>
          <cell r="B81" t="str">
            <v>MANAGEMENT SERV&amp;ADM</v>
          </cell>
          <cell r="C81" t="str">
            <v>Rassie Barnard</v>
          </cell>
        </row>
        <row r="82">
          <cell r="A82">
            <v>100565</v>
          </cell>
          <cell r="B82" t="str">
            <v>ASSET MGT</v>
          </cell>
          <cell r="C82" t="str">
            <v>Rassie Barnard</v>
          </cell>
        </row>
        <row r="83">
          <cell r="A83">
            <v>100565</v>
          </cell>
          <cell r="B83" t="str">
            <v>CD: WR INFRASTRUCTUR</v>
          </cell>
          <cell r="C83" t="str">
            <v>Rassie Barnard</v>
          </cell>
        </row>
        <row r="84">
          <cell r="A84">
            <v>100566</v>
          </cell>
          <cell r="B84" t="str">
            <v>STRATEGIC ASSET MGT</v>
          </cell>
          <cell r="C84" t="str">
            <v>Rassie Barnard</v>
          </cell>
        </row>
        <row r="85">
          <cell r="A85">
            <v>100569</v>
          </cell>
          <cell r="B85" t="str">
            <v>DIRECTOR - NORTHERN</v>
          </cell>
          <cell r="C85" t="str">
            <v>R Barnard_G Nyavani</v>
          </cell>
        </row>
        <row r="86">
          <cell r="A86">
            <v>100569</v>
          </cell>
          <cell r="B86" t="str">
            <v>SENIOR MANAGER NOTHE</v>
          </cell>
          <cell r="C86" t="str">
            <v>R Barnard_G Nyavani</v>
          </cell>
        </row>
        <row r="87">
          <cell r="A87">
            <v>100570</v>
          </cell>
          <cell r="B87" t="str">
            <v>MGR:N-TECH SUP SERVS</v>
          </cell>
          <cell r="C87" t="str">
            <v>R Barnard_G Nyavani</v>
          </cell>
        </row>
        <row r="88">
          <cell r="A88">
            <v>100571</v>
          </cell>
          <cell r="B88" t="str">
            <v>NORTH SURVEY SERVICE</v>
          </cell>
          <cell r="C88" t="str">
            <v>R Barnard_G Nyavani</v>
          </cell>
        </row>
        <row r="89">
          <cell r="A89">
            <v>100572</v>
          </cell>
          <cell r="B89" t="str">
            <v>MECH &amp; ENGINEER SERV</v>
          </cell>
          <cell r="C89" t="str">
            <v>R Barnard_G Nyavani</v>
          </cell>
        </row>
        <row r="90">
          <cell r="A90">
            <v>100573</v>
          </cell>
          <cell r="B90" t="str">
            <v>ELECTRIC ENG SERVICE</v>
          </cell>
          <cell r="C90" t="str">
            <v>R Barnard_G Nyavani</v>
          </cell>
        </row>
        <row r="91">
          <cell r="A91">
            <v>100574</v>
          </cell>
          <cell r="B91" t="str">
            <v>WATER DRILLING SERVS</v>
          </cell>
          <cell r="C91" t="str">
            <v>R Barnard_G Nyavani</v>
          </cell>
        </row>
        <row r="92">
          <cell r="A92">
            <v>100575</v>
          </cell>
          <cell r="B92" t="str">
            <v>GEO TECH SERVICES</v>
          </cell>
          <cell r="C92" t="str">
            <v>R Barnard_G Nyavani</v>
          </cell>
        </row>
        <row r="93">
          <cell r="A93">
            <v>100576</v>
          </cell>
          <cell r="B93" t="str">
            <v>NORTH CIV ENGIN SERV</v>
          </cell>
          <cell r="C93" t="str">
            <v>R Barnard_G Nyavani</v>
          </cell>
        </row>
        <row r="94">
          <cell r="A94">
            <v>100577</v>
          </cell>
          <cell r="B94" t="str">
            <v>MAN:FIN&amp;SUPP CH MGMT</v>
          </cell>
          <cell r="C94" t="str">
            <v>R Barnard_G Nyavani</v>
          </cell>
        </row>
        <row r="95">
          <cell r="A95">
            <v>100577</v>
          </cell>
          <cell r="B95" t="str">
            <v>MANAGER-FINANCE SUPP</v>
          </cell>
          <cell r="C95" t="str">
            <v>R Barnard_G Nyavani</v>
          </cell>
        </row>
        <row r="96">
          <cell r="A96">
            <v>100578</v>
          </cell>
          <cell r="B96" t="str">
            <v>MAN: CORP. SUPPORT</v>
          </cell>
          <cell r="C96" t="str">
            <v>R Barnard_G Nyavani</v>
          </cell>
        </row>
        <row r="97">
          <cell r="A97">
            <v>100578</v>
          </cell>
          <cell r="B97" t="str">
            <v>SUB-DIR:GENERAL ADMI</v>
          </cell>
          <cell r="C97" t="str">
            <v>R Barnard_G Nyavani</v>
          </cell>
        </row>
        <row r="98">
          <cell r="A98">
            <v>100579</v>
          </cell>
          <cell r="B98" t="str">
            <v>MAN: OPER GROBLRSDAL</v>
          </cell>
          <cell r="C98" t="str">
            <v>Kobus Pretorius</v>
          </cell>
        </row>
        <row r="99">
          <cell r="A99">
            <v>100579</v>
          </cell>
          <cell r="B99" t="str">
            <v>MANAGER-GROBLERSDAL</v>
          </cell>
          <cell r="C99" t="str">
            <v>Kobus Pretorius</v>
          </cell>
        </row>
        <row r="100">
          <cell r="A100">
            <v>100580</v>
          </cell>
          <cell r="B100" t="str">
            <v>OCC HEALTH &amp; SAFETY</v>
          </cell>
          <cell r="C100" t="str">
            <v>Kobus Pretorius</v>
          </cell>
        </row>
        <row r="101">
          <cell r="A101">
            <v>100581</v>
          </cell>
          <cell r="B101" t="str">
            <v>TECHNICAL SUPPORT</v>
          </cell>
          <cell r="C101" t="str">
            <v>Kobus Pretorius</v>
          </cell>
        </row>
        <row r="102">
          <cell r="A102">
            <v>100582</v>
          </cell>
          <cell r="B102" t="str">
            <v>ELECTRICAL MAINTENAN</v>
          </cell>
          <cell r="C102" t="str">
            <v>Kobus Pretorius</v>
          </cell>
        </row>
        <row r="103">
          <cell r="A103">
            <v>100583</v>
          </cell>
          <cell r="B103" t="str">
            <v>MECHANICAL MAINTENAN</v>
          </cell>
          <cell r="C103" t="str">
            <v>Kobus Pretorius</v>
          </cell>
        </row>
        <row r="104">
          <cell r="A104">
            <v>100584</v>
          </cell>
          <cell r="B104" t="str">
            <v>CIVIL MAINTENANCE</v>
          </cell>
          <cell r="C104" t="str">
            <v>Kobus Pretorius</v>
          </cell>
        </row>
        <row r="105">
          <cell r="A105">
            <v>100585</v>
          </cell>
          <cell r="B105" t="str">
            <v>PERSONNEL</v>
          </cell>
          <cell r="C105" t="str">
            <v>Kobus Pretorius</v>
          </cell>
        </row>
        <row r="106">
          <cell r="A106">
            <v>100585</v>
          </cell>
          <cell r="B106" t="str">
            <v>SUB-DIVISION-PERSONN</v>
          </cell>
          <cell r="C106" t="str">
            <v>Kobus Pretorius</v>
          </cell>
        </row>
        <row r="107">
          <cell r="A107">
            <v>100586</v>
          </cell>
          <cell r="B107" t="str">
            <v>PROVISIONING</v>
          </cell>
          <cell r="C107" t="str">
            <v>Kobus Pretorius</v>
          </cell>
        </row>
        <row r="108">
          <cell r="A108">
            <v>100586</v>
          </cell>
          <cell r="B108" t="str">
            <v>SUB-DIVISION-PROVISI</v>
          </cell>
          <cell r="C108" t="str">
            <v>Kobus Pretorius</v>
          </cell>
        </row>
        <row r="109">
          <cell r="A109">
            <v>100587</v>
          </cell>
          <cell r="B109" t="str">
            <v>FINANCE</v>
          </cell>
          <cell r="C109" t="str">
            <v>Kobus Pretorius</v>
          </cell>
        </row>
        <row r="110">
          <cell r="A110">
            <v>100587</v>
          </cell>
          <cell r="B110" t="str">
            <v>SUB-DIVISION-MANAGEM</v>
          </cell>
          <cell r="C110" t="str">
            <v>Kobus Pretorius</v>
          </cell>
        </row>
        <row r="111">
          <cell r="A111">
            <v>100588</v>
          </cell>
          <cell r="B111" t="str">
            <v>ADMINISTR &amp; REGISTRY</v>
          </cell>
          <cell r="C111" t="str">
            <v>Kobus Pretorius</v>
          </cell>
        </row>
        <row r="112">
          <cell r="A112">
            <v>100588</v>
          </cell>
          <cell r="B112" t="str">
            <v>SUB-DIVISION-ADMIN S</v>
          </cell>
          <cell r="C112" t="str">
            <v>Kobus Pretorius</v>
          </cell>
        </row>
        <row r="113">
          <cell r="A113">
            <v>100589</v>
          </cell>
          <cell r="B113" t="str">
            <v>OPER ADMINISTRATION</v>
          </cell>
          <cell r="C113" t="str">
            <v>Kobus Pretorius</v>
          </cell>
        </row>
        <row r="114">
          <cell r="A114">
            <v>100590</v>
          </cell>
          <cell r="B114" t="str">
            <v>TECHNICAL SUPPORT</v>
          </cell>
          <cell r="C114" t="str">
            <v>Kobus Pretorius</v>
          </cell>
        </row>
        <row r="115">
          <cell r="A115">
            <v>100591</v>
          </cell>
          <cell r="B115" t="str">
            <v>BRUGSPRT POLL CTRL W</v>
          </cell>
          <cell r="C115" t="str">
            <v>Kobus Pretorius</v>
          </cell>
        </row>
        <row r="116">
          <cell r="A116">
            <v>100592</v>
          </cell>
          <cell r="B116" t="str">
            <v>AQUAV W SUPP&amp; SANITN</v>
          </cell>
          <cell r="C116" t="str">
            <v>Kobus Pretorius</v>
          </cell>
        </row>
        <row r="117">
          <cell r="A117">
            <v>100593</v>
          </cell>
          <cell r="B117" t="str">
            <v>CROCODILE R- KWENA D</v>
          </cell>
          <cell r="C117" t="str">
            <v>Kobus Pretorius</v>
          </cell>
        </row>
        <row r="118">
          <cell r="A118">
            <v>100594</v>
          </cell>
          <cell r="B118" t="str">
            <v>SMP494 MCPTY NELSPRT</v>
          </cell>
          <cell r="C118" t="str">
            <v>Kobus Pretorius</v>
          </cell>
        </row>
        <row r="119">
          <cell r="A119">
            <v>100595</v>
          </cell>
          <cell r="B119" t="str">
            <v>SMP495 TVL SUGAR COR</v>
          </cell>
          <cell r="C119" t="str">
            <v>Kobus Pretorius</v>
          </cell>
        </row>
        <row r="120">
          <cell r="A120">
            <v>100596</v>
          </cell>
          <cell r="B120" t="str">
            <v>SMP496 MCPTY MALELAN</v>
          </cell>
          <cell r="C120" t="str">
            <v>Kobus Pretorius</v>
          </cell>
        </row>
        <row r="121">
          <cell r="A121">
            <v>100597</v>
          </cell>
          <cell r="B121" t="str">
            <v>SMP497 LAC HECTORSPT</v>
          </cell>
          <cell r="C121" t="str">
            <v>Kobus Pretorius</v>
          </cell>
        </row>
        <row r="122">
          <cell r="A122">
            <v>100598</v>
          </cell>
          <cell r="B122" t="str">
            <v>SMP498 KANGWANE GOVS</v>
          </cell>
          <cell r="C122" t="str">
            <v>Kobus Pretorius</v>
          </cell>
        </row>
        <row r="123">
          <cell r="A123">
            <v>100599</v>
          </cell>
          <cell r="B123" t="str">
            <v>SMP499 U KROKODILPRT</v>
          </cell>
          <cell r="C123" t="str">
            <v>Kobus Pretorius</v>
          </cell>
        </row>
        <row r="124">
          <cell r="A124">
            <v>100600</v>
          </cell>
          <cell r="B124" t="str">
            <v>SMP500 D KROKODILPRT</v>
          </cell>
          <cell r="C124" t="str">
            <v>Kobus Pretorius</v>
          </cell>
        </row>
        <row r="125">
          <cell r="A125">
            <v>100601</v>
          </cell>
          <cell r="B125" t="str">
            <v>SMP501 DEPT AGRICULT</v>
          </cell>
          <cell r="C125" t="str">
            <v>Kobus Pretorius</v>
          </cell>
        </row>
        <row r="126">
          <cell r="A126">
            <v>100602</v>
          </cell>
          <cell r="B126" t="str">
            <v>SMP57 OTHER CONSUMER</v>
          </cell>
          <cell r="C126" t="str">
            <v>Kobus Pretorius</v>
          </cell>
        </row>
        <row r="127">
          <cell r="A127">
            <v>100603</v>
          </cell>
          <cell r="B127" t="str">
            <v>SAND RIV-WITKLIP DAM</v>
          </cell>
          <cell r="C127" t="str">
            <v>Kobus Pretorius</v>
          </cell>
        </row>
        <row r="128">
          <cell r="A128">
            <v>100604</v>
          </cell>
          <cell r="B128" t="str">
            <v>SMP208 FROM THE DAM</v>
          </cell>
          <cell r="C128" t="str">
            <v>Kobus Pretorius</v>
          </cell>
        </row>
        <row r="129">
          <cell r="A129">
            <v>100605</v>
          </cell>
          <cell r="B129" t="str">
            <v>SMP506 DAM: E.J. KAY</v>
          </cell>
          <cell r="C129" t="str">
            <v>Kobus Pretorius</v>
          </cell>
        </row>
        <row r="130">
          <cell r="A130">
            <v>100606</v>
          </cell>
          <cell r="B130" t="str">
            <v>SMP507 AVELON FARMS</v>
          </cell>
          <cell r="C130" t="str">
            <v>Kobus Pretorius</v>
          </cell>
        </row>
        <row r="131">
          <cell r="A131">
            <v>100607</v>
          </cell>
          <cell r="B131" t="str">
            <v>SABIERIVER INJAKADAM</v>
          </cell>
          <cell r="C131" t="str">
            <v>Kobus Pretorius</v>
          </cell>
        </row>
        <row r="132">
          <cell r="A132">
            <v>100608</v>
          </cell>
          <cell r="B132" t="str">
            <v>SMP756 DOWNSTR USERS</v>
          </cell>
          <cell r="C132" t="str">
            <v>Kobus Pretorius</v>
          </cell>
        </row>
        <row r="133">
          <cell r="A133">
            <v>100609</v>
          </cell>
          <cell r="B133" t="str">
            <v>SMP757 PUMP STATION</v>
          </cell>
          <cell r="C133" t="str">
            <v>Kobus Pretorius</v>
          </cell>
        </row>
        <row r="134">
          <cell r="A134">
            <v>100610</v>
          </cell>
          <cell r="B134" t="str">
            <v>KOMATI-DRIEKOPPIES D</v>
          </cell>
          <cell r="C134" t="str">
            <v>Kobus Pretorius</v>
          </cell>
        </row>
        <row r="135">
          <cell r="A135">
            <v>100611</v>
          </cell>
          <cell r="B135" t="str">
            <v>KOMATI R -MAGUGA DAM</v>
          </cell>
          <cell r="C135" t="str">
            <v>Kobus Pretorius</v>
          </cell>
        </row>
        <row r="136">
          <cell r="A136">
            <v>100612</v>
          </cell>
          <cell r="B136" t="str">
            <v>SMP161 COMM USERS KO</v>
          </cell>
          <cell r="C136" t="str">
            <v>Kobus Pretorius</v>
          </cell>
        </row>
        <row r="137">
          <cell r="A137">
            <v>100613</v>
          </cell>
          <cell r="B137" t="str">
            <v>SMP524 RES POOR F KO</v>
          </cell>
          <cell r="C137" t="str">
            <v>Kobus Pretorius</v>
          </cell>
        </row>
        <row r="138">
          <cell r="A138">
            <v>100614</v>
          </cell>
          <cell r="B138" t="str">
            <v>SMP762 COMM USERS LO</v>
          </cell>
          <cell r="C138" t="str">
            <v>Kobus Pretorius</v>
          </cell>
        </row>
        <row r="139">
          <cell r="A139">
            <v>100615</v>
          </cell>
          <cell r="B139" t="str">
            <v>SMP763 RES POOR F LO</v>
          </cell>
          <cell r="C139" t="str">
            <v>Kobus Pretorius</v>
          </cell>
        </row>
        <row r="140">
          <cell r="A140">
            <v>100616</v>
          </cell>
          <cell r="B140" t="str">
            <v>OHRIGSTAD RIV - DAM</v>
          </cell>
          <cell r="C140" t="str">
            <v>Kobus Pretorius</v>
          </cell>
        </row>
        <row r="141">
          <cell r="A141">
            <v>100617</v>
          </cell>
          <cell r="B141" t="str">
            <v>SMP94 FROM DAM&amp;RIVER</v>
          </cell>
          <cell r="C141" t="str">
            <v>Kobus Pretorius</v>
          </cell>
        </row>
        <row r="142">
          <cell r="A142">
            <v>100618</v>
          </cell>
          <cell r="B142" t="str">
            <v>BLYDERIVERSPOORT DAM</v>
          </cell>
          <cell r="C142" t="str">
            <v>Kobus Pretorius</v>
          </cell>
        </row>
        <row r="143">
          <cell r="A143">
            <v>100619</v>
          </cell>
          <cell r="B143" t="str">
            <v>SMP415 W NEW PIPELIN</v>
          </cell>
          <cell r="C143" t="str">
            <v>Kobus Pretorius</v>
          </cell>
        </row>
        <row r="144">
          <cell r="A144">
            <v>100620</v>
          </cell>
          <cell r="B144" t="str">
            <v>SMP416 LEPELLE WATER</v>
          </cell>
          <cell r="C144" t="str">
            <v>Kobus Pretorius</v>
          </cell>
        </row>
        <row r="145">
          <cell r="A145">
            <v>100621</v>
          </cell>
          <cell r="B145" t="str">
            <v>SMP750 OTHER USERS</v>
          </cell>
          <cell r="C145" t="str">
            <v>Kobus Pretorius</v>
          </cell>
        </row>
        <row r="146">
          <cell r="A146">
            <v>100622</v>
          </cell>
          <cell r="B146" t="str">
            <v>TOURS DAM</v>
          </cell>
          <cell r="C146" t="str">
            <v>Kobus Pretorius</v>
          </cell>
        </row>
        <row r="147">
          <cell r="A147">
            <v>100623</v>
          </cell>
          <cell r="B147" t="str">
            <v>SMP549 FROM THE DAM</v>
          </cell>
          <cell r="C147" t="str">
            <v>Kobus Pretorius</v>
          </cell>
        </row>
        <row r="148">
          <cell r="A148">
            <v>100624</v>
          </cell>
          <cell r="B148" t="str">
            <v>KLASERIE RIVER-DAM</v>
          </cell>
          <cell r="C148" t="str">
            <v>Kobus Pretorius</v>
          </cell>
        </row>
        <row r="149">
          <cell r="A149">
            <v>100625</v>
          </cell>
          <cell r="B149" t="str">
            <v>SMP158 DAM &amp; RIVER</v>
          </cell>
          <cell r="C149" t="str">
            <v>Kobus Pretorius</v>
          </cell>
        </row>
        <row r="150">
          <cell r="A150">
            <v>100626</v>
          </cell>
          <cell r="B150" t="str">
            <v>CALIFOR-STERKSP-PHIR</v>
          </cell>
          <cell r="C150" t="str">
            <v>Kobus Pretorius</v>
          </cell>
        </row>
        <row r="151">
          <cell r="A151">
            <v>100627</v>
          </cell>
          <cell r="B151" t="str">
            <v>SMP520 CALF-SSP-PHIR</v>
          </cell>
          <cell r="C151" t="str">
            <v>Kobus Pretorius</v>
          </cell>
        </row>
        <row r="152">
          <cell r="A152">
            <v>100628</v>
          </cell>
          <cell r="B152" t="str">
            <v>OLIFANT FLAG BOSHIEL</v>
          </cell>
          <cell r="C152" t="str">
            <v>Kobus Pretorius</v>
          </cell>
        </row>
        <row r="153">
          <cell r="A153">
            <v>100629</v>
          </cell>
          <cell r="B153" t="str">
            <v>SMP41 DAM</v>
          </cell>
          <cell r="C153" t="str">
            <v>Kobus Pretorius</v>
          </cell>
        </row>
        <row r="154">
          <cell r="A154">
            <v>100630</v>
          </cell>
          <cell r="B154" t="str">
            <v>PROPOSED DE HOOP DAM</v>
          </cell>
          <cell r="C154" t="str">
            <v>Kobus Pretorius</v>
          </cell>
        </row>
        <row r="155">
          <cell r="A155">
            <v>100631</v>
          </cell>
          <cell r="B155" t="str">
            <v>WATVALS- BUFELSKLOOF</v>
          </cell>
          <cell r="C155" t="str">
            <v>Kobus Pretorius</v>
          </cell>
        </row>
        <row r="156">
          <cell r="A156">
            <v>100632</v>
          </cell>
          <cell r="B156" t="str">
            <v>SMP233 SCHEME</v>
          </cell>
          <cell r="C156" t="str">
            <v>Kobus Pretorius</v>
          </cell>
        </row>
        <row r="157">
          <cell r="A157">
            <v>100633</v>
          </cell>
          <cell r="B157" t="str">
            <v>MAPOCH-TONTELD&amp;VLUGK</v>
          </cell>
          <cell r="C157" t="str">
            <v>Kobus Pretorius</v>
          </cell>
        </row>
        <row r="158">
          <cell r="A158">
            <v>100634</v>
          </cell>
          <cell r="B158" t="str">
            <v>SMP17 CANAL</v>
          </cell>
          <cell r="C158" t="str">
            <v>Kobus Pretorius</v>
          </cell>
        </row>
        <row r="159">
          <cell r="A159">
            <v>100635</v>
          </cell>
          <cell r="B159" t="str">
            <v>LOLA MONTES DAM</v>
          </cell>
          <cell r="C159" t="str">
            <v>Kobus Pretorius</v>
          </cell>
        </row>
        <row r="160">
          <cell r="A160">
            <v>100636</v>
          </cell>
          <cell r="B160" t="str">
            <v>SMP512 FROM LMON DAM</v>
          </cell>
          <cell r="C160" t="str">
            <v>Kobus Pretorius</v>
          </cell>
        </row>
        <row r="161">
          <cell r="A161">
            <v>100637</v>
          </cell>
          <cell r="B161" t="str">
            <v>BUFELSDORN/MOKOTSWAN</v>
          </cell>
          <cell r="C161" t="str">
            <v>Kobus Pretorius</v>
          </cell>
        </row>
        <row r="162">
          <cell r="A162">
            <v>100638</v>
          </cell>
          <cell r="B162" t="str">
            <v>SMP508 FROM DAM</v>
          </cell>
          <cell r="C162" t="str">
            <v>Kobus Pretorius</v>
          </cell>
        </row>
        <row r="163">
          <cell r="A163">
            <v>100639</v>
          </cell>
          <cell r="B163" t="str">
            <v>PIET GOUW DAM LEBOWA</v>
          </cell>
          <cell r="C163" t="str">
            <v>Kobus Pretorius</v>
          </cell>
        </row>
        <row r="164">
          <cell r="A164">
            <v>100640</v>
          </cell>
          <cell r="B164" t="str">
            <v>SMP516 PIET GOUWS DA</v>
          </cell>
          <cell r="C164" t="str">
            <v>Kobus Pretorius</v>
          </cell>
        </row>
        <row r="165">
          <cell r="A165">
            <v>100641</v>
          </cell>
          <cell r="B165" t="str">
            <v>CHUNEYS POORT DAM</v>
          </cell>
          <cell r="C165" t="str">
            <v>Kobus Pretorius</v>
          </cell>
        </row>
        <row r="166">
          <cell r="A166">
            <v>100642</v>
          </cell>
          <cell r="B166" t="str">
            <v>LEPELLANE DAM</v>
          </cell>
          <cell r="C166" t="str">
            <v>Kobus Pretorius</v>
          </cell>
        </row>
        <row r="167">
          <cell r="A167">
            <v>100643</v>
          </cell>
          <cell r="B167" t="str">
            <v>SMP511 LEPELLANE DAM</v>
          </cell>
          <cell r="C167" t="str">
            <v>Kobus Pretorius</v>
          </cell>
        </row>
        <row r="168">
          <cell r="A168">
            <v>100644</v>
          </cell>
          <cell r="B168" t="str">
            <v>NKADIMENG DAM (323)</v>
          </cell>
          <cell r="C168" t="str">
            <v>Kobus Pretorius</v>
          </cell>
        </row>
        <row r="169">
          <cell r="A169">
            <v>100645</v>
          </cell>
          <cell r="B169" t="str">
            <v>SMP515 NKADIMENG DAM</v>
          </cell>
          <cell r="C169" t="str">
            <v>Kobus Pretorius</v>
          </cell>
        </row>
        <row r="170">
          <cell r="A170">
            <v>100646</v>
          </cell>
          <cell r="B170" t="str">
            <v>VERGELEGEN DM JFURSE</v>
          </cell>
          <cell r="C170" t="str">
            <v>Kobus Pretorius</v>
          </cell>
        </row>
        <row r="171">
          <cell r="A171">
            <v>100647</v>
          </cell>
          <cell r="B171" t="str">
            <v>SMP523 VERGEL JFURSE</v>
          </cell>
          <cell r="C171" t="str">
            <v>Kobus Pretorius</v>
          </cell>
        </row>
        <row r="172">
          <cell r="A172">
            <v>100648</v>
          </cell>
          <cell r="B172" t="str">
            <v>MAHLANGU DAM</v>
          </cell>
          <cell r="C172" t="str">
            <v>Kobus Pretorius</v>
          </cell>
        </row>
        <row r="173">
          <cell r="A173">
            <v>100649</v>
          </cell>
          <cell r="B173" t="str">
            <v>SMP513 FROM DAM</v>
          </cell>
          <cell r="C173" t="str">
            <v>Kobus Pretorius</v>
          </cell>
        </row>
        <row r="174">
          <cell r="A174">
            <v>100650</v>
          </cell>
          <cell r="B174" t="str">
            <v>SPITSKOP DAM (327)</v>
          </cell>
          <cell r="C174" t="str">
            <v>Kobus Pretorius</v>
          </cell>
        </row>
        <row r="175">
          <cell r="A175">
            <v>100651</v>
          </cell>
          <cell r="B175" t="str">
            <v>SMP519 SPITSKOP DAM</v>
          </cell>
          <cell r="C175" t="str">
            <v>Kobus Pretorius</v>
          </cell>
        </row>
        <row r="176">
          <cell r="A176">
            <v>100652</v>
          </cell>
          <cell r="B176" t="str">
            <v>DR. EISELEN DAM</v>
          </cell>
          <cell r="C176" t="str">
            <v>Kobus Pretorius</v>
          </cell>
        </row>
        <row r="177">
          <cell r="A177">
            <v>100653</v>
          </cell>
          <cell r="B177" t="str">
            <v>SMP509 DR EISELN DAM</v>
          </cell>
          <cell r="C177" t="str">
            <v>Kobus Pretorius</v>
          </cell>
        </row>
        <row r="178">
          <cell r="A178">
            <v>100654</v>
          </cell>
          <cell r="B178" t="str">
            <v>MOLEPO DAM</v>
          </cell>
          <cell r="C178" t="str">
            <v>Kobus Pretorius</v>
          </cell>
        </row>
        <row r="179">
          <cell r="A179">
            <v>100655</v>
          </cell>
          <cell r="B179" t="str">
            <v>SMP514 MOLEPO DAM</v>
          </cell>
          <cell r="C179" t="str">
            <v>Kobus Pretorius</v>
          </cell>
        </row>
        <row r="180">
          <cell r="A180">
            <v>100656</v>
          </cell>
          <cell r="B180" t="str">
            <v>ROOIKRAAL</v>
          </cell>
          <cell r="C180" t="str">
            <v>Kobus Pretorius</v>
          </cell>
        </row>
        <row r="181">
          <cell r="A181">
            <v>100657</v>
          </cell>
          <cell r="B181" t="str">
            <v>G DWARS DER BROCHEN</v>
          </cell>
          <cell r="C181" t="str">
            <v>Kobus Pretorius</v>
          </cell>
        </row>
        <row r="182">
          <cell r="A182">
            <v>100658</v>
          </cell>
          <cell r="B182" t="str">
            <v>SMP71 DAM</v>
          </cell>
          <cell r="C182" t="str">
            <v>Kobus Pretorius</v>
          </cell>
        </row>
        <row r="183">
          <cell r="A183">
            <v>100659</v>
          </cell>
          <cell r="B183" t="str">
            <v>VARSWATER DAM (330)</v>
          </cell>
          <cell r="C183" t="str">
            <v>Kobus Pretorius</v>
          </cell>
        </row>
        <row r="184">
          <cell r="A184">
            <v>100660</v>
          </cell>
          <cell r="B184" t="str">
            <v>SMP522 VARSWATER DAM</v>
          </cell>
          <cell r="C184" t="str">
            <v>Kobus Pretorius</v>
          </cell>
        </row>
        <row r="185">
          <cell r="A185">
            <v>100661</v>
          </cell>
          <cell r="B185" t="str">
            <v>BRONKHORSTSPRUIT DAM</v>
          </cell>
          <cell r="C185" t="str">
            <v>Kobus Pretorius</v>
          </cell>
        </row>
        <row r="186">
          <cell r="A186">
            <v>100662</v>
          </cell>
          <cell r="B186" t="str">
            <v>SMP419 TO MAGALIES</v>
          </cell>
          <cell r="C186" t="str">
            <v>Kobus Pretorius</v>
          </cell>
        </row>
        <row r="187">
          <cell r="A187">
            <v>100663</v>
          </cell>
          <cell r="B187" t="str">
            <v>SMP50 FROM DAM</v>
          </cell>
          <cell r="C187" t="str">
            <v>Kobus Pretorius</v>
          </cell>
        </row>
        <row r="188">
          <cell r="A188">
            <v>100664</v>
          </cell>
          <cell r="B188" t="str">
            <v>OLIFANTSR LOSKOP DAM</v>
          </cell>
          <cell r="C188" t="str">
            <v>Kobus Pretorius</v>
          </cell>
        </row>
        <row r="189">
          <cell r="A189">
            <v>100665</v>
          </cell>
          <cell r="B189" t="str">
            <v>SMP192 FROM DAM</v>
          </cell>
          <cell r="C189" t="str">
            <v>Kobus Pretorius</v>
          </cell>
        </row>
        <row r="190">
          <cell r="A190">
            <v>100666</v>
          </cell>
          <cell r="B190" t="str">
            <v>SMP22 OLIFANT IBOARD</v>
          </cell>
          <cell r="C190" t="str">
            <v>Kobus Pretorius</v>
          </cell>
        </row>
        <row r="191">
          <cell r="A191">
            <v>100667</v>
          </cell>
          <cell r="B191" t="str">
            <v>SMP446 MIDDELB MCPTY</v>
          </cell>
          <cell r="C191" t="str">
            <v>Kobus Pretorius</v>
          </cell>
        </row>
        <row r="192">
          <cell r="A192">
            <v>100668</v>
          </cell>
          <cell r="B192" t="str">
            <v>SMP584 SAOT FARMS</v>
          </cell>
          <cell r="C192" t="str">
            <v>Kobus Pretorius</v>
          </cell>
        </row>
        <row r="193">
          <cell r="A193">
            <v>100669</v>
          </cell>
          <cell r="B193" t="str">
            <v>SMP585 HEREFORD IBOA</v>
          </cell>
          <cell r="C193" t="str">
            <v>Kobus Pretorius</v>
          </cell>
        </row>
        <row r="194">
          <cell r="A194">
            <v>100670</v>
          </cell>
          <cell r="B194" t="str">
            <v>SMP95 F LEBOWA FARMS</v>
          </cell>
          <cell r="C194" t="str">
            <v>Kobus Pretorius</v>
          </cell>
        </row>
        <row r="195">
          <cell r="A195">
            <v>100671</v>
          </cell>
          <cell r="B195" t="str">
            <v>ELAND RUST DE WINTER</v>
          </cell>
          <cell r="C195" t="str">
            <v>Kobus Pretorius</v>
          </cell>
        </row>
        <row r="196">
          <cell r="A196">
            <v>100672</v>
          </cell>
          <cell r="B196" t="str">
            <v>SMP149 PUR W SETTLEM</v>
          </cell>
          <cell r="C196" t="str">
            <v>Kobus Pretorius</v>
          </cell>
        </row>
        <row r="197">
          <cell r="A197">
            <v>100673</v>
          </cell>
          <cell r="B197" t="str">
            <v>SMP39 CANAL/PIPELINE</v>
          </cell>
          <cell r="C197" t="str">
            <v>Kobus Pretorius</v>
          </cell>
        </row>
        <row r="198">
          <cell r="A198">
            <v>100674</v>
          </cell>
          <cell r="B198" t="str">
            <v>SMP594 C TO R POOR F</v>
          </cell>
          <cell r="C198" t="str">
            <v>Kobus Pretorius</v>
          </cell>
        </row>
        <row r="199">
          <cell r="A199">
            <v>100675</v>
          </cell>
          <cell r="B199" t="str">
            <v>SMP65 FROM THE DAM</v>
          </cell>
          <cell r="C199" t="str">
            <v>Kobus Pretorius</v>
          </cell>
        </row>
        <row r="200">
          <cell r="A200">
            <v>100676</v>
          </cell>
          <cell r="B200" t="str">
            <v>ELANDS R-RHENOSTERKP</v>
          </cell>
          <cell r="C200" t="str">
            <v>Kobus Pretorius</v>
          </cell>
        </row>
        <row r="201">
          <cell r="A201">
            <v>100677</v>
          </cell>
          <cell r="B201" t="str">
            <v>SMP510 ELANDS RIVER</v>
          </cell>
          <cell r="C201" t="str">
            <v>Kobus Pretorius</v>
          </cell>
        </row>
        <row r="202">
          <cell r="A202">
            <v>100678</v>
          </cell>
          <cell r="B202" t="str">
            <v>WELTEVREDEN WEIR</v>
          </cell>
          <cell r="C202" t="str">
            <v>Kobus Pretorius</v>
          </cell>
        </row>
        <row r="203">
          <cell r="A203">
            <v>100679</v>
          </cell>
          <cell r="B203" t="str">
            <v>MANAGER  HARTBEESPOO</v>
          </cell>
          <cell r="C203" t="str">
            <v>Hannes Pretorius</v>
          </cell>
        </row>
        <row r="204">
          <cell r="A204">
            <v>100679</v>
          </cell>
          <cell r="B204" t="str">
            <v>MANAGER -HARTBEESPOO</v>
          </cell>
          <cell r="C204" t="str">
            <v>Hannes Pretorius</v>
          </cell>
        </row>
        <row r="205">
          <cell r="A205">
            <v>100680</v>
          </cell>
          <cell r="B205" t="str">
            <v>OCC HEALTH &amp; SAFETY</v>
          </cell>
          <cell r="C205" t="str">
            <v>Hannes Pretorius</v>
          </cell>
        </row>
        <row r="206">
          <cell r="A206">
            <v>100681</v>
          </cell>
          <cell r="B206" t="str">
            <v>TECHNICAL SUPPORT</v>
          </cell>
          <cell r="C206" t="str">
            <v>Hannes Pretorius</v>
          </cell>
        </row>
        <row r="207">
          <cell r="A207">
            <v>100681</v>
          </cell>
          <cell r="B207" t="str">
            <v>DIVISION- OPERATIONS</v>
          </cell>
          <cell r="C207" t="str">
            <v>Hannes Pretorius</v>
          </cell>
        </row>
        <row r="208">
          <cell r="A208">
            <v>100682</v>
          </cell>
          <cell r="B208" t="str">
            <v>ELECTRICAL MAINTENAN</v>
          </cell>
          <cell r="C208" t="str">
            <v>Hannes Pretorius</v>
          </cell>
        </row>
        <row r="209">
          <cell r="A209">
            <v>100683</v>
          </cell>
          <cell r="B209" t="str">
            <v>MECHANICAL MAINTENAN</v>
          </cell>
          <cell r="C209" t="str">
            <v>Hannes Pretorius</v>
          </cell>
        </row>
        <row r="210">
          <cell r="A210">
            <v>100684</v>
          </cell>
          <cell r="B210" t="str">
            <v>CIVIL MAINTENANCE</v>
          </cell>
          <cell r="C210" t="str">
            <v>Hannes Pretorius</v>
          </cell>
        </row>
        <row r="211">
          <cell r="A211">
            <v>100685</v>
          </cell>
          <cell r="B211" t="str">
            <v>PERSONNEL</v>
          </cell>
          <cell r="C211" t="str">
            <v>Hannes Pretorius</v>
          </cell>
        </row>
        <row r="212">
          <cell r="A212">
            <v>100685</v>
          </cell>
          <cell r="B212" t="str">
            <v>PERSONNEL</v>
          </cell>
          <cell r="C212" t="str">
            <v>Hannes Pretorius</v>
          </cell>
        </row>
        <row r="213">
          <cell r="A213">
            <v>100686</v>
          </cell>
          <cell r="B213" t="str">
            <v>PROVISIONING</v>
          </cell>
          <cell r="C213" t="str">
            <v>Hannes Pretorius</v>
          </cell>
        </row>
        <row r="214">
          <cell r="A214">
            <v>100686</v>
          </cell>
          <cell r="B214" t="str">
            <v>LOGISTICS SUPPORT</v>
          </cell>
          <cell r="C214" t="str">
            <v>Hannes Pretorius</v>
          </cell>
        </row>
        <row r="215">
          <cell r="A215">
            <v>100687</v>
          </cell>
          <cell r="B215" t="str">
            <v>FINANCE</v>
          </cell>
          <cell r="C215" t="str">
            <v>Hannes Pretorius</v>
          </cell>
        </row>
        <row r="216">
          <cell r="A216">
            <v>100687</v>
          </cell>
          <cell r="B216" t="str">
            <v>FINANCIAL ACCOUNTING</v>
          </cell>
          <cell r="C216" t="str">
            <v>Hannes Pretorius</v>
          </cell>
        </row>
        <row r="217">
          <cell r="A217">
            <v>100688</v>
          </cell>
          <cell r="B217" t="str">
            <v>ADMINISTR &amp; REGISTRY</v>
          </cell>
          <cell r="C217" t="str">
            <v>Hannes Pretorius</v>
          </cell>
        </row>
        <row r="218">
          <cell r="A218">
            <v>100688</v>
          </cell>
          <cell r="B218" t="str">
            <v>ADMINISTRATIVE SUPPO</v>
          </cell>
          <cell r="C218" t="str">
            <v>Hannes Pretorius</v>
          </cell>
        </row>
        <row r="219">
          <cell r="A219">
            <v>100689</v>
          </cell>
          <cell r="B219" t="str">
            <v>OPER ADMINISTRATION</v>
          </cell>
          <cell r="C219" t="str">
            <v>Hannes Pretorius</v>
          </cell>
        </row>
        <row r="220">
          <cell r="A220">
            <v>100690</v>
          </cell>
          <cell r="B220" t="str">
            <v>TECHNICAL SUPPORT</v>
          </cell>
          <cell r="C220" t="str">
            <v>Hannes Pretorius</v>
          </cell>
        </row>
        <row r="221">
          <cell r="A221">
            <v>100691</v>
          </cell>
          <cell r="B221" t="str">
            <v>MARICO BSVD DAM (70)</v>
          </cell>
          <cell r="C221" t="str">
            <v>Hannes Pretorius</v>
          </cell>
        </row>
        <row r="222">
          <cell r="A222">
            <v>100692</v>
          </cell>
          <cell r="B222" t="str">
            <v>KROMELLENBOOG DAM 70</v>
          </cell>
          <cell r="C222" t="str">
            <v>Hannes Pretorius</v>
          </cell>
        </row>
        <row r="223">
          <cell r="A223">
            <v>100693</v>
          </cell>
          <cell r="B223" t="str">
            <v>SMP18 CANAL SYSTEM</v>
          </cell>
          <cell r="C223" t="str">
            <v>Hannes Pretorius</v>
          </cell>
        </row>
        <row r="224">
          <cell r="A224">
            <v>100694</v>
          </cell>
          <cell r="B224" t="str">
            <v>SMP88 FROM THE DAM</v>
          </cell>
          <cell r="C224" t="str">
            <v>Hannes Pretorius</v>
          </cell>
        </row>
        <row r="225">
          <cell r="A225">
            <v>100695</v>
          </cell>
          <cell r="B225" t="str">
            <v>KOSTER R- KOSTER DAM</v>
          </cell>
          <cell r="C225" t="str">
            <v>Hannes Pretorius</v>
          </cell>
        </row>
        <row r="226">
          <cell r="A226">
            <v>100696</v>
          </cell>
          <cell r="B226" t="str">
            <v>SMP81 FROM THE DAM</v>
          </cell>
          <cell r="C226" t="str">
            <v>Hannes Pretorius</v>
          </cell>
        </row>
        <row r="227">
          <cell r="A227">
            <v>100697</v>
          </cell>
          <cell r="B227" t="str">
            <v>MARICO R- MOLATEDI D</v>
          </cell>
          <cell r="C227" t="str">
            <v>Hannes Pretorius</v>
          </cell>
        </row>
        <row r="228">
          <cell r="A228">
            <v>100698</v>
          </cell>
          <cell r="B228" t="str">
            <v>SMP177 SCHEME</v>
          </cell>
          <cell r="C228" t="str">
            <v>Hannes Pretorius</v>
          </cell>
        </row>
        <row r="229">
          <cell r="A229">
            <v>100699</v>
          </cell>
          <cell r="B229" t="str">
            <v>SMP566 3'DPRT IBOARD</v>
          </cell>
          <cell r="C229" t="str">
            <v>Hannes Pretorius</v>
          </cell>
        </row>
        <row r="230">
          <cell r="A230">
            <v>100700</v>
          </cell>
          <cell r="B230" t="str">
            <v>SMP567 TO BOTSWANA</v>
          </cell>
          <cell r="C230" t="str">
            <v>Hannes Pretorius</v>
          </cell>
        </row>
        <row r="231">
          <cell r="A231">
            <v>100701</v>
          </cell>
          <cell r="B231" t="str">
            <v>DISANENG DAM (338)</v>
          </cell>
          <cell r="C231" t="str">
            <v>Hannes Pretorius</v>
          </cell>
        </row>
        <row r="232">
          <cell r="A232">
            <v>100702</v>
          </cell>
          <cell r="B232" t="str">
            <v>SMP572 FROM THE DAM</v>
          </cell>
          <cell r="C232" t="str">
            <v>Hannes Pretorius</v>
          </cell>
        </row>
        <row r="233">
          <cell r="A233">
            <v>100703</v>
          </cell>
          <cell r="B233" t="str">
            <v>SEHUWJANE DAM</v>
          </cell>
          <cell r="C233" t="str">
            <v>Hannes Pretorius</v>
          </cell>
        </row>
        <row r="234">
          <cell r="A234">
            <v>100704</v>
          </cell>
          <cell r="B234" t="str">
            <v>SMP571 FROM THE DAM</v>
          </cell>
          <cell r="C234" t="str">
            <v>Hannes Pretorius</v>
          </cell>
        </row>
        <row r="235">
          <cell r="A235">
            <v>100705</v>
          </cell>
          <cell r="B235" t="str">
            <v>MADIKWE DAM</v>
          </cell>
          <cell r="C235" t="str">
            <v>Hannes Pretorius</v>
          </cell>
        </row>
        <row r="236">
          <cell r="A236">
            <v>100706</v>
          </cell>
          <cell r="B236" t="str">
            <v>SMP568 FROM THE DAM</v>
          </cell>
          <cell r="C236" t="str">
            <v>Hannes Pretorius</v>
          </cell>
        </row>
        <row r="237">
          <cell r="A237">
            <v>100707</v>
          </cell>
          <cell r="B237" t="str">
            <v>SETUMO DAM (296)</v>
          </cell>
          <cell r="C237" t="str">
            <v>Hannes Pretorius</v>
          </cell>
        </row>
        <row r="238">
          <cell r="A238">
            <v>100708</v>
          </cell>
          <cell r="B238" t="str">
            <v>UPPER MOLOPO (296)</v>
          </cell>
          <cell r="C238" t="str">
            <v>Hannes Pretorius</v>
          </cell>
        </row>
        <row r="239">
          <cell r="A239">
            <v>100709</v>
          </cell>
          <cell r="B239" t="str">
            <v>SMP398 SCHEME</v>
          </cell>
          <cell r="C239" t="str">
            <v>Hannes Pretorius</v>
          </cell>
        </row>
        <row r="240">
          <cell r="A240">
            <v>100710</v>
          </cell>
          <cell r="B240" t="str">
            <v>SMP399 CC PRETORIUS</v>
          </cell>
          <cell r="C240" t="str">
            <v>Hannes Pretorius</v>
          </cell>
        </row>
        <row r="241">
          <cell r="A241">
            <v>100711</v>
          </cell>
          <cell r="B241" t="str">
            <v>KL MARICO RIV. - DAM</v>
          </cell>
          <cell r="C241" t="str">
            <v>Hannes Pretorius</v>
          </cell>
        </row>
        <row r="242">
          <cell r="A242">
            <v>100712</v>
          </cell>
          <cell r="B242" t="str">
            <v>SMP10 FROM CANAL SYS</v>
          </cell>
          <cell r="C242" t="str">
            <v>Hannes Pretorius</v>
          </cell>
        </row>
        <row r="243">
          <cell r="A243">
            <v>100713</v>
          </cell>
          <cell r="B243" t="str">
            <v>SMP78 FROM DAM&amp; RIVR</v>
          </cell>
          <cell r="C243" t="str">
            <v>Hannes Pretorius</v>
          </cell>
        </row>
        <row r="244">
          <cell r="A244">
            <v>100714</v>
          </cell>
          <cell r="B244" t="str">
            <v>ELANDS R-LINDLEYSPRT</v>
          </cell>
          <cell r="C244" t="str">
            <v>Hannes Pretorius</v>
          </cell>
        </row>
        <row r="245">
          <cell r="A245">
            <v>100715</v>
          </cell>
          <cell r="B245" t="str">
            <v>SMP6 FROM THE CANAL</v>
          </cell>
          <cell r="C245" t="str">
            <v>Hannes Pretorius</v>
          </cell>
        </row>
        <row r="246">
          <cell r="A246">
            <v>100716</v>
          </cell>
          <cell r="B246" t="str">
            <v>SMP64 FROM THE DAM</v>
          </cell>
          <cell r="C246" t="str">
            <v>Hannes Pretorius</v>
          </cell>
        </row>
        <row r="247">
          <cell r="A247">
            <v>100717</v>
          </cell>
          <cell r="B247" t="str">
            <v>NGOTOANE DAM</v>
          </cell>
          <cell r="C247" t="str">
            <v>Hannes Pretorius</v>
          </cell>
        </row>
        <row r="248">
          <cell r="A248">
            <v>100718</v>
          </cell>
          <cell r="B248" t="str">
            <v>SMP570 FROM THE DAM</v>
          </cell>
          <cell r="C248" t="str">
            <v>Hannes Pretorius</v>
          </cell>
        </row>
        <row r="249">
          <cell r="A249">
            <v>100719</v>
          </cell>
          <cell r="B249" t="str">
            <v>PELLA DAM (335)</v>
          </cell>
          <cell r="C249" t="str">
            <v>Hannes Pretorius</v>
          </cell>
        </row>
        <row r="250">
          <cell r="A250">
            <v>100720</v>
          </cell>
          <cell r="B250" t="str">
            <v>SMP569 FROM PELLA DM</v>
          </cell>
          <cell r="C250" t="str">
            <v>Hannes Pretorius</v>
          </cell>
        </row>
        <row r="251">
          <cell r="A251">
            <v>100721</v>
          </cell>
          <cell r="B251" t="str">
            <v>LOTLAMORENG DAM</v>
          </cell>
          <cell r="C251" t="str">
            <v>Hannes Pretorius</v>
          </cell>
        </row>
        <row r="252">
          <cell r="A252">
            <v>100722</v>
          </cell>
          <cell r="B252" t="str">
            <v>CROCODILER- HARTBPRT</v>
          </cell>
          <cell r="C252" t="str">
            <v>Hannes Pretorius</v>
          </cell>
        </row>
        <row r="253">
          <cell r="A253">
            <v>100722</v>
          </cell>
          <cell r="B253" t="str">
            <v>SUB SECT- HARTBPRT D</v>
          </cell>
          <cell r="C253" t="str">
            <v>Hannes Pretorius</v>
          </cell>
        </row>
        <row r="254">
          <cell r="A254">
            <v>100723</v>
          </cell>
          <cell r="B254" t="str">
            <v>SMP147 SEMI-PURI WAT</v>
          </cell>
          <cell r="C254" t="str">
            <v>Hannes Pretorius</v>
          </cell>
        </row>
        <row r="255">
          <cell r="A255">
            <v>100724</v>
          </cell>
          <cell r="B255" t="str">
            <v>SMP5 CANAL</v>
          </cell>
          <cell r="C255" t="str">
            <v>Hannes Pretorius</v>
          </cell>
        </row>
        <row r="256">
          <cell r="A256">
            <v>100725</v>
          </cell>
          <cell r="B256" t="str">
            <v>SMP56 DAM</v>
          </cell>
          <cell r="C256" t="str">
            <v>Hannes Pretorius</v>
          </cell>
        </row>
        <row r="257">
          <cell r="A257">
            <v>100726</v>
          </cell>
          <cell r="B257" t="str">
            <v>SMP564 UNIMPR FURROW</v>
          </cell>
          <cell r="C257" t="str">
            <v>Hannes Pretorius</v>
          </cell>
        </row>
        <row r="258">
          <cell r="A258">
            <v>100727</v>
          </cell>
          <cell r="B258" t="str">
            <v>CROC R-NWEST VAALKPD</v>
          </cell>
          <cell r="C258" t="str">
            <v>Hannes Pretorius</v>
          </cell>
        </row>
        <row r="259">
          <cell r="A259">
            <v>100728</v>
          </cell>
          <cell r="B259" t="str">
            <v>CROC-NWEST-ROODEKJES</v>
          </cell>
          <cell r="C259" t="str">
            <v>Hannes Pretorius</v>
          </cell>
        </row>
        <row r="260">
          <cell r="A260">
            <v>100729</v>
          </cell>
          <cell r="B260" t="str">
            <v>CROC-NWEST- KLIPVOOR</v>
          </cell>
          <cell r="C260" t="str">
            <v>Hannes Pretorius</v>
          </cell>
        </row>
        <row r="261">
          <cell r="A261">
            <v>100730</v>
          </cell>
          <cell r="B261" t="str">
            <v>SMP115 VAALK D&amp;CANAL</v>
          </cell>
          <cell r="C261" t="str">
            <v>Hannes Pretorius</v>
          </cell>
        </row>
        <row r="262">
          <cell r="A262">
            <v>100731</v>
          </cell>
          <cell r="B262" t="str">
            <v>SMP123 KLIPVOOR DAM</v>
          </cell>
          <cell r="C262" t="str">
            <v>Hannes Pretorius</v>
          </cell>
        </row>
        <row r="263">
          <cell r="A263">
            <v>100732</v>
          </cell>
          <cell r="B263" t="str">
            <v>SMP565 BHOLE IN REDL</v>
          </cell>
          <cell r="C263" t="str">
            <v>Hannes Pretorius</v>
          </cell>
        </row>
        <row r="264">
          <cell r="A264">
            <v>100733</v>
          </cell>
          <cell r="B264" t="str">
            <v>SMP58 ROODEKOPJES DM</v>
          </cell>
          <cell r="C264" t="str">
            <v>Hannes Pretorius</v>
          </cell>
        </row>
        <row r="265">
          <cell r="A265">
            <v>100734</v>
          </cell>
          <cell r="B265" t="str">
            <v>STERKSTRM-BUFFELSPRT</v>
          </cell>
          <cell r="C265" t="str">
            <v>Hannes Pretorius</v>
          </cell>
        </row>
        <row r="266">
          <cell r="A266">
            <v>100735</v>
          </cell>
          <cell r="B266" t="str">
            <v>SMP110 FROM THE DAM</v>
          </cell>
          <cell r="C266" t="str">
            <v>Hannes Pretorius</v>
          </cell>
        </row>
        <row r="267">
          <cell r="A267">
            <v>100736</v>
          </cell>
          <cell r="B267" t="str">
            <v>SMP35 CANAL SYS SCH1</v>
          </cell>
          <cell r="C267" t="str">
            <v>Hannes Pretorius</v>
          </cell>
        </row>
        <row r="268">
          <cell r="A268">
            <v>100737</v>
          </cell>
          <cell r="B268" t="str">
            <v>SMP764 CANAL SYS SC2</v>
          </cell>
          <cell r="C268" t="str">
            <v>Hannes Pretorius</v>
          </cell>
        </row>
        <row r="269">
          <cell r="A269">
            <v>100738</v>
          </cell>
          <cell r="B269" t="str">
            <v>MANKWE DAM</v>
          </cell>
          <cell r="C269" t="str">
            <v>Hannes Pretorius</v>
          </cell>
        </row>
        <row r="270">
          <cell r="A270">
            <v>100739</v>
          </cell>
          <cell r="B270" t="str">
            <v>PIENAARS</v>
          </cell>
          <cell r="C270" t="str">
            <v>Hannes Pretorius</v>
          </cell>
        </row>
        <row r="271">
          <cell r="A271">
            <v>100740</v>
          </cell>
          <cell r="B271" t="str">
            <v>SMP101 FROM THE DAM</v>
          </cell>
          <cell r="C271" t="str">
            <v>Hannes Pretorius</v>
          </cell>
        </row>
        <row r="272">
          <cell r="A272">
            <v>100741</v>
          </cell>
          <cell r="B272" t="str">
            <v>SMP27 FROM THE CANAL</v>
          </cell>
          <cell r="C272" t="str">
            <v>Hannes Pretorius</v>
          </cell>
        </row>
        <row r="273">
          <cell r="A273">
            <v>100742</v>
          </cell>
          <cell r="B273" t="str">
            <v>APIES R.- LEEUWKRAAL</v>
          </cell>
          <cell r="C273" t="str">
            <v>Hannes Pretorius</v>
          </cell>
        </row>
        <row r="274">
          <cell r="A274">
            <v>100743</v>
          </cell>
          <cell r="B274" t="str">
            <v>SMP573 FROM THE DAM</v>
          </cell>
          <cell r="C274" t="str">
            <v>Hannes Pretorius</v>
          </cell>
        </row>
        <row r="275">
          <cell r="A275">
            <v>100744</v>
          </cell>
          <cell r="B275" t="str">
            <v>NOOITGEDACHT DAM NWT</v>
          </cell>
          <cell r="C275" t="str">
            <v>Hannes Pretorius</v>
          </cell>
        </row>
        <row r="276">
          <cell r="A276">
            <v>100745</v>
          </cell>
          <cell r="B276" t="str">
            <v>ROOIKOPPIES WEIR BRI</v>
          </cell>
          <cell r="C276" t="str">
            <v>Hannes Pretorius</v>
          </cell>
        </row>
        <row r="277">
          <cell r="A277">
            <v>100746</v>
          </cell>
          <cell r="B277" t="str">
            <v>HEX R - BOSPOORT DAM</v>
          </cell>
          <cell r="C277" t="str">
            <v>Hannes Pretorius</v>
          </cell>
        </row>
        <row r="278">
          <cell r="A278">
            <v>100747</v>
          </cell>
          <cell r="B278" t="str">
            <v>SMP153 SCHEME</v>
          </cell>
          <cell r="C278" t="str">
            <v>Hannes Pretorius</v>
          </cell>
        </row>
        <row r="279">
          <cell r="A279">
            <v>100748</v>
          </cell>
          <cell r="B279" t="str">
            <v>STERKSTRM-MIDDELKRAL</v>
          </cell>
          <cell r="C279" t="str">
            <v>Hannes Pretorius</v>
          </cell>
        </row>
        <row r="280">
          <cell r="A280">
            <v>100749</v>
          </cell>
          <cell r="B280" t="str">
            <v>SMP215 SCHEME</v>
          </cell>
          <cell r="C280" t="str">
            <v>Hannes Pretorius</v>
          </cell>
        </row>
        <row r="281">
          <cell r="A281">
            <v>100750</v>
          </cell>
          <cell r="B281" t="str">
            <v>MAN: OPERATS TZANEEN</v>
          </cell>
          <cell r="C281" t="str">
            <v>Thinus Rademan</v>
          </cell>
        </row>
        <row r="282">
          <cell r="A282">
            <v>100750</v>
          </cell>
          <cell r="B282" t="str">
            <v>MANAGER-TZANEEN OPER</v>
          </cell>
          <cell r="C282" t="str">
            <v>Thinus Rademan</v>
          </cell>
        </row>
        <row r="283">
          <cell r="A283">
            <v>100751</v>
          </cell>
          <cell r="B283" t="str">
            <v>MNGR: MAINTENANCE TZ</v>
          </cell>
          <cell r="C283" t="str">
            <v>Thinus Rademan</v>
          </cell>
        </row>
        <row r="284">
          <cell r="A284">
            <v>100751</v>
          </cell>
          <cell r="B284" t="str">
            <v>DIVISION MAINTENANCE</v>
          </cell>
          <cell r="C284" t="str">
            <v>Thinus Rademan</v>
          </cell>
        </row>
        <row r="285">
          <cell r="A285">
            <v>100752</v>
          </cell>
          <cell r="B285" t="str">
            <v>ELECTR MAINT TZANEEN</v>
          </cell>
          <cell r="C285" t="str">
            <v>Thinus Rademan</v>
          </cell>
        </row>
        <row r="286">
          <cell r="A286">
            <v>100753</v>
          </cell>
          <cell r="B286" t="str">
            <v>MECHAN MAINT TZANEEN</v>
          </cell>
          <cell r="C286" t="str">
            <v>Thinus Rademan</v>
          </cell>
        </row>
        <row r="287">
          <cell r="A287">
            <v>100754</v>
          </cell>
          <cell r="B287" t="str">
            <v>CIVIL MAINT TZANEEN</v>
          </cell>
          <cell r="C287" t="str">
            <v>Thinus Rademan</v>
          </cell>
        </row>
        <row r="288">
          <cell r="A288">
            <v>100755</v>
          </cell>
          <cell r="B288" t="str">
            <v>MNGR: TECH SUPP TZAN</v>
          </cell>
          <cell r="C288" t="str">
            <v>Thinus Rademan</v>
          </cell>
        </row>
        <row r="289">
          <cell r="A289">
            <v>100756</v>
          </cell>
          <cell r="B289" t="str">
            <v>MNGR: ADMINISTR TZAN</v>
          </cell>
          <cell r="C289" t="str">
            <v>Thinus Rademan</v>
          </cell>
        </row>
        <row r="290">
          <cell r="A290">
            <v>100757</v>
          </cell>
          <cell r="B290" t="str">
            <v>PROVISIONING</v>
          </cell>
          <cell r="C290" t="str">
            <v>Thinus Rademan</v>
          </cell>
        </row>
        <row r="291">
          <cell r="A291">
            <v>100758</v>
          </cell>
          <cell r="B291" t="str">
            <v>PERSONNEL / REGISTRA</v>
          </cell>
          <cell r="C291" t="str">
            <v>Thinus Rademan</v>
          </cell>
        </row>
        <row r="292">
          <cell r="A292">
            <v>100759</v>
          </cell>
          <cell r="B292" t="str">
            <v>FINANCE</v>
          </cell>
          <cell r="C292" t="str">
            <v>Thinus Rademan</v>
          </cell>
        </row>
        <row r="293">
          <cell r="A293">
            <v>100760</v>
          </cell>
          <cell r="B293" t="str">
            <v>STERK RIVER ADMINSTR</v>
          </cell>
          <cell r="C293" t="str">
            <v>Thinus Rademan</v>
          </cell>
        </row>
        <row r="294">
          <cell r="A294">
            <v>100760</v>
          </cell>
          <cell r="B294" t="str">
            <v>SECTION-STERK RIVER</v>
          </cell>
          <cell r="C294" t="str">
            <v>Thinus Rademan</v>
          </cell>
        </row>
        <row r="295">
          <cell r="A295">
            <v>100761</v>
          </cell>
          <cell r="B295" t="str">
            <v>STERK R-DOORNDRAAI D</v>
          </cell>
          <cell r="C295" t="str">
            <v>Thinus Rademan</v>
          </cell>
        </row>
        <row r="296">
          <cell r="A296">
            <v>100762</v>
          </cell>
          <cell r="B296" t="str">
            <v>SMP109 DAM</v>
          </cell>
          <cell r="C296" t="str">
            <v>Thinus Rademan</v>
          </cell>
        </row>
        <row r="297">
          <cell r="A297">
            <v>100763</v>
          </cell>
          <cell r="B297" t="str">
            <v>SMP213 P PRF DEPT PL</v>
          </cell>
          <cell r="C297" t="str">
            <v>Thinus Rademan</v>
          </cell>
        </row>
        <row r="298">
          <cell r="A298">
            <v>100764</v>
          </cell>
          <cell r="B298" t="str">
            <v>SMP34 CANAL</v>
          </cell>
          <cell r="C298" t="str">
            <v>Thinus Rademan</v>
          </cell>
        </row>
        <row r="299">
          <cell r="A299">
            <v>100765</v>
          </cell>
          <cell r="B299" t="str">
            <v>MOGOL R - MOKOLO DAM</v>
          </cell>
          <cell r="C299" t="str">
            <v>Thinus Rademan</v>
          </cell>
        </row>
        <row r="300">
          <cell r="A300">
            <v>100766</v>
          </cell>
          <cell r="B300" t="str">
            <v>SMP184 CONS SERVITUD</v>
          </cell>
          <cell r="C300" t="str">
            <v>Thinus Rademan</v>
          </cell>
        </row>
        <row r="301">
          <cell r="A301">
            <v>100767</v>
          </cell>
          <cell r="B301" t="str">
            <v>SMP588 KUMBA RES DAM</v>
          </cell>
          <cell r="C301" t="str">
            <v>Thinus Rademan</v>
          </cell>
        </row>
        <row r="302">
          <cell r="A302">
            <v>100768</v>
          </cell>
          <cell r="B302" t="str">
            <v>SMP595 ELLISRAS BWKS</v>
          </cell>
          <cell r="C302" t="str">
            <v>Thinus Rademan</v>
          </cell>
        </row>
        <row r="303">
          <cell r="A303">
            <v>100769</v>
          </cell>
          <cell r="B303" t="str">
            <v>SMP90 OTHER CONSMERS</v>
          </cell>
          <cell r="C303" t="str">
            <v>Thinus Rademan</v>
          </cell>
        </row>
        <row r="304">
          <cell r="A304">
            <v>100770</v>
          </cell>
          <cell r="B304" t="str">
            <v>MOGALKWEN R-GL ALP D</v>
          </cell>
          <cell r="C304" t="str">
            <v>Thinus Rademan</v>
          </cell>
        </row>
        <row r="305">
          <cell r="A305">
            <v>100771</v>
          </cell>
          <cell r="B305" t="str">
            <v>SMP87 FROM THE DAM</v>
          </cell>
          <cell r="C305" t="str">
            <v>Thinus Rademan</v>
          </cell>
        </row>
        <row r="306">
          <cell r="A306">
            <v>100772</v>
          </cell>
          <cell r="B306" t="str">
            <v>HOUTRIVIER DAM (306)</v>
          </cell>
          <cell r="C306" t="str">
            <v>Thinus Rademan</v>
          </cell>
        </row>
        <row r="307">
          <cell r="A307">
            <v>100773</v>
          </cell>
          <cell r="B307" t="str">
            <v>SMP545 FROM THE DAM</v>
          </cell>
          <cell r="C307" t="str">
            <v>Thinus Rademan</v>
          </cell>
        </row>
        <row r="308">
          <cell r="A308">
            <v>100774</v>
          </cell>
          <cell r="B308" t="str">
            <v>MASHASHANE DAM (307)</v>
          </cell>
          <cell r="C308" t="str">
            <v>Thinus Rademan</v>
          </cell>
        </row>
        <row r="309">
          <cell r="A309">
            <v>100775</v>
          </cell>
          <cell r="B309" t="str">
            <v>SMP546 FROM THE DAM</v>
          </cell>
          <cell r="C309" t="str">
            <v>Thinus Rademan</v>
          </cell>
        </row>
        <row r="310">
          <cell r="A310">
            <v>100776</v>
          </cell>
          <cell r="B310" t="str">
            <v>PALALA R- SUS&amp;VISG W</v>
          </cell>
          <cell r="C310" t="str">
            <v>Thinus Rademan</v>
          </cell>
        </row>
        <row r="311">
          <cell r="A311">
            <v>100777</v>
          </cell>
          <cell r="B311" t="str">
            <v>SMP200 SCHEME</v>
          </cell>
          <cell r="C311" t="str">
            <v>Thinus Rademan</v>
          </cell>
        </row>
        <row r="312">
          <cell r="A312">
            <v>100778</v>
          </cell>
          <cell r="B312" t="str">
            <v>TURFLOOP DAM</v>
          </cell>
          <cell r="C312" t="str">
            <v>Thinus Rademan</v>
          </cell>
        </row>
        <row r="313">
          <cell r="A313">
            <v>100779</v>
          </cell>
          <cell r="B313" t="str">
            <v>VAALKOP 2- GA MAPELA</v>
          </cell>
          <cell r="C313" t="str">
            <v>Thinus Rademan</v>
          </cell>
        </row>
        <row r="314">
          <cell r="A314">
            <v>100780</v>
          </cell>
          <cell r="B314" t="str">
            <v>SMP521 FROM THE DAM</v>
          </cell>
          <cell r="C314" t="str">
            <v>Thinus Rademan</v>
          </cell>
        </row>
        <row r="315">
          <cell r="A315">
            <v>100781</v>
          </cell>
          <cell r="B315" t="str">
            <v>BOTLOKWA DAM</v>
          </cell>
          <cell r="C315" t="str">
            <v>Thinus Rademan</v>
          </cell>
        </row>
        <row r="316">
          <cell r="A316">
            <v>100782</v>
          </cell>
          <cell r="B316" t="str">
            <v>SESHEGO DAM</v>
          </cell>
          <cell r="C316" t="str">
            <v>Thinus Rademan</v>
          </cell>
        </row>
        <row r="317">
          <cell r="A317">
            <v>100783</v>
          </cell>
          <cell r="B317" t="str">
            <v>RIETFONTEIN DAM 1&amp; 2</v>
          </cell>
          <cell r="C317" t="str">
            <v>Thinus Rademan</v>
          </cell>
        </row>
        <row r="318">
          <cell r="A318">
            <v>100784</v>
          </cell>
          <cell r="B318" t="str">
            <v>SMP517 RIETF DAM 1&amp;2</v>
          </cell>
          <cell r="C318" t="str">
            <v>Thinus Rademan</v>
          </cell>
        </row>
        <row r="319">
          <cell r="A319">
            <v>100785</v>
          </cell>
          <cell r="B319" t="str">
            <v>CAPES THORNE DAM</v>
          </cell>
          <cell r="C319" t="str">
            <v>Thinus Rademan</v>
          </cell>
        </row>
        <row r="320">
          <cell r="A320">
            <v>100786</v>
          </cell>
          <cell r="B320" t="str">
            <v>NZHELELE ADMINSTRATI</v>
          </cell>
          <cell r="C320" t="str">
            <v>Thinus Rademan</v>
          </cell>
        </row>
        <row r="321">
          <cell r="A321">
            <v>100786</v>
          </cell>
          <cell r="B321" t="str">
            <v>SECTION NZELELE</v>
          </cell>
          <cell r="C321" t="str">
            <v>Thinus Rademan</v>
          </cell>
        </row>
        <row r="322">
          <cell r="A322">
            <v>100787</v>
          </cell>
          <cell r="B322" t="str">
            <v>NWANEDI/LUPHEPHE SCH</v>
          </cell>
          <cell r="C322" t="str">
            <v>Thinus Rademan</v>
          </cell>
        </row>
        <row r="323">
          <cell r="A323">
            <v>100788</v>
          </cell>
          <cell r="B323" t="str">
            <v>CROSS DAM (304)</v>
          </cell>
          <cell r="C323" t="str">
            <v>Thinus Rademan</v>
          </cell>
        </row>
        <row r="324">
          <cell r="A324">
            <v>100789</v>
          </cell>
          <cell r="B324" t="str">
            <v>SMP540 FROM THE DAM</v>
          </cell>
          <cell r="C324" t="str">
            <v>Thinus Rademan</v>
          </cell>
        </row>
        <row r="325">
          <cell r="A325">
            <v>100790</v>
          </cell>
          <cell r="B325" t="str">
            <v>SMP541 RIV_ WEIR_ PL</v>
          </cell>
          <cell r="C325" t="str">
            <v>Thinus Rademan</v>
          </cell>
        </row>
        <row r="326">
          <cell r="A326">
            <v>100791</v>
          </cell>
          <cell r="B326" t="str">
            <v>SMP542 RIV ABOVE DAM</v>
          </cell>
          <cell r="C326" t="str">
            <v>Thinus Rademan</v>
          </cell>
        </row>
        <row r="327">
          <cell r="A327">
            <v>100792</v>
          </cell>
          <cell r="B327" t="str">
            <v>SMP543 RIV BELOW DAM</v>
          </cell>
          <cell r="C327" t="str">
            <v>Thinus Rademan</v>
          </cell>
        </row>
        <row r="328">
          <cell r="A328">
            <v>100793</v>
          </cell>
          <cell r="B328" t="str">
            <v>NZHELELE RIVER - DAM</v>
          </cell>
          <cell r="C328" t="str">
            <v>Thinus Rademan</v>
          </cell>
        </row>
        <row r="329">
          <cell r="A329">
            <v>100794</v>
          </cell>
          <cell r="B329" t="str">
            <v>SMP21 CANAL SYSTEM</v>
          </cell>
          <cell r="C329" t="str">
            <v>Thinus Rademan</v>
          </cell>
        </row>
        <row r="330">
          <cell r="A330">
            <v>100795</v>
          </cell>
          <cell r="B330" t="str">
            <v>SMP93 DAM &amp; RIVER</v>
          </cell>
          <cell r="C330" t="str">
            <v>Thinus Rademan</v>
          </cell>
        </row>
        <row r="331">
          <cell r="A331">
            <v>100796</v>
          </cell>
          <cell r="B331" t="str">
            <v>MUTSHEDZI DAM (308)</v>
          </cell>
          <cell r="C331" t="str">
            <v>Thinus Rademan</v>
          </cell>
        </row>
        <row r="332">
          <cell r="A332">
            <v>100797</v>
          </cell>
          <cell r="B332" t="str">
            <v>SMP547 FROM THE DAM</v>
          </cell>
          <cell r="C332" t="str">
            <v>Thinus Rademan</v>
          </cell>
        </row>
        <row r="333">
          <cell r="A333">
            <v>100798</v>
          </cell>
          <cell r="B333" t="str">
            <v>SMP548 WEIR &amp; CANALS</v>
          </cell>
          <cell r="C333" t="str">
            <v>Thinus Rademan</v>
          </cell>
        </row>
        <row r="334">
          <cell r="A334">
            <v>100799</v>
          </cell>
          <cell r="B334" t="str">
            <v>LUVUVHU ADMINSTRATIO</v>
          </cell>
          <cell r="C334" t="str">
            <v>Thinus Rademan</v>
          </cell>
        </row>
        <row r="335">
          <cell r="A335">
            <v>100799</v>
          </cell>
          <cell r="B335" t="str">
            <v>SECTION-LUVUVHU</v>
          </cell>
          <cell r="C335" t="str">
            <v>Thinus Rademan</v>
          </cell>
        </row>
        <row r="336">
          <cell r="A336">
            <v>100800</v>
          </cell>
          <cell r="B336" t="str">
            <v>ALBASINI DAM (1)</v>
          </cell>
          <cell r="C336" t="str">
            <v>Thinus Rademan</v>
          </cell>
        </row>
        <row r="337">
          <cell r="A337">
            <v>100801</v>
          </cell>
          <cell r="B337" t="str">
            <v>SMP2 CANAL</v>
          </cell>
          <cell r="C337" t="str">
            <v>Thinus Rademan</v>
          </cell>
        </row>
        <row r="338">
          <cell r="A338">
            <v>100802</v>
          </cell>
          <cell r="B338" t="str">
            <v>SMP40 DAM</v>
          </cell>
          <cell r="C338" t="str">
            <v>Thinus Rademan</v>
          </cell>
        </row>
        <row r="339">
          <cell r="A339">
            <v>100803</v>
          </cell>
          <cell r="B339" t="str">
            <v>DAMANI DAM (297)</v>
          </cell>
          <cell r="C339" t="str">
            <v>Thinus Rademan</v>
          </cell>
        </row>
        <row r="340">
          <cell r="A340">
            <v>100804</v>
          </cell>
          <cell r="B340" t="str">
            <v>SMP534 FROM THE DAM</v>
          </cell>
          <cell r="C340" t="str">
            <v>Thinus Rademan</v>
          </cell>
        </row>
        <row r="341">
          <cell r="A341">
            <v>100805</v>
          </cell>
          <cell r="B341" t="str">
            <v>LUVUV RIVER(NANDONI)</v>
          </cell>
          <cell r="C341" t="str">
            <v>Thinus Rademan</v>
          </cell>
        </row>
        <row r="342">
          <cell r="A342">
            <v>100806</v>
          </cell>
          <cell r="B342" t="str">
            <v>SMP535 D&amp;R DOWNSTREM</v>
          </cell>
          <cell r="C342" t="str">
            <v>Thinus Rademan</v>
          </cell>
        </row>
        <row r="343">
          <cell r="A343">
            <v>100807</v>
          </cell>
          <cell r="B343" t="str">
            <v>LUVUVU RIVER (VONDO)</v>
          </cell>
          <cell r="C343" t="str">
            <v>Thinus Rademan</v>
          </cell>
        </row>
        <row r="344">
          <cell r="A344">
            <v>100808</v>
          </cell>
          <cell r="B344" t="str">
            <v>SMP171 FROM THE DAM</v>
          </cell>
          <cell r="C344" t="str">
            <v>Thinus Rademan</v>
          </cell>
        </row>
        <row r="345">
          <cell r="A345">
            <v>100809</v>
          </cell>
          <cell r="B345" t="str">
            <v>MUTALE WEIR</v>
          </cell>
          <cell r="C345" t="str">
            <v>Thinus Rademan</v>
          </cell>
        </row>
        <row r="346">
          <cell r="A346">
            <v>100810</v>
          </cell>
          <cell r="B346" t="str">
            <v>XIKUNDU WEIR</v>
          </cell>
          <cell r="C346" t="str">
            <v>Thinus Rademan</v>
          </cell>
        </row>
        <row r="347">
          <cell r="A347">
            <v>100811</v>
          </cell>
          <cell r="B347" t="str">
            <v>DUTHUNI DAM</v>
          </cell>
          <cell r="C347" t="str">
            <v>Thinus Rademan</v>
          </cell>
        </row>
        <row r="348">
          <cell r="A348">
            <v>100812</v>
          </cell>
          <cell r="B348" t="str">
            <v>MALAMULELE WEIR</v>
          </cell>
          <cell r="C348" t="str">
            <v>Thinus Rademan</v>
          </cell>
        </row>
        <row r="349">
          <cell r="A349">
            <v>100813</v>
          </cell>
          <cell r="B349" t="str">
            <v>PHIPIDI DAM</v>
          </cell>
          <cell r="C349" t="str">
            <v>Thinus Rademan</v>
          </cell>
        </row>
        <row r="350">
          <cell r="A350">
            <v>100814</v>
          </cell>
          <cell r="B350" t="str">
            <v>TSHAKHUMA DAM (303)</v>
          </cell>
          <cell r="C350" t="str">
            <v>Thinus Rademan</v>
          </cell>
        </row>
        <row r="351">
          <cell r="A351">
            <v>100815</v>
          </cell>
          <cell r="B351" t="str">
            <v>SMP544 FROM THE DAM</v>
          </cell>
          <cell r="C351" t="str">
            <v>Thinus Rademan</v>
          </cell>
        </row>
        <row r="352">
          <cell r="A352">
            <v>100816</v>
          </cell>
          <cell r="B352" t="str">
            <v>LETABA ADMINSTRATION</v>
          </cell>
          <cell r="C352" t="str">
            <v>Thinus Rademan</v>
          </cell>
        </row>
        <row r="353">
          <cell r="A353">
            <v>100816</v>
          </cell>
          <cell r="B353" t="str">
            <v>SECTION LETABA</v>
          </cell>
          <cell r="C353" t="str">
            <v>Thinus Rademan</v>
          </cell>
        </row>
        <row r="354">
          <cell r="A354">
            <v>100817</v>
          </cell>
          <cell r="B354" t="str">
            <v>GR LETABA R-EBENEZER</v>
          </cell>
          <cell r="C354" t="str">
            <v>Thinus Rademan</v>
          </cell>
        </row>
        <row r="355">
          <cell r="A355">
            <v>100818</v>
          </cell>
          <cell r="B355" t="str">
            <v>SMP117 D&amp;R UP TZAN D</v>
          </cell>
          <cell r="C355" t="str">
            <v>Thinus Rademan</v>
          </cell>
        </row>
        <row r="356">
          <cell r="A356">
            <v>100819</v>
          </cell>
          <cell r="B356" t="str">
            <v>SMP122 D TO LEPELE W</v>
          </cell>
          <cell r="C356" t="str">
            <v>Thinus Rademan</v>
          </cell>
        </row>
        <row r="357">
          <cell r="A357">
            <v>100820</v>
          </cell>
          <cell r="B357" t="str">
            <v>SMP72 IRR D ZONE1&amp;P2</v>
          </cell>
          <cell r="C357" t="str">
            <v>Thinus Rademan</v>
          </cell>
        </row>
        <row r="358">
          <cell r="A358">
            <v>100821</v>
          </cell>
          <cell r="B358" t="str">
            <v>GR LETABA R-TZANEEN</v>
          </cell>
          <cell r="C358" t="str">
            <v>Thinus Rademan</v>
          </cell>
        </row>
        <row r="359">
          <cell r="A359">
            <v>100822</v>
          </cell>
          <cell r="B359" t="str">
            <v>SMP118 D&amp;R DOWNSTREM</v>
          </cell>
          <cell r="C359" t="str">
            <v>Thinus Rademan</v>
          </cell>
        </row>
        <row r="360">
          <cell r="A360">
            <v>100823</v>
          </cell>
          <cell r="B360" t="str">
            <v>SMP427 IRRIG D ZIII</v>
          </cell>
          <cell r="C360" t="str">
            <v>Thinus Rademan</v>
          </cell>
        </row>
        <row r="361">
          <cell r="A361">
            <v>100824</v>
          </cell>
          <cell r="B361" t="str">
            <v>SMP428 IRRIG DIS ZII</v>
          </cell>
          <cell r="C361" t="str">
            <v>Thinus Rademan</v>
          </cell>
        </row>
        <row r="362">
          <cell r="A362">
            <v>100825</v>
          </cell>
          <cell r="B362" t="str">
            <v>SMP527 KRUGER NAT PK</v>
          </cell>
          <cell r="C362" t="str">
            <v>Thinus Rademan</v>
          </cell>
        </row>
        <row r="363">
          <cell r="A363">
            <v>100826</v>
          </cell>
          <cell r="B363" t="str">
            <v>SMP528 PORT7 AVONSHK</v>
          </cell>
          <cell r="C363" t="str">
            <v>Thinus Rademan</v>
          </cell>
        </row>
        <row r="364">
          <cell r="A364">
            <v>100827</v>
          </cell>
          <cell r="B364" t="str">
            <v>SMP529 PORT11 AVONSH</v>
          </cell>
          <cell r="C364" t="str">
            <v>Thinus Rademan</v>
          </cell>
        </row>
        <row r="365">
          <cell r="A365">
            <v>100828</v>
          </cell>
          <cell r="B365" t="str">
            <v>SMP634 PORT3 MULDERS</v>
          </cell>
          <cell r="C365" t="str">
            <v>Thinus Rademan</v>
          </cell>
        </row>
        <row r="366">
          <cell r="A366">
            <v>100829</v>
          </cell>
          <cell r="B366" t="str">
            <v>SMP761 PORT9 AVONSHK</v>
          </cell>
          <cell r="C366" t="str">
            <v>Thinus Rademan</v>
          </cell>
        </row>
        <row r="367">
          <cell r="A367">
            <v>100830</v>
          </cell>
          <cell r="B367" t="str">
            <v>NONDWENI WEIR</v>
          </cell>
          <cell r="C367" t="str">
            <v>Thinus Rademan</v>
          </cell>
        </row>
        <row r="368">
          <cell r="A368">
            <v>100831</v>
          </cell>
          <cell r="B368" t="str">
            <v>MIDDLE LETABA S- DAM</v>
          </cell>
          <cell r="C368" t="str">
            <v>Thinus Rademan</v>
          </cell>
        </row>
        <row r="369">
          <cell r="A369">
            <v>100832</v>
          </cell>
          <cell r="B369" t="str">
            <v>SMP531 CANAL SYSTEM</v>
          </cell>
          <cell r="C369" t="str">
            <v>Thinus Rademan</v>
          </cell>
        </row>
        <row r="370">
          <cell r="A370">
            <v>100833</v>
          </cell>
          <cell r="B370" t="str">
            <v>SMP532 FROM THE DAM</v>
          </cell>
          <cell r="C370" t="str">
            <v>Thinus Rademan</v>
          </cell>
        </row>
        <row r="371">
          <cell r="A371">
            <v>100834</v>
          </cell>
          <cell r="B371" t="str">
            <v>M LETABA S- NSAMI DM</v>
          </cell>
          <cell r="C371" t="str">
            <v>Thinus Rademan</v>
          </cell>
        </row>
        <row r="372">
          <cell r="A372">
            <v>100835</v>
          </cell>
          <cell r="B372" t="str">
            <v>SMP179 FROM THE DAM</v>
          </cell>
          <cell r="C372" t="str">
            <v>Thinus Rademan</v>
          </cell>
        </row>
        <row r="373">
          <cell r="A373">
            <v>100836</v>
          </cell>
          <cell r="B373" t="str">
            <v>SMP530 CANAL SYSTEM</v>
          </cell>
          <cell r="C373" t="str">
            <v>Thinus Rademan</v>
          </cell>
        </row>
        <row r="374">
          <cell r="A374">
            <v>100838</v>
          </cell>
          <cell r="B374" t="str">
            <v>POLITSI-MAGOEBASKL D</v>
          </cell>
          <cell r="C374" t="str">
            <v>Thinus Rademan</v>
          </cell>
        </row>
        <row r="375">
          <cell r="A375">
            <v>100839</v>
          </cell>
          <cell r="B375" t="str">
            <v>SMP202 TO MIDDELKOP</v>
          </cell>
          <cell r="C375" t="str">
            <v>Thinus Rademan</v>
          </cell>
        </row>
        <row r="376">
          <cell r="A376">
            <v>100840</v>
          </cell>
          <cell r="B376" t="str">
            <v>SMP533 DAM VIA CANAL</v>
          </cell>
          <cell r="C376" t="str">
            <v>Thinus Rademan</v>
          </cell>
        </row>
        <row r="377">
          <cell r="A377">
            <v>100841</v>
          </cell>
          <cell r="B377" t="str">
            <v>SMP769 FROM VERGELEG</v>
          </cell>
          <cell r="C377" t="str">
            <v>Thinus Rademan</v>
          </cell>
        </row>
        <row r="378">
          <cell r="A378">
            <v>100842</v>
          </cell>
          <cell r="B378" t="str">
            <v>THABINA DAM (301)</v>
          </cell>
          <cell r="C378" t="str">
            <v>Thinus Rademan</v>
          </cell>
        </row>
        <row r="379">
          <cell r="A379">
            <v>100843</v>
          </cell>
          <cell r="B379" t="str">
            <v>SMP538 FROM THE DAM</v>
          </cell>
          <cell r="C379" t="str">
            <v>Thinus Rademan</v>
          </cell>
        </row>
        <row r="380">
          <cell r="A380">
            <v>100844</v>
          </cell>
          <cell r="B380" t="str">
            <v>THAPANI DAM (302)</v>
          </cell>
          <cell r="C380" t="str">
            <v>Thinus Rademan</v>
          </cell>
        </row>
        <row r="381">
          <cell r="A381">
            <v>100845</v>
          </cell>
          <cell r="B381" t="str">
            <v>SMP539 FROM THE DAM</v>
          </cell>
          <cell r="C381" t="str">
            <v>Thinus Rademan</v>
          </cell>
        </row>
        <row r="382">
          <cell r="A382">
            <v>100846</v>
          </cell>
          <cell r="B382" t="str">
            <v>MAHONISI DAM (356)</v>
          </cell>
          <cell r="C382" t="str">
            <v>Thinus Rademan</v>
          </cell>
        </row>
        <row r="383">
          <cell r="A383">
            <v>100847</v>
          </cell>
          <cell r="B383" t="str">
            <v>MAKULEKE DAM</v>
          </cell>
          <cell r="C383" t="str">
            <v>Thinus Rademan</v>
          </cell>
        </row>
        <row r="384">
          <cell r="A384">
            <v>100848</v>
          </cell>
          <cell r="B384" t="str">
            <v>MODJADJI  DAM</v>
          </cell>
          <cell r="C384" t="str">
            <v>Thinus Rademan</v>
          </cell>
        </row>
        <row r="385">
          <cell r="A385">
            <v>100849</v>
          </cell>
          <cell r="B385" t="str">
            <v>SMP537 FROM THE DAM</v>
          </cell>
          <cell r="C385" t="str">
            <v>Thinus Rademan</v>
          </cell>
        </row>
        <row r="386">
          <cell r="A386">
            <v>100850</v>
          </cell>
          <cell r="B386" t="str">
            <v>S MAN: EAST OP AREA</v>
          </cell>
          <cell r="C386" t="str">
            <v>Verosha Bridglall</v>
          </cell>
        </row>
        <row r="387">
          <cell r="A387">
            <v>100851</v>
          </cell>
          <cell r="B387" t="str">
            <v>MAN: TEC SUPS MIDMAR</v>
          </cell>
          <cell r="C387" t="str">
            <v>Verosha Bridglall</v>
          </cell>
        </row>
        <row r="388">
          <cell r="A388">
            <v>100851</v>
          </cell>
          <cell r="B388" t="str">
            <v>SUB-DIRECTORATE-TECH</v>
          </cell>
          <cell r="C388" t="str">
            <v>Verosha Bridglall</v>
          </cell>
        </row>
        <row r="389">
          <cell r="A389">
            <v>100852</v>
          </cell>
          <cell r="B389" t="str">
            <v>MEC&amp;ELECT SV MIDMAR</v>
          </cell>
          <cell r="C389" t="str">
            <v>Verosha Bridglall</v>
          </cell>
        </row>
        <row r="390">
          <cell r="A390">
            <v>100853</v>
          </cell>
          <cell r="B390" t="str">
            <v>CIVIL ENGN S MIDMAR</v>
          </cell>
          <cell r="C390" t="str">
            <v>Verosha Bridglall</v>
          </cell>
        </row>
        <row r="391">
          <cell r="A391">
            <v>100854</v>
          </cell>
          <cell r="B391" t="str">
            <v>MAN: SURVEY S MIDMAR</v>
          </cell>
          <cell r="C391" t="str">
            <v>Verosha Bridglall</v>
          </cell>
        </row>
        <row r="392">
          <cell r="A392">
            <v>100855</v>
          </cell>
          <cell r="B392" t="str">
            <v>MAN:FIN&amp;SCM MIDMAR</v>
          </cell>
          <cell r="C392" t="str">
            <v>Verosha Bridglall</v>
          </cell>
        </row>
        <row r="393">
          <cell r="A393">
            <v>100855</v>
          </cell>
          <cell r="B393" t="str">
            <v>DIVISION:FINANCIAL M</v>
          </cell>
          <cell r="C393" t="str">
            <v>Verosha Bridglall</v>
          </cell>
        </row>
        <row r="394">
          <cell r="A394">
            <v>100856</v>
          </cell>
          <cell r="B394" t="str">
            <v>MAN:CORP SUP MIDMAR</v>
          </cell>
          <cell r="C394" t="str">
            <v>Verosha Bridglall</v>
          </cell>
        </row>
        <row r="395">
          <cell r="A395">
            <v>100856</v>
          </cell>
          <cell r="B395" t="str">
            <v>DIVISION-ADMINISTRAT</v>
          </cell>
          <cell r="C395" t="str">
            <v>Verosha Bridglall</v>
          </cell>
        </row>
        <row r="396">
          <cell r="A396">
            <v>100857</v>
          </cell>
          <cell r="B396" t="str">
            <v>MAN: HYDRO EASTERN</v>
          </cell>
          <cell r="C396" t="str">
            <v>Verosha Bridglall</v>
          </cell>
        </row>
        <row r="397">
          <cell r="A397">
            <v>100858</v>
          </cell>
          <cell r="B397" t="str">
            <v>MAN: OPERAT MIDMAR</v>
          </cell>
          <cell r="C397" t="str">
            <v>Verosha Bridglall</v>
          </cell>
        </row>
        <row r="398">
          <cell r="A398">
            <v>100858</v>
          </cell>
          <cell r="B398" t="str">
            <v>HEAD: O&amp;M EASTERN OP</v>
          </cell>
          <cell r="C398" t="str">
            <v>Verosha Bridglall</v>
          </cell>
        </row>
        <row r="399">
          <cell r="A399">
            <v>100859</v>
          </cell>
          <cell r="B399" t="str">
            <v>TUG-MHLAT R- GOEDETR</v>
          </cell>
          <cell r="C399" t="str">
            <v>Verosha Bridglall</v>
          </cell>
        </row>
        <row r="400">
          <cell r="A400">
            <v>100860</v>
          </cell>
          <cell r="B400" t="str">
            <v>SMP219 ALL CONS EXCL</v>
          </cell>
          <cell r="C400" t="str">
            <v>Verosha Bridglall</v>
          </cell>
        </row>
        <row r="401">
          <cell r="A401">
            <v>100861</v>
          </cell>
          <cell r="B401" t="str">
            <v>SMP589 MHLATUZE WAT</v>
          </cell>
          <cell r="C401" t="str">
            <v>Verosha Bridglall</v>
          </cell>
        </row>
        <row r="402">
          <cell r="A402">
            <v>100862</v>
          </cell>
          <cell r="B402" t="str">
            <v>SMP590 NON-SERV CONS</v>
          </cell>
          <cell r="C402" t="str">
            <v>Verosha Bridglall</v>
          </cell>
        </row>
        <row r="403">
          <cell r="A403">
            <v>100863</v>
          </cell>
          <cell r="B403" t="str">
            <v>SMP591 SERV CONSUMER</v>
          </cell>
          <cell r="C403" t="str">
            <v>Verosha Bridglall</v>
          </cell>
        </row>
        <row r="404">
          <cell r="A404">
            <v>100864</v>
          </cell>
          <cell r="B404" t="str">
            <v>TUG-MHLAT TRANS SCHM</v>
          </cell>
          <cell r="C404" t="str">
            <v>Verosha Bridglall</v>
          </cell>
        </row>
        <row r="405">
          <cell r="A405">
            <v>100865</v>
          </cell>
          <cell r="B405" t="str">
            <v>NKWALENI CANAL</v>
          </cell>
          <cell r="C405" t="str">
            <v>Verosha Bridglall</v>
          </cell>
        </row>
        <row r="406">
          <cell r="A406">
            <v>100869</v>
          </cell>
          <cell r="B406" t="str">
            <v>HLUHLUWE RIVER - DAM</v>
          </cell>
          <cell r="C406" t="str">
            <v>Verosha Bridglall</v>
          </cell>
        </row>
        <row r="407">
          <cell r="A407">
            <v>100870</v>
          </cell>
          <cell r="B407" t="str">
            <v>SMP154 SCHEME</v>
          </cell>
          <cell r="C407" t="str">
            <v>Verosha Bridglall</v>
          </cell>
        </row>
        <row r="408">
          <cell r="A408">
            <v>100872</v>
          </cell>
          <cell r="B408" t="str">
            <v>PIPE TO HLUHLUWE</v>
          </cell>
          <cell r="C408" t="str">
            <v>Verosha Bridglall</v>
          </cell>
        </row>
        <row r="409">
          <cell r="A409">
            <v>100873</v>
          </cell>
          <cell r="B409" t="str">
            <v>WH MFOLZ R- KLIPFNTN</v>
          </cell>
          <cell r="C409" t="str">
            <v>Verosha Bridglall</v>
          </cell>
        </row>
        <row r="410">
          <cell r="A410">
            <v>100875</v>
          </cell>
          <cell r="B410" t="str">
            <v>ULUNDI BALANCING WR</v>
          </cell>
          <cell r="C410" t="str">
            <v>Verosha Bridglall</v>
          </cell>
        </row>
        <row r="411">
          <cell r="A411">
            <v>100876</v>
          </cell>
          <cell r="B411" t="str">
            <v>SMP234 FROM SCHEME</v>
          </cell>
          <cell r="C411" t="str">
            <v>Verosha Bridglall</v>
          </cell>
        </row>
        <row r="412">
          <cell r="A412">
            <v>100877</v>
          </cell>
          <cell r="B412" t="str">
            <v>SMP592 VRYHEID MUN</v>
          </cell>
          <cell r="C412" t="str">
            <v>Verosha Bridglall</v>
          </cell>
        </row>
        <row r="413">
          <cell r="A413">
            <v>100878</v>
          </cell>
          <cell r="B413" t="str">
            <v>SMP593 SCH TO ULUNDI</v>
          </cell>
          <cell r="C413" t="str">
            <v>Verosha Bridglall</v>
          </cell>
        </row>
        <row r="414">
          <cell r="A414">
            <v>100879</v>
          </cell>
          <cell r="B414" t="str">
            <v>PONGOLA R- PPOORTDAM</v>
          </cell>
          <cell r="C414" t="str">
            <v>Verosha Bridglall</v>
          </cell>
        </row>
        <row r="415">
          <cell r="A415">
            <v>100880</v>
          </cell>
          <cell r="B415" t="str">
            <v>SMP102 FROM SCHEME</v>
          </cell>
          <cell r="C415" t="str">
            <v>Verosha Bridglall</v>
          </cell>
        </row>
        <row r="416">
          <cell r="A416">
            <v>100881</v>
          </cell>
          <cell r="B416" t="str">
            <v>SMP203 RPF FR CANAL</v>
          </cell>
          <cell r="C416" t="str">
            <v>Verosha Bridglall</v>
          </cell>
        </row>
        <row r="417">
          <cell r="A417">
            <v>100882</v>
          </cell>
          <cell r="B417" t="str">
            <v>LAVUMISA SCHEME</v>
          </cell>
          <cell r="C417" t="str">
            <v>Verosha Bridglall</v>
          </cell>
        </row>
        <row r="418">
          <cell r="A418">
            <v>100884</v>
          </cell>
          <cell r="B418" t="str">
            <v>MAKATINI CANAL</v>
          </cell>
          <cell r="C418" t="str">
            <v>Verosha Bridglall</v>
          </cell>
        </row>
        <row r="419">
          <cell r="A419">
            <v>100885</v>
          </cell>
          <cell r="B419" t="str">
            <v>MNYAMV R- CRAIGIE BN</v>
          </cell>
          <cell r="C419" t="str">
            <v>Verosha Bridglall</v>
          </cell>
        </row>
        <row r="420">
          <cell r="A420">
            <v>100886</v>
          </cell>
          <cell r="B420" t="str">
            <v>SMP182 SCHEME</v>
          </cell>
          <cell r="C420" t="str">
            <v>Verosha Bridglall</v>
          </cell>
        </row>
        <row r="421">
          <cell r="A421">
            <v>100889</v>
          </cell>
          <cell r="B421" t="str">
            <v>NGAG R- NTSHINGWAYO</v>
          </cell>
          <cell r="C421" t="str">
            <v>Verosha Bridglall</v>
          </cell>
        </row>
        <row r="422">
          <cell r="A422">
            <v>100890</v>
          </cell>
          <cell r="B422" t="str">
            <v>SMP189 SCHEME</v>
          </cell>
          <cell r="C422" t="str">
            <v>Verosha Bridglall</v>
          </cell>
        </row>
        <row r="423">
          <cell r="A423">
            <v>100892</v>
          </cell>
          <cell r="B423" t="str">
            <v>PIPE TO NEWCASTLE</v>
          </cell>
          <cell r="C423" t="str">
            <v>Verosha Bridglall</v>
          </cell>
        </row>
        <row r="424">
          <cell r="A424">
            <v>100893</v>
          </cell>
          <cell r="B424" t="str">
            <v>QEDUSIZI (OVERSIGHT)</v>
          </cell>
          <cell r="C424" t="str">
            <v>Verosha Bridglall</v>
          </cell>
        </row>
        <row r="425">
          <cell r="A425">
            <v>100894</v>
          </cell>
          <cell r="B425" t="str">
            <v>TUGELA R- SPIOENKOP</v>
          </cell>
          <cell r="C425" t="str">
            <v>Verosha Bridglall</v>
          </cell>
        </row>
        <row r="426">
          <cell r="A426">
            <v>100895</v>
          </cell>
          <cell r="B426" t="str">
            <v>SMP111 SCHEME</v>
          </cell>
          <cell r="C426" t="str">
            <v>Verosha Bridglall</v>
          </cell>
        </row>
        <row r="427">
          <cell r="A427">
            <v>100897</v>
          </cell>
          <cell r="B427" t="str">
            <v>PIPE TO LADYSMITH</v>
          </cell>
          <cell r="C427" t="str">
            <v>Verosha Bridglall</v>
          </cell>
        </row>
        <row r="428">
          <cell r="A428">
            <v>100898</v>
          </cell>
          <cell r="B428" t="str">
            <v>BUSHM R- WAGENDRIFT</v>
          </cell>
          <cell r="C428" t="str">
            <v>Verosha Bridglall</v>
          </cell>
        </row>
        <row r="429">
          <cell r="A429">
            <v>100899</v>
          </cell>
          <cell r="B429" t="str">
            <v>SMP423 ESCOURT MUNIC</v>
          </cell>
          <cell r="C429" t="str">
            <v>Verosha Bridglall</v>
          </cell>
        </row>
        <row r="430">
          <cell r="A430">
            <v>100900</v>
          </cell>
          <cell r="B430" t="str">
            <v>SMP424 TO MASONITE</v>
          </cell>
          <cell r="C430" t="str">
            <v>Verosha Bridglall</v>
          </cell>
        </row>
        <row r="431">
          <cell r="A431">
            <v>100901</v>
          </cell>
          <cell r="B431" t="str">
            <v>DISCONTINUED SMP425</v>
          </cell>
          <cell r="C431" t="str">
            <v>Verosha Bridglall</v>
          </cell>
        </row>
        <row r="432">
          <cell r="A432">
            <v>100902</v>
          </cell>
          <cell r="B432" t="str">
            <v>SMP53 SCHEME</v>
          </cell>
          <cell r="C432" t="str">
            <v>Verosha Bridglall</v>
          </cell>
        </row>
        <row r="433">
          <cell r="A433">
            <v>100904</v>
          </cell>
          <cell r="B433" t="str">
            <v>PIPELINE TO ESTCOURT</v>
          </cell>
          <cell r="C433" t="str">
            <v>Verosha Bridglall</v>
          </cell>
        </row>
        <row r="434">
          <cell r="A434">
            <v>100905</v>
          </cell>
          <cell r="B434" t="str">
            <v>MDLOTI R- HAZELMERE</v>
          </cell>
          <cell r="C434" t="str">
            <v>Verosha Bridglall</v>
          </cell>
        </row>
        <row r="435">
          <cell r="A435">
            <v>100906</v>
          </cell>
          <cell r="B435" t="str">
            <v>SMP178 SCHEME</v>
          </cell>
          <cell r="C435" t="str">
            <v>Verosha Bridglall</v>
          </cell>
        </row>
        <row r="436">
          <cell r="A436">
            <v>100907</v>
          </cell>
          <cell r="B436" t="str">
            <v>UMG R- MID_ALBF_INA</v>
          </cell>
          <cell r="C436" t="str">
            <v>Verosha Bridglall</v>
          </cell>
        </row>
        <row r="437">
          <cell r="A437">
            <v>100908</v>
          </cell>
          <cell r="B437" t="str">
            <v>SMP142 SCHEME</v>
          </cell>
          <cell r="C437" t="str">
            <v>Verosha Bridglall</v>
          </cell>
        </row>
        <row r="438">
          <cell r="A438">
            <v>100909</v>
          </cell>
          <cell r="B438" t="str">
            <v>MOOI MGENI TSCHEME</v>
          </cell>
          <cell r="C438" t="str">
            <v>Verosha Bridglall</v>
          </cell>
        </row>
        <row r="439">
          <cell r="A439">
            <v>100910</v>
          </cell>
          <cell r="B439" t="str">
            <v>UMGENI WB ACT OSIGHT</v>
          </cell>
          <cell r="C439" t="str">
            <v>Verosha Bridglall</v>
          </cell>
        </row>
        <row r="440">
          <cell r="A440">
            <v>100911</v>
          </cell>
          <cell r="B440" t="str">
            <v>S MAN: CENTRAL OAREA</v>
          </cell>
          <cell r="C440" t="str">
            <v>Zanele Kekana</v>
          </cell>
        </row>
        <row r="441">
          <cell r="A441">
            <v>100911</v>
          </cell>
          <cell r="B441" t="str">
            <v>SNR MANAGER CENTRAL</v>
          </cell>
          <cell r="C441" t="str">
            <v>Zanele Kekana</v>
          </cell>
        </row>
        <row r="442">
          <cell r="A442">
            <v>100912</v>
          </cell>
          <cell r="B442" t="str">
            <v>MAN: TEC SS PRETORIA</v>
          </cell>
          <cell r="C442" t="str">
            <v>Zanele Kekana</v>
          </cell>
        </row>
        <row r="443">
          <cell r="A443">
            <v>100912</v>
          </cell>
          <cell r="B443" t="str">
            <v>SUB-DRC-TECHNICAL SE</v>
          </cell>
          <cell r="C443" t="str">
            <v>Zanele Kekana</v>
          </cell>
        </row>
        <row r="444">
          <cell r="A444">
            <v>100913</v>
          </cell>
          <cell r="B444" t="str">
            <v>CENTRAL SUR SERV PTC</v>
          </cell>
          <cell r="C444" t="str">
            <v>Zanele Kekana</v>
          </cell>
        </row>
        <row r="445">
          <cell r="A445">
            <v>100914</v>
          </cell>
          <cell r="B445" t="str">
            <v>CENTRAL SUR SERV BFT</v>
          </cell>
          <cell r="C445" t="str">
            <v>Jemina Baleni</v>
          </cell>
        </row>
        <row r="446">
          <cell r="A446">
            <v>100915</v>
          </cell>
          <cell r="B446" t="str">
            <v>CENTRAL MEC&amp;ELECT SV</v>
          </cell>
          <cell r="C446" t="str">
            <v>Zanele Kekana</v>
          </cell>
        </row>
        <row r="447">
          <cell r="A447">
            <v>100916</v>
          </cell>
          <cell r="B447" t="str">
            <v>CEN CIVIL ENGN S PTA</v>
          </cell>
          <cell r="C447" t="str">
            <v>Zanele Kekana</v>
          </cell>
        </row>
        <row r="448">
          <cell r="A448">
            <v>100917</v>
          </cell>
          <cell r="B448" t="str">
            <v>MAN:FIN&amp;SCM PRETORIA</v>
          </cell>
          <cell r="C448" t="str">
            <v>Zanele Kekana</v>
          </cell>
        </row>
        <row r="449">
          <cell r="A449">
            <v>100918</v>
          </cell>
          <cell r="B449" t="str">
            <v>MAN: CORP. SUPP. PTA</v>
          </cell>
          <cell r="C449" t="str">
            <v>Zanele Kekana</v>
          </cell>
        </row>
        <row r="450">
          <cell r="A450">
            <v>100918</v>
          </cell>
          <cell r="B450" t="str">
            <v>SUB-DIR GEN.ADMIN</v>
          </cell>
          <cell r="C450" t="str">
            <v>Zanele Kekana</v>
          </cell>
        </row>
        <row r="451">
          <cell r="A451">
            <v>100919</v>
          </cell>
          <cell r="B451" t="str">
            <v>MAN: OP EAST PRTORIA</v>
          </cell>
          <cell r="C451" t="str">
            <v>Zanele Kekana</v>
          </cell>
        </row>
        <row r="452">
          <cell r="A452">
            <v>100919</v>
          </cell>
          <cell r="B452" t="str">
            <v>SUB-DIRECTORATE-OPS</v>
          </cell>
          <cell r="C452" t="str">
            <v>Zanele Kekana</v>
          </cell>
        </row>
        <row r="453">
          <cell r="A453">
            <v>100920</v>
          </cell>
          <cell r="B453" t="str">
            <v>AREA OFFICE: USUTU</v>
          </cell>
          <cell r="C453" t="str">
            <v>Zanele Kekana</v>
          </cell>
        </row>
        <row r="454">
          <cell r="A454">
            <v>100920</v>
          </cell>
          <cell r="B454" t="str">
            <v>DIVISION-OPS-AMSTERD</v>
          </cell>
          <cell r="C454" t="str">
            <v>Zanele Kekana</v>
          </cell>
        </row>
        <row r="455">
          <cell r="A455">
            <v>100921</v>
          </cell>
          <cell r="B455" t="str">
            <v>KOMATIR - VYGEBOOM D</v>
          </cell>
          <cell r="C455" t="str">
            <v>Zanele Kekana</v>
          </cell>
        </row>
        <row r="456">
          <cell r="A456">
            <v>100922</v>
          </cell>
          <cell r="B456" t="str">
            <v>KOMATIR-NOOITGEDACHT</v>
          </cell>
          <cell r="C456" t="str">
            <v>Zanele Kekana</v>
          </cell>
        </row>
        <row r="457">
          <cell r="A457">
            <v>100923</v>
          </cell>
          <cell r="B457" t="str">
            <v>SMP11 GLADDESP CANAL</v>
          </cell>
          <cell r="C457" t="str">
            <v>Zanele Kekana</v>
          </cell>
        </row>
        <row r="458">
          <cell r="A458">
            <v>100924</v>
          </cell>
          <cell r="B458" t="str">
            <v>SMP162 UPP KOMATI ES</v>
          </cell>
          <cell r="C458" t="str">
            <v>Zanele Kekana</v>
          </cell>
        </row>
        <row r="459">
          <cell r="A459">
            <v>100925</v>
          </cell>
          <cell r="B459" t="str">
            <v>SMP79 DAM</v>
          </cell>
          <cell r="C459" t="str">
            <v>Zanele Kekana</v>
          </cell>
        </row>
        <row r="460">
          <cell r="A460">
            <v>100926</v>
          </cell>
          <cell r="B460" t="str">
            <v>GEMSBOKHOEK WEIR</v>
          </cell>
          <cell r="C460" t="str">
            <v>Zanele Kekana</v>
          </cell>
        </row>
        <row r="461">
          <cell r="A461">
            <v>100927</v>
          </cell>
          <cell r="B461" t="str">
            <v>USUT VAALR- HEYSHOPE</v>
          </cell>
          <cell r="C461" t="str">
            <v>Zanele Kekana</v>
          </cell>
        </row>
        <row r="462">
          <cell r="A462">
            <v>100928</v>
          </cell>
          <cell r="B462" t="str">
            <v>SMP113 FROM THE DAM</v>
          </cell>
          <cell r="C462" t="str">
            <v>Zanele Kekana</v>
          </cell>
        </row>
        <row r="463">
          <cell r="A463">
            <v>100929</v>
          </cell>
          <cell r="B463" t="str">
            <v>SMP226 HEYS TO 3FONT</v>
          </cell>
          <cell r="C463" t="str">
            <v>Zanele Kekana</v>
          </cell>
        </row>
        <row r="464">
          <cell r="A464">
            <v>100930</v>
          </cell>
          <cell r="B464" t="str">
            <v>SMP453 HEYS TO GEELH</v>
          </cell>
          <cell r="C464" t="str">
            <v>Zanele Kekana</v>
          </cell>
        </row>
        <row r="465">
          <cell r="A465">
            <v>100931</v>
          </cell>
          <cell r="B465" t="str">
            <v>SMP454 GEELH TO GRDR</v>
          </cell>
          <cell r="C465" t="str">
            <v>Zanele Kekana</v>
          </cell>
        </row>
        <row r="466">
          <cell r="A466">
            <v>100932</v>
          </cell>
          <cell r="B466" t="str">
            <v>GEELHOUTBOOM PUMP</v>
          </cell>
          <cell r="C466" t="str">
            <v>Zanele Kekana</v>
          </cell>
        </row>
        <row r="467">
          <cell r="A467">
            <v>100933</v>
          </cell>
          <cell r="B467" t="str">
            <v>JERICHO DAM (129)</v>
          </cell>
          <cell r="C467" t="str">
            <v>Zanele Kekana</v>
          </cell>
        </row>
        <row r="468">
          <cell r="A468">
            <v>100933</v>
          </cell>
          <cell r="B468" t="str">
            <v>SUB-DIV-MAINTENANCE</v>
          </cell>
          <cell r="C468" t="str">
            <v>Zanele Kekana</v>
          </cell>
        </row>
        <row r="469">
          <cell r="A469">
            <v>100934</v>
          </cell>
          <cell r="B469" t="str">
            <v>MORGENSTOND DAM (129</v>
          </cell>
          <cell r="C469" t="str">
            <v>Zanele Kekana</v>
          </cell>
        </row>
        <row r="470">
          <cell r="A470">
            <v>100935</v>
          </cell>
          <cell r="B470" t="str">
            <v>WESTOE DAM (129)</v>
          </cell>
          <cell r="C470" t="str">
            <v>Zanele Kekana</v>
          </cell>
        </row>
        <row r="471">
          <cell r="A471">
            <v>100936</v>
          </cell>
          <cell r="B471" t="str">
            <v>SMP224 FROM THE DAMS</v>
          </cell>
          <cell r="C471" t="str">
            <v>Zanele Kekana</v>
          </cell>
        </row>
        <row r="472">
          <cell r="A472">
            <v>100937</v>
          </cell>
          <cell r="B472" t="str">
            <v>SMP225 JER/CAM PLINE</v>
          </cell>
          <cell r="C472" t="str">
            <v>Zanele Kekana</v>
          </cell>
        </row>
        <row r="473">
          <cell r="A473">
            <v>100938</v>
          </cell>
          <cell r="B473" t="str">
            <v>SMP447 CAMD/KRIEL PL</v>
          </cell>
          <cell r="C473" t="str">
            <v>Zanele Kekana</v>
          </cell>
        </row>
        <row r="474">
          <cell r="A474">
            <v>100939</v>
          </cell>
          <cell r="B474" t="str">
            <v>SMP448 KRIEL (ESKOM)</v>
          </cell>
          <cell r="C474" t="str">
            <v>Zanele Kekana</v>
          </cell>
        </row>
        <row r="475">
          <cell r="A475">
            <v>100940</v>
          </cell>
          <cell r="B475" t="str">
            <v>SMP449 KHUT/KEND PLN</v>
          </cell>
          <cell r="C475" t="str">
            <v>Zanele Kekana</v>
          </cell>
        </row>
        <row r="476">
          <cell r="A476">
            <v>100941</v>
          </cell>
          <cell r="B476" t="str">
            <v>SMP450 KENDAL ESKOM</v>
          </cell>
          <cell r="C476" t="str">
            <v>Zanele Kekana</v>
          </cell>
        </row>
        <row r="477">
          <cell r="A477">
            <v>100942</v>
          </cell>
          <cell r="B477" t="str">
            <v>SMP451 CAMD LILLIEPT</v>
          </cell>
          <cell r="C477" t="str">
            <v>Zanele Kekana</v>
          </cell>
        </row>
        <row r="478">
          <cell r="A478">
            <v>100943</v>
          </cell>
          <cell r="B478" t="str">
            <v>SMP636 CAMDEN- ESKOM</v>
          </cell>
          <cell r="C478" t="str">
            <v>Zanele Kekana</v>
          </cell>
        </row>
        <row r="479">
          <cell r="A479">
            <v>100944</v>
          </cell>
          <cell r="B479" t="str">
            <v>CAMD P/S RES. 3</v>
          </cell>
          <cell r="C479" t="str">
            <v>Zanele Kekana</v>
          </cell>
        </row>
        <row r="480">
          <cell r="A480">
            <v>100945</v>
          </cell>
          <cell r="B480" t="str">
            <v>BONNIE BROOK CHURCHH</v>
          </cell>
          <cell r="C480" t="str">
            <v>Zanele Kekana</v>
          </cell>
        </row>
        <row r="481">
          <cell r="A481">
            <v>100946</v>
          </cell>
          <cell r="B481" t="str">
            <v>KLIPHOEK P/S ONVERWR</v>
          </cell>
          <cell r="C481" t="str">
            <v>Zanele Kekana</v>
          </cell>
        </row>
        <row r="482">
          <cell r="A482">
            <v>100947</v>
          </cell>
          <cell r="B482" t="str">
            <v>A OFFICE: USUTU VAAL</v>
          </cell>
          <cell r="C482" t="str">
            <v>Zanele Kekana</v>
          </cell>
        </row>
        <row r="483">
          <cell r="A483">
            <v>100947</v>
          </cell>
          <cell r="B483" t="str">
            <v>DIVISION-OPS-STANDER</v>
          </cell>
          <cell r="C483" t="str">
            <v>Zanele Kekana</v>
          </cell>
        </row>
        <row r="484">
          <cell r="A484">
            <v>100947</v>
          </cell>
          <cell r="B484" t="str">
            <v>DIVISION-OPS-STANDER</v>
          </cell>
          <cell r="C484" t="str">
            <v>Zanele Kekana</v>
          </cell>
        </row>
        <row r="485">
          <cell r="A485">
            <v>100948</v>
          </cell>
          <cell r="B485" t="str">
            <v>SLANG R- ZAAIHOEK DM</v>
          </cell>
          <cell r="C485" t="str">
            <v>Zanele Kekana</v>
          </cell>
        </row>
        <row r="486">
          <cell r="A486">
            <v>100949</v>
          </cell>
          <cell r="B486" t="str">
            <v>SMP442 P/LS&amp; AQUEDUC</v>
          </cell>
          <cell r="C486" t="str">
            <v>Zanele Kekana</v>
          </cell>
        </row>
        <row r="487">
          <cell r="A487">
            <v>100950</v>
          </cell>
          <cell r="B487" t="str">
            <v>ZAAIHOEK PUMPSTATION</v>
          </cell>
          <cell r="C487" t="str">
            <v>Zanele Kekana</v>
          </cell>
        </row>
        <row r="488">
          <cell r="A488">
            <v>100951</v>
          </cell>
          <cell r="B488" t="str">
            <v>SMP657 FROM THE DAM</v>
          </cell>
          <cell r="C488" t="str">
            <v>Zanele Kekana</v>
          </cell>
        </row>
        <row r="489">
          <cell r="A489">
            <v>100952</v>
          </cell>
          <cell r="B489" t="str">
            <v>USUT VAALR- GROOTDRD</v>
          </cell>
          <cell r="C489" t="str">
            <v>Zanele Kekana</v>
          </cell>
        </row>
        <row r="490">
          <cell r="A490">
            <v>100953</v>
          </cell>
          <cell r="B490" t="str">
            <v>SMP658 PURFIC. WORKS</v>
          </cell>
          <cell r="C490" t="str">
            <v>Zanele Kekana</v>
          </cell>
        </row>
        <row r="491">
          <cell r="A491">
            <v>100954</v>
          </cell>
          <cell r="B491" t="str">
            <v>SMP659 OUT OF GR DAM</v>
          </cell>
          <cell r="C491" t="str">
            <v>Zanele Kekana</v>
          </cell>
        </row>
        <row r="492">
          <cell r="A492">
            <v>100955</v>
          </cell>
          <cell r="B492" t="str">
            <v>SMP660 GROOT 2 TUTUK</v>
          </cell>
          <cell r="C492" t="str">
            <v>Zanele Kekana</v>
          </cell>
        </row>
        <row r="493">
          <cell r="A493">
            <v>100956</v>
          </cell>
          <cell r="B493" t="str">
            <v>SMP661 GROOT 2 KNOPF</v>
          </cell>
          <cell r="C493" t="str">
            <v>Zanele Kekana</v>
          </cell>
        </row>
        <row r="494">
          <cell r="A494">
            <v>100957</v>
          </cell>
          <cell r="B494" t="str">
            <v>SMP662 KNOPF 2 BOSSP</v>
          </cell>
          <cell r="C494" t="str">
            <v>Zanele Kekana</v>
          </cell>
        </row>
        <row r="495">
          <cell r="A495">
            <v>100958</v>
          </cell>
          <cell r="B495" t="str">
            <v>SMP663 KNOPF 2 TRICF</v>
          </cell>
          <cell r="C495" t="str">
            <v>Zanele Kekana</v>
          </cell>
        </row>
        <row r="496">
          <cell r="A496">
            <v>100959</v>
          </cell>
          <cell r="B496" t="str">
            <v>SMP664 RIETF 2 MATLA</v>
          </cell>
          <cell r="C496" t="str">
            <v>Zanele Kekana</v>
          </cell>
        </row>
        <row r="497">
          <cell r="A497">
            <v>100960</v>
          </cell>
          <cell r="B497" t="str">
            <v>SMP665 MATLA ESKOM</v>
          </cell>
          <cell r="C497" t="str">
            <v>Zanele Kekana</v>
          </cell>
        </row>
        <row r="498">
          <cell r="A498">
            <v>100961</v>
          </cell>
          <cell r="B498" t="str">
            <v>SMP666 NAAUWP 2 DUVH</v>
          </cell>
          <cell r="C498" t="str">
            <v>Zanele Kekana</v>
          </cell>
        </row>
        <row r="499">
          <cell r="A499">
            <v>100962</v>
          </cell>
          <cell r="B499" t="str">
            <v>SMP743 TRICHF OTHER</v>
          </cell>
          <cell r="C499" t="str">
            <v>Zanele Kekana</v>
          </cell>
        </row>
        <row r="500">
          <cell r="A500">
            <v>100963</v>
          </cell>
          <cell r="B500" t="str">
            <v>SMP656 DUVH 2 HENDPL</v>
          </cell>
          <cell r="C500" t="str">
            <v>Zanele Kekana</v>
          </cell>
        </row>
        <row r="501">
          <cell r="A501">
            <v>100964</v>
          </cell>
          <cell r="B501" t="str">
            <v>RIETF WEIR&amp; PSTATION</v>
          </cell>
          <cell r="C501" t="str">
            <v>Zanele Kekana</v>
          </cell>
        </row>
        <row r="502">
          <cell r="A502">
            <v>100965</v>
          </cell>
          <cell r="B502" t="str">
            <v>TRICHARDTSFONTEIN DM</v>
          </cell>
          <cell r="C502" t="str">
            <v>Zanele Kekana</v>
          </cell>
        </row>
        <row r="503">
          <cell r="A503">
            <v>100966</v>
          </cell>
          <cell r="B503" t="str">
            <v>BOSSIESPRUIT DAM</v>
          </cell>
          <cell r="C503" t="str">
            <v>Zanele Kekana</v>
          </cell>
        </row>
        <row r="504">
          <cell r="A504">
            <v>100967</v>
          </cell>
          <cell r="B504" t="str">
            <v>TUTUKA PUMP STATION</v>
          </cell>
          <cell r="C504" t="str">
            <v>Zanele Kekana</v>
          </cell>
        </row>
        <row r="505">
          <cell r="A505">
            <v>100968</v>
          </cell>
          <cell r="B505" t="str">
            <v>GROOTDRAAI P/STATION</v>
          </cell>
          <cell r="C505" t="str">
            <v>Zanele Kekana</v>
          </cell>
        </row>
        <row r="506">
          <cell r="A506">
            <v>100969</v>
          </cell>
          <cell r="B506" t="str">
            <v>GROOTFONTEIN P/STATN</v>
          </cell>
          <cell r="C506" t="str">
            <v>Zanele Kekana</v>
          </cell>
        </row>
        <row r="507">
          <cell r="A507">
            <v>100970</v>
          </cell>
          <cell r="B507" t="str">
            <v>SMP459 TFN 2 WITBANK</v>
          </cell>
          <cell r="C507" t="str">
            <v>Zanele Kekana</v>
          </cell>
        </row>
        <row r="508">
          <cell r="A508">
            <v>100971</v>
          </cell>
          <cell r="B508" t="str">
            <v>SMP751 KLEINKOPJE M</v>
          </cell>
          <cell r="C508" t="str">
            <v>Zanele Kekana</v>
          </cell>
        </row>
        <row r="509">
          <cell r="A509">
            <v>100972</v>
          </cell>
          <cell r="B509" t="str">
            <v>SMP752 DOUGLAS COLL</v>
          </cell>
          <cell r="C509" t="str">
            <v>Zanele Kekana</v>
          </cell>
        </row>
        <row r="510">
          <cell r="A510">
            <v>100973</v>
          </cell>
          <cell r="B510" t="str">
            <v>SMP753 DGLS COLL ALB</v>
          </cell>
          <cell r="C510" t="str">
            <v>Zanele Kekana</v>
          </cell>
        </row>
        <row r="511">
          <cell r="A511">
            <v>100974</v>
          </cell>
          <cell r="B511" t="str">
            <v>SMP754 DGLS COLL WKS</v>
          </cell>
          <cell r="C511" t="str">
            <v>Zanele Kekana</v>
          </cell>
        </row>
        <row r="512">
          <cell r="A512">
            <v>100975</v>
          </cell>
          <cell r="B512" t="str">
            <v>SMP755 DGLS COLL VDT</v>
          </cell>
          <cell r="C512" t="str">
            <v>Zanele Kekana</v>
          </cell>
        </row>
        <row r="513">
          <cell r="A513">
            <v>100976</v>
          </cell>
          <cell r="B513" t="str">
            <v>A OFF: TUGELA VAAL</v>
          </cell>
          <cell r="C513" t="str">
            <v>Zanele Kekana</v>
          </cell>
        </row>
        <row r="514">
          <cell r="A514">
            <v>100977</v>
          </cell>
          <cell r="B514" t="str">
            <v>WOODSTOCK DAM</v>
          </cell>
          <cell r="C514" t="str">
            <v>Zanele Kekana</v>
          </cell>
        </row>
        <row r="515">
          <cell r="A515">
            <v>100978</v>
          </cell>
          <cell r="B515" t="str">
            <v>KILLBURN 1 P/STATION</v>
          </cell>
          <cell r="C515" t="str">
            <v>Zanele Kekana</v>
          </cell>
        </row>
        <row r="516">
          <cell r="A516">
            <v>100979</v>
          </cell>
          <cell r="B516" t="str">
            <v>KILLBURN 2 P/STATION</v>
          </cell>
          <cell r="C516" t="str">
            <v>Zanele Kekana</v>
          </cell>
        </row>
        <row r="517">
          <cell r="A517">
            <v>100980</v>
          </cell>
          <cell r="B517" t="str">
            <v>KILLBURN FOREBAY</v>
          </cell>
          <cell r="C517" t="str">
            <v>Zanele Kekana</v>
          </cell>
        </row>
        <row r="518">
          <cell r="A518">
            <v>100981</v>
          </cell>
          <cell r="B518" t="str">
            <v>KILLBURN DAM</v>
          </cell>
          <cell r="C518" t="str">
            <v>Zanele Kekana</v>
          </cell>
        </row>
        <row r="519">
          <cell r="A519">
            <v>100982</v>
          </cell>
          <cell r="B519" t="str">
            <v>DRIEL BARRAGE</v>
          </cell>
          <cell r="C519" t="str">
            <v>Zanele Kekana</v>
          </cell>
        </row>
        <row r="520">
          <cell r="A520">
            <v>100983</v>
          </cell>
          <cell r="B520" t="str">
            <v>DRIEL 1 P/STATION</v>
          </cell>
          <cell r="C520" t="str">
            <v>Zanele Kekana</v>
          </cell>
        </row>
        <row r="521">
          <cell r="A521">
            <v>100984</v>
          </cell>
          <cell r="B521" t="str">
            <v>DRIEL 2 P/STATION</v>
          </cell>
          <cell r="C521" t="str">
            <v>Zanele Kekana</v>
          </cell>
        </row>
        <row r="522">
          <cell r="A522">
            <v>100985</v>
          </cell>
          <cell r="B522" t="str">
            <v>KILLBURN OMGEWINGS 3</v>
          </cell>
          <cell r="C522" t="str">
            <v>Zanele Kekana</v>
          </cell>
        </row>
        <row r="523">
          <cell r="A523">
            <v>100986</v>
          </cell>
          <cell r="B523" t="str">
            <v>TUVA CANAL</v>
          </cell>
          <cell r="C523" t="str">
            <v>Zanele Kekana</v>
          </cell>
        </row>
        <row r="524">
          <cell r="A524">
            <v>100987</v>
          </cell>
          <cell r="B524" t="str">
            <v>SMP220 SYST 2 JGERSR</v>
          </cell>
          <cell r="C524" t="str">
            <v>Zanele Kekana</v>
          </cell>
        </row>
        <row r="525">
          <cell r="A525">
            <v>100988</v>
          </cell>
          <cell r="B525" t="str">
            <v>STERKFONTEIN DAM</v>
          </cell>
          <cell r="C525" t="str">
            <v>Zanele Kekana</v>
          </cell>
        </row>
        <row r="526">
          <cell r="A526">
            <v>100989</v>
          </cell>
          <cell r="B526" t="str">
            <v>DRIEKLOOF</v>
          </cell>
          <cell r="C526" t="str">
            <v>Zanele Kekana</v>
          </cell>
        </row>
        <row r="527">
          <cell r="A527">
            <v>100990</v>
          </cell>
          <cell r="B527" t="str">
            <v>SMP680 STERKFNTN DAM</v>
          </cell>
          <cell r="C527" t="str">
            <v>Zanele Kekana</v>
          </cell>
        </row>
        <row r="528">
          <cell r="A528">
            <v>100991</v>
          </cell>
          <cell r="B528" t="str">
            <v>AREA OFFIC: VAAL DAM</v>
          </cell>
          <cell r="C528" t="str">
            <v>Zanele Kekana</v>
          </cell>
        </row>
        <row r="529">
          <cell r="A529">
            <v>100992</v>
          </cell>
          <cell r="B529" t="str">
            <v>VAAL DAM ADMIN SUPP</v>
          </cell>
          <cell r="C529" t="str">
            <v>Zanele Kekana</v>
          </cell>
        </row>
        <row r="530">
          <cell r="A530">
            <v>100993</v>
          </cell>
          <cell r="B530" t="str">
            <v>VAAL DAM</v>
          </cell>
          <cell r="C530" t="str">
            <v>Zanele Kekana</v>
          </cell>
        </row>
        <row r="531">
          <cell r="A531">
            <v>100994</v>
          </cell>
          <cell r="B531" t="str">
            <v>ASH RIV SITE4 BOTTKL</v>
          </cell>
          <cell r="C531" t="str">
            <v>Zanele Kekana</v>
          </cell>
        </row>
        <row r="532">
          <cell r="A532">
            <v>100995</v>
          </cell>
          <cell r="B532" t="str">
            <v>SMP760 NAMAH R-FP&amp;MM</v>
          </cell>
          <cell r="C532" t="str">
            <v>Zanele Kekana</v>
          </cell>
        </row>
        <row r="533">
          <cell r="A533">
            <v>100996</v>
          </cell>
          <cell r="B533" t="str">
            <v>FREDERICKSDAL WEIR</v>
          </cell>
          <cell r="C533" t="str">
            <v>Zanele Kekana</v>
          </cell>
        </row>
        <row r="534">
          <cell r="A534">
            <v>100997</v>
          </cell>
          <cell r="B534" t="str">
            <v>LOOPSPRUIT- KLIPDRIF</v>
          </cell>
          <cell r="C534" t="str">
            <v>Zanele Kekana</v>
          </cell>
        </row>
        <row r="535">
          <cell r="A535">
            <v>100998</v>
          </cell>
          <cell r="B535" t="str">
            <v>VAAL R SYS- UPP VAAL</v>
          </cell>
          <cell r="C535" t="str">
            <v>Zanele Kekana</v>
          </cell>
        </row>
        <row r="536">
          <cell r="A536">
            <v>100999</v>
          </cell>
          <cell r="B536" t="str">
            <v>SMP230 SCHEME</v>
          </cell>
          <cell r="C536" t="str">
            <v>Zanele Kekana</v>
          </cell>
        </row>
        <row r="537">
          <cell r="A537">
            <v>101000</v>
          </cell>
          <cell r="B537" t="str">
            <v>SMP681 AELIONS CLUB</v>
          </cell>
          <cell r="C537" t="str">
            <v>Zanele Kekana</v>
          </cell>
        </row>
        <row r="538">
          <cell r="A538">
            <v>101001</v>
          </cell>
          <cell r="B538" t="str">
            <v>SMP682 KARAN ESTATE</v>
          </cell>
          <cell r="C538" t="str">
            <v>Zanele Kekana</v>
          </cell>
        </row>
        <row r="539">
          <cell r="A539">
            <v>101002</v>
          </cell>
          <cell r="B539" t="str">
            <v>SMP683 PARKIN B_S&amp;C</v>
          </cell>
          <cell r="C539" t="str">
            <v>Zanele Kekana</v>
          </cell>
        </row>
        <row r="540">
          <cell r="A540">
            <v>101003</v>
          </cell>
          <cell r="B540" t="str">
            <v>SMP684 F.SUPRA ROSS</v>
          </cell>
          <cell r="C540" t="str">
            <v>Zanele Kekana</v>
          </cell>
        </row>
        <row r="541">
          <cell r="A541">
            <v>101004</v>
          </cell>
          <cell r="B541" t="str">
            <v>SMP685 ERIKA KWEKERY</v>
          </cell>
          <cell r="C541" t="str">
            <v>Zanele Kekana</v>
          </cell>
        </row>
        <row r="542">
          <cell r="A542">
            <v>101005</v>
          </cell>
          <cell r="B542" t="str">
            <v>SMP686 ENICOTT FARMG</v>
          </cell>
          <cell r="C542" t="str">
            <v>Zanele Kekana</v>
          </cell>
        </row>
        <row r="543">
          <cell r="A543">
            <v>101006</v>
          </cell>
          <cell r="B543" t="str">
            <v>SMP687 A.GREEN VR DS</v>
          </cell>
          <cell r="C543" t="str">
            <v>Zanele Kekana</v>
          </cell>
        </row>
        <row r="544">
          <cell r="A544">
            <v>101007</v>
          </cell>
          <cell r="B544" t="str">
            <v>SMP688 R.F. GARMANY</v>
          </cell>
          <cell r="C544" t="str">
            <v>Zanele Kekana</v>
          </cell>
        </row>
        <row r="545">
          <cell r="A545">
            <v>101008</v>
          </cell>
          <cell r="B545" t="str">
            <v>SMP689 T.FORD VR DS</v>
          </cell>
          <cell r="C545" t="str">
            <v>Zanele Kekana</v>
          </cell>
        </row>
        <row r="546">
          <cell r="A546">
            <v>101009</v>
          </cell>
          <cell r="B546" t="str">
            <v>SMP690 G. COLEMAN</v>
          </cell>
          <cell r="C546" t="str">
            <v>Zanele Kekana</v>
          </cell>
        </row>
        <row r="547">
          <cell r="A547">
            <v>101010</v>
          </cell>
          <cell r="B547" t="str">
            <v>SMP691 BALFOUR MCPTY</v>
          </cell>
          <cell r="C547" t="str">
            <v>Zanele Kekana</v>
          </cell>
        </row>
        <row r="548">
          <cell r="A548">
            <v>101011</v>
          </cell>
          <cell r="B548" t="str">
            <v>SMP709 RAND WATER</v>
          </cell>
          <cell r="C548" t="str">
            <v>Zanele Kekana</v>
          </cell>
        </row>
        <row r="549">
          <cell r="A549">
            <v>101012</v>
          </cell>
          <cell r="B549" t="str">
            <v>SMP710 EARLY BIRD FM</v>
          </cell>
          <cell r="C549" t="str">
            <v>Zanele Kekana</v>
          </cell>
        </row>
        <row r="550">
          <cell r="A550">
            <v>101013</v>
          </cell>
          <cell r="B550" t="str">
            <v>SMP711 PETRUS ST TWN</v>
          </cell>
          <cell r="C550" t="str">
            <v>Zanele Kekana</v>
          </cell>
        </row>
        <row r="551">
          <cell r="A551">
            <v>101014</v>
          </cell>
          <cell r="B551" t="str">
            <v>SMP712 PETRUS ST GLF</v>
          </cell>
          <cell r="C551" t="str">
            <v>Zanele Kekana</v>
          </cell>
        </row>
        <row r="552">
          <cell r="A552">
            <v>101015</v>
          </cell>
          <cell r="B552" t="str">
            <v>SMP713 TWELING MCPTY</v>
          </cell>
          <cell r="C552" t="str">
            <v>Zanele Kekana</v>
          </cell>
        </row>
        <row r="553">
          <cell r="A553">
            <v>101016</v>
          </cell>
          <cell r="B553" t="str">
            <v>SMP714 DIHLBENG MCTY</v>
          </cell>
          <cell r="C553" t="str">
            <v>Zanele Kekana</v>
          </cell>
        </row>
        <row r="554">
          <cell r="A554">
            <v>101017</v>
          </cell>
          <cell r="B554" t="str">
            <v>SMP715 WARDEN MCPTY</v>
          </cell>
          <cell r="C554" t="str">
            <v>Zanele Kekana</v>
          </cell>
        </row>
        <row r="555">
          <cell r="A555">
            <v>101018</v>
          </cell>
          <cell r="B555" t="str">
            <v>SMP716 FRFORT A MCTY</v>
          </cell>
          <cell r="C555" t="str">
            <v>Zanele Kekana</v>
          </cell>
        </row>
        <row r="556">
          <cell r="A556">
            <v>101019</v>
          </cell>
          <cell r="B556" t="str">
            <v>SMP717 FRFORT B MCTY</v>
          </cell>
          <cell r="C556" t="str">
            <v>Zanele Kekana</v>
          </cell>
        </row>
        <row r="557">
          <cell r="A557">
            <v>101020</v>
          </cell>
          <cell r="B557" t="str">
            <v>SMP718 HARRSM M TOWN</v>
          </cell>
          <cell r="C557" t="str">
            <v>Zanele Kekana</v>
          </cell>
        </row>
        <row r="558">
          <cell r="A558">
            <v>101021</v>
          </cell>
          <cell r="B558" t="str">
            <v>SMP719 HARRSM M TSHI</v>
          </cell>
          <cell r="C558" t="str">
            <v>Zanele Kekana</v>
          </cell>
        </row>
        <row r="559">
          <cell r="A559">
            <v>101022</v>
          </cell>
          <cell r="B559" t="str">
            <v>SMP720 HARRSM M BBOT</v>
          </cell>
          <cell r="C559" t="str">
            <v>Zanele Kekana</v>
          </cell>
        </row>
        <row r="560">
          <cell r="A560">
            <v>101023</v>
          </cell>
          <cell r="B560" t="str">
            <v>SMP721 HARRSM M GRVL</v>
          </cell>
          <cell r="C560" t="str">
            <v>Zanele Kekana</v>
          </cell>
        </row>
        <row r="561">
          <cell r="A561">
            <v>101024</v>
          </cell>
          <cell r="B561" t="str">
            <v>SMP722 HARRSM M FEED</v>
          </cell>
          <cell r="C561" t="str">
            <v>Zanele Kekana</v>
          </cell>
        </row>
        <row r="562">
          <cell r="A562">
            <v>101025</v>
          </cell>
          <cell r="B562" t="str">
            <v>SMP723 HARRSM M NJSP</v>
          </cell>
          <cell r="C562" t="str">
            <v>Zanele Kekana</v>
          </cell>
        </row>
        <row r="563">
          <cell r="A563">
            <v>101026</v>
          </cell>
          <cell r="B563" t="str">
            <v>SMP724 BETHM M SPD 1</v>
          </cell>
          <cell r="C563" t="str">
            <v>Zanele Kekana</v>
          </cell>
        </row>
        <row r="564">
          <cell r="A564">
            <v>101027</v>
          </cell>
          <cell r="B564" t="str">
            <v>SMP725 BETHM M SPD 2</v>
          </cell>
          <cell r="C564" t="str">
            <v>Zanele Kekana</v>
          </cell>
        </row>
        <row r="565">
          <cell r="A565">
            <v>101028</v>
          </cell>
          <cell r="B565" t="str">
            <v>SMP726 BETHM M UNIFL</v>
          </cell>
          <cell r="C565" t="str">
            <v>Zanele Kekana</v>
          </cell>
        </row>
        <row r="566">
          <cell r="A566">
            <v>101029</v>
          </cell>
          <cell r="B566" t="str">
            <v>SMP727 BETHM M APP O</v>
          </cell>
          <cell r="C566" t="str">
            <v>Zanele Kekana</v>
          </cell>
        </row>
        <row r="567">
          <cell r="A567">
            <v>101030</v>
          </cell>
          <cell r="B567" t="str">
            <v>SMP728 HEILBRON MCTY</v>
          </cell>
          <cell r="C567" t="str">
            <v>Zanele Kekana</v>
          </cell>
        </row>
        <row r="568">
          <cell r="A568">
            <v>101031</v>
          </cell>
          <cell r="B568" t="str">
            <v>SMP729 DENEYSV METRO</v>
          </cell>
          <cell r="C568" t="str">
            <v>Zanele Kekana</v>
          </cell>
        </row>
        <row r="569">
          <cell r="A569">
            <v>101032</v>
          </cell>
          <cell r="B569" t="str">
            <v>SMP730 VILLIERS MCTY</v>
          </cell>
          <cell r="C569" t="str">
            <v>Zanele Kekana</v>
          </cell>
        </row>
        <row r="570">
          <cell r="A570">
            <v>101033</v>
          </cell>
          <cell r="B570" t="str">
            <v>SMP731 STANDTN MCPTY</v>
          </cell>
          <cell r="C570" t="str">
            <v>Zanele Kekana</v>
          </cell>
        </row>
        <row r="571">
          <cell r="A571">
            <v>101034</v>
          </cell>
          <cell r="B571" t="str">
            <v>SMP732 MORGENZ MCPTY</v>
          </cell>
          <cell r="C571" t="str">
            <v>Zanele Kekana</v>
          </cell>
        </row>
        <row r="572">
          <cell r="A572">
            <v>101035</v>
          </cell>
          <cell r="B572" t="str">
            <v>SMP733 ERMELO M TOWN</v>
          </cell>
          <cell r="C572" t="str">
            <v>Zanele Kekana</v>
          </cell>
        </row>
        <row r="573">
          <cell r="A573">
            <v>101036</v>
          </cell>
          <cell r="B573" t="str">
            <v>SMP734 ERMELO M GOLF</v>
          </cell>
          <cell r="C573" t="str">
            <v>Zanele Kekana</v>
          </cell>
        </row>
        <row r="574">
          <cell r="A574">
            <v>101037</v>
          </cell>
          <cell r="B574" t="str">
            <v>SMP735 ERMELO M MINE</v>
          </cell>
          <cell r="C574" t="str">
            <v>Zanele Kekana</v>
          </cell>
        </row>
        <row r="575">
          <cell r="A575">
            <v>101038</v>
          </cell>
          <cell r="B575" t="str">
            <v>SMP736 BETHAL MCTY A</v>
          </cell>
          <cell r="C575" t="str">
            <v>Zanele Kekana</v>
          </cell>
        </row>
        <row r="576">
          <cell r="A576">
            <v>101039</v>
          </cell>
          <cell r="B576" t="str">
            <v>SMP737 BETHAL MCTY B</v>
          </cell>
          <cell r="C576" t="str">
            <v>Zanele Kekana</v>
          </cell>
        </row>
        <row r="577">
          <cell r="A577">
            <v>101040</v>
          </cell>
          <cell r="B577" t="str">
            <v>SMP738 BETHAL MCTY C</v>
          </cell>
          <cell r="C577" t="str">
            <v>Zanele Kekana</v>
          </cell>
        </row>
        <row r="578">
          <cell r="A578">
            <v>101041</v>
          </cell>
          <cell r="B578" t="str">
            <v>SMP739 LAMBERTI M.J.</v>
          </cell>
          <cell r="C578" t="str">
            <v>Zanele Kekana</v>
          </cell>
        </row>
        <row r="579">
          <cell r="A579">
            <v>101042</v>
          </cell>
          <cell r="B579" t="str">
            <v>SMP740 TENNANT S.R.</v>
          </cell>
          <cell r="C579" t="str">
            <v>Zanele Kekana</v>
          </cell>
        </row>
        <row r="580">
          <cell r="A580">
            <v>101043</v>
          </cell>
          <cell r="B580" t="str">
            <v>SMP741 PRETORIUS W.P</v>
          </cell>
          <cell r="C580" t="str">
            <v>Zanele Kekana</v>
          </cell>
        </row>
        <row r="581">
          <cell r="A581">
            <v>101044</v>
          </cell>
          <cell r="B581" t="str">
            <v>SMP742 ERASMUS J.P.</v>
          </cell>
          <cell r="C581" t="str">
            <v>Zanele Kekana</v>
          </cell>
        </row>
        <row r="582">
          <cell r="A582">
            <v>101045</v>
          </cell>
          <cell r="B582" t="str">
            <v>SMP747 MSKGW M BREYT</v>
          </cell>
          <cell r="C582" t="str">
            <v>Zanele Kekana</v>
          </cell>
        </row>
        <row r="583">
          <cell r="A583">
            <v>101046</v>
          </cell>
          <cell r="B583" t="str">
            <v>SMP748 DIHLB M BETHM</v>
          </cell>
          <cell r="C583" t="str">
            <v>Zanele Kekana</v>
          </cell>
        </row>
        <row r="584">
          <cell r="A584">
            <v>101047</v>
          </cell>
          <cell r="B584" t="str">
            <v>SMP749 METSMHO M ORV</v>
          </cell>
          <cell r="C584" t="str">
            <v>Zanele Kekana</v>
          </cell>
        </row>
        <row r="585">
          <cell r="A585">
            <v>101048</v>
          </cell>
          <cell r="B585" t="str">
            <v>SMP759 COMFRMT SHEAP</v>
          </cell>
          <cell r="C585" t="str">
            <v>Zanele Kekana</v>
          </cell>
        </row>
        <row r="586">
          <cell r="A586">
            <v>101049</v>
          </cell>
          <cell r="B586" t="str">
            <v>SMP758 PENDIO INV CC</v>
          </cell>
          <cell r="C586" t="str">
            <v>Zanele Kekana</v>
          </cell>
        </row>
        <row r="587">
          <cell r="A587">
            <v>101050</v>
          </cell>
          <cell r="B587" t="str">
            <v>RHENOST R- KOPPIES D</v>
          </cell>
          <cell r="C587" t="str">
            <v>Jemina Baleni</v>
          </cell>
        </row>
        <row r="588">
          <cell r="A588">
            <v>101051</v>
          </cell>
          <cell r="B588" t="str">
            <v>SMP104 DAM AND RIVER</v>
          </cell>
          <cell r="C588" t="str">
            <v>Jemina Baleni</v>
          </cell>
        </row>
        <row r="589">
          <cell r="A589">
            <v>101052</v>
          </cell>
          <cell r="B589" t="str">
            <v>SMP30 CANAL SYSTEM</v>
          </cell>
          <cell r="C589" t="str">
            <v>Jemina Baleni</v>
          </cell>
        </row>
        <row r="590">
          <cell r="A590">
            <v>101053</v>
          </cell>
          <cell r="B590" t="str">
            <v>ROODEPOORT(CORNELIA)</v>
          </cell>
          <cell r="C590" t="str">
            <v>Jemina Baleni</v>
          </cell>
        </row>
        <row r="591">
          <cell r="A591">
            <v>101054</v>
          </cell>
          <cell r="B591" t="str">
            <v>WELTEVREDE</v>
          </cell>
          <cell r="C591" t="str">
            <v>Jemina Baleni</v>
          </cell>
        </row>
        <row r="592">
          <cell r="A592">
            <v>101055</v>
          </cell>
          <cell r="B592" t="str">
            <v>MOOI RIVER</v>
          </cell>
          <cell r="C592" t="str">
            <v>Chris Brits</v>
          </cell>
        </row>
        <row r="593">
          <cell r="A593">
            <v>101056</v>
          </cell>
          <cell r="B593" t="str">
            <v>MOOI R - BOSKOP DAM</v>
          </cell>
          <cell r="C593" t="str">
            <v>Chris Brits</v>
          </cell>
        </row>
        <row r="594">
          <cell r="A594">
            <v>101057</v>
          </cell>
          <cell r="B594" t="str">
            <v>MOOI R-KLERKSKRAAL D</v>
          </cell>
          <cell r="C594" t="str">
            <v>Chris Brits</v>
          </cell>
        </row>
        <row r="595">
          <cell r="A595">
            <v>101058</v>
          </cell>
          <cell r="B595" t="str">
            <v>SMP134 RIVER</v>
          </cell>
          <cell r="C595" t="str">
            <v>Chris Brits</v>
          </cell>
        </row>
        <row r="596">
          <cell r="A596">
            <v>101059</v>
          </cell>
          <cell r="B596" t="str">
            <v>SMP19 CANAL</v>
          </cell>
          <cell r="C596" t="str">
            <v>Chris Brits</v>
          </cell>
        </row>
        <row r="597">
          <cell r="A597">
            <v>101060</v>
          </cell>
          <cell r="B597" t="str">
            <v>SMP653 CAN S TO POTC</v>
          </cell>
          <cell r="C597" t="str">
            <v>Chris Brits</v>
          </cell>
        </row>
        <row r="598">
          <cell r="A598">
            <v>101061</v>
          </cell>
          <cell r="B598" t="str">
            <v>GERHARD MINNEBRON WR</v>
          </cell>
          <cell r="C598" t="str">
            <v>Chris Brits</v>
          </cell>
        </row>
        <row r="599">
          <cell r="A599">
            <v>101062</v>
          </cell>
          <cell r="B599" t="str">
            <v>LAKESIDE PTCHEFSTROM</v>
          </cell>
          <cell r="C599" t="str">
            <v>Chris Brits</v>
          </cell>
        </row>
        <row r="600">
          <cell r="A600">
            <v>101063</v>
          </cell>
          <cell r="B600" t="str">
            <v>SCHOONSPRUIT</v>
          </cell>
          <cell r="C600" t="str">
            <v>Chris Brits</v>
          </cell>
        </row>
        <row r="601">
          <cell r="A601">
            <v>101064</v>
          </cell>
          <cell r="B601" t="str">
            <v>SCSPRT- ELANS&amp;RIETSP</v>
          </cell>
          <cell r="C601" t="str">
            <v>Chris Brits</v>
          </cell>
        </row>
        <row r="602">
          <cell r="A602">
            <v>101065</v>
          </cell>
          <cell r="B602" t="str">
            <v>SMP210 SCHSPRUIT GWS</v>
          </cell>
          <cell r="C602" t="str">
            <v>Chris Brits</v>
          </cell>
        </row>
        <row r="603">
          <cell r="A603">
            <v>101066</v>
          </cell>
          <cell r="B603" t="str">
            <v>VENTERSDORP EYE WEIR</v>
          </cell>
          <cell r="C603" t="str">
            <v>Chris Brits</v>
          </cell>
        </row>
        <row r="604">
          <cell r="A604">
            <v>101067</v>
          </cell>
          <cell r="B604" t="str">
            <v>MAN: OP WEST BFTN</v>
          </cell>
          <cell r="C604" t="str">
            <v>Jemina Baleni</v>
          </cell>
        </row>
        <row r="605">
          <cell r="A605">
            <v>101067</v>
          </cell>
          <cell r="B605" t="str">
            <v>MAN: OPS  OFFICE FS</v>
          </cell>
          <cell r="C605" t="str">
            <v>Jemina Baleni</v>
          </cell>
        </row>
        <row r="606">
          <cell r="A606">
            <v>101068</v>
          </cell>
          <cell r="B606" t="str">
            <v>FIN&amp; CORP SUPP SERVS</v>
          </cell>
          <cell r="C606" t="str">
            <v>Jemina Baleni</v>
          </cell>
        </row>
        <row r="607">
          <cell r="A607">
            <v>101068</v>
          </cell>
          <cell r="B607" t="str">
            <v>SUB-DIVSUB-DIVISION-</v>
          </cell>
          <cell r="C607" t="str">
            <v>Jemina Baleni</v>
          </cell>
        </row>
        <row r="608">
          <cell r="A608">
            <v>101069</v>
          </cell>
          <cell r="B608" t="str">
            <v>TECHNICAL SUPP SERVS</v>
          </cell>
          <cell r="C608" t="str">
            <v>Jemina Baleni</v>
          </cell>
        </row>
        <row r="609">
          <cell r="A609">
            <v>101070</v>
          </cell>
          <cell r="B609" t="str">
            <v>AO: GARIEP UPP ORANG</v>
          </cell>
          <cell r="C609" t="str">
            <v>Jemina Baleni</v>
          </cell>
        </row>
        <row r="610">
          <cell r="A610">
            <v>101070</v>
          </cell>
          <cell r="B610" t="str">
            <v>DIVISION-OPS-GARIEP</v>
          </cell>
          <cell r="C610" t="str">
            <v>Jemina Baleni</v>
          </cell>
        </row>
        <row r="611">
          <cell r="A611">
            <v>101071</v>
          </cell>
          <cell r="B611" t="str">
            <v>LEEU R- ARMENIA DAM</v>
          </cell>
          <cell r="C611" t="str">
            <v>Jemina Baleni</v>
          </cell>
        </row>
        <row r="612">
          <cell r="A612">
            <v>101072</v>
          </cell>
          <cell r="B612" t="str">
            <v>SMP14 CANAL SYSTEM</v>
          </cell>
          <cell r="C612" t="str">
            <v>Jemina Baleni</v>
          </cell>
        </row>
        <row r="613">
          <cell r="A613">
            <v>101073</v>
          </cell>
          <cell r="B613" t="str">
            <v>SMP83 DAM AND RIVER</v>
          </cell>
          <cell r="C613" t="str">
            <v>Jemina Baleni</v>
          </cell>
        </row>
        <row r="614">
          <cell r="A614">
            <v>101074</v>
          </cell>
          <cell r="B614" t="str">
            <v>WITTESPR - EGMONT DM</v>
          </cell>
          <cell r="C614" t="str">
            <v>Jemina Baleni</v>
          </cell>
        </row>
        <row r="615">
          <cell r="A615">
            <v>101075</v>
          </cell>
          <cell r="B615" t="str">
            <v>SMP235 EGMON I/BOARD</v>
          </cell>
          <cell r="C615" t="str">
            <v>Jemina Baleni</v>
          </cell>
        </row>
        <row r="616">
          <cell r="A616">
            <v>101076</v>
          </cell>
          <cell r="B616" t="str">
            <v>ORANGE R- VNDKLF CAN</v>
          </cell>
          <cell r="C616" t="str">
            <v>Jemina Baleni</v>
          </cell>
        </row>
        <row r="617">
          <cell r="A617">
            <v>101077</v>
          </cell>
          <cell r="B617" t="str">
            <v>SMP198 FROM VDKF CAN</v>
          </cell>
          <cell r="C617" t="str">
            <v>Jemina Baleni</v>
          </cell>
        </row>
        <row r="618">
          <cell r="A618">
            <v>101078</v>
          </cell>
          <cell r="B618" t="str">
            <v>ORANGE R- GARIEP DAM</v>
          </cell>
          <cell r="C618" t="str">
            <v>Jemina Baleni</v>
          </cell>
        </row>
        <row r="619">
          <cell r="A619">
            <v>101079</v>
          </cell>
          <cell r="B619" t="str">
            <v>ORANGE R- VNDKLOF DM</v>
          </cell>
          <cell r="C619" t="str">
            <v>Jemina Baleni</v>
          </cell>
        </row>
        <row r="620">
          <cell r="A620">
            <v>101080</v>
          </cell>
          <cell r="B620" t="str">
            <v>ORANGE R- OR FISH TU</v>
          </cell>
          <cell r="C620" t="str">
            <v>Jemina Baleni</v>
          </cell>
        </row>
        <row r="621">
          <cell r="A621">
            <v>101081</v>
          </cell>
          <cell r="B621" t="str">
            <v>SMP430 BETW HPT&amp;DOUG</v>
          </cell>
          <cell r="C621" t="str">
            <v>Jemina Baleni</v>
          </cell>
        </row>
        <row r="622">
          <cell r="A622">
            <v>101082</v>
          </cell>
          <cell r="B622" t="str">
            <v>SMP431 BETW VNDK&amp;HPT</v>
          </cell>
          <cell r="C622" t="str">
            <v>Jemina Baleni</v>
          </cell>
        </row>
        <row r="623">
          <cell r="A623">
            <v>101083</v>
          </cell>
          <cell r="B623" t="str">
            <v>SMP435 HPT MCPTY D&amp;R</v>
          </cell>
          <cell r="C623" t="str">
            <v>Jemina Baleni</v>
          </cell>
        </row>
        <row r="624">
          <cell r="A624">
            <v>101084</v>
          </cell>
          <cell r="B624" t="str">
            <v>SMP441 ESKOM POW GEN</v>
          </cell>
          <cell r="C624" t="str">
            <v>Jemina Baleni</v>
          </cell>
        </row>
        <row r="625">
          <cell r="A625">
            <v>101085</v>
          </cell>
          <cell r="B625" t="str">
            <v>SMP765 BETW GAR&amp;VNDK</v>
          </cell>
          <cell r="C625" t="str">
            <v>Jemina Baleni</v>
          </cell>
        </row>
        <row r="626">
          <cell r="A626">
            <v>101086</v>
          </cell>
          <cell r="B626" t="str">
            <v>SMP99 DEPT FR VNDK D</v>
          </cell>
          <cell r="C626" t="str">
            <v>Jemina Baleni</v>
          </cell>
        </row>
        <row r="627">
          <cell r="A627">
            <v>101087</v>
          </cell>
          <cell r="B627" t="str">
            <v>RIET R- KALKFONTEIN</v>
          </cell>
          <cell r="C627" t="str">
            <v>Jemina Baleni</v>
          </cell>
        </row>
        <row r="628">
          <cell r="A628">
            <v>101088</v>
          </cell>
          <cell r="B628" t="str">
            <v>SMP105 FROM KALKF DM</v>
          </cell>
          <cell r="C628" t="str">
            <v>Jemina Baleni</v>
          </cell>
        </row>
        <row r="629">
          <cell r="A629">
            <v>101089</v>
          </cell>
          <cell r="B629" t="str">
            <v>SMP31 FROM CANAL SYS</v>
          </cell>
          <cell r="C629" t="str">
            <v>Jemina Baleni</v>
          </cell>
        </row>
        <row r="630">
          <cell r="A630">
            <v>101090</v>
          </cell>
          <cell r="B630" t="str">
            <v>SMP476 JACDL M IRRIG</v>
          </cell>
          <cell r="C630" t="str">
            <v>Jemina Baleni</v>
          </cell>
        </row>
        <row r="631">
          <cell r="A631">
            <v>101091</v>
          </cell>
          <cell r="B631" t="str">
            <v>SMP477 KFFTN MUN CAN</v>
          </cell>
          <cell r="C631" t="str">
            <v>Jemina Baleni</v>
          </cell>
        </row>
        <row r="632">
          <cell r="A632">
            <v>101092</v>
          </cell>
          <cell r="B632" t="str">
            <v>SMP578 RES POOR FARM</v>
          </cell>
          <cell r="C632" t="str">
            <v>Jemina Baleni</v>
          </cell>
        </row>
        <row r="633">
          <cell r="A633">
            <v>101093</v>
          </cell>
          <cell r="B633" t="str">
            <v>SMP746 RIETR BOERDER</v>
          </cell>
          <cell r="C633" t="str">
            <v>Jemina Baleni</v>
          </cell>
        </row>
        <row r="634">
          <cell r="A634">
            <v>101094</v>
          </cell>
          <cell r="B634" t="str">
            <v>CALEDON R-KNELLPOORT</v>
          </cell>
          <cell r="C634" t="str">
            <v>Jemina Baleni</v>
          </cell>
        </row>
        <row r="635">
          <cell r="A635">
            <v>101095</v>
          </cell>
          <cell r="B635" t="str">
            <v>CALEDON R-WELBEDACHT</v>
          </cell>
          <cell r="C635" t="str">
            <v>Jemina Baleni</v>
          </cell>
        </row>
        <row r="636">
          <cell r="A636">
            <v>101096</v>
          </cell>
          <cell r="B636" t="str">
            <v>CALEDON R-RUSTFNTEIN</v>
          </cell>
          <cell r="C636" t="str">
            <v>Jemina Baleni</v>
          </cell>
        </row>
        <row r="637">
          <cell r="A637">
            <v>101097</v>
          </cell>
          <cell r="B637" t="str">
            <v>SMP466 BFTN M: MODER</v>
          </cell>
          <cell r="C637" t="str">
            <v>Jemina Baleni</v>
          </cell>
        </row>
        <row r="638">
          <cell r="A638">
            <v>101098</v>
          </cell>
          <cell r="B638" t="str">
            <v>SMP54 BLOEM W R&amp;DAMS</v>
          </cell>
          <cell r="C638" t="str">
            <v>Jemina Baleni</v>
          </cell>
        </row>
        <row r="639">
          <cell r="A639">
            <v>101099</v>
          </cell>
          <cell r="B639" t="str">
            <v>MODDER R-KRUGERSDRIF</v>
          </cell>
          <cell r="C639" t="str">
            <v>Jemina Baleni</v>
          </cell>
        </row>
        <row r="640">
          <cell r="A640">
            <v>101100</v>
          </cell>
          <cell r="B640" t="str">
            <v>SMP133 Z1 D TO RYANS</v>
          </cell>
          <cell r="C640" t="str">
            <v>Jemina Baleni</v>
          </cell>
        </row>
        <row r="641">
          <cell r="A641">
            <v>101101</v>
          </cell>
          <cell r="B641" t="str">
            <v>SMP183 Z2 RYA 2 SCHG</v>
          </cell>
          <cell r="C641" t="str">
            <v>Jemina Baleni</v>
          </cell>
        </row>
        <row r="642">
          <cell r="A642">
            <v>101102</v>
          </cell>
          <cell r="B642" t="str">
            <v>SMP89 FR DAM &amp; RIVER</v>
          </cell>
          <cell r="C642" t="str">
            <v>Jemina Baleni</v>
          </cell>
        </row>
        <row r="643">
          <cell r="A643">
            <v>101103</v>
          </cell>
          <cell r="B643" t="str">
            <v>ORANGE-RIET GWS (91)</v>
          </cell>
          <cell r="C643" t="str">
            <v>Jemina Baleni</v>
          </cell>
        </row>
        <row r="644">
          <cell r="A644">
            <v>101104</v>
          </cell>
          <cell r="B644" t="str">
            <v>SMP25 ORNGE-RIET CAN</v>
          </cell>
          <cell r="C644" t="str">
            <v>Jemina Baleni</v>
          </cell>
        </row>
        <row r="645">
          <cell r="A645">
            <v>101105</v>
          </cell>
          <cell r="B645" t="str">
            <v>SMP472 COM FARM VNDC</v>
          </cell>
          <cell r="C645" t="str">
            <v>Jemina Baleni</v>
          </cell>
        </row>
        <row r="646">
          <cell r="A646">
            <v>101106</v>
          </cell>
          <cell r="B646" t="str">
            <v>SMP473 RIET R SETTL</v>
          </cell>
          <cell r="C646" t="str">
            <v>Jemina Baleni</v>
          </cell>
        </row>
        <row r="647">
          <cell r="A647">
            <v>101107</v>
          </cell>
          <cell r="B647" t="str">
            <v>SMP474 ITERELENG IRR</v>
          </cell>
          <cell r="C647" t="str">
            <v>Jemina Baleni</v>
          </cell>
        </row>
        <row r="648">
          <cell r="A648">
            <v>101108</v>
          </cell>
          <cell r="B648" t="str">
            <v>SMP574 ZELPY IRRIG C</v>
          </cell>
          <cell r="C648" t="str">
            <v>Jemina Baleni</v>
          </cell>
        </row>
        <row r="649">
          <cell r="A649">
            <v>101109</v>
          </cell>
          <cell r="B649" t="str">
            <v>SMP575 3 EENH IRRIG.</v>
          </cell>
          <cell r="C649" t="str">
            <v>Jemina Baleni</v>
          </cell>
        </row>
        <row r="650">
          <cell r="A650">
            <v>101110</v>
          </cell>
          <cell r="B650" t="str">
            <v>SMP576 MAHUA TRUST I</v>
          </cell>
          <cell r="C650" t="str">
            <v>Jemina Baleni</v>
          </cell>
        </row>
        <row r="651">
          <cell r="A651">
            <v>101111</v>
          </cell>
          <cell r="B651" t="str">
            <v>SMP577 AGANANG IRRIG</v>
          </cell>
          <cell r="C651" t="str">
            <v>Jemina Baleni</v>
          </cell>
        </row>
        <row r="652">
          <cell r="A652">
            <v>101112</v>
          </cell>
          <cell r="B652" t="str">
            <v>SMP692 OPPERMANS IRR</v>
          </cell>
          <cell r="C652" t="str">
            <v>Jemina Baleni</v>
          </cell>
        </row>
        <row r="653">
          <cell r="A653">
            <v>101113</v>
          </cell>
          <cell r="B653" t="str">
            <v>SMP693 PROEFPLAAS IR</v>
          </cell>
          <cell r="C653" t="str">
            <v>Jemina Baleni</v>
          </cell>
        </row>
        <row r="654">
          <cell r="A654">
            <v>101114</v>
          </cell>
          <cell r="B654" t="str">
            <v>S2 BALANCING DAM</v>
          </cell>
          <cell r="C654" t="str">
            <v>Jemina Baleni</v>
          </cell>
        </row>
        <row r="655">
          <cell r="A655">
            <v>101115</v>
          </cell>
          <cell r="B655" t="str">
            <v>SCHEIDING PUMP STAT</v>
          </cell>
          <cell r="C655" t="str">
            <v>Jemina Baleni</v>
          </cell>
        </row>
        <row r="656">
          <cell r="A656">
            <v>101116</v>
          </cell>
          <cell r="B656" t="str">
            <v>KOEDOESBERG WEIR</v>
          </cell>
          <cell r="C656" t="str">
            <v>Jemina Baleni</v>
          </cell>
        </row>
        <row r="657">
          <cell r="A657">
            <v>101117</v>
          </cell>
          <cell r="B657" t="str">
            <v>BLAAUWBOSCHFONTEIN W</v>
          </cell>
          <cell r="C657" t="str">
            <v>Jemina Baleni</v>
          </cell>
        </row>
        <row r="658">
          <cell r="A658">
            <v>101118</v>
          </cell>
          <cell r="B658" t="str">
            <v>S1 BALANCING DAM</v>
          </cell>
          <cell r="C658" t="str">
            <v>Jemina Baleni</v>
          </cell>
        </row>
        <row r="659">
          <cell r="A659">
            <v>101119</v>
          </cell>
          <cell r="B659" t="str">
            <v>DRAINAGE CANAL SYST</v>
          </cell>
          <cell r="C659" t="str">
            <v>Jemina Baleni</v>
          </cell>
        </row>
        <row r="660">
          <cell r="A660">
            <v>101120</v>
          </cell>
          <cell r="B660" t="str">
            <v>STERKSPR-JOZANASHOEK</v>
          </cell>
          <cell r="C660" t="str">
            <v>Jemina Baleni</v>
          </cell>
        </row>
        <row r="661">
          <cell r="A661">
            <v>101121</v>
          </cell>
          <cell r="B661" t="str">
            <v>SMP212 DAM</v>
          </cell>
          <cell r="C661" t="str">
            <v>Jemina Baleni</v>
          </cell>
        </row>
        <row r="662">
          <cell r="A662">
            <v>101122</v>
          </cell>
          <cell r="B662" t="str">
            <v>THABAN'CHU DAM</v>
          </cell>
          <cell r="C662" t="str">
            <v>Jemina Baleni</v>
          </cell>
        </row>
        <row r="663">
          <cell r="A663">
            <v>101123</v>
          </cell>
          <cell r="B663" t="str">
            <v>FELOANO</v>
          </cell>
          <cell r="C663" t="str">
            <v>Jemina Baleni</v>
          </cell>
        </row>
        <row r="664">
          <cell r="A664">
            <v>101124</v>
          </cell>
          <cell r="B664" t="str">
            <v>WOODBRIDGE</v>
          </cell>
          <cell r="C664" t="str">
            <v>Jemina Baleni</v>
          </cell>
        </row>
        <row r="665">
          <cell r="A665">
            <v>101125</v>
          </cell>
          <cell r="B665" t="str">
            <v>SEROWALO</v>
          </cell>
          <cell r="C665" t="str">
            <v>Jemina Baleni</v>
          </cell>
        </row>
        <row r="666">
          <cell r="A666">
            <v>101126</v>
          </cell>
          <cell r="B666" t="str">
            <v>SEDIBA</v>
          </cell>
          <cell r="C666" t="str">
            <v>Jemina Baleni</v>
          </cell>
        </row>
        <row r="667">
          <cell r="A667">
            <v>101127</v>
          </cell>
          <cell r="B667" t="str">
            <v>ROOIFONTEIN</v>
          </cell>
          <cell r="C667" t="str">
            <v>Jemina Baleni</v>
          </cell>
        </row>
        <row r="668">
          <cell r="A668">
            <v>101128</v>
          </cell>
          <cell r="B668" t="str">
            <v>KGBNAYN R- GROOTHOEK</v>
          </cell>
          <cell r="C668" t="str">
            <v>Jemina Baleni</v>
          </cell>
        </row>
        <row r="669">
          <cell r="A669">
            <v>101129</v>
          </cell>
          <cell r="B669" t="str">
            <v>SMP493 BLOEM WATER</v>
          </cell>
          <cell r="C669" t="str">
            <v>Jemina Baleni</v>
          </cell>
        </row>
        <row r="670">
          <cell r="A670">
            <v>101130</v>
          </cell>
          <cell r="B670" t="str">
            <v>A OFFIC: MIDDLE VAAL</v>
          </cell>
          <cell r="C670" t="str">
            <v>Jemina Baleni</v>
          </cell>
        </row>
        <row r="671">
          <cell r="A671">
            <v>101130</v>
          </cell>
          <cell r="B671" t="str">
            <v>DIVISION-OPS-SANDVET</v>
          </cell>
          <cell r="C671" t="str">
            <v>Jemina Baleni</v>
          </cell>
        </row>
        <row r="672">
          <cell r="A672">
            <v>101131</v>
          </cell>
          <cell r="B672" t="str">
            <v>SANDVETR- ERFENIS DM</v>
          </cell>
          <cell r="C672" t="str">
            <v>Jemina Baleni</v>
          </cell>
        </row>
        <row r="673">
          <cell r="A673">
            <v>101132</v>
          </cell>
          <cell r="B673" t="str">
            <v>SANDVETR- ALEMANSKRL</v>
          </cell>
          <cell r="C673" t="str">
            <v>Jemina Baleni</v>
          </cell>
        </row>
        <row r="674">
          <cell r="A674">
            <v>101133</v>
          </cell>
          <cell r="B674" t="str">
            <v>SMP107 ANY OF DAMS</v>
          </cell>
          <cell r="C674" t="str">
            <v>Jemina Baleni</v>
          </cell>
        </row>
        <row r="675">
          <cell r="A675">
            <v>101134</v>
          </cell>
          <cell r="B675" t="str">
            <v>SMP137 FROM THE RIVR</v>
          </cell>
          <cell r="C675" t="str">
            <v>Jemina Baleni</v>
          </cell>
        </row>
        <row r="676">
          <cell r="A676">
            <v>101135</v>
          </cell>
          <cell r="B676" t="str">
            <v>SMP33 CANAL SYSTEM</v>
          </cell>
          <cell r="C676" t="str">
            <v>Jemina Baleni</v>
          </cell>
        </row>
        <row r="677">
          <cell r="A677">
            <v>101136</v>
          </cell>
          <cell r="B677" t="str">
            <v>SMP481 HOOPSTAD MUN</v>
          </cell>
          <cell r="C677" t="str">
            <v>Jemina Baleni</v>
          </cell>
        </row>
        <row r="678">
          <cell r="A678">
            <v>101137</v>
          </cell>
          <cell r="B678" t="str">
            <v>SMP484 THEUNISEN MUN</v>
          </cell>
          <cell r="C678" t="str">
            <v>Jemina Baleni</v>
          </cell>
        </row>
        <row r="679">
          <cell r="A679">
            <v>101138</v>
          </cell>
          <cell r="B679" t="str">
            <v>VAAL R SYS-FS REGION</v>
          </cell>
          <cell r="C679" t="str">
            <v>Jemina Baleni</v>
          </cell>
        </row>
        <row r="680">
          <cell r="A680">
            <v>101139</v>
          </cell>
          <cell r="B680" t="str">
            <v>SMP579 USERS M VAAL</v>
          </cell>
          <cell r="C680" t="str">
            <v>Jemina Baleni</v>
          </cell>
        </row>
        <row r="681">
          <cell r="A681">
            <v>101140</v>
          </cell>
          <cell r="B681" t="str">
            <v>SMP580 ANGLOGOLD VLR</v>
          </cell>
          <cell r="C681" t="str">
            <v>Jemina Baleni</v>
          </cell>
        </row>
        <row r="682">
          <cell r="A682">
            <v>101141</v>
          </cell>
          <cell r="B682" t="str">
            <v>A OFFICE: LOWER VAAL</v>
          </cell>
          <cell r="C682" t="str">
            <v>Fanie Malan</v>
          </cell>
        </row>
        <row r="683">
          <cell r="A683">
            <v>101141</v>
          </cell>
          <cell r="B683" t="str">
            <v>SUB-DIVISION-KRUGERS</v>
          </cell>
          <cell r="C683" t="str">
            <v>Fanie Malan</v>
          </cell>
        </row>
        <row r="684">
          <cell r="A684">
            <v>101142</v>
          </cell>
          <cell r="B684" t="str">
            <v>L VAAL-VHARTS W SCHM</v>
          </cell>
          <cell r="C684" t="str">
            <v>Fanie Malan</v>
          </cell>
        </row>
        <row r="685">
          <cell r="A685">
            <v>101143</v>
          </cell>
          <cell r="B685" t="str">
            <v>SMP554 RIVER</v>
          </cell>
          <cell r="C685" t="str">
            <v>Fanie Malan</v>
          </cell>
        </row>
        <row r="686">
          <cell r="A686">
            <v>101144</v>
          </cell>
          <cell r="B686" t="str">
            <v>SMP555 BRKLY W MCPTY</v>
          </cell>
          <cell r="C686" t="str">
            <v>Fanie Malan</v>
          </cell>
        </row>
        <row r="687">
          <cell r="A687">
            <v>101145</v>
          </cell>
          <cell r="B687" t="str">
            <v>SMP556 SOL PLT MCPTY</v>
          </cell>
          <cell r="C687" t="str">
            <v>Fanie Malan</v>
          </cell>
        </row>
        <row r="688">
          <cell r="A688">
            <v>101146</v>
          </cell>
          <cell r="B688" t="str">
            <v>SMP617 WARRENTON MUN</v>
          </cell>
          <cell r="C688" t="str">
            <v>Fanie Malan</v>
          </cell>
        </row>
        <row r="689">
          <cell r="A689">
            <v>101147</v>
          </cell>
          <cell r="B689" t="str">
            <v>MIDD VAAL-BLOEMHOF D</v>
          </cell>
          <cell r="C689" t="str">
            <v>Fanie Malan</v>
          </cell>
        </row>
        <row r="690">
          <cell r="A690">
            <v>101148</v>
          </cell>
          <cell r="B690" t="str">
            <v>MIDD VAAL-VAALHART W</v>
          </cell>
          <cell r="C690" t="str">
            <v>Fanie Malan</v>
          </cell>
        </row>
        <row r="691">
          <cell r="A691">
            <v>101149</v>
          </cell>
          <cell r="B691" t="str">
            <v>SMP550 RIVER</v>
          </cell>
          <cell r="C691" t="str">
            <v>Fanie Malan</v>
          </cell>
        </row>
        <row r="692">
          <cell r="A692">
            <v>101150</v>
          </cell>
          <cell r="B692" t="str">
            <v>SMP551 BLOEMHOF MUN</v>
          </cell>
          <cell r="C692" t="str">
            <v>Fanie Malan</v>
          </cell>
        </row>
        <row r="693">
          <cell r="A693">
            <v>101151</v>
          </cell>
          <cell r="B693" t="str">
            <v>SMP552 CHRISTIANA MU</v>
          </cell>
          <cell r="C693" t="str">
            <v>Fanie Malan</v>
          </cell>
        </row>
        <row r="694">
          <cell r="A694">
            <v>101152</v>
          </cell>
          <cell r="B694" t="str">
            <v>HARTSR- SPITSKOP DAM</v>
          </cell>
          <cell r="C694" t="str">
            <v>Fanie Malan</v>
          </cell>
        </row>
        <row r="695">
          <cell r="A695">
            <v>101153</v>
          </cell>
          <cell r="B695" t="str">
            <v>SMP614 FROM THE DAM</v>
          </cell>
          <cell r="C695" t="str">
            <v>Fanie Malan</v>
          </cell>
        </row>
        <row r="696">
          <cell r="A696">
            <v>101154</v>
          </cell>
          <cell r="B696" t="str">
            <v>SMP615 FROM RIVER</v>
          </cell>
          <cell r="C696" t="str">
            <v>Fanie Malan</v>
          </cell>
        </row>
        <row r="697">
          <cell r="A697">
            <v>101155</v>
          </cell>
          <cell r="B697" t="str">
            <v>HARTS RIV- TAUNG DAM</v>
          </cell>
          <cell r="C697" t="str">
            <v>Fanie Malan</v>
          </cell>
        </row>
        <row r="698">
          <cell r="A698">
            <v>101156</v>
          </cell>
          <cell r="B698" t="str">
            <v>HARTS R- WENTSEL DAM</v>
          </cell>
          <cell r="C698" t="str">
            <v>Fanie Malan</v>
          </cell>
        </row>
        <row r="699">
          <cell r="A699">
            <v>101157</v>
          </cell>
          <cell r="B699" t="str">
            <v>SMP76 DAM</v>
          </cell>
          <cell r="C699" t="str">
            <v>Fanie Malan</v>
          </cell>
        </row>
        <row r="700">
          <cell r="A700">
            <v>101158</v>
          </cell>
          <cell r="B700" t="str">
            <v>VAAL-GAMAGARA R W S</v>
          </cell>
          <cell r="C700" t="str">
            <v>Fanie Malan</v>
          </cell>
        </row>
        <row r="701">
          <cell r="A701">
            <v>101159</v>
          </cell>
          <cell r="B701" t="str">
            <v>SMP596 PWORKS KNEUKL</v>
          </cell>
          <cell r="C701" t="str">
            <v>Fanie Malan</v>
          </cell>
        </row>
        <row r="702">
          <cell r="A702">
            <v>101160</v>
          </cell>
          <cell r="B702" t="str">
            <v>SMP597 KNEUK 2 CLIFT</v>
          </cell>
          <cell r="C702" t="str">
            <v>Fanie Malan</v>
          </cell>
        </row>
        <row r="703">
          <cell r="A703">
            <v>101161</v>
          </cell>
          <cell r="B703" t="str">
            <v>SMP598 CLIFT 2 ROSCO</v>
          </cell>
          <cell r="C703" t="str">
            <v>Fanie Malan</v>
          </cell>
        </row>
        <row r="704">
          <cell r="A704">
            <v>101162</v>
          </cell>
          <cell r="B704" t="str">
            <v>SMP599 ROSC 2 BLROCK</v>
          </cell>
          <cell r="C704" t="str">
            <v>Fanie Malan</v>
          </cell>
        </row>
        <row r="705">
          <cell r="A705">
            <v>101163</v>
          </cell>
          <cell r="B705" t="str">
            <v>SMP600 ROSC 2 OLFTHK</v>
          </cell>
          <cell r="C705" t="str">
            <v>Fanie Malan</v>
          </cell>
        </row>
        <row r="706">
          <cell r="A706">
            <v>101164</v>
          </cell>
          <cell r="B706" t="str">
            <v>SMP601 SISH 2 BLROCK</v>
          </cell>
          <cell r="C706" t="str">
            <v>Fanie Malan</v>
          </cell>
        </row>
        <row r="707">
          <cell r="A707">
            <v>101165</v>
          </cell>
          <cell r="B707" t="str">
            <v>SMP602 SISH 2 OLFTHK</v>
          </cell>
          <cell r="C707" t="str">
            <v>Fanie Malan</v>
          </cell>
        </row>
        <row r="708">
          <cell r="A708">
            <v>101166</v>
          </cell>
          <cell r="B708" t="str">
            <v>SMP603 SISH GROUNDW</v>
          </cell>
          <cell r="C708" t="str">
            <v>Fanie Malan</v>
          </cell>
        </row>
        <row r="709">
          <cell r="A709">
            <v>101167</v>
          </cell>
          <cell r="B709" t="str">
            <v>SMP604 EMERG KALAHEA</v>
          </cell>
          <cell r="C709" t="str">
            <v>Fanie Malan</v>
          </cell>
        </row>
        <row r="710">
          <cell r="A710">
            <v>101168</v>
          </cell>
          <cell r="B710" t="str">
            <v>VAAL R-VAALHARTS GWS</v>
          </cell>
          <cell r="C710" t="str">
            <v>Fanie Malan</v>
          </cell>
        </row>
        <row r="711">
          <cell r="A711">
            <v>101169</v>
          </cell>
          <cell r="B711" t="str">
            <v>SMP139 KLIPD BKLY SH</v>
          </cell>
          <cell r="C711" t="str">
            <v>Fanie Malan</v>
          </cell>
        </row>
        <row r="712">
          <cell r="A712">
            <v>101170</v>
          </cell>
          <cell r="B712" t="str">
            <v>SMP36 VAALH M_N&amp;W C</v>
          </cell>
          <cell r="C712" t="str">
            <v>Fanie Malan</v>
          </cell>
        </row>
        <row r="713">
          <cell r="A713">
            <v>101171</v>
          </cell>
          <cell r="B713" t="str">
            <v>SMP429 RPF TAUNG CAN</v>
          </cell>
          <cell r="C713" t="str">
            <v>Fanie Malan</v>
          </cell>
        </row>
        <row r="714">
          <cell r="A714">
            <v>101172</v>
          </cell>
          <cell r="B714" t="str">
            <v>SMP616 RPF- GANSPAN</v>
          </cell>
          <cell r="C714" t="str">
            <v>Fanie Malan</v>
          </cell>
        </row>
        <row r="715">
          <cell r="A715">
            <v>101173</v>
          </cell>
          <cell r="B715" t="str">
            <v>SMP694 RPF TC 2001/2</v>
          </cell>
          <cell r="C715" t="str">
            <v>Fanie Malan</v>
          </cell>
        </row>
        <row r="716">
          <cell r="A716">
            <v>101174</v>
          </cell>
          <cell r="B716" t="str">
            <v>SMP695 RPF TC 2002/3</v>
          </cell>
          <cell r="C716" t="str">
            <v>Fanie Malan</v>
          </cell>
        </row>
        <row r="717">
          <cell r="A717">
            <v>101175</v>
          </cell>
          <cell r="B717" t="str">
            <v>SMP696 RPF TC 2003/4</v>
          </cell>
          <cell r="C717" t="str">
            <v>Fanie Malan</v>
          </cell>
        </row>
        <row r="718">
          <cell r="A718">
            <v>101176</v>
          </cell>
          <cell r="B718" t="str">
            <v>SMP697 RPF GP 2001/2</v>
          </cell>
          <cell r="C718" t="str">
            <v>Fanie Malan</v>
          </cell>
        </row>
        <row r="719">
          <cell r="A719">
            <v>101177</v>
          </cell>
          <cell r="B719" t="str">
            <v>SMP698 RPF GP 2002/3</v>
          </cell>
          <cell r="C719" t="str">
            <v>Fanie Malan</v>
          </cell>
        </row>
        <row r="720">
          <cell r="A720">
            <v>101178</v>
          </cell>
          <cell r="B720" t="str">
            <v>SMP699 RPF GP 2003/4</v>
          </cell>
          <cell r="C720" t="str">
            <v>Fanie Malan</v>
          </cell>
        </row>
        <row r="721">
          <cell r="A721">
            <v>101179</v>
          </cell>
          <cell r="B721" t="str">
            <v>AO: LOWER ORANGE RIV</v>
          </cell>
          <cell r="C721" t="str">
            <v>Jemina Baleni</v>
          </cell>
        </row>
        <row r="722">
          <cell r="A722">
            <v>101179</v>
          </cell>
          <cell r="B722" t="str">
            <v>DIVISION-OPS-VAN DER</v>
          </cell>
          <cell r="C722" t="str">
            <v>Jemina Baleni</v>
          </cell>
        </row>
        <row r="723">
          <cell r="A723">
            <v>101180</v>
          </cell>
          <cell r="B723" t="str">
            <v>L ORANGE RIVER -BOEG</v>
          </cell>
          <cell r="C723" t="str">
            <v>Fanie Malan</v>
          </cell>
        </row>
        <row r="724">
          <cell r="A724">
            <v>101181</v>
          </cell>
          <cell r="B724" t="str">
            <v>SMP26 CANAL</v>
          </cell>
          <cell r="C724" t="str">
            <v>Fanie Malan</v>
          </cell>
        </row>
        <row r="725">
          <cell r="A725">
            <v>101182</v>
          </cell>
          <cell r="B725" t="str">
            <v>SMP700 RPF BD 2001/2</v>
          </cell>
          <cell r="C725" t="str">
            <v>Fanie Malan</v>
          </cell>
        </row>
        <row r="726">
          <cell r="A726">
            <v>101183</v>
          </cell>
          <cell r="B726" t="str">
            <v>SMP701 RPF BD 2002/3</v>
          </cell>
          <cell r="C726" t="str">
            <v>Fanie Malan</v>
          </cell>
        </row>
        <row r="727">
          <cell r="A727">
            <v>101184</v>
          </cell>
          <cell r="B727" t="str">
            <v>SMP702 RPF BD 2003/4</v>
          </cell>
          <cell r="C727" t="str">
            <v>Fanie Malan</v>
          </cell>
        </row>
        <row r="728">
          <cell r="A728">
            <v>101185</v>
          </cell>
          <cell r="B728" t="str">
            <v>SMP98 FROM THE RIVER</v>
          </cell>
          <cell r="C728" t="str">
            <v>Fanie Malan</v>
          </cell>
        </row>
        <row r="729">
          <cell r="A729">
            <v>101186</v>
          </cell>
          <cell r="B729" t="str">
            <v>L ORANGE RIVER -KKAM</v>
          </cell>
          <cell r="C729" t="str">
            <v>Fanie Malan</v>
          </cell>
        </row>
        <row r="730">
          <cell r="A730">
            <v>101187</v>
          </cell>
          <cell r="B730" t="str">
            <v>SMP197 FROM RIVER</v>
          </cell>
          <cell r="C730" t="str">
            <v>Fanie Malan</v>
          </cell>
        </row>
        <row r="731">
          <cell r="A731">
            <v>101188</v>
          </cell>
          <cell r="B731" t="str">
            <v>SMP400 CANAL</v>
          </cell>
          <cell r="C731" t="str">
            <v>Fanie Malan</v>
          </cell>
        </row>
        <row r="732">
          <cell r="A732">
            <v>101189</v>
          </cell>
          <cell r="B732" t="str">
            <v>SMP703 RPF 2001/2</v>
          </cell>
          <cell r="C732" t="str">
            <v>Fanie Malan</v>
          </cell>
        </row>
        <row r="733">
          <cell r="A733">
            <v>101190</v>
          </cell>
          <cell r="B733" t="str">
            <v>SMP704 RPF 2002/3</v>
          </cell>
          <cell r="C733" t="str">
            <v>Fanie Malan</v>
          </cell>
        </row>
        <row r="734">
          <cell r="A734">
            <v>101191</v>
          </cell>
          <cell r="B734" t="str">
            <v>SMP705 RPF 2003/4</v>
          </cell>
          <cell r="C734" t="str">
            <v>Fanie Malan</v>
          </cell>
        </row>
        <row r="735">
          <cell r="A735">
            <v>101192</v>
          </cell>
          <cell r="B735" t="str">
            <v>NEUSBERG WEIR</v>
          </cell>
          <cell r="C735" t="str">
            <v>Fanie Malan</v>
          </cell>
        </row>
        <row r="736">
          <cell r="A736">
            <v>101193</v>
          </cell>
          <cell r="B736" t="str">
            <v>KAKAMAS CANALS</v>
          </cell>
          <cell r="C736" t="str">
            <v>Fanie Malan</v>
          </cell>
        </row>
        <row r="737">
          <cell r="A737">
            <v>101194</v>
          </cell>
          <cell r="B737" t="str">
            <v>SMART SYNDICATE</v>
          </cell>
          <cell r="C737" t="str">
            <v>Fanie Malan</v>
          </cell>
        </row>
        <row r="738">
          <cell r="A738">
            <v>101195</v>
          </cell>
          <cell r="B738" t="str">
            <v>VAN WYKS VLEI</v>
          </cell>
          <cell r="C738" t="str">
            <v>Fanie Malan</v>
          </cell>
        </row>
        <row r="739">
          <cell r="A739">
            <v>101196</v>
          </cell>
          <cell r="B739" t="str">
            <v>ROOIBERG</v>
          </cell>
          <cell r="C739" t="str">
            <v>Fanie Malan</v>
          </cell>
        </row>
        <row r="740">
          <cell r="A740">
            <v>101197</v>
          </cell>
          <cell r="B740" t="str">
            <v>L ORANGE RIVER -NAMA</v>
          </cell>
          <cell r="C740" t="str">
            <v>Fanie Malan</v>
          </cell>
        </row>
        <row r="741">
          <cell r="A741">
            <v>101198</v>
          </cell>
          <cell r="B741" t="str">
            <v>SMP557 UPINGTOM MCPY</v>
          </cell>
          <cell r="C741" t="str">
            <v>Fanie Malan</v>
          </cell>
        </row>
        <row r="742">
          <cell r="A742">
            <v>101199</v>
          </cell>
          <cell r="B742" t="str">
            <v>SMP558 ALEXCOR (D&amp;R)</v>
          </cell>
          <cell r="C742" t="str">
            <v>Fanie Malan</v>
          </cell>
        </row>
        <row r="743">
          <cell r="A743">
            <v>101200</v>
          </cell>
          <cell r="B743" t="str">
            <v>SMP559 BET BOEGB&amp;SEA</v>
          </cell>
          <cell r="C743" t="str">
            <v>Fanie Malan</v>
          </cell>
        </row>
        <row r="744">
          <cell r="A744">
            <v>101201</v>
          </cell>
          <cell r="B744" t="str">
            <v>SMP561 KAI GAR MCPTY</v>
          </cell>
          <cell r="C744" t="str">
            <v>Fanie Malan</v>
          </cell>
        </row>
        <row r="745">
          <cell r="A745">
            <v>101202</v>
          </cell>
          <cell r="B745" t="str">
            <v>SMP706 RPF CM 2001/2</v>
          </cell>
          <cell r="C745" t="str">
            <v>Fanie Malan</v>
          </cell>
        </row>
        <row r="746">
          <cell r="A746">
            <v>101203</v>
          </cell>
          <cell r="B746" t="str">
            <v>SMP707 RPF CM 2002/3</v>
          </cell>
          <cell r="C746" t="str">
            <v>Fanie Malan</v>
          </cell>
        </row>
        <row r="747">
          <cell r="A747">
            <v>101204</v>
          </cell>
          <cell r="B747" t="str">
            <v>SMP708 RPF CM 2003/4</v>
          </cell>
          <cell r="C747" t="str">
            <v>Fanie Malan</v>
          </cell>
        </row>
        <row r="748">
          <cell r="A748">
            <v>101205</v>
          </cell>
          <cell r="B748" t="str">
            <v>M ORANGE GWCA DOUG</v>
          </cell>
          <cell r="C748" t="str">
            <v>Fanie Malan</v>
          </cell>
        </row>
        <row r="749">
          <cell r="A749">
            <v>101206</v>
          </cell>
          <cell r="B749" t="str">
            <v>SMP562 PRIESKA MCPTY</v>
          </cell>
          <cell r="C749" t="str">
            <v>Fanie Malan</v>
          </cell>
        </row>
        <row r="750">
          <cell r="A750">
            <v>101207</v>
          </cell>
          <cell r="B750" t="str">
            <v>SMP563 LO B DGL&amp;BOEG</v>
          </cell>
          <cell r="C750" t="str">
            <v>Fanie Malan</v>
          </cell>
        </row>
        <row r="751">
          <cell r="A751">
            <v>101208</v>
          </cell>
          <cell r="B751" t="str">
            <v>SMP618 DOUGLAS CANLS</v>
          </cell>
          <cell r="C751" t="str">
            <v>Fanie Malan</v>
          </cell>
        </row>
        <row r="752">
          <cell r="A752">
            <v>101209</v>
          </cell>
          <cell r="B752" t="str">
            <v>SMP619 DOUGLAS MCPTY</v>
          </cell>
          <cell r="C752" t="str">
            <v>Fanie Malan</v>
          </cell>
        </row>
        <row r="753">
          <cell r="A753">
            <v>101210</v>
          </cell>
          <cell r="B753" t="str">
            <v>SMP620 DOUGLAS PRSON</v>
          </cell>
          <cell r="C753" t="str">
            <v>Fanie Malan</v>
          </cell>
        </row>
        <row r="754">
          <cell r="A754">
            <v>101211</v>
          </cell>
          <cell r="B754" t="str">
            <v>SMP744 RPF CM 2002/3</v>
          </cell>
          <cell r="C754" t="str">
            <v>Fanie Malan</v>
          </cell>
        </row>
        <row r="755">
          <cell r="A755">
            <v>101212</v>
          </cell>
          <cell r="B755" t="str">
            <v>SMP745 RPF CM 2003/4</v>
          </cell>
          <cell r="C755" t="str">
            <v>Fanie Malan</v>
          </cell>
        </row>
        <row r="756">
          <cell r="A756">
            <v>101213</v>
          </cell>
          <cell r="B756" t="str">
            <v>DOUGLAS WEIR</v>
          </cell>
          <cell r="C756" t="str">
            <v>Fanie Malan</v>
          </cell>
        </row>
        <row r="757">
          <cell r="A757">
            <v>101214</v>
          </cell>
          <cell r="B757" t="str">
            <v>DOUGLAS CANAL</v>
          </cell>
          <cell r="C757" t="str">
            <v>Fanie Malan</v>
          </cell>
        </row>
        <row r="758">
          <cell r="A758">
            <v>101215</v>
          </cell>
          <cell r="B758" t="str">
            <v>ATHERTON CANAL</v>
          </cell>
          <cell r="C758" t="str">
            <v>Fanie Malan</v>
          </cell>
        </row>
        <row r="759">
          <cell r="A759">
            <v>101216</v>
          </cell>
          <cell r="B759" t="str">
            <v>S MAN: SOUTHER OAREA</v>
          </cell>
          <cell r="C759" t="str">
            <v>Cyril Samuels</v>
          </cell>
        </row>
        <row r="760">
          <cell r="A760">
            <v>101216</v>
          </cell>
          <cell r="B760" t="str">
            <v>DIRECTOR-OPERATIONS</v>
          </cell>
          <cell r="C760" t="str">
            <v>Cyril Samuels</v>
          </cell>
        </row>
        <row r="761">
          <cell r="A761">
            <v>101217</v>
          </cell>
          <cell r="B761" t="str">
            <v>MAN: TEC SS P-ELIZBH</v>
          </cell>
          <cell r="C761" t="str">
            <v>Cyril Samuels</v>
          </cell>
        </row>
        <row r="762">
          <cell r="A762">
            <v>101217</v>
          </cell>
          <cell r="B762" t="str">
            <v>SUB-DIRECT-TECHNICAL</v>
          </cell>
          <cell r="C762" t="str">
            <v>Cyril Samuels</v>
          </cell>
        </row>
        <row r="763">
          <cell r="A763">
            <v>101218</v>
          </cell>
          <cell r="B763" t="str">
            <v>SURVEY SERV PRT-ELZB</v>
          </cell>
          <cell r="C763" t="str">
            <v>Cyril Samuels</v>
          </cell>
        </row>
        <row r="764">
          <cell r="A764">
            <v>101218</v>
          </cell>
          <cell r="B764" t="str">
            <v>SUB-DIVISION-SURVEY</v>
          </cell>
          <cell r="C764" t="str">
            <v>Cyril Samuels</v>
          </cell>
        </row>
        <row r="765">
          <cell r="A765">
            <v>101219</v>
          </cell>
          <cell r="B765" t="str">
            <v>SURVEY SERV WORCESTR</v>
          </cell>
          <cell r="C765" t="str">
            <v>Cyril Samuels</v>
          </cell>
        </row>
        <row r="766">
          <cell r="A766">
            <v>101219</v>
          </cell>
          <cell r="B766" t="str">
            <v>SUB-DIVISION-SURVEY</v>
          </cell>
          <cell r="C766" t="str">
            <v>Cyril Samuels</v>
          </cell>
        </row>
        <row r="767">
          <cell r="A767">
            <v>101220</v>
          </cell>
          <cell r="B767" t="str">
            <v>MECHAN&amp; ELECT SER PE</v>
          </cell>
          <cell r="C767" t="str">
            <v>Cyril Samuels</v>
          </cell>
        </row>
        <row r="768">
          <cell r="A768">
            <v>101220</v>
          </cell>
          <cell r="B768" t="str">
            <v>SUB-DIVISION-MECH/EL</v>
          </cell>
          <cell r="C768" t="str">
            <v>Cyril Samuels</v>
          </cell>
        </row>
        <row r="769">
          <cell r="A769">
            <v>101221</v>
          </cell>
          <cell r="B769" t="str">
            <v>MECHAN&amp; ELECT SER WR</v>
          </cell>
          <cell r="C769" t="str">
            <v>Cyril Samuels</v>
          </cell>
        </row>
        <row r="770">
          <cell r="A770">
            <v>101221</v>
          </cell>
          <cell r="B770" t="str">
            <v>SUB-DIVISION-MECH/EL</v>
          </cell>
          <cell r="C770" t="str">
            <v>Cyril Samuels</v>
          </cell>
        </row>
        <row r="771">
          <cell r="A771">
            <v>101222</v>
          </cell>
          <cell r="B771" t="str">
            <v>GEO TECHNIC UITKEER</v>
          </cell>
          <cell r="C771" t="str">
            <v>Cyril Samuels</v>
          </cell>
        </row>
        <row r="772">
          <cell r="A772">
            <v>101223</v>
          </cell>
          <cell r="B772" t="str">
            <v>WATER DRILL UITKEER</v>
          </cell>
          <cell r="C772" t="str">
            <v>Cyril Samuels</v>
          </cell>
        </row>
        <row r="773">
          <cell r="A773">
            <v>101224</v>
          </cell>
          <cell r="B773" t="str">
            <v>GEO TECHNIC WORCESTR</v>
          </cell>
          <cell r="C773" t="str">
            <v>Cyril Samuels</v>
          </cell>
        </row>
        <row r="774">
          <cell r="A774">
            <v>101225</v>
          </cell>
          <cell r="B774" t="str">
            <v>WATER DRILL WORCESTR</v>
          </cell>
          <cell r="C774" t="str">
            <v>Cyril Samuels</v>
          </cell>
        </row>
        <row r="775">
          <cell r="A775">
            <v>101226</v>
          </cell>
          <cell r="B775" t="str">
            <v>SOUTH CIVIL ENG S PE</v>
          </cell>
          <cell r="C775" t="str">
            <v>Cyril Samuels</v>
          </cell>
        </row>
        <row r="776">
          <cell r="A776">
            <v>101226</v>
          </cell>
          <cell r="B776" t="str">
            <v>DIVISION-CIVIL ENGIN</v>
          </cell>
          <cell r="C776" t="str">
            <v>Cyril Samuels</v>
          </cell>
        </row>
        <row r="777">
          <cell r="A777">
            <v>101227</v>
          </cell>
          <cell r="B777" t="str">
            <v>MAN:FIN&amp;SCM PRT-ELIZ</v>
          </cell>
          <cell r="C777" t="str">
            <v>Cyril Samuels</v>
          </cell>
        </row>
        <row r="778">
          <cell r="A778">
            <v>101227</v>
          </cell>
          <cell r="B778" t="str">
            <v>SUB-DIRECTORATE-FINA</v>
          </cell>
          <cell r="C778" t="str">
            <v>Cyril Samuels</v>
          </cell>
        </row>
        <row r="779">
          <cell r="A779">
            <v>101228</v>
          </cell>
          <cell r="B779" t="str">
            <v>LOGIST STORE-UITKEER</v>
          </cell>
          <cell r="C779" t="str">
            <v>Cyril Samuels</v>
          </cell>
        </row>
        <row r="780">
          <cell r="A780">
            <v>101228</v>
          </cell>
          <cell r="B780" t="str">
            <v>LOGIST STORE-</v>
          </cell>
          <cell r="C780" t="str">
            <v>Cyril Samuels</v>
          </cell>
        </row>
        <row r="781">
          <cell r="A781">
            <v>101229</v>
          </cell>
          <cell r="B781" t="str">
            <v>MAN: CORP. SUPP.  PE</v>
          </cell>
          <cell r="C781" t="str">
            <v>Cyril Samuels</v>
          </cell>
        </row>
        <row r="782">
          <cell r="A782">
            <v>101229</v>
          </cell>
          <cell r="B782" t="str">
            <v>SUB-DIRECTORATE-ADMI</v>
          </cell>
          <cell r="C782" t="str">
            <v>Cyril Samuels</v>
          </cell>
        </row>
        <row r="783">
          <cell r="A783">
            <v>101230</v>
          </cell>
          <cell r="B783" t="str">
            <v>MAN: OPER ECR PELIZB</v>
          </cell>
          <cell r="C783" t="str">
            <v>Cyril Samuels</v>
          </cell>
        </row>
        <row r="784">
          <cell r="A784">
            <v>101230</v>
          </cell>
          <cell r="B784" t="str">
            <v>SUB-DIRECTORATE OPER</v>
          </cell>
          <cell r="C784" t="str">
            <v>Cyril Samuels</v>
          </cell>
        </row>
        <row r="785">
          <cell r="A785">
            <v>101231</v>
          </cell>
          <cell r="B785" t="str">
            <v>AREA OFFICE:UITKEER</v>
          </cell>
          <cell r="C785" t="str">
            <v>Cyril Samuels</v>
          </cell>
        </row>
        <row r="786">
          <cell r="A786">
            <v>101231</v>
          </cell>
          <cell r="B786" t="str">
            <v>DIVISION-OPERATIONS-</v>
          </cell>
          <cell r="C786" t="str">
            <v>Cyril Samuels</v>
          </cell>
        </row>
        <row r="787">
          <cell r="A787">
            <v>101232</v>
          </cell>
          <cell r="B787" t="str">
            <v>FISH - SUNDAYS RIVER</v>
          </cell>
          <cell r="C787" t="str">
            <v>Cyril Samuels</v>
          </cell>
        </row>
        <row r="788">
          <cell r="A788">
            <v>101233</v>
          </cell>
          <cell r="B788" t="str">
            <v>SMP129 TB OUTL GR DM</v>
          </cell>
          <cell r="C788" t="str">
            <v>Cyril Samuels</v>
          </cell>
        </row>
        <row r="789">
          <cell r="A789">
            <v>101234</v>
          </cell>
          <cell r="B789" t="str">
            <v>SMP404 ELD 2 DEMISTK</v>
          </cell>
          <cell r="C789" t="str">
            <v>Cyril Samuels</v>
          </cell>
        </row>
        <row r="790">
          <cell r="A790">
            <v>101235</v>
          </cell>
          <cell r="B790" t="str">
            <v>SMP405 DEMISTK 2 JDT</v>
          </cell>
          <cell r="C790" t="str">
            <v>Cyril Samuels</v>
          </cell>
        </row>
        <row r="791">
          <cell r="A791">
            <v>101236</v>
          </cell>
          <cell r="B791" t="str">
            <v>SMP406 DEMISTK 2 DTD</v>
          </cell>
          <cell r="C791" t="str">
            <v>Cyril Samuels</v>
          </cell>
        </row>
        <row r="792">
          <cell r="A792">
            <v>101237</v>
          </cell>
          <cell r="B792" t="str">
            <v>SMP407 DTD 2 KHDFT W</v>
          </cell>
          <cell r="C792" t="str">
            <v>Cyril Samuels</v>
          </cell>
        </row>
        <row r="793">
          <cell r="A793">
            <v>101238</v>
          </cell>
          <cell r="B793" t="str">
            <v>SMP654 GRD 2 EDW CRD</v>
          </cell>
          <cell r="C793" t="str">
            <v>Cyril Samuels</v>
          </cell>
        </row>
        <row r="794">
          <cell r="A794">
            <v>101239</v>
          </cell>
          <cell r="B794" t="str">
            <v>SMP66 GRD 2 EDW OUSR</v>
          </cell>
          <cell r="C794" t="str">
            <v>Cyril Samuels</v>
          </cell>
        </row>
        <row r="795">
          <cell r="A795">
            <v>101240</v>
          </cell>
          <cell r="B795" t="str">
            <v>SMP7 ED 2 HK KFTN IB</v>
          </cell>
          <cell r="C795" t="str">
            <v>Cyril Samuels</v>
          </cell>
        </row>
        <row r="796">
          <cell r="A796">
            <v>101241</v>
          </cell>
          <cell r="B796" t="str">
            <v>LOWER SUNDAYS RIVER</v>
          </cell>
          <cell r="C796" t="str">
            <v>Cyril Samuels</v>
          </cell>
        </row>
        <row r="797">
          <cell r="A797">
            <v>101242</v>
          </cell>
          <cell r="B797" t="str">
            <v>SMP125 PIPELINE</v>
          </cell>
          <cell r="C797" t="str">
            <v>Cyril Samuels</v>
          </cell>
        </row>
        <row r="798">
          <cell r="A798">
            <v>101243</v>
          </cell>
          <cell r="B798" t="str">
            <v>SMP15 CANAL</v>
          </cell>
          <cell r="C798" t="str">
            <v>Cyril Samuels</v>
          </cell>
        </row>
        <row r="799">
          <cell r="A799">
            <v>101244</v>
          </cell>
          <cell r="B799" t="str">
            <v>SMP387 SCHVLKT BAL D</v>
          </cell>
          <cell r="C799" t="str">
            <v>Cyril Samuels</v>
          </cell>
        </row>
        <row r="800">
          <cell r="A800">
            <v>101245</v>
          </cell>
          <cell r="B800" t="str">
            <v>LOWER FISH RIVER 62</v>
          </cell>
          <cell r="C800" t="str">
            <v>Cyril Samuels</v>
          </cell>
        </row>
        <row r="801">
          <cell r="A801">
            <v>101246</v>
          </cell>
          <cell r="B801" t="str">
            <v>SMP38 CANAL/PIPELINE</v>
          </cell>
          <cell r="C801" t="str">
            <v>Cyril Samuels</v>
          </cell>
        </row>
        <row r="802">
          <cell r="A802">
            <v>101247</v>
          </cell>
          <cell r="B802" t="str">
            <v>SMP85 DAM</v>
          </cell>
          <cell r="C802" t="str">
            <v>Cyril Samuels</v>
          </cell>
        </row>
        <row r="803">
          <cell r="A803">
            <v>101248</v>
          </cell>
          <cell r="B803" t="str">
            <v>RURA DAM</v>
          </cell>
          <cell r="C803" t="str">
            <v>Cyril Samuels</v>
          </cell>
        </row>
        <row r="804">
          <cell r="A804">
            <v>101249</v>
          </cell>
          <cell r="B804" t="str">
            <v>SINQUMENI DAM</v>
          </cell>
          <cell r="C804" t="str">
            <v>Cyril Samuels</v>
          </cell>
        </row>
        <row r="805">
          <cell r="A805">
            <v>101250</v>
          </cell>
          <cell r="B805" t="str">
            <v>MANKAZANA DAM</v>
          </cell>
          <cell r="C805" t="str">
            <v>Cyril Samuels</v>
          </cell>
        </row>
        <row r="806">
          <cell r="A806">
            <v>101251</v>
          </cell>
          <cell r="B806" t="str">
            <v>NDLAMBE(TYHEFU) DAM</v>
          </cell>
          <cell r="C806" t="str">
            <v>Cyril Samuels</v>
          </cell>
        </row>
        <row r="807">
          <cell r="A807">
            <v>101252</v>
          </cell>
          <cell r="B807" t="str">
            <v>SMP188 DAM</v>
          </cell>
          <cell r="C807" t="str">
            <v>Cyril Samuels</v>
          </cell>
        </row>
        <row r="808">
          <cell r="A808">
            <v>101253</v>
          </cell>
          <cell r="B808" t="str">
            <v>NQWELO DAM</v>
          </cell>
          <cell r="C808" t="str">
            <v>Cyril Samuels</v>
          </cell>
        </row>
        <row r="809">
          <cell r="A809">
            <v>101254</v>
          </cell>
          <cell r="B809" t="str">
            <v>KAT RIVER DAM (44)</v>
          </cell>
          <cell r="C809" t="str">
            <v>Cyril Samuels</v>
          </cell>
        </row>
        <row r="810">
          <cell r="A810">
            <v>101255</v>
          </cell>
          <cell r="B810" t="str">
            <v>SMP131 DAM</v>
          </cell>
          <cell r="C810" t="str">
            <v>Cyril Samuels</v>
          </cell>
        </row>
        <row r="811">
          <cell r="A811">
            <v>101256</v>
          </cell>
          <cell r="B811" t="str">
            <v>TARKA R- KOMANDODRFT</v>
          </cell>
          <cell r="C811" t="str">
            <v>Cyril Samuels</v>
          </cell>
        </row>
        <row r="812">
          <cell r="A812">
            <v>101257</v>
          </cell>
          <cell r="B812" t="str">
            <v>SMP216 SCHEME</v>
          </cell>
          <cell r="C812" t="str">
            <v>Cyril Samuels</v>
          </cell>
        </row>
        <row r="813">
          <cell r="A813">
            <v>101258</v>
          </cell>
          <cell r="B813" t="str">
            <v>AOFF : PE WMA12/15</v>
          </cell>
          <cell r="C813" t="str">
            <v>Cyril Samuels</v>
          </cell>
        </row>
        <row r="814">
          <cell r="A814">
            <v>101258</v>
          </cell>
          <cell r="B814" t="str">
            <v>DIVISION-OPS-AMATOLA</v>
          </cell>
          <cell r="C814" t="str">
            <v>Cyril Samuels</v>
          </cell>
        </row>
        <row r="815">
          <cell r="A815">
            <v>101259</v>
          </cell>
          <cell r="B815" t="str">
            <v>GAMTOOS-KOUGA&amp;LOERIE</v>
          </cell>
          <cell r="C815" t="str">
            <v>Cyril Samuels</v>
          </cell>
        </row>
        <row r="816">
          <cell r="A816">
            <v>101260</v>
          </cell>
          <cell r="B816" t="str">
            <v>SMP69 GAMTOOS DAMS</v>
          </cell>
          <cell r="C816" t="str">
            <v>Cyril Samuels</v>
          </cell>
        </row>
        <row r="817">
          <cell r="A817">
            <v>101261</v>
          </cell>
          <cell r="B817" t="str">
            <v>SMP8 GAMTOOS CANAL</v>
          </cell>
          <cell r="C817" t="str">
            <v>Cyril Samuels</v>
          </cell>
        </row>
        <row r="818">
          <cell r="A818">
            <v>101262</v>
          </cell>
          <cell r="B818" t="str">
            <v>KROMME RIVER- IMPOFU</v>
          </cell>
          <cell r="C818" t="str">
            <v>Cyril Samuels</v>
          </cell>
        </row>
        <row r="819">
          <cell r="A819">
            <v>101263</v>
          </cell>
          <cell r="B819" t="str">
            <v>GROOT R- BEERVLEI DM</v>
          </cell>
          <cell r="C819" t="str">
            <v>Cyril Samuels</v>
          </cell>
        </row>
        <row r="820">
          <cell r="A820">
            <v>101264</v>
          </cell>
          <cell r="B820" t="str">
            <v>SMP73 BEERVLEI DAM</v>
          </cell>
          <cell r="C820" t="str">
            <v>Cyril Samuels</v>
          </cell>
        </row>
        <row r="821">
          <cell r="A821">
            <v>101265</v>
          </cell>
          <cell r="B821" t="str">
            <v>AMATOLA-WRIGGLESWADE</v>
          </cell>
          <cell r="C821" t="str">
            <v>Cyril Samuels</v>
          </cell>
        </row>
        <row r="822">
          <cell r="A822">
            <v>101266</v>
          </cell>
          <cell r="B822" t="str">
            <v>SMP144 RIVER</v>
          </cell>
          <cell r="C822" t="str">
            <v>Cyril Samuels</v>
          </cell>
        </row>
        <row r="823">
          <cell r="A823">
            <v>101267</v>
          </cell>
          <cell r="B823" t="str">
            <v>SMP3 CANAL</v>
          </cell>
          <cell r="C823" t="str">
            <v>Cyril Samuels</v>
          </cell>
        </row>
        <row r="824">
          <cell r="A824">
            <v>101268</v>
          </cell>
          <cell r="B824" t="str">
            <v>SMP42 DAM</v>
          </cell>
          <cell r="C824" t="str">
            <v>Cyril Samuels</v>
          </cell>
        </row>
        <row r="825">
          <cell r="A825">
            <v>101269</v>
          </cell>
          <cell r="B825" t="str">
            <v>ROOIKRANTZ DAM (108)</v>
          </cell>
          <cell r="C825" t="str">
            <v>Cyril Samuels</v>
          </cell>
        </row>
        <row r="826">
          <cell r="A826">
            <v>101270</v>
          </cell>
          <cell r="B826" t="str">
            <v>SMP206 DAM</v>
          </cell>
          <cell r="C826" t="str">
            <v>Cyril Samuels</v>
          </cell>
        </row>
        <row r="827">
          <cell r="A827">
            <v>101271</v>
          </cell>
          <cell r="B827" t="str">
            <v>NAHOON RIVER-DAM (81</v>
          </cell>
          <cell r="C827" t="str">
            <v>Cyril Samuels</v>
          </cell>
        </row>
        <row r="828">
          <cell r="A828">
            <v>101272</v>
          </cell>
          <cell r="B828" t="str">
            <v>SMP187 DAM</v>
          </cell>
          <cell r="C828" t="str">
            <v>Cyril Samuels</v>
          </cell>
        </row>
        <row r="829">
          <cell r="A829">
            <v>101273</v>
          </cell>
          <cell r="B829" t="str">
            <v>LAING DAM (58)</v>
          </cell>
          <cell r="C829" t="str">
            <v>Cyril Samuels</v>
          </cell>
        </row>
        <row r="830">
          <cell r="A830">
            <v>101274</v>
          </cell>
          <cell r="B830" t="str">
            <v>SMP82 DAM</v>
          </cell>
          <cell r="C830" t="str">
            <v>Cyril Samuels</v>
          </cell>
        </row>
        <row r="831">
          <cell r="A831">
            <v>101275</v>
          </cell>
          <cell r="B831" t="str">
            <v>SANDILE  DAM (111)</v>
          </cell>
          <cell r="C831" t="str">
            <v>Cyril Samuels</v>
          </cell>
        </row>
        <row r="832">
          <cell r="A832">
            <v>101276</v>
          </cell>
          <cell r="B832" t="str">
            <v>SMP106 DAM</v>
          </cell>
          <cell r="C832" t="str">
            <v>Cyril Samuels</v>
          </cell>
        </row>
        <row r="833">
          <cell r="A833">
            <v>101277</v>
          </cell>
          <cell r="B833" t="str">
            <v>SMP32 SANDILE PIPE</v>
          </cell>
          <cell r="C833" t="str">
            <v>Cyril Samuels</v>
          </cell>
        </row>
        <row r="834">
          <cell r="A834">
            <v>101278</v>
          </cell>
          <cell r="B834" t="str">
            <v>SMP478 SANDILE SCHME</v>
          </cell>
          <cell r="C834" t="str">
            <v>Cyril Samuels</v>
          </cell>
        </row>
        <row r="835">
          <cell r="A835">
            <v>101279</v>
          </cell>
          <cell r="B835" t="str">
            <v>PLEASANT VIEW DAM</v>
          </cell>
          <cell r="C835" t="str">
            <v>Cyril Samuels</v>
          </cell>
        </row>
        <row r="836">
          <cell r="A836">
            <v>101280</v>
          </cell>
          <cell r="B836" t="str">
            <v>SMP201 DAM</v>
          </cell>
          <cell r="C836" t="str">
            <v>Cyril Samuels</v>
          </cell>
        </row>
        <row r="837">
          <cell r="A837">
            <v>101281</v>
          </cell>
          <cell r="B837" t="str">
            <v>NTSIKIZIMI DAM</v>
          </cell>
          <cell r="C837" t="str">
            <v>Cyril Samuels</v>
          </cell>
        </row>
        <row r="838">
          <cell r="A838">
            <v>101282</v>
          </cell>
          <cell r="B838" t="str">
            <v>NGWEKAZI DAM</v>
          </cell>
          <cell r="C838" t="str">
            <v>Cyril Samuels</v>
          </cell>
        </row>
        <row r="839">
          <cell r="A839">
            <v>101283</v>
          </cell>
          <cell r="B839" t="str">
            <v>KEISKHOEK-MNYAMENI D</v>
          </cell>
          <cell r="C839" t="str">
            <v>Cyril Samuels</v>
          </cell>
        </row>
        <row r="840">
          <cell r="A840">
            <v>101284</v>
          </cell>
          <cell r="B840" t="str">
            <v>SMP181 SCHEME</v>
          </cell>
          <cell r="C840" t="str">
            <v>Cyril Samuels</v>
          </cell>
        </row>
        <row r="841">
          <cell r="A841">
            <v>101285</v>
          </cell>
          <cell r="B841" t="str">
            <v>KUBUSI RIV- GUBU DAM</v>
          </cell>
          <cell r="C841" t="str">
            <v>Cyril Samuels</v>
          </cell>
        </row>
        <row r="842">
          <cell r="A842">
            <v>101286</v>
          </cell>
          <cell r="B842" t="str">
            <v>SMP168 SCHEME</v>
          </cell>
          <cell r="C842" t="str">
            <v>Cyril Samuels</v>
          </cell>
        </row>
        <row r="843">
          <cell r="A843">
            <v>101287</v>
          </cell>
          <cell r="B843" t="str">
            <v>DIMBAZA DAM</v>
          </cell>
          <cell r="C843" t="str">
            <v>Cyril Samuels</v>
          </cell>
        </row>
        <row r="844">
          <cell r="A844">
            <v>101288</v>
          </cell>
          <cell r="B844" t="str">
            <v>DEBE DAM (23)</v>
          </cell>
          <cell r="C844" t="str">
            <v>Cyril Samuels</v>
          </cell>
        </row>
        <row r="845">
          <cell r="A845">
            <v>101289</v>
          </cell>
          <cell r="B845" t="str">
            <v>SMP60 DAM</v>
          </cell>
          <cell r="C845" t="str">
            <v>Cyril Samuels</v>
          </cell>
        </row>
        <row r="846">
          <cell r="A846">
            <v>101290</v>
          </cell>
          <cell r="B846" t="str">
            <v>KEISKMHOEK- CATA DAM</v>
          </cell>
          <cell r="C846" t="str">
            <v>Cyril Samuels</v>
          </cell>
        </row>
        <row r="847">
          <cell r="A847">
            <v>101291</v>
          </cell>
          <cell r="B847" t="str">
            <v>SMP145 SCHEME</v>
          </cell>
          <cell r="C847" t="str">
            <v>Cyril Samuels</v>
          </cell>
        </row>
        <row r="848">
          <cell r="A848">
            <v>101292</v>
          </cell>
          <cell r="B848" t="str">
            <v>BINFIELD PARK DAM EC</v>
          </cell>
          <cell r="C848" t="str">
            <v>Cyril Samuels</v>
          </cell>
        </row>
        <row r="849">
          <cell r="A849">
            <v>101293</v>
          </cell>
          <cell r="B849" t="str">
            <v>SMP414 SCHEME</v>
          </cell>
          <cell r="C849" t="str">
            <v>Cyril Samuels</v>
          </cell>
        </row>
        <row r="850">
          <cell r="A850">
            <v>101294</v>
          </cell>
          <cell r="B850" t="str">
            <v>AMABELE DAM</v>
          </cell>
          <cell r="C850" t="str">
            <v>Cyril Samuels</v>
          </cell>
        </row>
        <row r="851">
          <cell r="A851">
            <v>101295</v>
          </cell>
          <cell r="B851" t="str">
            <v>GXETU DAM</v>
          </cell>
          <cell r="C851" t="str">
            <v>Cyril Samuels</v>
          </cell>
        </row>
        <row r="852">
          <cell r="A852">
            <v>101296</v>
          </cell>
          <cell r="B852" t="str">
            <v>TYUTYU DAM</v>
          </cell>
          <cell r="C852" t="str">
            <v>Cyril Samuels</v>
          </cell>
        </row>
        <row r="853">
          <cell r="A853">
            <v>101297</v>
          </cell>
          <cell r="B853" t="str">
            <v>WOBURN 2 DAM</v>
          </cell>
          <cell r="C853" t="str">
            <v>Cyril Samuels</v>
          </cell>
        </row>
        <row r="854">
          <cell r="A854">
            <v>101298</v>
          </cell>
          <cell r="B854" t="str">
            <v>WOBURN 3 DAM</v>
          </cell>
          <cell r="C854" t="str">
            <v>Cyril Samuels</v>
          </cell>
        </row>
        <row r="855">
          <cell r="A855">
            <v>101299</v>
          </cell>
          <cell r="B855" t="str">
            <v>REDHILL DAM</v>
          </cell>
          <cell r="C855" t="str">
            <v>Cyril Samuels</v>
          </cell>
        </row>
        <row r="856">
          <cell r="A856">
            <v>101300</v>
          </cell>
          <cell r="B856" t="str">
            <v>QIBIRA DAM</v>
          </cell>
          <cell r="C856" t="str">
            <v>Cyril Samuels</v>
          </cell>
        </row>
        <row r="857">
          <cell r="A857">
            <v>101301</v>
          </cell>
          <cell r="B857" t="str">
            <v>NONCAMPA 1 DAM</v>
          </cell>
          <cell r="C857" t="str">
            <v>Cyril Samuels</v>
          </cell>
        </row>
        <row r="858">
          <cell r="A858">
            <v>101302</v>
          </cell>
          <cell r="B858" t="str">
            <v>NONCAMPA 2 DAM</v>
          </cell>
          <cell r="C858" t="str">
            <v>Cyril Samuels</v>
          </cell>
        </row>
        <row r="859">
          <cell r="A859">
            <v>101303</v>
          </cell>
          <cell r="B859" t="str">
            <v>MOUNT COKE DAM</v>
          </cell>
          <cell r="C859" t="str">
            <v>Cyril Samuels</v>
          </cell>
        </row>
        <row r="860">
          <cell r="A860">
            <v>101304</v>
          </cell>
          <cell r="B860" t="str">
            <v>MSENGENI DAM</v>
          </cell>
          <cell r="C860" t="str">
            <v>Cyril Samuels</v>
          </cell>
        </row>
        <row r="861">
          <cell r="A861">
            <v>101305</v>
          </cell>
          <cell r="B861" t="str">
            <v>MASELA 1 DAM</v>
          </cell>
          <cell r="C861" t="str">
            <v>Cyril Samuels</v>
          </cell>
        </row>
        <row r="862">
          <cell r="A862">
            <v>101306</v>
          </cell>
          <cell r="B862" t="str">
            <v>MASELA 2 DAM</v>
          </cell>
          <cell r="C862" t="str">
            <v>Cyril Samuels</v>
          </cell>
        </row>
        <row r="863">
          <cell r="A863">
            <v>101307</v>
          </cell>
          <cell r="B863" t="str">
            <v>MDANTSANE 1 DAM</v>
          </cell>
          <cell r="C863" t="str">
            <v>Cyril Samuels</v>
          </cell>
        </row>
        <row r="864">
          <cell r="A864">
            <v>101308</v>
          </cell>
          <cell r="B864" t="str">
            <v>MDANTSANE 2 DAM</v>
          </cell>
          <cell r="C864" t="str">
            <v>Cyril Samuels</v>
          </cell>
        </row>
        <row r="865">
          <cell r="A865">
            <v>101309</v>
          </cell>
          <cell r="B865" t="str">
            <v>MAITLAND DAM</v>
          </cell>
          <cell r="C865" t="str">
            <v>Cyril Samuels</v>
          </cell>
        </row>
        <row r="866">
          <cell r="A866">
            <v>101310</v>
          </cell>
          <cell r="B866" t="str">
            <v>MAIPASE DAM</v>
          </cell>
          <cell r="C866" t="str">
            <v>Cyril Samuels</v>
          </cell>
        </row>
        <row r="867">
          <cell r="A867">
            <v>101311</v>
          </cell>
          <cell r="B867" t="str">
            <v>JAN TSHATSHU DAM</v>
          </cell>
          <cell r="C867" t="str">
            <v>Cyril Samuels</v>
          </cell>
        </row>
        <row r="868">
          <cell r="A868">
            <v>101312</v>
          </cell>
          <cell r="B868" t="str">
            <v>OUTSPAN (CHALUMNA) D</v>
          </cell>
          <cell r="C868" t="str">
            <v>Cyril Samuels</v>
          </cell>
        </row>
        <row r="869">
          <cell r="A869">
            <v>101313</v>
          </cell>
          <cell r="B869" t="str">
            <v>SMP199 DAM</v>
          </cell>
          <cell r="C869" t="str">
            <v>Cyril Samuels</v>
          </cell>
        </row>
        <row r="870">
          <cell r="A870">
            <v>101314</v>
          </cell>
          <cell r="B870" t="str">
            <v>BLUE CRANE DAM</v>
          </cell>
          <cell r="C870" t="str">
            <v>Cyril Samuels</v>
          </cell>
        </row>
        <row r="871">
          <cell r="A871">
            <v>101315</v>
          </cell>
          <cell r="B871" t="str">
            <v>BEKRUIPKOP DAM</v>
          </cell>
          <cell r="C871" t="str">
            <v>Cyril Samuels</v>
          </cell>
        </row>
        <row r="872">
          <cell r="A872">
            <v>101316</v>
          </cell>
          <cell r="B872" t="str">
            <v>GWABA DAM</v>
          </cell>
          <cell r="C872" t="str">
            <v>Cyril Samuels</v>
          </cell>
        </row>
        <row r="873">
          <cell r="A873">
            <v>101317</v>
          </cell>
          <cell r="B873" t="str">
            <v>SHESHEGU DAM</v>
          </cell>
          <cell r="C873" t="str">
            <v>Cyril Samuels</v>
          </cell>
        </row>
        <row r="874">
          <cell r="A874">
            <v>101318</v>
          </cell>
          <cell r="B874" t="str">
            <v>ROXENI DAM</v>
          </cell>
          <cell r="C874" t="str">
            <v>Cyril Samuels</v>
          </cell>
        </row>
        <row r="875">
          <cell r="A875">
            <v>101319</v>
          </cell>
          <cell r="B875" t="str">
            <v>DABI DAM (22)</v>
          </cell>
          <cell r="C875" t="str">
            <v>Cyril Samuels</v>
          </cell>
        </row>
        <row r="876">
          <cell r="A876">
            <v>101320</v>
          </cell>
          <cell r="B876" t="str">
            <v>SMP59 DAM</v>
          </cell>
          <cell r="C876" t="str">
            <v>Cyril Samuels</v>
          </cell>
        </row>
        <row r="877">
          <cell r="A877">
            <v>101321</v>
          </cell>
          <cell r="B877" t="str">
            <v>BALURA DAM</v>
          </cell>
          <cell r="C877" t="str">
            <v>Cyril Samuels</v>
          </cell>
        </row>
        <row r="878">
          <cell r="A878">
            <v>101322</v>
          </cell>
          <cell r="B878" t="str">
            <v>AO: WMA12 QTOWN/EASL</v>
          </cell>
          <cell r="C878" t="str">
            <v>Cyril Samuels</v>
          </cell>
        </row>
        <row r="879">
          <cell r="A879">
            <v>101323</v>
          </cell>
          <cell r="B879" t="str">
            <v>SUB AR OFF QUEENSTWN</v>
          </cell>
          <cell r="C879" t="str">
            <v>Cyril Samuels</v>
          </cell>
        </row>
        <row r="880">
          <cell r="A880">
            <v>101323</v>
          </cell>
          <cell r="B880" t="str">
            <v>SUB AREA DRAINAGER&amp;S</v>
          </cell>
          <cell r="C880" t="str">
            <v>Cyril Samuels</v>
          </cell>
        </row>
        <row r="881">
          <cell r="A881">
            <v>101324</v>
          </cell>
          <cell r="B881" t="str">
            <v>OXKRAAL DAM (CISKEI)</v>
          </cell>
          <cell r="C881" t="str">
            <v>Cyril Samuels</v>
          </cell>
        </row>
        <row r="882">
          <cell r="A882">
            <v>101325</v>
          </cell>
          <cell r="B882" t="str">
            <v>KLIPLAAT R-WATERDOWN</v>
          </cell>
          <cell r="C882" t="str">
            <v>Cyril Samuels</v>
          </cell>
        </row>
        <row r="883">
          <cell r="A883">
            <v>101326</v>
          </cell>
          <cell r="B883" t="str">
            <v>SMP160 DAM</v>
          </cell>
          <cell r="C883" t="str">
            <v>Cyril Samuels</v>
          </cell>
        </row>
        <row r="884">
          <cell r="A884">
            <v>101327</v>
          </cell>
          <cell r="B884" t="str">
            <v>SMP469 CANAL</v>
          </cell>
          <cell r="C884" t="str">
            <v>Cyril Samuels</v>
          </cell>
        </row>
        <row r="885">
          <cell r="A885">
            <v>101328</v>
          </cell>
          <cell r="B885" t="str">
            <v>XONXA DAM (141)</v>
          </cell>
          <cell r="C885" t="str">
            <v>Cyril Samuels</v>
          </cell>
        </row>
        <row r="886">
          <cell r="A886">
            <v>101329</v>
          </cell>
          <cell r="B886" t="str">
            <v>SMP237 SCHEME</v>
          </cell>
          <cell r="C886" t="str">
            <v>Cyril Samuels</v>
          </cell>
        </row>
        <row r="887">
          <cell r="A887">
            <v>101330</v>
          </cell>
          <cell r="B887" t="str">
            <v>NCORA DAM (82)</v>
          </cell>
          <cell r="C887" t="str">
            <v>Cyril Samuels</v>
          </cell>
        </row>
        <row r="888">
          <cell r="A888">
            <v>101331</v>
          </cell>
          <cell r="B888" t="str">
            <v>SMP20 SCHEME</v>
          </cell>
          <cell r="C888" t="str">
            <v>Cyril Samuels</v>
          </cell>
        </row>
        <row r="889">
          <cell r="A889">
            <v>101332</v>
          </cell>
          <cell r="B889" t="str">
            <v>TSOJANA DAM (123)</v>
          </cell>
          <cell r="C889" t="str">
            <v>Cyril Samuels</v>
          </cell>
        </row>
        <row r="890">
          <cell r="A890">
            <v>101333</v>
          </cell>
          <cell r="B890" t="str">
            <v>SMP218 DAM</v>
          </cell>
          <cell r="C890" t="str">
            <v>Cyril Samuels</v>
          </cell>
        </row>
        <row r="891">
          <cell r="A891">
            <v>101334</v>
          </cell>
          <cell r="B891" t="str">
            <v>THRIFT DAM</v>
          </cell>
          <cell r="C891" t="str">
            <v>Cyril Samuels</v>
          </cell>
        </row>
        <row r="892">
          <cell r="A892">
            <v>101335</v>
          </cell>
          <cell r="B892" t="str">
            <v>TENTERGATE DAM</v>
          </cell>
          <cell r="C892" t="str">
            <v>Cyril Samuels</v>
          </cell>
        </row>
        <row r="893">
          <cell r="A893">
            <v>101336</v>
          </cell>
          <cell r="B893" t="str">
            <v>MITFORD DAM</v>
          </cell>
          <cell r="C893" t="str">
            <v>Cyril Samuels</v>
          </cell>
        </row>
        <row r="894">
          <cell r="A894">
            <v>101337</v>
          </cell>
          <cell r="B894" t="str">
            <v>LIMIETSKLOOF DAM</v>
          </cell>
          <cell r="C894" t="str">
            <v>Cyril Samuels</v>
          </cell>
        </row>
        <row r="895">
          <cell r="A895">
            <v>101338</v>
          </cell>
          <cell r="B895" t="str">
            <v>GLEN BROCK DAM</v>
          </cell>
          <cell r="C895" t="str">
            <v>Cyril Samuels</v>
          </cell>
        </row>
        <row r="896">
          <cell r="A896">
            <v>101339</v>
          </cell>
          <cell r="B896" t="str">
            <v>SHILOH DAM</v>
          </cell>
          <cell r="C896" t="str">
            <v>Cyril Samuels</v>
          </cell>
        </row>
        <row r="897">
          <cell r="A897">
            <v>101340</v>
          </cell>
          <cell r="B897" t="str">
            <v>QAMATA (LUBISI) DAM</v>
          </cell>
          <cell r="C897" t="str">
            <v>Cyril Samuels</v>
          </cell>
        </row>
        <row r="898">
          <cell r="A898">
            <v>101341</v>
          </cell>
          <cell r="B898" t="str">
            <v>SMP103 DAM</v>
          </cell>
          <cell r="C898" t="str">
            <v>Cyril Samuels</v>
          </cell>
        </row>
        <row r="899">
          <cell r="A899">
            <v>101342</v>
          </cell>
          <cell r="B899" t="str">
            <v>SMP29 CANAL</v>
          </cell>
          <cell r="C899" t="str">
            <v>Cyril Samuels</v>
          </cell>
        </row>
        <row r="900">
          <cell r="A900">
            <v>101343</v>
          </cell>
          <cell r="B900" t="str">
            <v>MACUBENI DAM (67)</v>
          </cell>
          <cell r="C900" t="str">
            <v>Cyril Samuels</v>
          </cell>
        </row>
        <row r="901">
          <cell r="A901">
            <v>101344</v>
          </cell>
          <cell r="B901" t="str">
            <v>SMP173 DAM</v>
          </cell>
          <cell r="C901" t="str">
            <v>Cyril Samuels</v>
          </cell>
        </row>
        <row r="902">
          <cell r="A902">
            <v>101345</v>
          </cell>
          <cell r="B902" t="str">
            <v>KUZITUNGU DAM</v>
          </cell>
          <cell r="C902" t="str">
            <v>Cyril Samuels</v>
          </cell>
        </row>
        <row r="903">
          <cell r="A903">
            <v>101346</v>
          </cell>
          <cell r="B903" t="str">
            <v>KAMASTONE DAM</v>
          </cell>
          <cell r="C903" t="str">
            <v>Cyril Samuels</v>
          </cell>
        </row>
        <row r="904">
          <cell r="A904">
            <v>101347</v>
          </cell>
          <cell r="B904" t="str">
            <v>GELUK DAM</v>
          </cell>
          <cell r="C904" t="str">
            <v>Cyril Samuels</v>
          </cell>
        </row>
        <row r="905">
          <cell r="A905">
            <v>101348</v>
          </cell>
          <cell r="B905" t="str">
            <v>DOORN R-DORINGRIVER</v>
          </cell>
          <cell r="C905" t="str">
            <v>Cyril Samuels</v>
          </cell>
        </row>
        <row r="906">
          <cell r="A906">
            <v>101349</v>
          </cell>
          <cell r="B906" t="str">
            <v>SMP61 DAM</v>
          </cell>
          <cell r="C906" t="str">
            <v>Cyril Samuels</v>
          </cell>
        </row>
        <row r="907">
          <cell r="A907">
            <v>101350</v>
          </cell>
          <cell r="B907" t="str">
            <v>DONNYBROOK 1 DAM</v>
          </cell>
          <cell r="C907" t="str">
            <v>Cyril Samuels</v>
          </cell>
        </row>
        <row r="908">
          <cell r="A908">
            <v>101351</v>
          </cell>
          <cell r="B908" t="str">
            <v>DONNYBROOK 2 DAM</v>
          </cell>
          <cell r="C908" t="str">
            <v>Cyril Samuels</v>
          </cell>
        </row>
        <row r="909">
          <cell r="A909">
            <v>101352</v>
          </cell>
          <cell r="B909" t="str">
            <v>BUSHMANSKRANTZ DAM</v>
          </cell>
          <cell r="C909" t="str">
            <v>Cyril Samuels</v>
          </cell>
        </row>
        <row r="910">
          <cell r="A910">
            <v>101353</v>
          </cell>
          <cell r="B910" t="str">
            <v>SMP393 SCHEME</v>
          </cell>
          <cell r="C910" t="str">
            <v>Cyril Samuels</v>
          </cell>
        </row>
        <row r="911">
          <cell r="A911">
            <v>101354</v>
          </cell>
          <cell r="B911" t="str">
            <v>XILINXA DAM (140)</v>
          </cell>
          <cell r="C911" t="str">
            <v>Cyril Samuels</v>
          </cell>
        </row>
        <row r="912">
          <cell r="A912">
            <v>101355</v>
          </cell>
          <cell r="B912" t="str">
            <v>SMP236 DAM</v>
          </cell>
          <cell r="C912" t="str">
            <v>Cyril Samuels</v>
          </cell>
        </row>
        <row r="913">
          <cell r="A913">
            <v>101356</v>
          </cell>
          <cell r="B913" t="str">
            <v>SMP489 WEIR</v>
          </cell>
          <cell r="C913" t="str">
            <v>Cyril Samuels</v>
          </cell>
        </row>
        <row r="914">
          <cell r="A914">
            <v>101357</v>
          </cell>
          <cell r="B914" t="str">
            <v>TOLENI DAM (292)</v>
          </cell>
          <cell r="C914" t="str">
            <v>Cyril Samuels</v>
          </cell>
        </row>
        <row r="915">
          <cell r="A915">
            <v>101358</v>
          </cell>
          <cell r="B915" t="str">
            <v>SMP391 DAM</v>
          </cell>
          <cell r="C915" t="str">
            <v>Cyril Samuels</v>
          </cell>
        </row>
        <row r="916">
          <cell r="A916">
            <v>101359</v>
          </cell>
          <cell r="B916" t="str">
            <v>SUB AR OFF MTHATHA</v>
          </cell>
          <cell r="C916" t="str">
            <v>Cyril Samuels</v>
          </cell>
        </row>
        <row r="917">
          <cell r="A917">
            <v>101359</v>
          </cell>
          <cell r="B917" t="str">
            <v>SUB DIVISION OPERATI</v>
          </cell>
          <cell r="C917" t="str">
            <v>Cyril Samuels</v>
          </cell>
        </row>
        <row r="918">
          <cell r="A918">
            <v>101360</v>
          </cell>
          <cell r="B918" t="str">
            <v>MTATA DAM (74)</v>
          </cell>
          <cell r="C918" t="str">
            <v>Cyril Samuels</v>
          </cell>
        </row>
        <row r="919">
          <cell r="A919">
            <v>101361</v>
          </cell>
          <cell r="B919" t="str">
            <v>SMP180 DAM</v>
          </cell>
          <cell r="C919" t="str">
            <v>Cyril Samuels</v>
          </cell>
        </row>
        <row r="920">
          <cell r="A920">
            <v>101362</v>
          </cell>
          <cell r="B920" t="str">
            <v>KWABHACA-NTENETYANE</v>
          </cell>
          <cell r="C920" t="str">
            <v>Cyril Samuels</v>
          </cell>
        </row>
        <row r="921">
          <cell r="A921">
            <v>101363</v>
          </cell>
          <cell r="B921" t="str">
            <v>SMP394 DAM</v>
          </cell>
          <cell r="C921" t="str">
            <v>Cyril Samuels</v>
          </cell>
        </row>
        <row r="922">
          <cell r="A922">
            <v>101364</v>
          </cell>
          <cell r="B922" t="str">
            <v>NQADU DAM</v>
          </cell>
          <cell r="C922" t="str">
            <v>Cyril Samuels</v>
          </cell>
        </row>
        <row r="923">
          <cell r="A923">
            <v>101365</v>
          </cell>
          <cell r="B923" t="str">
            <v>LIBODE - MHLANGA DAM</v>
          </cell>
          <cell r="C923" t="str">
            <v>Cyril Samuels</v>
          </cell>
        </row>
        <row r="924">
          <cell r="A924">
            <v>101366</v>
          </cell>
          <cell r="B924" t="str">
            <v>SMP392 DAM</v>
          </cell>
          <cell r="C924" t="str">
            <v>Cyril Samuels</v>
          </cell>
        </row>
        <row r="925">
          <cell r="A925">
            <v>101367</v>
          </cell>
          <cell r="B925" t="str">
            <v>MAJOLA DAM</v>
          </cell>
          <cell r="C925" t="str">
            <v>Cyril Samuels</v>
          </cell>
        </row>
        <row r="926">
          <cell r="A926">
            <v>101368</v>
          </cell>
          <cell r="B926" t="str">
            <v>MAGWA DAM</v>
          </cell>
          <cell r="C926" t="str">
            <v>Cyril Samuels</v>
          </cell>
        </row>
        <row r="927">
          <cell r="A927">
            <v>101369</v>
          </cell>
          <cell r="B927" t="str">
            <v>MHLAHLANE-MABALENI D</v>
          </cell>
          <cell r="C927" t="str">
            <v>Cyril Samuels</v>
          </cell>
        </row>
        <row r="928">
          <cell r="A928">
            <v>101370</v>
          </cell>
          <cell r="B928" t="str">
            <v>SMP172 DAM</v>
          </cell>
          <cell r="C928" t="str">
            <v>Cyril Samuels</v>
          </cell>
        </row>
        <row r="929">
          <cell r="A929">
            <v>101371</v>
          </cell>
          <cell r="B929" t="str">
            <v>CORANA DAM (18)</v>
          </cell>
          <cell r="C929" t="str">
            <v>Cyril Samuels</v>
          </cell>
        </row>
        <row r="930">
          <cell r="A930">
            <v>101372</v>
          </cell>
          <cell r="B930" t="str">
            <v>SMP146 DAM</v>
          </cell>
          <cell r="C930" t="str">
            <v>Cyril Samuels</v>
          </cell>
        </row>
        <row r="931">
          <cell r="A931">
            <v>101373</v>
          </cell>
          <cell r="B931" t="str">
            <v>BIZANA DAM (312)</v>
          </cell>
          <cell r="C931" t="str">
            <v>Cyril Samuels</v>
          </cell>
        </row>
        <row r="932">
          <cell r="A932">
            <v>101374</v>
          </cell>
          <cell r="B932" t="str">
            <v>SMP504 DAM</v>
          </cell>
          <cell r="C932" t="str">
            <v>Cyril Samuels</v>
          </cell>
        </row>
        <row r="933">
          <cell r="A933">
            <v>101375</v>
          </cell>
          <cell r="B933" t="str">
            <v>MALUTI - BELFORT DAM</v>
          </cell>
          <cell r="C933" t="str">
            <v>Cyril Samuels</v>
          </cell>
        </row>
        <row r="934">
          <cell r="A934">
            <v>101376</v>
          </cell>
          <cell r="B934" t="str">
            <v>SMP43 DAM</v>
          </cell>
          <cell r="C934" t="str">
            <v>Cyril Samuels</v>
          </cell>
        </row>
        <row r="935">
          <cell r="A935">
            <v>101377</v>
          </cell>
          <cell r="B935" t="str">
            <v>MAN: OPER WCR BELVIL</v>
          </cell>
          <cell r="C935" t="str">
            <v>Ashok MAHARAJ</v>
          </cell>
        </row>
        <row r="936">
          <cell r="A936">
            <v>101377</v>
          </cell>
          <cell r="B936" t="str">
            <v>SUB-DIRECTORATE OPER</v>
          </cell>
          <cell r="C936" t="str">
            <v>Ashok MAHARAJ</v>
          </cell>
        </row>
        <row r="937">
          <cell r="A937">
            <v>101378</v>
          </cell>
          <cell r="B937" t="str">
            <v>SUPP SERVS BELVILLE</v>
          </cell>
          <cell r="C937" t="str">
            <v>Cyril Samuels</v>
          </cell>
        </row>
        <row r="938">
          <cell r="A938">
            <v>101379</v>
          </cell>
          <cell r="B938" t="str">
            <v>AR OFFICE: WORCESTER</v>
          </cell>
          <cell r="C938" t="str">
            <v>Ashok MAHARAJ</v>
          </cell>
        </row>
        <row r="939">
          <cell r="A939">
            <v>101379</v>
          </cell>
          <cell r="B939" t="str">
            <v>DIVISION-OPERATION-B</v>
          </cell>
          <cell r="C939" t="str">
            <v>Ashok MAHARAJ</v>
          </cell>
        </row>
        <row r="940">
          <cell r="A940">
            <v>101380</v>
          </cell>
          <cell r="B940" t="str">
            <v>BRAND R-MIERTJIESKRL</v>
          </cell>
          <cell r="C940" t="str">
            <v>Ashok MAHARAJ</v>
          </cell>
        </row>
        <row r="941">
          <cell r="A941">
            <v>101381</v>
          </cell>
          <cell r="B941" t="str">
            <v>SMP48 DAM</v>
          </cell>
          <cell r="C941" t="str">
            <v>Ashok MAHARAJ</v>
          </cell>
        </row>
        <row r="942">
          <cell r="A942">
            <v>101382</v>
          </cell>
          <cell r="B942" t="str">
            <v>BUFFALO R-FLORISKRAL</v>
          </cell>
          <cell r="C942" t="str">
            <v>Ashok MAHARAJ</v>
          </cell>
        </row>
        <row r="943">
          <cell r="A943">
            <v>101383</v>
          </cell>
          <cell r="B943" t="str">
            <v>SMP420 C VAN WYK PRF</v>
          </cell>
          <cell r="C943" t="str">
            <v>Ashok MAHARAJ</v>
          </cell>
        </row>
        <row r="944">
          <cell r="A944">
            <v>101384</v>
          </cell>
          <cell r="B944" t="str">
            <v>SMP51 SCHEME</v>
          </cell>
          <cell r="C944" t="str">
            <v>Ashok MAHARAJ</v>
          </cell>
        </row>
        <row r="945">
          <cell r="A945">
            <v>101385</v>
          </cell>
          <cell r="B945" t="str">
            <v>CORDIERS R-OUKLOOF D</v>
          </cell>
          <cell r="C945" t="str">
            <v>Ashok MAHARAJ</v>
          </cell>
        </row>
        <row r="946">
          <cell r="A946">
            <v>101386</v>
          </cell>
          <cell r="B946" t="str">
            <v>SMP55 DAM</v>
          </cell>
          <cell r="C946" t="str">
            <v>Ashok MAHARAJ</v>
          </cell>
        </row>
        <row r="947">
          <cell r="A947">
            <v>101387</v>
          </cell>
          <cell r="B947" t="str">
            <v>DUIVENHOKS RIV &amp; DAM</v>
          </cell>
          <cell r="C947" t="str">
            <v>Ashok MAHARAJ</v>
          </cell>
        </row>
        <row r="948">
          <cell r="A948">
            <v>101388</v>
          </cell>
          <cell r="B948" t="str">
            <v>SMP62 DUIVENHOKS R&amp;D</v>
          </cell>
          <cell r="C948" t="str">
            <v>Ashok MAHARAJ</v>
          </cell>
        </row>
        <row r="949">
          <cell r="A949">
            <v>101389</v>
          </cell>
          <cell r="B949" t="str">
            <v>GAMKA R-BEAUFORTWESD</v>
          </cell>
          <cell r="C949" t="str">
            <v>Ashok MAHARAJ</v>
          </cell>
        </row>
        <row r="950">
          <cell r="A950">
            <v>101390</v>
          </cell>
          <cell r="B950" t="str">
            <v>SMP67 DAM</v>
          </cell>
          <cell r="C950" t="str">
            <v>Ashok MAHARAJ</v>
          </cell>
        </row>
        <row r="951">
          <cell r="A951">
            <v>101391</v>
          </cell>
          <cell r="B951" t="str">
            <v>GAMKA R-GAMKAPOORT D</v>
          </cell>
          <cell r="C951" t="str">
            <v>Ashok MAHARAJ</v>
          </cell>
        </row>
        <row r="952">
          <cell r="A952">
            <v>101392</v>
          </cell>
          <cell r="B952" t="str">
            <v>SMP68 DAM</v>
          </cell>
          <cell r="C952" t="str">
            <v>Ashok MAHARAJ</v>
          </cell>
        </row>
        <row r="953">
          <cell r="A953">
            <v>101393</v>
          </cell>
          <cell r="B953" t="str">
            <v>GOUKOU R-GRTBOSBERG</v>
          </cell>
          <cell r="C953" t="str">
            <v>Ashok MAHARAJ</v>
          </cell>
        </row>
        <row r="954">
          <cell r="A954">
            <v>101394</v>
          </cell>
          <cell r="B954" t="str">
            <v>SMP70 DAM</v>
          </cell>
          <cell r="C954" t="str">
            <v>Ashok MAHARAJ</v>
          </cell>
        </row>
        <row r="955">
          <cell r="A955">
            <v>101395</v>
          </cell>
          <cell r="B955" t="str">
            <v>HARTBOS R-HARTBSKUIL</v>
          </cell>
          <cell r="C955" t="str">
            <v>Ashok MAHARAJ</v>
          </cell>
        </row>
        <row r="956">
          <cell r="A956">
            <v>101396</v>
          </cell>
          <cell r="B956" t="str">
            <v>SMP74 DAM</v>
          </cell>
          <cell r="C956" t="str">
            <v>Ashok MAHARAJ</v>
          </cell>
        </row>
        <row r="957">
          <cell r="A957">
            <v>101397</v>
          </cell>
          <cell r="B957" t="str">
            <v>KAMMANASIE RIV / DAM</v>
          </cell>
          <cell r="C957" t="str">
            <v>Ashok MAHARAJ</v>
          </cell>
        </row>
        <row r="958">
          <cell r="A958">
            <v>101398</v>
          </cell>
          <cell r="B958" t="str">
            <v>SMP155 SCHEME</v>
          </cell>
          <cell r="C958" t="str">
            <v>Ashok MAHARAJ</v>
          </cell>
        </row>
        <row r="959">
          <cell r="A959">
            <v>101399</v>
          </cell>
          <cell r="B959" t="str">
            <v>KORENTE-VETTE RIV/DM</v>
          </cell>
          <cell r="C959" t="str">
            <v>Ashok MAHARAJ</v>
          </cell>
        </row>
        <row r="960">
          <cell r="A960">
            <v>101400</v>
          </cell>
          <cell r="B960" t="str">
            <v>SMP12 CANAL</v>
          </cell>
          <cell r="C960" t="str">
            <v>Ashok MAHARAJ</v>
          </cell>
        </row>
        <row r="961">
          <cell r="A961">
            <v>101401</v>
          </cell>
          <cell r="B961" t="str">
            <v>SMP80 DAM</v>
          </cell>
          <cell r="C961" t="str">
            <v>Ashok MAHARAJ</v>
          </cell>
        </row>
        <row r="962">
          <cell r="A962">
            <v>101402</v>
          </cell>
          <cell r="B962" t="str">
            <v>LEEU R-LEEU-GAMKA DM</v>
          </cell>
          <cell r="C962" t="str">
            <v>Ashok MAHARAJ</v>
          </cell>
        </row>
        <row r="963">
          <cell r="A963">
            <v>101403</v>
          </cell>
          <cell r="B963" t="str">
            <v>SMP169 SCHEME</v>
          </cell>
          <cell r="C963" t="str">
            <v>Ashok MAHARAJ</v>
          </cell>
        </row>
        <row r="964">
          <cell r="A964">
            <v>101404</v>
          </cell>
          <cell r="B964" t="str">
            <v>MOSSELBAY- WOLWEDANS</v>
          </cell>
          <cell r="C964" t="str">
            <v>Ashok MAHARAJ</v>
          </cell>
        </row>
        <row r="965">
          <cell r="A965">
            <v>101405</v>
          </cell>
          <cell r="B965" t="str">
            <v>SMP609 EX BOLT&amp;MOSSR</v>
          </cell>
          <cell r="C965" t="str">
            <v>Ashok MAHARAJ</v>
          </cell>
        </row>
        <row r="966">
          <cell r="A966">
            <v>101406</v>
          </cell>
          <cell r="B966" t="str">
            <v>SMP610 TO BOLTONS</v>
          </cell>
          <cell r="C966" t="str">
            <v>Ashok MAHARAJ</v>
          </cell>
        </row>
        <row r="967">
          <cell r="A967">
            <v>101407</v>
          </cell>
          <cell r="B967" t="str">
            <v>SMP611 TO MOSSREF</v>
          </cell>
          <cell r="C967" t="str">
            <v>Ashok MAHARAJ</v>
          </cell>
        </row>
        <row r="968">
          <cell r="A968">
            <v>101408</v>
          </cell>
          <cell r="B968" t="str">
            <v>MOSSELBAY-KLIPHEUWEL</v>
          </cell>
          <cell r="C968" t="str">
            <v>Ashok MAHARAJ</v>
          </cell>
        </row>
        <row r="969">
          <cell r="A969">
            <v>101409</v>
          </cell>
          <cell r="B969" t="str">
            <v>SMP186 SCHEME</v>
          </cell>
          <cell r="C969" t="str">
            <v>Ashok MAHARAJ</v>
          </cell>
        </row>
        <row r="970">
          <cell r="A970">
            <v>101410</v>
          </cell>
          <cell r="B970" t="str">
            <v>SMP91 DAM</v>
          </cell>
          <cell r="C970" t="str">
            <v>Ashok MAHARAJ</v>
          </cell>
        </row>
        <row r="971">
          <cell r="A971">
            <v>101411</v>
          </cell>
          <cell r="B971" t="str">
            <v>OLIFANTS R-STOMPDRFT</v>
          </cell>
          <cell r="C971" t="str">
            <v>Ashok MAHARAJ</v>
          </cell>
        </row>
        <row r="972">
          <cell r="A972">
            <v>101412</v>
          </cell>
          <cell r="B972" t="str">
            <v>SMP193 SCHEME STAGE1</v>
          </cell>
          <cell r="C972" t="str">
            <v>Ashok MAHARAJ</v>
          </cell>
        </row>
        <row r="973">
          <cell r="A973">
            <v>101413</v>
          </cell>
          <cell r="B973" t="str">
            <v>SMP23 CANAL</v>
          </cell>
          <cell r="C973" t="str">
            <v>Ashok MAHARAJ</v>
          </cell>
        </row>
        <row r="974">
          <cell r="A974">
            <v>101414</v>
          </cell>
          <cell r="B974" t="str">
            <v>SMP612 SCHEME STAGE2</v>
          </cell>
          <cell r="C974" t="str">
            <v>Ashok MAHARAJ</v>
          </cell>
        </row>
        <row r="975">
          <cell r="A975">
            <v>101415</v>
          </cell>
          <cell r="B975" t="str">
            <v>SMP613 SCHEME STAGE3</v>
          </cell>
          <cell r="C975" t="str">
            <v>Ashok MAHARAJ</v>
          </cell>
        </row>
        <row r="976">
          <cell r="A976">
            <v>101416</v>
          </cell>
          <cell r="B976" t="str">
            <v>SMP96 DAM</v>
          </cell>
          <cell r="C976" t="str">
            <v>Ashok MAHARAJ</v>
          </cell>
        </row>
        <row r="977">
          <cell r="A977">
            <v>101417</v>
          </cell>
          <cell r="B977" t="str">
            <v>ROODEFONTEIN D (107)</v>
          </cell>
          <cell r="C977" t="str">
            <v>Ashok MAHARAJ</v>
          </cell>
        </row>
        <row r="978">
          <cell r="A978">
            <v>101418</v>
          </cell>
          <cell r="B978" t="str">
            <v>SMP205 SCHEME</v>
          </cell>
          <cell r="C978" t="str">
            <v>Ashok MAHARAJ</v>
          </cell>
        </row>
        <row r="979">
          <cell r="A979">
            <v>101419</v>
          </cell>
          <cell r="B979" t="str">
            <v>TIERKLOOF DAM (122)</v>
          </cell>
          <cell r="C979" t="str">
            <v>Ashok MAHARAJ</v>
          </cell>
        </row>
        <row r="980">
          <cell r="A980">
            <v>101420</v>
          </cell>
          <cell r="B980" t="str">
            <v>SMP217 SCHEME</v>
          </cell>
          <cell r="C980" t="str">
            <v>Ashok MAHARAJ</v>
          </cell>
        </row>
        <row r="981">
          <cell r="A981">
            <v>101421</v>
          </cell>
          <cell r="B981" t="str">
            <v>VERKEERDEVLEI DAM</v>
          </cell>
          <cell r="C981" t="str">
            <v>Ashok MAHARAJ</v>
          </cell>
        </row>
        <row r="982">
          <cell r="A982">
            <v>101421</v>
          </cell>
          <cell r="B982" t="str">
            <v>VERKEERDEVLEI DAM</v>
          </cell>
          <cell r="C982" t="str">
            <v>Ashok MAHARAJ</v>
          </cell>
        </row>
        <row r="983">
          <cell r="A983">
            <v>101422</v>
          </cell>
          <cell r="B983" t="str">
            <v>BREDE R-BRVLEI&amp;KWGKL</v>
          </cell>
          <cell r="C983" t="str">
            <v>Ashok MAHARAJ</v>
          </cell>
        </row>
        <row r="984">
          <cell r="A984">
            <v>101423</v>
          </cell>
          <cell r="B984" t="str">
            <v>SMP116 BR R-CONSV BD</v>
          </cell>
          <cell r="C984" t="str">
            <v>Ashok MAHARAJ</v>
          </cell>
        </row>
        <row r="985">
          <cell r="A985">
            <v>101424</v>
          </cell>
          <cell r="B985" t="str">
            <v>SMP417 PURCH WR&amp;OTHB</v>
          </cell>
          <cell r="C985" t="str">
            <v>Ashok MAHARAJ</v>
          </cell>
        </row>
        <row r="986">
          <cell r="A986">
            <v>101425</v>
          </cell>
          <cell r="B986" t="str">
            <v>SMP49 BRVLEI WINE CE</v>
          </cell>
          <cell r="C986" t="str">
            <v>Ashok MAHARAJ</v>
          </cell>
        </row>
        <row r="987">
          <cell r="A987">
            <v>101426</v>
          </cell>
          <cell r="B987" t="str">
            <v>ELANDS R-ELANDSKLOOF</v>
          </cell>
          <cell r="C987" t="str">
            <v>Ashok MAHARAJ</v>
          </cell>
        </row>
        <row r="988">
          <cell r="A988">
            <v>101427</v>
          </cell>
          <cell r="B988" t="str">
            <v>SMP385 DISTR SYST CP</v>
          </cell>
          <cell r="C988" t="str">
            <v>Ashok MAHARAJ</v>
          </cell>
        </row>
        <row r="989">
          <cell r="A989">
            <v>101428</v>
          </cell>
          <cell r="B989" t="str">
            <v>SMP605 EXIST DVLPMNT</v>
          </cell>
          <cell r="C989" t="str">
            <v>Ashok MAHARAJ</v>
          </cell>
        </row>
        <row r="990">
          <cell r="A990">
            <v>101429</v>
          </cell>
          <cell r="B990" t="str">
            <v>SMP606 NEW DEVELPMNT</v>
          </cell>
          <cell r="C990" t="str">
            <v>Ashok MAHARAJ</v>
          </cell>
        </row>
        <row r="991">
          <cell r="A991">
            <v>101430</v>
          </cell>
          <cell r="B991" t="str">
            <v>SMP607 VILLIERSD MUN</v>
          </cell>
          <cell r="C991" t="str">
            <v>Ashok MAHARAJ</v>
          </cell>
        </row>
        <row r="992">
          <cell r="A992">
            <v>101431</v>
          </cell>
          <cell r="B992" t="str">
            <v>SMP608 VILLERSD COOP</v>
          </cell>
          <cell r="C992" t="str">
            <v>Ashok MAHARAJ</v>
          </cell>
        </row>
        <row r="993">
          <cell r="A993">
            <v>101432</v>
          </cell>
          <cell r="B993" t="str">
            <v>SMP63 WATER FROM DAM</v>
          </cell>
          <cell r="C993" t="str">
            <v>Ashok MAHARAJ</v>
          </cell>
        </row>
        <row r="994">
          <cell r="A994">
            <v>101433</v>
          </cell>
          <cell r="B994" t="str">
            <v>BUFFELJAGTS RIV&amp; DAM</v>
          </cell>
          <cell r="C994" t="str">
            <v>Ashok MAHARAJ</v>
          </cell>
        </row>
        <row r="995">
          <cell r="A995">
            <v>101434</v>
          </cell>
          <cell r="B995" t="str">
            <v>SMP421 GOVT DEPTS PR</v>
          </cell>
          <cell r="C995" t="str">
            <v>Ashok MAHARAJ</v>
          </cell>
        </row>
        <row r="996">
          <cell r="A996">
            <v>101435</v>
          </cell>
          <cell r="B996" t="str">
            <v>SMP52 FROM THE DAM</v>
          </cell>
          <cell r="C996" t="str">
            <v>Ashok MAHARAJ</v>
          </cell>
        </row>
        <row r="997">
          <cell r="A997">
            <v>101436</v>
          </cell>
          <cell r="B997" t="str">
            <v>KEISIES R-PIETERFNTN</v>
          </cell>
          <cell r="C997" t="str">
            <v>Ashok MAHARAJ</v>
          </cell>
        </row>
        <row r="998">
          <cell r="A998">
            <v>101437</v>
          </cell>
          <cell r="B998" t="str">
            <v>SMP156 SCHEME</v>
          </cell>
          <cell r="C998" t="str">
            <v>Ashok MAHARAJ</v>
          </cell>
        </row>
        <row r="999">
          <cell r="A999">
            <v>101438</v>
          </cell>
          <cell r="B999" t="str">
            <v>KINGNA R-PORTJIESKLF</v>
          </cell>
          <cell r="C999" t="str">
            <v>Ashok MAHARAJ</v>
          </cell>
        </row>
        <row r="1000">
          <cell r="A1000">
            <v>101439</v>
          </cell>
          <cell r="B1000" t="str">
            <v>SMP157 SCHEME</v>
          </cell>
          <cell r="C1000" t="str">
            <v>Ashok MAHARAJ</v>
          </cell>
        </row>
        <row r="1001">
          <cell r="A1001">
            <v>101440</v>
          </cell>
          <cell r="B1001" t="str">
            <v>KONINGS R-KLIPBERG D</v>
          </cell>
          <cell r="C1001" t="str">
            <v>Ashok MAHARAJ</v>
          </cell>
        </row>
        <row r="1002">
          <cell r="A1002">
            <v>101441</v>
          </cell>
          <cell r="B1002" t="str">
            <v>SMP163 SCHEME</v>
          </cell>
          <cell r="C1002" t="str">
            <v>Ashok MAHARAJ</v>
          </cell>
        </row>
        <row r="1003">
          <cell r="A1003">
            <v>101442</v>
          </cell>
          <cell r="B1003" t="str">
            <v>VALSCH R-BEN ETIEVE</v>
          </cell>
          <cell r="C1003" t="str">
            <v>Ashok MAHARAJ</v>
          </cell>
        </row>
        <row r="1004">
          <cell r="A1004">
            <v>101443</v>
          </cell>
          <cell r="B1004" t="str">
            <v>SMP232 SCHEME</v>
          </cell>
          <cell r="C1004" t="str">
            <v>Ashok MAHARAJ</v>
          </cell>
        </row>
        <row r="1005">
          <cell r="A1005">
            <v>101444</v>
          </cell>
          <cell r="B1005" t="str">
            <v>SANDD R-R ELSB&amp;LVALL</v>
          </cell>
          <cell r="C1005" t="str">
            <v>Ashok MAHARAJ</v>
          </cell>
        </row>
        <row r="1006">
          <cell r="A1006">
            <v>101445</v>
          </cell>
          <cell r="B1006" t="str">
            <v>SMP207 SCHEME</v>
          </cell>
          <cell r="C1006" t="str">
            <v>Ashok MAHARAJ</v>
          </cell>
        </row>
        <row r="1007">
          <cell r="A1007">
            <v>101446</v>
          </cell>
          <cell r="B1007" t="str">
            <v>SMP395 DISTRB SYSTEM</v>
          </cell>
          <cell r="C1007" t="str">
            <v>Ashok MAHARAJ</v>
          </cell>
        </row>
        <row r="1008">
          <cell r="A1008">
            <v>101447</v>
          </cell>
          <cell r="B1008" t="str">
            <v>SMP677 SCH ORIG SCH</v>
          </cell>
          <cell r="C1008" t="str">
            <v>Ashok MAHARAJ</v>
          </cell>
        </row>
        <row r="1009">
          <cell r="A1009">
            <v>101448</v>
          </cell>
          <cell r="B1009" t="str">
            <v>SMP678 PURCH W RIGHT</v>
          </cell>
          <cell r="C1009" t="str">
            <v>Ashok MAHARAJ</v>
          </cell>
        </row>
        <row r="1010">
          <cell r="A1010">
            <v>101449</v>
          </cell>
          <cell r="B1010" t="str">
            <v>SMP679 AGR EXPR FARM</v>
          </cell>
          <cell r="C1010" t="str">
            <v>Ashok MAHARAJ</v>
          </cell>
        </row>
        <row r="1011">
          <cell r="A1011">
            <v>101450</v>
          </cell>
          <cell r="B1011" t="str">
            <v>RSE-BERG: TWK to BRE</v>
          </cell>
          <cell r="C1011" t="str">
            <v>Ashok MAHARAJ</v>
          </cell>
        </row>
        <row r="1012">
          <cell r="A1012">
            <v>101451</v>
          </cell>
          <cell r="B1012" t="str">
            <v>SMP204 @ THWKLO&amp; RIV</v>
          </cell>
          <cell r="C1012" t="str">
            <v>Ashok MAHARAJ</v>
          </cell>
        </row>
        <row r="1013">
          <cell r="A1013">
            <v>101452</v>
          </cell>
          <cell r="B1013" t="str">
            <v>SMP623 ABST FROM DAM</v>
          </cell>
          <cell r="C1013" t="str">
            <v>Ashok MAHARAJ</v>
          </cell>
        </row>
        <row r="1014">
          <cell r="A1014">
            <v>101453</v>
          </cell>
          <cell r="B1014" t="str">
            <v>PALMIET KOGELBERG</v>
          </cell>
          <cell r="C1014" t="str">
            <v>Ashok MAHARAJ</v>
          </cell>
        </row>
        <row r="1015">
          <cell r="A1015">
            <v>101454</v>
          </cell>
          <cell r="B1015" t="str">
            <v>SMP582 DAM TO ESCOM</v>
          </cell>
          <cell r="C1015" t="str">
            <v>Ashok MAHARAJ</v>
          </cell>
        </row>
        <row r="1016">
          <cell r="A1016">
            <v>101455</v>
          </cell>
          <cell r="B1016" t="str">
            <v>SMP583 SCH 2 BEUKESF</v>
          </cell>
          <cell r="C1016" t="str">
            <v>Ashok MAHARAJ</v>
          </cell>
        </row>
        <row r="1017">
          <cell r="A1017">
            <v>101456</v>
          </cell>
          <cell r="B1017" t="str">
            <v>AR OFFICE: BELVILLE</v>
          </cell>
          <cell r="C1017" t="str">
            <v>Ashok MAHARAJ</v>
          </cell>
        </row>
        <row r="1018">
          <cell r="A1018">
            <v>101456</v>
          </cell>
          <cell r="B1018" t="str">
            <v>DIVISION OPS-BERG/OL</v>
          </cell>
          <cell r="C1018" t="str">
            <v>Ashok MAHARAJ</v>
          </cell>
        </row>
        <row r="1019">
          <cell r="A1019">
            <v>101457</v>
          </cell>
          <cell r="B1019" t="str">
            <v>OLIFANTS CLANW DAM</v>
          </cell>
          <cell r="C1019" t="str">
            <v>Ashok MAHARAJ</v>
          </cell>
        </row>
        <row r="1020">
          <cell r="A1020">
            <v>101458</v>
          </cell>
          <cell r="B1020" t="str">
            <v>SMP622 FROM SCHEME</v>
          </cell>
          <cell r="C1020" t="str">
            <v>Ashok MAHARAJ</v>
          </cell>
        </row>
        <row r="1021">
          <cell r="A1021">
            <v>101459</v>
          </cell>
          <cell r="B1021" t="str">
            <v>SMP674 RIV ABST BETW</v>
          </cell>
          <cell r="C1021" t="str">
            <v>Ashok MAHARAJ</v>
          </cell>
        </row>
        <row r="1022">
          <cell r="A1022">
            <v>101460</v>
          </cell>
          <cell r="B1022" t="str">
            <v>OLIFNTS BULSHOEK DAM</v>
          </cell>
          <cell r="C1022" t="str">
            <v>Ashok MAHARAJ</v>
          </cell>
        </row>
        <row r="1023">
          <cell r="A1023">
            <v>101461</v>
          </cell>
          <cell r="B1023" t="str">
            <v>SMP194 SCHEME</v>
          </cell>
          <cell r="C1023" t="str">
            <v>Ashok MAHARAJ</v>
          </cell>
        </row>
        <row r="1024">
          <cell r="A1024">
            <v>101462</v>
          </cell>
          <cell r="B1024" t="str">
            <v>SMP24 FISH BREED STA</v>
          </cell>
          <cell r="C1024" t="str">
            <v>Ashok MAHARAJ</v>
          </cell>
        </row>
        <row r="1025">
          <cell r="A1025">
            <v>101463</v>
          </cell>
          <cell r="B1025" t="str">
            <v>SMP621 LOLFTS IBOARD</v>
          </cell>
          <cell r="C1025" t="str">
            <v>Ashok MAHARAJ</v>
          </cell>
        </row>
        <row r="1026">
          <cell r="A1026">
            <v>101464</v>
          </cell>
          <cell r="B1026" t="str">
            <v>SMP97 CLANWLM IBOARD</v>
          </cell>
          <cell r="C1026" t="str">
            <v>Ashok MAHARAJ</v>
          </cell>
        </row>
        <row r="1027">
          <cell r="A1027">
            <v>101465</v>
          </cell>
          <cell r="B1027" t="str">
            <v>BERG R- VOELVLEI DAM</v>
          </cell>
          <cell r="C1027" t="str">
            <v>Ashok MAHARAJ</v>
          </cell>
        </row>
        <row r="1028">
          <cell r="A1028">
            <v>101466</v>
          </cell>
          <cell r="B1028" t="str">
            <v>SMP121 CAPTOWN MCPTY</v>
          </cell>
          <cell r="C1028" t="str">
            <v>Ashok MAHARAJ</v>
          </cell>
        </row>
        <row r="1029">
          <cell r="A1029">
            <v>101467</v>
          </cell>
          <cell r="B1029" t="str">
            <v>SMP127 IRR DWNSTR DM</v>
          </cell>
          <cell r="C1029" t="str">
            <v>Ashok MAHARAJ</v>
          </cell>
        </row>
        <row r="1030">
          <cell r="A1030">
            <v>101468</v>
          </cell>
          <cell r="B1030" t="str">
            <v>SMP4 24 CAN 2 IBOARD</v>
          </cell>
          <cell r="C1030" t="str">
            <v>Ashok MAHARAJ</v>
          </cell>
        </row>
        <row r="1031">
          <cell r="A1031">
            <v>101469</v>
          </cell>
          <cell r="B1031" t="str">
            <v>SMP410 PTA PORT CMNT</v>
          </cell>
          <cell r="C1031" t="str">
            <v>Ashok MAHARAJ</v>
          </cell>
        </row>
        <row r="1032">
          <cell r="A1032">
            <v>101470</v>
          </cell>
          <cell r="B1032" t="str">
            <v>SMP411 PIKETBG MCPTY</v>
          </cell>
          <cell r="C1032" t="str">
            <v>Ashok MAHARAJ</v>
          </cell>
        </row>
        <row r="1033">
          <cell r="A1033">
            <v>101471</v>
          </cell>
          <cell r="B1033" t="str">
            <v>SMP412 FR MISVTAND D</v>
          </cell>
          <cell r="C1033" t="str">
            <v>Ashok MAHARAJ</v>
          </cell>
        </row>
        <row r="1034">
          <cell r="A1034">
            <v>101472</v>
          </cell>
          <cell r="B1034" t="str">
            <v>SMP413 BHOLE SALDHAU</v>
          </cell>
          <cell r="C1034" t="str">
            <v>Ashok MAHARAJ</v>
          </cell>
        </row>
        <row r="1035">
          <cell r="A1035">
            <v>101473</v>
          </cell>
          <cell r="B1035" t="str">
            <v>SMP45 DAM</v>
          </cell>
          <cell r="C1035" t="str">
            <v>Ashok MAHARAJ</v>
          </cell>
        </row>
        <row r="1036">
          <cell r="A1036">
            <v>101474</v>
          </cell>
          <cell r="B1036" t="str">
            <v>RSE-BRG: TUNNEL</v>
          </cell>
          <cell r="C1036" t="str">
            <v>Ashok MAHARAJ</v>
          </cell>
        </row>
        <row r="1037">
          <cell r="A1037">
            <v>101475</v>
          </cell>
          <cell r="B1037" t="str">
            <v>SMP667 TUN CT</v>
          </cell>
          <cell r="C1037" t="str">
            <v>Ashok MAHARAJ</v>
          </cell>
        </row>
        <row r="1038">
          <cell r="A1038">
            <v>101476</v>
          </cell>
          <cell r="B1038" t="str">
            <v>SMP668 PAARL M SUMMR</v>
          </cell>
          <cell r="C1038" t="str">
            <v>Ashok MAHARAJ</v>
          </cell>
        </row>
        <row r="1039">
          <cell r="A1039">
            <v>101477</v>
          </cell>
          <cell r="B1039" t="str">
            <v>SMP669 PAARL M WINTR</v>
          </cell>
          <cell r="C1039" t="str">
            <v>Ashok MAHARAJ</v>
          </cell>
        </row>
        <row r="1040">
          <cell r="A1040">
            <v>101478</v>
          </cell>
          <cell r="B1040" t="str">
            <v>SMP670 OTHER CONSUMS</v>
          </cell>
          <cell r="C1040" t="str">
            <v>Ashok MAHARAJ</v>
          </cell>
        </row>
        <row r="1041">
          <cell r="A1041">
            <v>101479</v>
          </cell>
          <cell r="B1041" t="str">
            <v>SMP671 BERG DISTR 1</v>
          </cell>
          <cell r="C1041" t="str">
            <v>Ashok MAHARAJ</v>
          </cell>
        </row>
        <row r="1042">
          <cell r="A1042">
            <v>101480</v>
          </cell>
          <cell r="B1042" t="str">
            <v>SMP672 BERG DISTR 2</v>
          </cell>
          <cell r="C1042" t="str">
            <v>Ashok MAHARAJ</v>
          </cell>
        </row>
        <row r="1043">
          <cell r="A1043">
            <v>101481</v>
          </cell>
          <cell r="B1043" t="str">
            <v>SMP673 BERG DISTR 3</v>
          </cell>
          <cell r="C1043" t="str">
            <v>Ashok MAHARAJ</v>
          </cell>
        </row>
        <row r="1044">
          <cell r="A1044">
            <v>101482</v>
          </cell>
          <cell r="B1044" t="str">
            <v>SMP676 COMP RELEASE</v>
          </cell>
          <cell r="C1044" t="str">
            <v>Ashok MAHARAJ</v>
          </cell>
        </row>
        <row r="1045">
          <cell r="A1045">
            <v>101483</v>
          </cell>
          <cell r="B1045" t="str">
            <v>PALMIET ROCKVIEW</v>
          </cell>
          <cell r="C1045" t="str">
            <v>Ashok MAHARAJ</v>
          </cell>
        </row>
        <row r="1046">
          <cell r="A1046">
            <v>101483</v>
          </cell>
          <cell r="B1046" t="str">
            <v>PALMIET SCHEME(ROCK</v>
          </cell>
          <cell r="C1046" t="str">
            <v>Ashok MAHARAJ</v>
          </cell>
        </row>
        <row r="1047">
          <cell r="A1047">
            <v>101484</v>
          </cell>
          <cell r="B1047" t="str">
            <v>SMP675 CT METRO COUN</v>
          </cell>
          <cell r="C1047" t="str">
            <v>Ashok MAHARAJ</v>
          </cell>
        </row>
        <row r="1048">
          <cell r="A1048">
            <v>101485</v>
          </cell>
          <cell r="B1048" t="str">
            <v>CONTROL CCNTR (POST)</v>
          </cell>
          <cell r="C1048" t="str">
            <v>R Barnard_B M-Chaba.</v>
          </cell>
        </row>
        <row r="1049">
          <cell r="A1049">
            <v>101486</v>
          </cell>
          <cell r="B1049" t="str">
            <v>DAM DESIGN</v>
          </cell>
          <cell r="C1049" t="str">
            <v>Chris Oostuizen</v>
          </cell>
        </row>
        <row r="1050">
          <cell r="A1050">
            <v>101487</v>
          </cell>
          <cell r="B1050" t="str">
            <v>CONVEYANCE DESIGN</v>
          </cell>
          <cell r="C1050" t="str">
            <v>Chris Oostuizen</v>
          </cell>
        </row>
        <row r="1051">
          <cell r="A1051">
            <v>101488</v>
          </cell>
          <cell r="B1051" t="str">
            <v>LABORATORY SERVICES</v>
          </cell>
          <cell r="C1051" t="str">
            <v>Chris Oostuizen</v>
          </cell>
        </row>
        <row r="1052">
          <cell r="A1052">
            <v>101490</v>
          </cell>
          <cell r="B1052" t="str">
            <v>MECHANICAL TECH MGT</v>
          </cell>
          <cell r="C1052" t="str">
            <v>Tebogo Kubheka</v>
          </cell>
        </row>
        <row r="1053">
          <cell r="A1053">
            <v>101491</v>
          </cell>
          <cell r="B1053" t="str">
            <v>MECHANICAL STRUCT</v>
          </cell>
          <cell r="C1053" t="str">
            <v>Tebogo Kubheka</v>
          </cell>
        </row>
        <row r="1054">
          <cell r="A1054">
            <v>101492</v>
          </cell>
          <cell r="B1054" t="str">
            <v>PUMP SYSTEMS</v>
          </cell>
          <cell r="C1054" t="str">
            <v>Tebogo Kubheka</v>
          </cell>
        </row>
        <row r="1055">
          <cell r="A1055">
            <v>101493</v>
          </cell>
          <cell r="B1055" t="str">
            <v>TECHNICAL DESGN SERV</v>
          </cell>
          <cell r="C1055" t="str">
            <v>Tebogo Kubheka</v>
          </cell>
        </row>
        <row r="1056">
          <cell r="A1056">
            <v>101494</v>
          </cell>
          <cell r="B1056" t="str">
            <v>ELECTR ENG DESGN MGT</v>
          </cell>
          <cell r="C1056" t="str">
            <v>Tebogo Kubheka</v>
          </cell>
        </row>
        <row r="1057">
          <cell r="A1057">
            <v>101495</v>
          </cell>
          <cell r="B1057" t="str">
            <v>HEAVY CURRENT</v>
          </cell>
          <cell r="C1057" t="str">
            <v>Tebogo Kubheka</v>
          </cell>
        </row>
        <row r="1058">
          <cell r="A1058">
            <v>101496</v>
          </cell>
          <cell r="B1058" t="str">
            <v>RADIO TELEMETRY</v>
          </cell>
          <cell r="C1058" t="str">
            <v>Tebogo Kubheka</v>
          </cell>
        </row>
        <row r="1059">
          <cell r="A1059">
            <v>101497</v>
          </cell>
          <cell r="B1059" t="str">
            <v>O&amp;M MANAGEMENT</v>
          </cell>
          <cell r="C1059" t="str">
            <v>Tebogo Kubheka</v>
          </cell>
        </row>
        <row r="1060">
          <cell r="A1060">
            <v>101498</v>
          </cell>
          <cell r="B1060" t="str">
            <v>O&amp;M-MECHANICAL</v>
          </cell>
          <cell r="C1060" t="str">
            <v>Tebogo Kubheka</v>
          </cell>
        </row>
        <row r="1061">
          <cell r="A1061">
            <v>101499</v>
          </cell>
          <cell r="B1061" t="str">
            <v>O&amp;M-ELECTRICAL</v>
          </cell>
          <cell r="C1061" t="str">
            <v>Tebogo Kubheka</v>
          </cell>
        </row>
        <row r="1062">
          <cell r="A1062">
            <v>101500</v>
          </cell>
          <cell r="B1062" t="str">
            <v>TECH SUPP SERV MGT</v>
          </cell>
          <cell r="C1062" t="str">
            <v>Tebogo Kubheka</v>
          </cell>
        </row>
        <row r="1063">
          <cell r="A1063">
            <v>101501</v>
          </cell>
          <cell r="B1063" t="str">
            <v>QUALITY CONTROL</v>
          </cell>
          <cell r="C1063" t="str">
            <v>Tebogo Kubheka</v>
          </cell>
        </row>
        <row r="1064">
          <cell r="A1064">
            <v>101502</v>
          </cell>
          <cell r="B1064" t="str">
            <v>PROCUREMENT</v>
          </cell>
          <cell r="C1064" t="str">
            <v>Tebogo Kubheka</v>
          </cell>
        </row>
        <row r="1065">
          <cell r="A1065">
            <v>101503</v>
          </cell>
          <cell r="B1065" t="str">
            <v>ADMINISTRATION</v>
          </cell>
          <cell r="C1065" t="str">
            <v>Tebogo Kubheka</v>
          </cell>
        </row>
        <row r="1066">
          <cell r="A1066">
            <v>101504</v>
          </cell>
          <cell r="B1066" t="str">
            <v>ISO 9001</v>
          </cell>
          <cell r="C1066" t="str">
            <v>Tebogo Kubheka</v>
          </cell>
        </row>
        <row r="1067">
          <cell r="A1067">
            <v>101505</v>
          </cell>
          <cell r="B1067" t="str">
            <v>SOCIAL JUSTICE</v>
          </cell>
          <cell r="C1067" t="str">
            <v>Chris Oostuizen</v>
          </cell>
        </row>
        <row r="1068">
          <cell r="A1068">
            <v>101506</v>
          </cell>
          <cell r="B1068" t="str">
            <v>AUDITING</v>
          </cell>
          <cell r="C1068" t="str">
            <v>Chris Oostuizen</v>
          </cell>
        </row>
        <row r="1069">
          <cell r="A1069">
            <v>101507</v>
          </cell>
          <cell r="B1069" t="str">
            <v>CCA</v>
          </cell>
          <cell r="C1069" t="str">
            <v>Chris Oostuizen</v>
          </cell>
        </row>
        <row r="1070">
          <cell r="A1070">
            <v>101508</v>
          </cell>
          <cell r="B1070" t="str">
            <v>DRAWING SERVICES</v>
          </cell>
          <cell r="C1070" t="str">
            <v>Chris Oostuizen</v>
          </cell>
        </row>
        <row r="1071">
          <cell r="A1071">
            <v>101509</v>
          </cell>
          <cell r="B1071" t="str">
            <v>FINANCIAL CONTROL</v>
          </cell>
          <cell r="C1071" t="str">
            <v>Chris Oostuizen</v>
          </cell>
        </row>
        <row r="1072">
          <cell r="A1072">
            <v>101510</v>
          </cell>
          <cell r="B1072" t="str">
            <v>PERSONNEL CONTROL</v>
          </cell>
          <cell r="C1072" t="str">
            <v>Chris Oostuizen</v>
          </cell>
        </row>
        <row r="1073">
          <cell r="A1073">
            <v>101511</v>
          </cell>
          <cell r="B1073" t="str">
            <v>ADMIN SUPPORT</v>
          </cell>
          <cell r="C1073" t="str">
            <v>Chris Oostuizen</v>
          </cell>
        </row>
        <row r="1074">
          <cell r="A1074">
            <v>101512</v>
          </cell>
          <cell r="B1074" t="str">
            <v>MINOR PROJECTS</v>
          </cell>
          <cell r="C1074" t="str">
            <v>Rassie Barnard</v>
          </cell>
        </row>
        <row r="1075">
          <cell r="A1075">
            <v>101512</v>
          </cell>
          <cell r="B1075" t="str">
            <v>INFRASTRUCTURE PLANN</v>
          </cell>
          <cell r="C1075" t="str">
            <v>Rassie Barnard</v>
          </cell>
        </row>
        <row r="1076">
          <cell r="A1076">
            <v>101513</v>
          </cell>
          <cell r="B1076" t="str">
            <v>MAJOR PROJECTS</v>
          </cell>
          <cell r="C1076" t="str">
            <v>Rassie Barnard</v>
          </cell>
        </row>
        <row r="1077">
          <cell r="A1077">
            <v>101514</v>
          </cell>
          <cell r="B1077" t="str">
            <v>AGENTISED PROJECTS</v>
          </cell>
          <cell r="C1077" t="str">
            <v>Rassie Barnard</v>
          </cell>
        </row>
        <row r="1078">
          <cell r="A1078">
            <v>101515</v>
          </cell>
          <cell r="B1078" t="str">
            <v>MARICO RIVER -TSWASA</v>
          </cell>
          <cell r="C1078" t="str">
            <v>Hannes Pretorius</v>
          </cell>
        </row>
        <row r="1079">
          <cell r="A1079">
            <v>101516</v>
          </cell>
          <cell r="B1079" t="str">
            <v>STERK R-CANALS</v>
          </cell>
          <cell r="C1079" t="str">
            <v>Thinus Rademan</v>
          </cell>
        </row>
        <row r="1080">
          <cell r="A1080">
            <v>101517</v>
          </cell>
          <cell r="B1080" t="str">
            <v>NZHELELE R-CANALS</v>
          </cell>
          <cell r="C1080" t="str">
            <v>Thinus Rademan</v>
          </cell>
        </row>
        <row r="1081">
          <cell r="A1081">
            <v>101518</v>
          </cell>
          <cell r="B1081" t="str">
            <v>ALBASINI L CANALS</v>
          </cell>
          <cell r="C1081" t="str">
            <v>Thinus Rademan</v>
          </cell>
        </row>
        <row r="1082">
          <cell r="A1082">
            <v>101518</v>
          </cell>
          <cell r="B1082" t="str">
            <v>SUB-SECTION LEVUVHU</v>
          </cell>
          <cell r="C1082" t="str">
            <v>Thinus Rademan</v>
          </cell>
        </row>
        <row r="1083">
          <cell r="A1083">
            <v>101519</v>
          </cell>
          <cell r="B1083" t="str">
            <v>MIDDLE LETABA S- CAN</v>
          </cell>
          <cell r="C1083" t="str">
            <v>Thinus Rademan</v>
          </cell>
        </row>
        <row r="1084">
          <cell r="A1084">
            <v>101520</v>
          </cell>
          <cell r="B1084" t="str">
            <v>SMP771 NEW FARMERS</v>
          </cell>
          <cell r="C1084" t="str">
            <v>Verosha Bridglall</v>
          </cell>
        </row>
        <row r="1085">
          <cell r="A1085">
            <v>101521</v>
          </cell>
          <cell r="B1085" t="str">
            <v>UMGENI WB ACT OSIGHT</v>
          </cell>
          <cell r="C1085" t="str">
            <v>Verosha Bridglall</v>
          </cell>
        </row>
        <row r="1086">
          <cell r="A1086">
            <v>101522</v>
          </cell>
          <cell r="B1086" t="str">
            <v>SMP167 SCHEME</v>
          </cell>
          <cell r="C1086" t="str">
            <v>Cyril Samuels</v>
          </cell>
        </row>
        <row r="1087">
          <cell r="A1087">
            <v>101523</v>
          </cell>
          <cell r="B1087" t="str">
            <v>POLITSI VERG BAL-DAM</v>
          </cell>
          <cell r="C1087" t="str">
            <v>Thinus Rademan</v>
          </cell>
        </row>
        <row r="1088">
          <cell r="A1088">
            <v>101524</v>
          </cell>
          <cell r="B1088" t="str">
            <v>SMP770 FROM THE DAM</v>
          </cell>
          <cell r="C1088" t="str">
            <v>Thinus Rademan</v>
          </cell>
        </row>
        <row r="1089">
          <cell r="A1089">
            <v>101525</v>
          </cell>
          <cell r="B1089" t="str">
            <v>SMP768 PMASBRG_RSCOE</v>
          </cell>
          <cell r="C1089" t="str">
            <v>Fanie Malan</v>
          </cell>
        </row>
        <row r="1090">
          <cell r="A1090">
            <v>101526</v>
          </cell>
          <cell r="B1090" t="str">
            <v>OBSOLETE SMPs</v>
          </cell>
          <cell r="C1090" t="str">
            <v>S Ngamlana</v>
          </cell>
        </row>
        <row r="1091">
          <cell r="A1091">
            <v>101527</v>
          </cell>
          <cell r="B1091" t="str">
            <v>SMP766 NAAUWDUVESKOM</v>
          </cell>
          <cell r="C1091" t="str">
            <v>Zanele Kekana</v>
          </cell>
        </row>
        <row r="1092">
          <cell r="A1092">
            <v>101528</v>
          </cell>
          <cell r="B1092" t="str">
            <v>SMP767 TUTUKA ESKOM</v>
          </cell>
          <cell r="C1092" t="str">
            <v>Zanele Kekana</v>
          </cell>
        </row>
        <row r="1093">
          <cell r="A1093">
            <v>101529</v>
          </cell>
          <cell r="B1093" t="str">
            <v>BAS RESP 10005538</v>
          </cell>
          <cell r="C1093" t="str">
            <v>R Barnard_B M-Chaba.</v>
          </cell>
        </row>
        <row r="1094">
          <cell r="A1094">
            <v>101530</v>
          </cell>
          <cell r="B1094" t="str">
            <v>BAS RESP 11030538</v>
          </cell>
          <cell r="C1094" t="str">
            <v>R Barnard_B M-Chaba.</v>
          </cell>
        </row>
        <row r="1095">
          <cell r="A1095">
            <v>101531</v>
          </cell>
          <cell r="B1095" t="str">
            <v>BAS RESP 10008538</v>
          </cell>
          <cell r="C1095" t="str">
            <v>R Barnard_B M-Chaba.</v>
          </cell>
        </row>
        <row r="1096">
          <cell r="A1096">
            <v>101532</v>
          </cell>
          <cell r="B1096" t="str">
            <v>BAS RESP 10013538</v>
          </cell>
          <cell r="C1096" t="str">
            <v>R Barnard_B M-Chaba.</v>
          </cell>
        </row>
        <row r="1097">
          <cell r="A1097">
            <v>101533</v>
          </cell>
          <cell r="B1097" t="str">
            <v>BAS RESP 11051538</v>
          </cell>
          <cell r="C1097" t="str">
            <v>Felix Smith</v>
          </cell>
        </row>
        <row r="1098">
          <cell r="A1098">
            <v>101535</v>
          </cell>
          <cell r="B1098" t="str">
            <v>BAS RESP 11132538</v>
          </cell>
          <cell r="C1098" t="str">
            <v>Chris Oosthuizen</v>
          </cell>
        </row>
        <row r="1099">
          <cell r="A1099">
            <v>101536</v>
          </cell>
          <cell r="B1099" t="str">
            <v>CD: FINANCIAL MANAGE</v>
          </cell>
          <cell r="C1099" t="str">
            <v>R Barnard_B M-Chaba.</v>
          </cell>
        </row>
        <row r="1100">
          <cell r="A1100">
            <v>101536</v>
          </cell>
          <cell r="B1100" t="str">
            <v>CD: FINANCIAL MANAGE</v>
          </cell>
          <cell r="C1100" t="str">
            <v>MATHE ZANDILE</v>
          </cell>
        </row>
        <row r="1101">
          <cell r="A1101">
            <v>101537</v>
          </cell>
          <cell r="B1101" t="str">
            <v>BAS RESP 11032538</v>
          </cell>
          <cell r="C1101" t="str">
            <v>R Barnard_B M-Chaba.</v>
          </cell>
        </row>
        <row r="1102">
          <cell r="A1102">
            <v>101538</v>
          </cell>
          <cell r="B1102" t="str">
            <v>BAS RESP 11010538</v>
          </cell>
          <cell r="C1102" t="str">
            <v>Cyril Samuels</v>
          </cell>
        </row>
        <row r="1103">
          <cell r="A1103">
            <v>101539</v>
          </cell>
          <cell r="B1103" t="str">
            <v>BAS RESP 11012538</v>
          </cell>
          <cell r="C1103" t="str">
            <v>Cyril Samuels</v>
          </cell>
        </row>
        <row r="1104">
          <cell r="A1104">
            <v>101540</v>
          </cell>
          <cell r="B1104" t="str">
            <v>BAS RESP 11015538</v>
          </cell>
          <cell r="C1104" t="str">
            <v>Cyril Samuels</v>
          </cell>
        </row>
        <row r="1105">
          <cell r="A1105">
            <v>101541</v>
          </cell>
          <cell r="B1105" t="str">
            <v>BAS RESP 11002538</v>
          </cell>
          <cell r="C1105" t="str">
            <v>Cyril Samuels</v>
          </cell>
        </row>
        <row r="1106">
          <cell r="A1106">
            <v>101542</v>
          </cell>
          <cell r="B1106" t="str">
            <v>BAS RESP 11003538</v>
          </cell>
          <cell r="C1106" t="str">
            <v>Cyril Samuels</v>
          </cell>
        </row>
        <row r="1107">
          <cell r="A1107">
            <v>101543</v>
          </cell>
          <cell r="B1107" t="str">
            <v>BAS RESP 11004538</v>
          </cell>
          <cell r="C1107" t="str">
            <v>Cyril Samuels</v>
          </cell>
        </row>
        <row r="1108">
          <cell r="A1108">
            <v>101544</v>
          </cell>
          <cell r="B1108" t="str">
            <v>BAS RESP 11005538</v>
          </cell>
          <cell r="C1108" t="str">
            <v>Cyril Samuels</v>
          </cell>
        </row>
        <row r="1109">
          <cell r="A1109">
            <v>101545</v>
          </cell>
          <cell r="B1109" t="str">
            <v>BAS RESP 11006538</v>
          </cell>
          <cell r="C1109" t="str">
            <v>Cyril Samuels</v>
          </cell>
        </row>
        <row r="1110">
          <cell r="A1110">
            <v>101546</v>
          </cell>
          <cell r="B1110" t="str">
            <v>BAS RESP 11007538</v>
          </cell>
          <cell r="C1110" t="str">
            <v>Cyril Samuels</v>
          </cell>
        </row>
        <row r="1111">
          <cell r="A1111">
            <v>101547</v>
          </cell>
          <cell r="B1111" t="str">
            <v>BAS RESP 11008538</v>
          </cell>
          <cell r="C1111" t="str">
            <v>Cyril Samuels</v>
          </cell>
        </row>
        <row r="1112">
          <cell r="A1112">
            <v>101548</v>
          </cell>
          <cell r="B1112" t="str">
            <v>BAS RESP 10999538</v>
          </cell>
          <cell r="C1112" t="str">
            <v>Cyril Samuels</v>
          </cell>
        </row>
        <row r="1113">
          <cell r="A1113">
            <v>101549</v>
          </cell>
          <cell r="B1113" t="str">
            <v>BAS RESP 10942538</v>
          </cell>
          <cell r="C1113" t="str">
            <v>Cyril Samuels</v>
          </cell>
        </row>
        <row r="1114">
          <cell r="A1114">
            <v>101550</v>
          </cell>
          <cell r="B1114" t="str">
            <v>BAS RESP 10943538</v>
          </cell>
          <cell r="C1114" t="str">
            <v>Cyril Samuels</v>
          </cell>
        </row>
        <row r="1115">
          <cell r="A1115">
            <v>101551</v>
          </cell>
          <cell r="B1115" t="str">
            <v>BAS RESP 10944538</v>
          </cell>
          <cell r="C1115" t="str">
            <v>Cyril Samuels</v>
          </cell>
        </row>
        <row r="1116">
          <cell r="A1116">
            <v>101552</v>
          </cell>
          <cell r="B1116" t="str">
            <v>BAS RESP 10921538</v>
          </cell>
          <cell r="C1116" t="str">
            <v>Cyril Samuels</v>
          </cell>
        </row>
        <row r="1117">
          <cell r="A1117">
            <v>101553</v>
          </cell>
          <cell r="B1117" t="str">
            <v>BAS RESP 10922538</v>
          </cell>
          <cell r="C1117" t="str">
            <v>Cyril Samuels</v>
          </cell>
        </row>
        <row r="1118">
          <cell r="A1118">
            <v>101554</v>
          </cell>
          <cell r="B1118" t="str">
            <v>BAS RESP 10923538</v>
          </cell>
          <cell r="C1118" t="str">
            <v>Cyril Samuels</v>
          </cell>
        </row>
        <row r="1119">
          <cell r="A1119">
            <v>101555</v>
          </cell>
          <cell r="B1119" t="str">
            <v>BAS RESP 10924538</v>
          </cell>
          <cell r="C1119" t="str">
            <v>Cyril Samuels</v>
          </cell>
        </row>
        <row r="1120">
          <cell r="A1120">
            <v>101556</v>
          </cell>
          <cell r="B1120" t="str">
            <v>BAS RESP 10925538</v>
          </cell>
          <cell r="C1120" t="str">
            <v>Cyril Samuels</v>
          </cell>
        </row>
        <row r="1121">
          <cell r="A1121">
            <v>101557</v>
          </cell>
          <cell r="B1121" t="str">
            <v>BAS RESP 10926538</v>
          </cell>
          <cell r="C1121" t="str">
            <v>Cyril Samuels</v>
          </cell>
        </row>
        <row r="1122">
          <cell r="A1122">
            <v>101558</v>
          </cell>
          <cell r="B1122" t="str">
            <v>BAS RESP 10927538</v>
          </cell>
          <cell r="C1122" t="str">
            <v>Cyril Samuels</v>
          </cell>
        </row>
        <row r="1123">
          <cell r="A1123">
            <v>101559</v>
          </cell>
          <cell r="B1123" t="str">
            <v>BAS RESP 10928538</v>
          </cell>
          <cell r="C1123" t="str">
            <v>Cyril Samuels</v>
          </cell>
        </row>
        <row r="1124">
          <cell r="A1124">
            <v>101560</v>
          </cell>
          <cell r="B1124" t="str">
            <v>BAS RESP 10911538</v>
          </cell>
          <cell r="C1124" t="str">
            <v>Cyril Samuels</v>
          </cell>
        </row>
        <row r="1125">
          <cell r="A1125">
            <v>101561</v>
          </cell>
          <cell r="B1125" t="str">
            <v>BAS RESP 10914538</v>
          </cell>
          <cell r="C1125" t="str">
            <v>Cyril Samuels</v>
          </cell>
        </row>
        <row r="1126">
          <cell r="A1126">
            <v>101562</v>
          </cell>
          <cell r="B1126" t="str">
            <v>BAS RESP 10916538</v>
          </cell>
          <cell r="C1126" t="str">
            <v>Cyril Samuels</v>
          </cell>
        </row>
        <row r="1127">
          <cell r="A1127">
            <v>101563</v>
          </cell>
          <cell r="B1127" t="str">
            <v>BAS RESP 10918538</v>
          </cell>
          <cell r="C1127" t="str">
            <v>Cyril Samuels</v>
          </cell>
        </row>
        <row r="1128">
          <cell r="A1128">
            <v>101564</v>
          </cell>
          <cell r="B1128" t="str">
            <v>BAS RESP 10919538</v>
          </cell>
          <cell r="C1128" t="str">
            <v>Cyril Samuels</v>
          </cell>
        </row>
        <row r="1129">
          <cell r="A1129">
            <v>101565</v>
          </cell>
          <cell r="B1129" t="str">
            <v>BAS RESP 10905538</v>
          </cell>
          <cell r="C1129" t="str">
            <v>Cyril Samuels</v>
          </cell>
        </row>
        <row r="1130">
          <cell r="A1130">
            <v>101566</v>
          </cell>
          <cell r="B1130" t="str">
            <v>BAS RESP 10907538</v>
          </cell>
          <cell r="C1130" t="str">
            <v>Cyril Samuels</v>
          </cell>
        </row>
        <row r="1131">
          <cell r="A1131">
            <v>101567</v>
          </cell>
          <cell r="B1131" t="str">
            <v>BAS RESP 10908538</v>
          </cell>
          <cell r="C1131" t="str">
            <v>Cyril Samuels</v>
          </cell>
        </row>
        <row r="1132">
          <cell r="A1132">
            <v>101568</v>
          </cell>
          <cell r="B1132" t="str">
            <v>BAS RESP 10836538</v>
          </cell>
          <cell r="C1132" t="str">
            <v>Ashok Maharaj</v>
          </cell>
        </row>
        <row r="1133">
          <cell r="A1133">
            <v>101569</v>
          </cell>
          <cell r="B1133" t="str">
            <v>BAS RESP 10828538</v>
          </cell>
          <cell r="C1133" t="str">
            <v>Verosha Bridglall</v>
          </cell>
        </row>
        <row r="1134">
          <cell r="A1134">
            <v>101570</v>
          </cell>
          <cell r="B1134" t="str">
            <v>BAS RESP 10793538</v>
          </cell>
          <cell r="C1134" t="str">
            <v>Kobus Pretorius</v>
          </cell>
        </row>
        <row r="1135">
          <cell r="A1135">
            <v>101571</v>
          </cell>
          <cell r="B1135" t="str">
            <v>BAS RESP 10794538</v>
          </cell>
          <cell r="C1135" t="str">
            <v>Kobus Pretorius</v>
          </cell>
        </row>
        <row r="1136">
          <cell r="A1136">
            <v>101572</v>
          </cell>
          <cell r="B1136" t="str">
            <v>BAS RESP 10796538</v>
          </cell>
          <cell r="C1136" t="str">
            <v>Kobus Pretorius</v>
          </cell>
        </row>
        <row r="1137">
          <cell r="A1137">
            <v>101573</v>
          </cell>
          <cell r="B1137" t="str">
            <v>BAS RESP 10797538</v>
          </cell>
          <cell r="C1137" t="str">
            <v>Kobus Pretorius</v>
          </cell>
        </row>
        <row r="1138">
          <cell r="A1138">
            <v>101574</v>
          </cell>
          <cell r="B1138" t="str">
            <v>BAS RESP 10798538</v>
          </cell>
          <cell r="C1138" t="str">
            <v>Kobus Pretorius</v>
          </cell>
        </row>
        <row r="1139">
          <cell r="A1139">
            <v>101575</v>
          </cell>
          <cell r="B1139" t="str">
            <v>BAS RESP 10799538</v>
          </cell>
          <cell r="C1139" t="str">
            <v>Kobus Pretorius</v>
          </cell>
        </row>
        <row r="1140">
          <cell r="A1140">
            <v>101576</v>
          </cell>
          <cell r="B1140" t="str">
            <v>BAS RESP 10801538</v>
          </cell>
          <cell r="C1140" t="str">
            <v>Kobus Pretorius</v>
          </cell>
        </row>
        <row r="1141">
          <cell r="A1141">
            <v>101578</v>
          </cell>
          <cell r="B1141" t="str">
            <v>BAS RESP 10803538</v>
          </cell>
          <cell r="C1141" t="str">
            <v>Kobus Pretorius</v>
          </cell>
        </row>
        <row r="1142">
          <cell r="A1142">
            <v>101579</v>
          </cell>
          <cell r="B1142" t="str">
            <v>BAS RESP 10786538</v>
          </cell>
          <cell r="C1142" t="str">
            <v>Kobus Pretorius</v>
          </cell>
        </row>
        <row r="1143">
          <cell r="A1143">
            <v>101580</v>
          </cell>
          <cell r="B1143" t="str">
            <v>BAS RESP 10787538</v>
          </cell>
          <cell r="C1143" t="str">
            <v>Kobus Pretorius</v>
          </cell>
        </row>
        <row r="1144">
          <cell r="A1144">
            <v>101581</v>
          </cell>
          <cell r="B1144" t="str">
            <v>BAS RESP 10790538</v>
          </cell>
          <cell r="C1144" t="str">
            <v>Kobus Pretorius</v>
          </cell>
        </row>
        <row r="1145">
          <cell r="A1145">
            <v>101582</v>
          </cell>
          <cell r="B1145" t="str">
            <v>BAS RESP 10776538</v>
          </cell>
          <cell r="C1145" t="str">
            <v>Kobus Pretorius</v>
          </cell>
        </row>
        <row r="1146">
          <cell r="A1146">
            <v>101584</v>
          </cell>
          <cell r="B1146" t="str">
            <v>BAS RESP 10780538</v>
          </cell>
          <cell r="C1146" t="str">
            <v>Kobus Pretorius</v>
          </cell>
        </row>
        <row r="1147">
          <cell r="A1147">
            <v>101585</v>
          </cell>
          <cell r="B1147" t="str">
            <v>BAS RESP 10773538</v>
          </cell>
          <cell r="C1147" t="str">
            <v>Kobus Pretorius</v>
          </cell>
        </row>
        <row r="1148">
          <cell r="A1148">
            <v>101587</v>
          </cell>
          <cell r="B1148" t="str">
            <v>BAS RESP 10177538</v>
          </cell>
          <cell r="C1148" t="str">
            <v>Hannes Pretorius</v>
          </cell>
        </row>
        <row r="1149">
          <cell r="A1149">
            <v>101588</v>
          </cell>
          <cell r="B1149" t="str">
            <v>BAS RESP 10189538</v>
          </cell>
          <cell r="C1149" t="str">
            <v>Fanie Malan</v>
          </cell>
        </row>
        <row r="1150">
          <cell r="A1150">
            <v>101590</v>
          </cell>
          <cell r="B1150" t="str">
            <v>BAS RESP 10209538</v>
          </cell>
          <cell r="C1150" t="str">
            <v>Marius Keet</v>
          </cell>
        </row>
        <row r="1151">
          <cell r="A1151">
            <v>101594</v>
          </cell>
          <cell r="B1151" t="str">
            <v>BAS RESP 10710538</v>
          </cell>
          <cell r="C1151" t="str">
            <v>Louis Snyders</v>
          </cell>
        </row>
        <row r="1152">
          <cell r="A1152">
            <v>101595</v>
          </cell>
          <cell r="B1152" t="str">
            <v>BAS RESP 10695538</v>
          </cell>
          <cell r="C1152" t="str">
            <v>Thinus Rademan</v>
          </cell>
        </row>
        <row r="1153">
          <cell r="A1153">
            <v>101596</v>
          </cell>
          <cell r="B1153" t="str">
            <v>BAS RESP 10666538</v>
          </cell>
          <cell r="C1153" t="str">
            <v>Thinus Rademan</v>
          </cell>
        </row>
        <row r="1154">
          <cell r="A1154">
            <v>101597</v>
          </cell>
          <cell r="B1154" t="str">
            <v>BAS RESP 10665538</v>
          </cell>
          <cell r="C1154" t="str">
            <v>Thinus Rademan</v>
          </cell>
        </row>
        <row r="1155">
          <cell r="A1155">
            <v>101598</v>
          </cell>
          <cell r="B1155" t="str">
            <v>BAS RESP 10043538</v>
          </cell>
          <cell r="C1155" t="str">
            <v>Thinus Rademan</v>
          </cell>
        </row>
        <row r="1156">
          <cell r="A1156">
            <v>101599</v>
          </cell>
          <cell r="B1156" t="str">
            <v>BAS RESP 10046538</v>
          </cell>
          <cell r="C1156" t="str">
            <v>Thinus Rademan</v>
          </cell>
        </row>
        <row r="1157">
          <cell r="A1157">
            <v>101600</v>
          </cell>
          <cell r="B1157" t="str">
            <v>BAS RESP 10634538</v>
          </cell>
          <cell r="C1157" t="str">
            <v>Thinus Rademan</v>
          </cell>
        </row>
        <row r="1158">
          <cell r="A1158">
            <v>101601</v>
          </cell>
          <cell r="B1158" t="str">
            <v>BAS RESP 10633538</v>
          </cell>
          <cell r="C1158" t="str">
            <v>Thinus Rademan</v>
          </cell>
        </row>
        <row r="1159">
          <cell r="A1159">
            <v>101602</v>
          </cell>
          <cell r="B1159" t="str">
            <v>BAS RESP 10052538</v>
          </cell>
          <cell r="C1159" t="str">
            <v>Thinus Rademan</v>
          </cell>
        </row>
        <row r="1160">
          <cell r="A1160">
            <v>101603</v>
          </cell>
          <cell r="B1160" t="str">
            <v>BAS RESP 10064538</v>
          </cell>
          <cell r="C1160" t="str">
            <v>Thinus Rademan</v>
          </cell>
        </row>
        <row r="1161">
          <cell r="A1161">
            <v>101604</v>
          </cell>
          <cell r="B1161" t="str">
            <v>BAS RESP 10591538</v>
          </cell>
          <cell r="C1161" t="str">
            <v>Thinus Rademan</v>
          </cell>
        </row>
        <row r="1162">
          <cell r="A1162">
            <v>101605</v>
          </cell>
          <cell r="B1162" t="str">
            <v>BAS RESP 10071538</v>
          </cell>
          <cell r="C1162" t="str">
            <v>Thinus Rademan</v>
          </cell>
        </row>
        <row r="1163">
          <cell r="A1163">
            <v>101606</v>
          </cell>
          <cell r="B1163" t="str">
            <v>BAS RESP 10576538</v>
          </cell>
          <cell r="C1163" t="str">
            <v>Thinus Rademan</v>
          </cell>
        </row>
        <row r="1164">
          <cell r="A1164">
            <v>101607</v>
          </cell>
          <cell r="B1164" t="str">
            <v>BAS RESP 10084538</v>
          </cell>
          <cell r="C1164" t="str">
            <v>Thinus Rademan</v>
          </cell>
        </row>
        <row r="1165">
          <cell r="A1165">
            <v>101608</v>
          </cell>
          <cell r="B1165" t="str">
            <v>BAS RESP 10573538</v>
          </cell>
          <cell r="C1165" t="str">
            <v>Thinus Rademan</v>
          </cell>
        </row>
        <row r="1166">
          <cell r="A1166">
            <v>101609</v>
          </cell>
          <cell r="B1166" t="str">
            <v>BAS RESP 10574538</v>
          </cell>
          <cell r="C1166" t="str">
            <v>Thinus Rademan</v>
          </cell>
        </row>
        <row r="1167">
          <cell r="A1167">
            <v>101610</v>
          </cell>
          <cell r="B1167" t="str">
            <v>BAS RESP 10566538</v>
          </cell>
          <cell r="C1167" t="str">
            <v>Thinus Rademan</v>
          </cell>
        </row>
        <row r="1168">
          <cell r="A1168">
            <v>101611</v>
          </cell>
          <cell r="B1168" t="str">
            <v>BAS RESP 10556538</v>
          </cell>
          <cell r="C1168" t="str">
            <v>Thinus Rademan</v>
          </cell>
        </row>
        <row r="1169">
          <cell r="A1169">
            <v>101612</v>
          </cell>
          <cell r="B1169" t="str">
            <v>BAS RESP 10090538</v>
          </cell>
          <cell r="C1169" t="str">
            <v>Thinus Rademan</v>
          </cell>
        </row>
        <row r="1170">
          <cell r="A1170">
            <v>101613</v>
          </cell>
          <cell r="B1170" t="str">
            <v>BAS RESP 10097538</v>
          </cell>
          <cell r="C1170" t="str">
            <v>Thinus Rademan</v>
          </cell>
        </row>
        <row r="1171">
          <cell r="A1171">
            <v>101614</v>
          </cell>
          <cell r="B1171" t="str">
            <v>BAS RESP 10104538</v>
          </cell>
          <cell r="C1171" t="str">
            <v>Thinus Rademan</v>
          </cell>
        </row>
        <row r="1172">
          <cell r="A1172">
            <v>101615</v>
          </cell>
          <cell r="B1172" t="str">
            <v>BAS RESP 10553538</v>
          </cell>
          <cell r="C1172" t="str">
            <v>Thinus Rademan</v>
          </cell>
        </row>
        <row r="1173">
          <cell r="A1173">
            <v>101616</v>
          </cell>
          <cell r="B1173" t="str">
            <v>BAS RESP 10106538</v>
          </cell>
          <cell r="C1173" t="str">
            <v>Thinus Rademan</v>
          </cell>
        </row>
        <row r="1174">
          <cell r="A1174">
            <v>101617</v>
          </cell>
          <cell r="B1174" t="str">
            <v>BAS RESP 10540538</v>
          </cell>
          <cell r="C1174" t="str">
            <v>Thinus Rademan</v>
          </cell>
        </row>
        <row r="1175">
          <cell r="A1175">
            <v>101618</v>
          </cell>
          <cell r="B1175" t="str">
            <v>BAS RESP 10109538</v>
          </cell>
          <cell r="C1175" t="str">
            <v>Thinus Rademan</v>
          </cell>
        </row>
        <row r="1176">
          <cell r="A1176">
            <v>101619</v>
          </cell>
          <cell r="B1176" t="str">
            <v>BAS RESP 10515538</v>
          </cell>
          <cell r="C1176" t="str">
            <v>Thinus Rademan</v>
          </cell>
        </row>
        <row r="1177">
          <cell r="A1177">
            <v>101620</v>
          </cell>
          <cell r="B1177" t="str">
            <v>BAS RESP 10506538</v>
          </cell>
          <cell r="C1177" t="str">
            <v>Thinus Rademan</v>
          </cell>
        </row>
        <row r="1178">
          <cell r="A1178">
            <v>101621</v>
          </cell>
          <cell r="B1178" t="str">
            <v>BAS RESP 10503538</v>
          </cell>
          <cell r="C1178" t="str">
            <v>Thinus Rademan</v>
          </cell>
        </row>
        <row r="1179">
          <cell r="A1179">
            <v>101622</v>
          </cell>
          <cell r="B1179" t="str">
            <v>BAS RESP 10116538</v>
          </cell>
          <cell r="C1179" t="str">
            <v>Thinus Rademan</v>
          </cell>
        </row>
        <row r="1180">
          <cell r="A1180">
            <v>101623</v>
          </cell>
          <cell r="B1180" t="str">
            <v>BAS RESP 10493538</v>
          </cell>
          <cell r="C1180" t="str">
            <v>Thinus Rademan</v>
          </cell>
        </row>
        <row r="1181">
          <cell r="A1181">
            <v>101624</v>
          </cell>
          <cell r="B1181" t="str">
            <v>BAS RESP 10489538</v>
          </cell>
          <cell r="C1181" t="str">
            <v>Thinus Rademan</v>
          </cell>
        </row>
        <row r="1182">
          <cell r="A1182">
            <v>101625</v>
          </cell>
          <cell r="B1182" t="str">
            <v>BAS RESP 10481538</v>
          </cell>
          <cell r="C1182" t="str">
            <v>Thinus Rademan</v>
          </cell>
        </row>
        <row r="1183">
          <cell r="A1183">
            <v>101626</v>
          </cell>
          <cell r="B1183" t="str">
            <v>BAS RESP 10477538</v>
          </cell>
          <cell r="C1183" t="str">
            <v>Thinus Rademan</v>
          </cell>
        </row>
        <row r="1184">
          <cell r="A1184">
            <v>101627</v>
          </cell>
          <cell r="B1184" t="str">
            <v>BAS RESP 10127538</v>
          </cell>
          <cell r="C1184" t="str">
            <v>Kobus Pretorius</v>
          </cell>
        </row>
        <row r="1185">
          <cell r="A1185">
            <v>101628</v>
          </cell>
          <cell r="B1185" t="str">
            <v>BAS RESP 10452538</v>
          </cell>
          <cell r="C1185" t="str">
            <v>Kobus Pretorius</v>
          </cell>
        </row>
        <row r="1186">
          <cell r="A1186">
            <v>101629</v>
          </cell>
          <cell r="B1186" t="str">
            <v>BAS RESP 10449538</v>
          </cell>
          <cell r="C1186" t="str">
            <v>Kobus Pretorius</v>
          </cell>
        </row>
        <row r="1187">
          <cell r="A1187">
            <v>101630</v>
          </cell>
          <cell r="B1187" t="str">
            <v>BAS RESP 10420538</v>
          </cell>
          <cell r="C1187" t="str">
            <v>Kobus Pretorius</v>
          </cell>
        </row>
        <row r="1188">
          <cell r="A1188">
            <v>101631</v>
          </cell>
          <cell r="B1188" t="str">
            <v>BAS RESP 10415538</v>
          </cell>
          <cell r="C1188" t="str">
            <v>Kobus Pretorius</v>
          </cell>
        </row>
        <row r="1189">
          <cell r="A1189">
            <v>101632</v>
          </cell>
          <cell r="B1189" t="str">
            <v>BAS RESP 10400538</v>
          </cell>
          <cell r="C1189" t="str">
            <v>Kobus Pretorius</v>
          </cell>
        </row>
        <row r="1190">
          <cell r="A1190">
            <v>101633</v>
          </cell>
          <cell r="B1190" t="str">
            <v>BAS RESP 10388538</v>
          </cell>
          <cell r="C1190" t="str">
            <v>Kobus Pretorius</v>
          </cell>
        </row>
        <row r="1191">
          <cell r="A1191">
            <v>101636</v>
          </cell>
          <cell r="B1191" t="str">
            <v>BAS RESP 10358538</v>
          </cell>
          <cell r="C1191" t="str">
            <v>Kobus Pretorius</v>
          </cell>
        </row>
        <row r="1192">
          <cell r="A1192">
            <v>101637</v>
          </cell>
          <cell r="B1192" t="str">
            <v>BAS RESP 10342538</v>
          </cell>
          <cell r="C1192" t="str">
            <v>Kobus Pretorius</v>
          </cell>
        </row>
        <row r="1193">
          <cell r="A1193">
            <v>101638</v>
          </cell>
          <cell r="B1193" t="str">
            <v>BAS RESP 10330538</v>
          </cell>
          <cell r="C1193" t="str">
            <v>Thinus Rademan</v>
          </cell>
        </row>
        <row r="1194">
          <cell r="A1194">
            <v>101639</v>
          </cell>
          <cell r="B1194" t="str">
            <v>BAS RESP 10333538</v>
          </cell>
          <cell r="C1194" t="str">
            <v>Thinus Rademan</v>
          </cell>
        </row>
        <row r="1195">
          <cell r="A1195">
            <v>101640</v>
          </cell>
          <cell r="B1195" t="str">
            <v>BAS RESP 10340538</v>
          </cell>
          <cell r="C1195" t="str">
            <v>Thinus Rademan</v>
          </cell>
        </row>
        <row r="1196">
          <cell r="A1196">
            <v>101641</v>
          </cell>
          <cell r="B1196" t="str">
            <v>BAS RESP 10326538</v>
          </cell>
          <cell r="C1196" t="str">
            <v>Thinus Rademan</v>
          </cell>
        </row>
        <row r="1197">
          <cell r="A1197">
            <v>101642</v>
          </cell>
          <cell r="B1197" t="str">
            <v>BAS RESP 10327538</v>
          </cell>
          <cell r="C1197" t="str">
            <v>Thinus Rademan</v>
          </cell>
        </row>
        <row r="1198">
          <cell r="A1198">
            <v>101643</v>
          </cell>
          <cell r="B1198" t="str">
            <v>BAS RESP 10312538</v>
          </cell>
          <cell r="C1198" t="str">
            <v>Thinus Rademan</v>
          </cell>
        </row>
        <row r="1199">
          <cell r="A1199">
            <v>101644</v>
          </cell>
          <cell r="B1199" t="str">
            <v>BAS RESP 10303538</v>
          </cell>
          <cell r="C1199" t="str">
            <v>Thinus Rademan</v>
          </cell>
        </row>
        <row r="1200">
          <cell r="A1200">
            <v>101645</v>
          </cell>
          <cell r="B1200" t="str">
            <v>BAS RESP 10301538</v>
          </cell>
          <cell r="C1200" t="str">
            <v>Thinus Rademan</v>
          </cell>
        </row>
        <row r="1201">
          <cell r="A1201">
            <v>101646</v>
          </cell>
          <cell r="B1201" t="str">
            <v>BAS RESP 10287538</v>
          </cell>
          <cell r="C1201" t="str">
            <v>Thinus Rademan</v>
          </cell>
        </row>
        <row r="1202">
          <cell r="A1202">
            <v>101647</v>
          </cell>
          <cell r="B1202" t="str">
            <v>BAS RESP 10291538</v>
          </cell>
          <cell r="C1202" t="str">
            <v>Thinus Rademan</v>
          </cell>
        </row>
        <row r="1203">
          <cell r="A1203">
            <v>101648</v>
          </cell>
          <cell r="B1203" t="str">
            <v>WATR QUALTY S-GAUTNG</v>
          </cell>
          <cell r="C1203" t="str">
            <v>Marius Keet</v>
          </cell>
        </row>
        <row r="1204">
          <cell r="A1204">
            <v>101649</v>
          </cell>
          <cell r="B1204" t="str">
            <v>DIRECTORATE: GAUTENG</v>
          </cell>
          <cell r="C1204" t="str">
            <v>Marius Keet</v>
          </cell>
        </row>
        <row r="1205">
          <cell r="A1205">
            <v>101650</v>
          </cell>
          <cell r="B1205" t="str">
            <v>WTR SUPPLY:UPPR VAAL</v>
          </cell>
          <cell r="C1205" t="str">
            <v>Marius Keet</v>
          </cell>
        </row>
        <row r="1206">
          <cell r="A1206">
            <v>101651</v>
          </cell>
          <cell r="B1206" t="str">
            <v>WATR QUALTY N-GAUTNG</v>
          </cell>
          <cell r="C1206" t="str">
            <v>Marius Keet</v>
          </cell>
        </row>
        <row r="1207">
          <cell r="A1207">
            <v>101652</v>
          </cell>
          <cell r="B1207" t="str">
            <v>WATER SUPPLY: CROC</v>
          </cell>
          <cell r="C1207" t="str">
            <v>Marius Keet</v>
          </cell>
        </row>
        <row r="1208">
          <cell r="A1208">
            <v>101653</v>
          </cell>
          <cell r="B1208" t="str">
            <v>BAS RESP 10903538</v>
          </cell>
          <cell r="C1208" t="str">
            <v>Cyril Samuels</v>
          </cell>
        </row>
        <row r="1209">
          <cell r="A1209">
            <v>101656</v>
          </cell>
          <cell r="B1209" t="str">
            <v>BAS RESP 10448538</v>
          </cell>
          <cell r="C1209" t="str">
            <v>Kobus Pretorius</v>
          </cell>
        </row>
        <row r="1210">
          <cell r="A1210">
            <v>101661</v>
          </cell>
          <cell r="B1210" t="str">
            <v>BAS RESP 10382538</v>
          </cell>
          <cell r="C1210" t="str">
            <v>Kobus Pretorius</v>
          </cell>
        </row>
        <row r="1211">
          <cell r="A1211">
            <v>101666</v>
          </cell>
          <cell r="B1211" t="str">
            <v>CD:CONSTR MANAGEMNT</v>
          </cell>
          <cell r="C1211" t="str">
            <v>FELIX SMITH</v>
          </cell>
        </row>
        <row r="1212">
          <cell r="A1212">
            <v>101667</v>
          </cell>
          <cell r="B1212" t="str">
            <v>CONSTRUCTION DSRP</v>
          </cell>
          <cell r="C1212" t="str">
            <v>HARDUS MULLER</v>
          </cell>
        </row>
        <row r="1213">
          <cell r="A1213">
            <v>101668</v>
          </cell>
          <cell r="B1213" t="str">
            <v>FINANCIAL ACCOUNTING</v>
          </cell>
          <cell r="C1213" t="str">
            <v>Rassie Barnard</v>
          </cell>
        </row>
        <row r="1214">
          <cell r="A1214">
            <v>101669</v>
          </cell>
          <cell r="B1214" t="str">
            <v>PROJECT KHANYA</v>
          </cell>
          <cell r="C1214" t="str">
            <v>R Barnard_B M-Chaba.</v>
          </cell>
        </row>
        <row r="1215">
          <cell r="A1215">
            <v>101669</v>
          </cell>
          <cell r="B1215" t="str">
            <v>PROJECT KHANYA</v>
          </cell>
          <cell r="C1215" t="str">
            <v>EYSSEL MARTINUS</v>
          </cell>
        </row>
        <row r="1216">
          <cell r="A1216">
            <v>101670</v>
          </cell>
          <cell r="B1216" t="str">
            <v>FA:BOOKKEEPING</v>
          </cell>
          <cell r="C1216" t="str">
            <v>Rassie Barnard</v>
          </cell>
        </row>
        <row r="1217">
          <cell r="A1217">
            <v>101670</v>
          </cell>
          <cell r="B1217" t="str">
            <v>FA:GENERAL LEDGER</v>
          </cell>
          <cell r="C1217" t="str">
            <v>Rassie Barnard</v>
          </cell>
        </row>
        <row r="1218">
          <cell r="A1218">
            <v>101671</v>
          </cell>
          <cell r="B1218" t="str">
            <v>FA:DEBT MANAGEMENT</v>
          </cell>
          <cell r="C1218" t="str">
            <v>Rassie Barnard</v>
          </cell>
        </row>
        <row r="1219">
          <cell r="A1219">
            <v>101672</v>
          </cell>
          <cell r="B1219" t="str">
            <v>FA:REVENUE MANAGEMEN</v>
          </cell>
          <cell r="C1219" t="str">
            <v>siphokazi</v>
          </cell>
        </row>
        <row r="1220">
          <cell r="A1220">
            <v>101673</v>
          </cell>
          <cell r="B1220" t="str">
            <v>FA:ACCOUNTS PAYABLE</v>
          </cell>
          <cell r="C1220" t="str">
            <v>Rassie Barnard</v>
          </cell>
        </row>
        <row r="1221">
          <cell r="A1221">
            <v>101673</v>
          </cell>
          <cell r="B1221" t="str">
            <v>FA:ACCOUNTS PAYABLE</v>
          </cell>
          <cell r="C1221" t="str">
            <v>L BALOYI</v>
          </cell>
        </row>
        <row r="1222">
          <cell r="A1222">
            <v>101674</v>
          </cell>
          <cell r="B1222" t="str">
            <v>FA:PAYROLL MANAGEMEN</v>
          </cell>
          <cell r="C1222" t="str">
            <v>Rassie Barnard</v>
          </cell>
        </row>
        <row r="1223">
          <cell r="A1223">
            <v>101674</v>
          </cell>
          <cell r="B1223" t="str">
            <v>FA:PAYROLL MANAGEMEN</v>
          </cell>
          <cell r="C1223" t="str">
            <v>L BALOYI</v>
          </cell>
        </row>
        <row r="1224">
          <cell r="A1224">
            <v>101675</v>
          </cell>
          <cell r="B1224" t="str">
            <v>IWRM (NW) INF SYSTEM</v>
          </cell>
          <cell r="C1224" t="str">
            <v>Peet Venter</v>
          </cell>
        </row>
        <row r="1225">
          <cell r="A1225">
            <v>101675</v>
          </cell>
          <cell r="B1225" t="str">
            <v>INFORMATION SYSTEMS</v>
          </cell>
          <cell r="C1225" t="str">
            <v>Peet Venter</v>
          </cell>
        </row>
        <row r="1226">
          <cell r="A1226">
            <v>101676</v>
          </cell>
          <cell r="B1226" t="str">
            <v>IWRM (NW) PROTO CMA</v>
          </cell>
          <cell r="C1226" t="str">
            <v>Peet Venter</v>
          </cell>
        </row>
        <row r="1227">
          <cell r="A1227">
            <v>101676</v>
          </cell>
          <cell r="B1227" t="str">
            <v>WATER QUALITY MANAGE</v>
          </cell>
          <cell r="C1227" t="str">
            <v>Peet Venter</v>
          </cell>
        </row>
        <row r="1228">
          <cell r="A1228">
            <v>101677</v>
          </cell>
          <cell r="B1228" t="str">
            <v>IWRM (NW) WR PROTECT</v>
          </cell>
          <cell r="C1228" t="str">
            <v>Peet Venter</v>
          </cell>
        </row>
        <row r="1229">
          <cell r="A1229">
            <v>101677</v>
          </cell>
          <cell r="B1229" t="str">
            <v>WATER RESOURCE PROTE</v>
          </cell>
          <cell r="C1229" t="str">
            <v>Peet Venter</v>
          </cell>
        </row>
        <row r="1230">
          <cell r="A1230">
            <v>101678</v>
          </cell>
          <cell r="B1230" t="str">
            <v>IWRM(NW)PLAN&amp;IMP CMS</v>
          </cell>
          <cell r="C1230" t="str">
            <v>Peet Venter</v>
          </cell>
        </row>
        <row r="1231">
          <cell r="A1231">
            <v>101678</v>
          </cell>
          <cell r="B1231" t="str">
            <v>PLANNING &amp; IMPLEMENT</v>
          </cell>
          <cell r="C1231" t="str">
            <v>Peet Venter</v>
          </cell>
        </row>
        <row r="1232">
          <cell r="A1232">
            <v>101679</v>
          </cell>
          <cell r="B1232" t="str">
            <v>WRM(NW)GEO-HYDROLOGY</v>
          </cell>
          <cell r="C1232" t="str">
            <v>Rens Botha</v>
          </cell>
        </row>
        <row r="1233">
          <cell r="A1233">
            <v>101679</v>
          </cell>
          <cell r="B1233" t="str">
            <v>GEO-HYDROLOGY</v>
          </cell>
          <cell r="C1233" t="str">
            <v>Rens Botha</v>
          </cell>
        </row>
        <row r="1234">
          <cell r="A1234">
            <v>101680</v>
          </cell>
          <cell r="B1234" t="str">
            <v>WRM(NW)WATER ALLOC</v>
          </cell>
          <cell r="C1234" t="str">
            <v>Rens Botha</v>
          </cell>
        </row>
        <row r="1235">
          <cell r="A1235">
            <v>101680</v>
          </cell>
          <cell r="B1235" t="str">
            <v>WATER ALLOCATION</v>
          </cell>
          <cell r="C1235" t="str">
            <v>Rens Botha</v>
          </cell>
        </row>
        <row r="1236">
          <cell r="A1236">
            <v>101681</v>
          </cell>
          <cell r="B1236" t="str">
            <v>WRM(NW)WEED CONTROL</v>
          </cell>
          <cell r="C1236" t="str">
            <v>Rens Botha</v>
          </cell>
        </row>
        <row r="1237">
          <cell r="A1237">
            <v>101681</v>
          </cell>
          <cell r="B1237" t="str">
            <v>WEED CONTROL</v>
          </cell>
          <cell r="C1237" t="str">
            <v>Rens Botha</v>
          </cell>
        </row>
        <row r="1238">
          <cell r="A1238">
            <v>101682</v>
          </cell>
          <cell r="B1238" t="str">
            <v>WRM(NW)REV MAN</v>
          </cell>
          <cell r="C1238" t="str">
            <v>Rens Botha</v>
          </cell>
        </row>
        <row r="1239">
          <cell r="A1239">
            <v>101682</v>
          </cell>
          <cell r="B1239" t="str">
            <v>REVENUE MANAGEMENT</v>
          </cell>
          <cell r="C1239" t="str">
            <v>Rens Botha</v>
          </cell>
        </row>
        <row r="1240">
          <cell r="A1240">
            <v>101683</v>
          </cell>
          <cell r="B1240" t="str">
            <v>WRM(NW)WATER USE AUT</v>
          </cell>
          <cell r="C1240" t="str">
            <v>Rens Botha</v>
          </cell>
        </row>
        <row r="1241">
          <cell r="A1241">
            <v>101683</v>
          </cell>
          <cell r="B1241" t="str">
            <v>WATER USE AUTHORITY</v>
          </cell>
          <cell r="C1241" t="str">
            <v>Rens Botha</v>
          </cell>
        </row>
        <row r="1242">
          <cell r="A1242">
            <v>101684</v>
          </cell>
          <cell r="B1242" t="str">
            <v>WRM(NW)WATER USE CON</v>
          </cell>
          <cell r="C1242" t="str">
            <v>Rens Botha</v>
          </cell>
        </row>
        <row r="1243">
          <cell r="A1243">
            <v>101684</v>
          </cell>
          <cell r="B1243" t="str">
            <v>WATER USE CONTROL</v>
          </cell>
          <cell r="C1243" t="str">
            <v>Rens Botha</v>
          </cell>
        </row>
        <row r="1244">
          <cell r="A1244">
            <v>101685</v>
          </cell>
          <cell r="B1244" t="str">
            <v>WRM(NW)INST SUPP</v>
          </cell>
          <cell r="C1244" t="str">
            <v>Rens Botha</v>
          </cell>
        </row>
        <row r="1245">
          <cell r="A1245">
            <v>101685</v>
          </cell>
          <cell r="B1245" t="str">
            <v>INSTITUTIONAL SUPPOR</v>
          </cell>
          <cell r="C1245" t="str">
            <v>Rens Botha</v>
          </cell>
        </row>
        <row r="1246">
          <cell r="A1246">
            <v>101686</v>
          </cell>
          <cell r="B1246" t="str">
            <v>PERSAL INTERF-WC</v>
          </cell>
          <cell r="C1246" t="str">
            <v>Rassie Barnard</v>
          </cell>
        </row>
        <row r="1247">
          <cell r="A1247">
            <v>101687</v>
          </cell>
          <cell r="B1247" t="str">
            <v>PERSAL INTERF-EC</v>
          </cell>
          <cell r="C1247" t="str">
            <v>Rassie Barnard</v>
          </cell>
        </row>
        <row r="1248">
          <cell r="A1248">
            <v>101688</v>
          </cell>
          <cell r="B1248" t="str">
            <v>PERSAL INTERF-NW</v>
          </cell>
          <cell r="C1248" t="str">
            <v>Rassie Barnard</v>
          </cell>
        </row>
        <row r="1249">
          <cell r="A1249">
            <v>101689</v>
          </cell>
          <cell r="B1249" t="str">
            <v>PERSAL INTERF-KZN</v>
          </cell>
          <cell r="C1249" t="str">
            <v>Rassie Barnard</v>
          </cell>
        </row>
        <row r="1250">
          <cell r="A1250">
            <v>101690</v>
          </cell>
          <cell r="B1250" t="str">
            <v>PERSAL INTERF-MP</v>
          </cell>
          <cell r="C1250" t="str">
            <v>Rassie Barnard</v>
          </cell>
        </row>
        <row r="1251">
          <cell r="A1251">
            <v>101691</v>
          </cell>
          <cell r="B1251" t="str">
            <v>PERSAL INTERF-LIM</v>
          </cell>
          <cell r="C1251" t="str">
            <v>Rassie Barnard</v>
          </cell>
        </row>
        <row r="1252">
          <cell r="A1252">
            <v>101692</v>
          </cell>
          <cell r="B1252" t="str">
            <v>PERSAL INTERF-FS</v>
          </cell>
          <cell r="C1252" t="str">
            <v>Rassie Barnard</v>
          </cell>
        </row>
        <row r="1253">
          <cell r="A1253">
            <v>101693</v>
          </cell>
          <cell r="B1253" t="str">
            <v>PERSAL INTERF-GAUT</v>
          </cell>
          <cell r="C1253" t="str">
            <v>Rassie Barnard</v>
          </cell>
        </row>
        <row r="1254">
          <cell r="A1254">
            <v>101694</v>
          </cell>
          <cell r="B1254" t="str">
            <v>PERSAL INTERF-NC</v>
          </cell>
          <cell r="C1254" t="str">
            <v>Rassie Barnard</v>
          </cell>
        </row>
        <row r="1255">
          <cell r="A1255">
            <v>101695</v>
          </cell>
          <cell r="B1255" t="str">
            <v>BUDGET CONTROL</v>
          </cell>
          <cell r="C1255" t="str">
            <v>Rassie Barnard</v>
          </cell>
        </row>
        <row r="1256">
          <cell r="A1256">
            <v>101695</v>
          </cell>
          <cell r="B1256" t="str">
            <v>BUDGET CONTROL</v>
          </cell>
          <cell r="C1256" t="str">
            <v>EYSSEL MARTINUS</v>
          </cell>
        </row>
        <row r="1257">
          <cell r="A1257">
            <v>101696</v>
          </cell>
          <cell r="B1257" t="str">
            <v>ASSET MANAGEMENT</v>
          </cell>
          <cell r="C1257" t="str">
            <v>Rassie Barnard</v>
          </cell>
        </row>
        <row r="1258">
          <cell r="A1258">
            <v>101697</v>
          </cell>
          <cell r="B1258" t="str">
            <v>SYSTEM TECHNICAL SUP</v>
          </cell>
          <cell r="C1258" t="str">
            <v>Rassie Barnard</v>
          </cell>
        </row>
        <row r="1259">
          <cell r="A1259">
            <v>101698</v>
          </cell>
          <cell r="B1259" t="str">
            <v>COST ACC &amp; PLANNING</v>
          </cell>
          <cell r="C1259" t="str">
            <v>Rassie Barnard</v>
          </cell>
        </row>
        <row r="1260">
          <cell r="A1260">
            <v>101698</v>
          </cell>
          <cell r="B1260" t="str">
            <v>COST ACC &amp; PLANNING</v>
          </cell>
          <cell r="C1260" t="str">
            <v>EYSSEL MARTINUS</v>
          </cell>
        </row>
        <row r="1261">
          <cell r="A1261">
            <v>101699</v>
          </cell>
          <cell r="B1261" t="str">
            <v>DDG-AGENCY</v>
          </cell>
          <cell r="C1261" t="str">
            <v>R Barnard_B M-Chaba.</v>
          </cell>
        </row>
        <row r="1262">
          <cell r="A1262">
            <v>101699</v>
          </cell>
          <cell r="B1262" t="str">
            <v>PROJECT MANAGER</v>
          </cell>
          <cell r="C1262" t="str">
            <v>MAJIJA NONTUTHUZELO</v>
          </cell>
        </row>
        <row r="1263">
          <cell r="A1263">
            <v>101700</v>
          </cell>
          <cell r="B1263" t="str">
            <v>CONSTR EQ EXT CLIENT</v>
          </cell>
          <cell r="C1263" t="str">
            <v>J Baker</v>
          </cell>
        </row>
        <row r="1264">
          <cell r="A1264">
            <v>101701</v>
          </cell>
          <cell r="B1264" t="str">
            <v>SHORT COURSES</v>
          </cell>
          <cell r="C1264" t="str">
            <v>J Killian_J Baker</v>
          </cell>
        </row>
        <row r="1265">
          <cell r="A1265">
            <v>101701</v>
          </cell>
          <cell r="B1265" t="str">
            <v>SHORT COURSES</v>
          </cell>
          <cell r="C1265" t="str">
            <v>J Killian_J Baker</v>
          </cell>
        </row>
        <row r="1266">
          <cell r="A1266">
            <v>101702</v>
          </cell>
          <cell r="B1266" t="str">
            <v>CONSUMABLES</v>
          </cell>
          <cell r="C1266" t="str">
            <v>J Killian_J Baker</v>
          </cell>
        </row>
        <row r="1267">
          <cell r="A1267">
            <v>101702</v>
          </cell>
          <cell r="B1267" t="str">
            <v>CONSUMABLES</v>
          </cell>
          <cell r="C1267" t="str">
            <v>J Killian_J Baker</v>
          </cell>
        </row>
        <row r="1268">
          <cell r="A1268">
            <v>101703</v>
          </cell>
          <cell r="B1268" t="str">
            <v>SAFETY EXPENDITURE</v>
          </cell>
          <cell r="C1268" t="str">
            <v>J Killian_J Baker</v>
          </cell>
        </row>
        <row r="1269">
          <cell r="A1269">
            <v>101703</v>
          </cell>
          <cell r="B1269" t="str">
            <v>SAFETY EXPENDITURE</v>
          </cell>
          <cell r="C1269" t="str">
            <v>J Killian_J Baker</v>
          </cell>
        </row>
        <row r="1270">
          <cell r="A1270">
            <v>101704</v>
          </cell>
          <cell r="B1270" t="str">
            <v>UNIFORMS AND PROTECT</v>
          </cell>
          <cell r="C1270" t="str">
            <v>J Killian_J Baker</v>
          </cell>
        </row>
        <row r="1271">
          <cell r="A1271">
            <v>101704</v>
          </cell>
          <cell r="B1271" t="str">
            <v>UNIFORMS AND PROTECT</v>
          </cell>
          <cell r="C1271" t="str">
            <v>J Killian_J Baker</v>
          </cell>
        </row>
        <row r="1272">
          <cell r="A1272">
            <v>101705</v>
          </cell>
          <cell r="B1272" t="str">
            <v>STATIONERY GENERAL</v>
          </cell>
          <cell r="C1272" t="str">
            <v>J Killian_J Baker</v>
          </cell>
        </row>
        <row r="1273">
          <cell r="A1273">
            <v>101705</v>
          </cell>
          <cell r="B1273" t="str">
            <v>STATIONERY GENERAL</v>
          </cell>
          <cell r="C1273" t="str">
            <v>J Killian_J Baker</v>
          </cell>
        </row>
        <row r="1274">
          <cell r="A1274">
            <v>101706</v>
          </cell>
          <cell r="B1274" t="str">
            <v>SAFETY TRAINING</v>
          </cell>
          <cell r="C1274" t="str">
            <v>J Killian_J Baker</v>
          </cell>
        </row>
        <row r="1275">
          <cell r="A1275">
            <v>101706</v>
          </cell>
          <cell r="B1275" t="str">
            <v>SAFETY TRAINING</v>
          </cell>
          <cell r="C1275" t="str">
            <v>J Killian_J Baker</v>
          </cell>
        </row>
        <row r="1276">
          <cell r="A1276">
            <v>101707</v>
          </cell>
          <cell r="B1276" t="str">
            <v>LABOUR SAVING DEVICE</v>
          </cell>
          <cell r="C1276" t="str">
            <v>J Killian_J Baker</v>
          </cell>
        </row>
        <row r="1277">
          <cell r="A1277">
            <v>101707</v>
          </cell>
          <cell r="B1277" t="str">
            <v>LABOUR SAVING DEVICE</v>
          </cell>
          <cell r="C1277" t="str">
            <v>J Killian_J Baker</v>
          </cell>
        </row>
        <row r="1278">
          <cell r="A1278">
            <v>101708</v>
          </cell>
          <cell r="B1278" t="str">
            <v>TOOLS AND ASSET DEPR</v>
          </cell>
          <cell r="C1278" t="str">
            <v>J Killian_J Baker</v>
          </cell>
        </row>
        <row r="1279">
          <cell r="A1279">
            <v>101708</v>
          </cell>
          <cell r="B1279" t="str">
            <v>TOOLS AND ASSET DEPR</v>
          </cell>
          <cell r="C1279" t="str">
            <v>J Killian_J Baker</v>
          </cell>
        </row>
        <row r="1280">
          <cell r="A1280">
            <v>101709</v>
          </cell>
          <cell r="B1280" t="str">
            <v>BUILDING MAINTENANCE</v>
          </cell>
          <cell r="C1280" t="str">
            <v>J Killian_J Baker</v>
          </cell>
        </row>
        <row r="1281">
          <cell r="A1281">
            <v>101709</v>
          </cell>
          <cell r="B1281" t="str">
            <v>BUILDING MAINTENANCE</v>
          </cell>
          <cell r="C1281" t="str">
            <v>J Killian_J Baker</v>
          </cell>
        </row>
        <row r="1282">
          <cell r="A1282">
            <v>101710</v>
          </cell>
          <cell r="B1282" t="str">
            <v>APPRENTICES &amp; LEARN</v>
          </cell>
          <cell r="C1282" t="str">
            <v>J Killian_J Baker</v>
          </cell>
        </row>
        <row r="1283">
          <cell r="A1283">
            <v>101710</v>
          </cell>
          <cell r="B1283" t="str">
            <v>APPRENTICES &amp; LEARN</v>
          </cell>
          <cell r="C1283" t="str">
            <v>J Killian_J Baker</v>
          </cell>
        </row>
        <row r="1284">
          <cell r="A1284">
            <v>101711</v>
          </cell>
          <cell r="B1284" t="str">
            <v>MACHSHOP</v>
          </cell>
          <cell r="C1284" t="str">
            <v>J Killian_J Baker</v>
          </cell>
        </row>
        <row r="1285">
          <cell r="A1285">
            <v>101711</v>
          </cell>
          <cell r="B1285" t="str">
            <v>MACHINE SHOP</v>
          </cell>
          <cell r="C1285" t="str">
            <v>J Killian_J Baker</v>
          </cell>
        </row>
        <row r="1286">
          <cell r="A1286">
            <v>101712</v>
          </cell>
          <cell r="B1286" t="str">
            <v>WELDSHOP</v>
          </cell>
          <cell r="C1286" t="str">
            <v>J Killian_J Baker</v>
          </cell>
        </row>
        <row r="1287">
          <cell r="A1287">
            <v>101712</v>
          </cell>
          <cell r="B1287" t="str">
            <v>WELDING SHOP</v>
          </cell>
          <cell r="C1287" t="str">
            <v>J Killian_J Baker</v>
          </cell>
        </row>
        <row r="1288">
          <cell r="A1288">
            <v>101713</v>
          </cell>
          <cell r="B1288" t="str">
            <v>RADISHOP</v>
          </cell>
          <cell r="C1288" t="str">
            <v>J Killian_J Baker</v>
          </cell>
        </row>
        <row r="1289">
          <cell r="A1289">
            <v>101713</v>
          </cell>
          <cell r="B1289" t="str">
            <v>RADIATOR SHOP</v>
          </cell>
          <cell r="C1289" t="str">
            <v>J Killian_J Baker</v>
          </cell>
        </row>
        <row r="1290">
          <cell r="A1290">
            <v>101714</v>
          </cell>
          <cell r="B1290" t="str">
            <v>ELECSHOP</v>
          </cell>
          <cell r="C1290" t="str">
            <v>J Killian_J Baker</v>
          </cell>
        </row>
        <row r="1291">
          <cell r="A1291">
            <v>101714</v>
          </cell>
          <cell r="B1291" t="str">
            <v>ELECTRICAL SHOP</v>
          </cell>
          <cell r="C1291" t="str">
            <v>J Killian_J Baker</v>
          </cell>
        </row>
        <row r="1292">
          <cell r="A1292">
            <v>101715</v>
          </cell>
          <cell r="B1292" t="str">
            <v>PANBEAT</v>
          </cell>
          <cell r="C1292" t="str">
            <v>J Killian_J Baker</v>
          </cell>
        </row>
        <row r="1293">
          <cell r="A1293">
            <v>101715</v>
          </cell>
          <cell r="B1293" t="str">
            <v>PANEL BEATING</v>
          </cell>
          <cell r="C1293" t="str">
            <v>J Killian_J Baker</v>
          </cell>
        </row>
        <row r="1294">
          <cell r="A1294">
            <v>101716</v>
          </cell>
          <cell r="B1294" t="str">
            <v>SPRAYPNT</v>
          </cell>
          <cell r="C1294" t="str">
            <v>J Killian_J Baker</v>
          </cell>
        </row>
        <row r="1295">
          <cell r="A1295">
            <v>101716</v>
          </cell>
          <cell r="B1295" t="str">
            <v>SPRAY PAINTING</v>
          </cell>
          <cell r="C1295" t="str">
            <v>J Killian_J Baker</v>
          </cell>
        </row>
        <row r="1296">
          <cell r="A1296">
            <v>101717</v>
          </cell>
          <cell r="B1296" t="str">
            <v>TEST</v>
          </cell>
          <cell r="C1296" t="str">
            <v>J Killian_J Baker</v>
          </cell>
        </row>
        <row r="1297">
          <cell r="A1297">
            <v>101718</v>
          </cell>
          <cell r="B1297" t="str">
            <v>TRANSPRT</v>
          </cell>
          <cell r="C1297" t="str">
            <v>J Killian_J Baker</v>
          </cell>
        </row>
        <row r="1298">
          <cell r="A1298">
            <v>101718</v>
          </cell>
          <cell r="B1298" t="str">
            <v>TRANSPORT</v>
          </cell>
          <cell r="C1298" t="str">
            <v>J Killian_J Baker</v>
          </cell>
        </row>
        <row r="1299">
          <cell r="A1299">
            <v>101719</v>
          </cell>
          <cell r="B1299" t="str">
            <v>OUTSIDEW</v>
          </cell>
          <cell r="C1299" t="str">
            <v>J Killian_J Baker</v>
          </cell>
        </row>
        <row r="1300">
          <cell r="A1300">
            <v>101719</v>
          </cell>
          <cell r="B1300" t="str">
            <v>OUTSIDE WORK</v>
          </cell>
          <cell r="C1300" t="str">
            <v>J Killian_J Baker</v>
          </cell>
        </row>
        <row r="1301">
          <cell r="A1301">
            <v>101720</v>
          </cell>
          <cell r="B1301" t="str">
            <v>IDLETIME</v>
          </cell>
          <cell r="C1301" t="str">
            <v>J Killian_J Baker</v>
          </cell>
        </row>
        <row r="1302">
          <cell r="A1302">
            <v>101721</v>
          </cell>
          <cell r="B1302" t="str">
            <v>Bosckop abstraction</v>
          </cell>
          <cell r="C1302" t="str">
            <v>Marius Keet</v>
          </cell>
        </row>
        <row r="1303">
          <cell r="A1303">
            <v>101722</v>
          </cell>
          <cell r="B1303" t="str">
            <v>Boschkop Pumpstation</v>
          </cell>
          <cell r="C1303" t="str">
            <v>Marius Keet</v>
          </cell>
        </row>
        <row r="1304">
          <cell r="A1304">
            <v>101723</v>
          </cell>
          <cell r="B1304" t="str">
            <v>Boschkop to Knoppies</v>
          </cell>
          <cell r="C1304" t="str">
            <v>Marius Keet</v>
          </cell>
        </row>
        <row r="1305">
          <cell r="A1305">
            <v>101724</v>
          </cell>
          <cell r="B1305" t="str">
            <v>Construction Jim Fou</v>
          </cell>
          <cell r="C1305" t="str">
            <v>Oberholster A.</v>
          </cell>
        </row>
        <row r="1306">
          <cell r="A1306">
            <v>101725</v>
          </cell>
          <cell r="B1306" t="str">
            <v>SUB DIVISION :PLANNI</v>
          </cell>
          <cell r="C1306" t="str">
            <v>ALBERTINA XHOTYENI</v>
          </cell>
        </row>
        <row r="1307">
          <cell r="A1307">
            <v>101726</v>
          </cell>
          <cell r="B1307" t="str">
            <v>DIVISION : FINANCE &amp;</v>
          </cell>
          <cell r="C1307" t="str">
            <v>Coban Dale</v>
          </cell>
        </row>
        <row r="1308">
          <cell r="A1308">
            <v>101727</v>
          </cell>
          <cell r="B1308" t="str">
            <v>DIVISION: WATER USE</v>
          </cell>
          <cell r="C1308" t="str">
            <v>Coban Dale</v>
          </cell>
        </row>
        <row r="1309">
          <cell r="A1309">
            <v>101727</v>
          </cell>
          <cell r="B1309" t="str">
            <v>DIVISION: WATER RESO</v>
          </cell>
          <cell r="C1309" t="str">
            <v>Coban Dale</v>
          </cell>
        </row>
        <row r="1310">
          <cell r="A1310">
            <v>101728</v>
          </cell>
          <cell r="B1310" t="str">
            <v>DIVISION : INSTITUTI</v>
          </cell>
          <cell r="C1310" t="str">
            <v>Coban Dale</v>
          </cell>
        </row>
        <row r="1311">
          <cell r="A1311">
            <v>101729</v>
          </cell>
          <cell r="B1311" t="str">
            <v>WATER USE MANAGEMENT</v>
          </cell>
          <cell r="C1311" t="str">
            <v>Coban Dale</v>
          </cell>
        </row>
        <row r="1312">
          <cell r="A1312">
            <v>101730</v>
          </cell>
          <cell r="B1312" t="str">
            <v>WATER QUALITY MANAGE</v>
          </cell>
          <cell r="C1312" t="str">
            <v>Coban Dale</v>
          </cell>
        </row>
        <row r="1313">
          <cell r="A1313">
            <v>101730</v>
          </cell>
          <cell r="B1313" t="str">
            <v>SUB-DIVISION WATER Q</v>
          </cell>
          <cell r="C1313" t="str">
            <v>Coban Dale</v>
          </cell>
        </row>
        <row r="1314">
          <cell r="A1314">
            <v>101731</v>
          </cell>
          <cell r="B1314" t="str">
            <v>SURFACE WATER MANAGE</v>
          </cell>
          <cell r="C1314" t="str">
            <v>Coban Dale</v>
          </cell>
        </row>
        <row r="1315">
          <cell r="A1315">
            <v>101732</v>
          </cell>
          <cell r="B1315" t="str">
            <v>GROUND WATER USE</v>
          </cell>
          <cell r="C1315" t="str">
            <v>Coban Dale</v>
          </cell>
        </row>
        <row r="1316">
          <cell r="A1316">
            <v>101733</v>
          </cell>
          <cell r="B1316" t="str">
            <v>WARMS/REGISTRATION</v>
          </cell>
          <cell r="C1316" t="str">
            <v>Coban Dale</v>
          </cell>
        </row>
        <row r="1317">
          <cell r="A1317">
            <v>101734</v>
          </cell>
          <cell r="B1317" t="str">
            <v>LICENCING</v>
          </cell>
          <cell r="C1317" t="str">
            <v>Coban Dale</v>
          </cell>
        </row>
        <row r="1318">
          <cell r="A1318">
            <v>101735</v>
          </cell>
          <cell r="B1318" t="str">
            <v>ILLEGAL WATER USE MA</v>
          </cell>
          <cell r="C1318" t="str">
            <v>Coban Dale</v>
          </cell>
        </row>
        <row r="1319">
          <cell r="A1319">
            <v>101736</v>
          </cell>
          <cell r="B1319" t="str">
            <v>SUB DIVISION :PLANNI</v>
          </cell>
          <cell r="C1319" t="str">
            <v>Coban Dale</v>
          </cell>
        </row>
        <row r="1320">
          <cell r="A1320">
            <v>101737</v>
          </cell>
          <cell r="B1320" t="str">
            <v>ADMINISTRATION</v>
          </cell>
          <cell r="C1320" t="str">
            <v>Coban Dale</v>
          </cell>
        </row>
        <row r="1321">
          <cell r="A1321">
            <v>101738</v>
          </cell>
          <cell r="B1321" t="str">
            <v>WATER RESOURCE PROTE</v>
          </cell>
          <cell r="C1321" t="str">
            <v>Coban Dale</v>
          </cell>
        </row>
        <row r="1322">
          <cell r="A1322">
            <v>101739</v>
          </cell>
          <cell r="B1322" t="str">
            <v>INSTITUTIONAL SUPPOR</v>
          </cell>
          <cell r="C1322" t="str">
            <v>Coban Dale</v>
          </cell>
        </row>
        <row r="1323">
          <cell r="A1323">
            <v>101740</v>
          </cell>
          <cell r="B1323" t="str">
            <v>WATER USE MANAGEMENT</v>
          </cell>
          <cell r="C1323" t="str">
            <v>Coban Dale</v>
          </cell>
        </row>
        <row r="1324">
          <cell r="A1324">
            <v>101741</v>
          </cell>
          <cell r="B1324" t="str">
            <v>WATER QUALITY MANAGE</v>
          </cell>
          <cell r="C1324" t="str">
            <v>Coban Dale</v>
          </cell>
        </row>
        <row r="1325">
          <cell r="A1325">
            <v>101742</v>
          </cell>
          <cell r="B1325" t="str">
            <v>SURFACE WATER QUALIT</v>
          </cell>
          <cell r="C1325" t="str">
            <v>Coban Dale</v>
          </cell>
        </row>
        <row r="1326">
          <cell r="A1326">
            <v>101742</v>
          </cell>
          <cell r="B1326" t="str">
            <v>SURFACE WATER MANAGE</v>
          </cell>
          <cell r="C1326" t="str">
            <v>Coban Dale</v>
          </cell>
        </row>
        <row r="1327">
          <cell r="A1327">
            <v>101743</v>
          </cell>
          <cell r="B1327" t="str">
            <v>GROUND WATER MANAGEM</v>
          </cell>
          <cell r="C1327" t="str">
            <v>Coban Dale</v>
          </cell>
        </row>
        <row r="1328">
          <cell r="A1328">
            <v>101744</v>
          </cell>
          <cell r="B1328" t="str">
            <v>WARMS/REGISTRATION</v>
          </cell>
          <cell r="C1328" t="str">
            <v>Coban Dale</v>
          </cell>
        </row>
        <row r="1329">
          <cell r="A1329">
            <v>101745</v>
          </cell>
          <cell r="B1329" t="str">
            <v>SUB-DIVISION  - AUTH</v>
          </cell>
          <cell r="C1329" t="str">
            <v>Coban Dale</v>
          </cell>
        </row>
        <row r="1330">
          <cell r="A1330">
            <v>101746</v>
          </cell>
          <cell r="B1330" t="str">
            <v>ILLEGAL WATER USE MA</v>
          </cell>
          <cell r="C1330" t="str">
            <v>Coban Dale</v>
          </cell>
        </row>
        <row r="1331">
          <cell r="A1331">
            <v>101747</v>
          </cell>
          <cell r="B1331" t="str">
            <v>DIVISION-RISK MNGMNT</v>
          </cell>
          <cell r="C1331" t="str">
            <v>TINUS RADEMAN</v>
          </cell>
        </row>
        <row r="1332">
          <cell r="A1332">
            <v>101748</v>
          </cell>
          <cell r="B1332" t="str">
            <v>DIVISION ENVRMNT ENG</v>
          </cell>
          <cell r="C1332" t="str">
            <v>TINUS RADEMAN</v>
          </cell>
        </row>
        <row r="1333">
          <cell r="A1333">
            <v>101750</v>
          </cell>
          <cell r="B1333" t="str">
            <v>DIVISION-SURVEY SERV</v>
          </cell>
          <cell r="C1333" t="str">
            <v>TINUS RADEMAN</v>
          </cell>
        </row>
        <row r="1334">
          <cell r="A1334">
            <v>101751</v>
          </cell>
          <cell r="B1334" t="str">
            <v>DIVISION HUMAN RES S</v>
          </cell>
          <cell r="C1334" t="str">
            <v>TINUS RADEMAN</v>
          </cell>
        </row>
        <row r="1335">
          <cell r="A1335">
            <v>101752</v>
          </cell>
          <cell r="B1335" t="str">
            <v>DIVISION MANAGEMENT</v>
          </cell>
          <cell r="C1335" t="str">
            <v>TINUS RADEMAN</v>
          </cell>
        </row>
        <row r="1336">
          <cell r="A1336">
            <v>101753</v>
          </cell>
          <cell r="B1336" t="str">
            <v>DIVISION GENERAL ADM</v>
          </cell>
          <cell r="C1336" t="str">
            <v>TINUS RADEMAN</v>
          </cell>
        </row>
        <row r="1337">
          <cell r="A1337">
            <v>101754</v>
          </cell>
          <cell r="B1337" t="str">
            <v>DIVISION-MANAGEMENT</v>
          </cell>
          <cell r="C1337" t="str">
            <v>TINUS RADEMAN</v>
          </cell>
        </row>
        <row r="1338">
          <cell r="A1338">
            <v>101755</v>
          </cell>
          <cell r="B1338" t="str">
            <v>DIVISION-FINANCIAL A</v>
          </cell>
          <cell r="C1338" t="str">
            <v>TINUS RADEMAN</v>
          </cell>
        </row>
        <row r="1339">
          <cell r="A1339">
            <v>101756</v>
          </cell>
          <cell r="B1339" t="str">
            <v>DIVISION-SUPPLY CHAI</v>
          </cell>
          <cell r="C1339" t="str">
            <v>TINUS RADEMAN</v>
          </cell>
        </row>
        <row r="1340">
          <cell r="A1340">
            <v>101757</v>
          </cell>
          <cell r="B1340" t="str">
            <v>DIVISION-MAINTENANCE</v>
          </cell>
          <cell r="C1340" t="str">
            <v>Hannes Pretorius</v>
          </cell>
        </row>
        <row r="1341">
          <cell r="A1341">
            <v>101758</v>
          </cell>
          <cell r="B1341" t="str">
            <v>SUB-DIVISION-MECH/EL</v>
          </cell>
          <cell r="C1341" t="str">
            <v>Hannes Pretorius</v>
          </cell>
        </row>
        <row r="1342">
          <cell r="A1342">
            <v>101759</v>
          </cell>
          <cell r="B1342" t="str">
            <v>SUB-DIVISION-CIVIL M</v>
          </cell>
          <cell r="C1342" t="str">
            <v>Hannes Pretorius</v>
          </cell>
        </row>
        <row r="1343">
          <cell r="A1343">
            <v>101760</v>
          </cell>
          <cell r="B1343" t="str">
            <v>SECTION-HARTBEESPORT</v>
          </cell>
          <cell r="C1343" t="str">
            <v>Hannes Pretorius</v>
          </cell>
        </row>
        <row r="1344">
          <cell r="A1344">
            <v>101761</v>
          </cell>
          <cell r="B1344" t="str">
            <v>SECTION-MANAGEMENT A</v>
          </cell>
          <cell r="C1344" t="str">
            <v>Hannes Pretorius</v>
          </cell>
        </row>
        <row r="1345">
          <cell r="A1345">
            <v>101762</v>
          </cell>
          <cell r="B1345" t="str">
            <v>DIVISION-FINANCE&amp;ADM</v>
          </cell>
          <cell r="C1345" t="str">
            <v>Hannes Pretorius</v>
          </cell>
        </row>
        <row r="1346">
          <cell r="A1346">
            <v>101763</v>
          </cell>
          <cell r="B1346" t="str">
            <v>SUB-DIVISION INFRAST</v>
          </cell>
          <cell r="C1346" t="str">
            <v>HANES PRETORIUS</v>
          </cell>
        </row>
        <row r="1347">
          <cell r="A1347">
            <v>101764</v>
          </cell>
          <cell r="B1347" t="str">
            <v>SECTION-OPERATIONS C</v>
          </cell>
          <cell r="C1347" t="str">
            <v>Hannes Pretorius</v>
          </cell>
        </row>
        <row r="1348">
          <cell r="A1348">
            <v>101765</v>
          </cell>
          <cell r="B1348" t="str">
            <v>SUB-DIVISION-OPERATI</v>
          </cell>
          <cell r="C1348" t="str">
            <v>TINUS RADEMAN</v>
          </cell>
        </row>
        <row r="1349">
          <cell r="A1349">
            <v>101766</v>
          </cell>
          <cell r="B1349" t="str">
            <v>SECTION- OPERATIONS</v>
          </cell>
          <cell r="C1349" t="str">
            <v>HANES PRETORIUS</v>
          </cell>
        </row>
        <row r="1350">
          <cell r="A1350">
            <v>101767</v>
          </cell>
          <cell r="B1350" t="str">
            <v>SECTION-PIENAARS RIV</v>
          </cell>
          <cell r="C1350" t="str">
            <v>Hannes Pretorius</v>
          </cell>
        </row>
        <row r="1351">
          <cell r="A1351">
            <v>101768</v>
          </cell>
          <cell r="B1351" t="str">
            <v>SUB-SECTION-MARICO B</v>
          </cell>
          <cell r="C1351" t="str">
            <v>TINUS RADEMAN</v>
          </cell>
        </row>
        <row r="1352">
          <cell r="A1352">
            <v>101769</v>
          </cell>
          <cell r="B1352" t="str">
            <v>SUB-SECTION - ROODEP</v>
          </cell>
          <cell r="C1352" t="str">
            <v>Hannes Pretorius</v>
          </cell>
        </row>
        <row r="1353">
          <cell r="A1353">
            <v>101777</v>
          </cell>
          <cell r="B1353" t="str">
            <v>DIVISION-OPERATIONS</v>
          </cell>
          <cell r="C1353" t="str">
            <v>Kobus Pretorius</v>
          </cell>
        </row>
        <row r="1354">
          <cell r="A1354">
            <v>101778</v>
          </cell>
          <cell r="B1354" t="str">
            <v>SECTION-OPERATIONS M</v>
          </cell>
          <cell r="C1354" t="str">
            <v>Kobus Pretorius</v>
          </cell>
        </row>
        <row r="1355">
          <cell r="A1355">
            <v>101779</v>
          </cell>
          <cell r="B1355" t="str">
            <v>SECTION-OPERATIONS M</v>
          </cell>
          <cell r="C1355" t="str">
            <v>Kobus Pretorius</v>
          </cell>
        </row>
        <row r="1356">
          <cell r="A1356">
            <v>101780</v>
          </cell>
          <cell r="B1356" t="str">
            <v>SECTION-OPERATIONS U</v>
          </cell>
          <cell r="C1356" t="str">
            <v>Kobus Pretorius</v>
          </cell>
        </row>
        <row r="1357">
          <cell r="A1357">
            <v>101781</v>
          </cell>
          <cell r="B1357" t="str">
            <v>SECTION-OPERATIONS C</v>
          </cell>
          <cell r="C1357" t="str">
            <v>Kobus Pretorius</v>
          </cell>
        </row>
        <row r="1358">
          <cell r="A1358">
            <v>101782</v>
          </cell>
          <cell r="B1358" t="str">
            <v>SUB-SECTION-BUSHBUCK</v>
          </cell>
          <cell r="C1358" t="str">
            <v>Kobus Pretorius</v>
          </cell>
        </row>
        <row r="1359">
          <cell r="A1359">
            <v>101783</v>
          </cell>
          <cell r="B1359" t="str">
            <v>SUB-SUB-SECTION-INJA</v>
          </cell>
          <cell r="C1359" t="str">
            <v>Kobus Pretorius</v>
          </cell>
        </row>
        <row r="1360">
          <cell r="A1360">
            <v>101784</v>
          </cell>
          <cell r="B1360" t="str">
            <v>SECTION-OPERATIONS L</v>
          </cell>
          <cell r="C1360" t="str">
            <v>Kobus Pretorius</v>
          </cell>
        </row>
        <row r="1361">
          <cell r="A1361">
            <v>101785</v>
          </cell>
          <cell r="B1361" t="str">
            <v>SUB-DIVISION-OPS LOW</v>
          </cell>
          <cell r="C1361" t="str">
            <v>Kobus Pretorius</v>
          </cell>
        </row>
        <row r="1362">
          <cell r="A1362">
            <v>101786</v>
          </cell>
          <cell r="B1362" t="str">
            <v>SUB-DIVISION-OPERATI</v>
          </cell>
          <cell r="C1362" t="str">
            <v>Kobus Pretorius</v>
          </cell>
        </row>
        <row r="1363">
          <cell r="A1363">
            <v>101787</v>
          </cell>
          <cell r="B1363" t="str">
            <v>DIVISION-OPERATIONAL</v>
          </cell>
          <cell r="C1363" t="str">
            <v>TINUS RADEMAN</v>
          </cell>
        </row>
        <row r="1364">
          <cell r="A1364">
            <v>101788</v>
          </cell>
          <cell r="B1364" t="str">
            <v>SUB-DIVISION-OPERATI</v>
          </cell>
          <cell r="C1364" t="str">
            <v>TINUS RADEMAN</v>
          </cell>
        </row>
        <row r="1365">
          <cell r="A1365">
            <v>101789</v>
          </cell>
          <cell r="B1365" t="str">
            <v>SUB-SECTION-SAND RIV</v>
          </cell>
          <cell r="C1365" t="str">
            <v>TINUS RADEMAN</v>
          </cell>
        </row>
        <row r="1366">
          <cell r="A1366">
            <v>101790</v>
          </cell>
          <cell r="B1366" t="str">
            <v>SUB-DIVISION-LUVUVHU</v>
          </cell>
          <cell r="C1366" t="str">
            <v>TINUS RADEMAN</v>
          </cell>
        </row>
        <row r="1367">
          <cell r="A1367">
            <v>101791</v>
          </cell>
          <cell r="B1367" t="str">
            <v>ORWRDP PHASE 2A INFR</v>
          </cell>
          <cell r="C1367" t="str">
            <v>W VORSTER</v>
          </cell>
        </row>
        <row r="1368">
          <cell r="A1368">
            <v>101792</v>
          </cell>
          <cell r="B1368" t="str">
            <v>SUB-DIVISION-OPERATI</v>
          </cell>
          <cell r="C1368" t="str">
            <v>TINUS RADEMAN</v>
          </cell>
        </row>
        <row r="1369">
          <cell r="A1369">
            <v>101793</v>
          </cell>
          <cell r="B1369" t="str">
            <v>SUB-DIVISION-MEC/ELE</v>
          </cell>
          <cell r="C1369" t="str">
            <v>TINUS RADEMAN</v>
          </cell>
        </row>
        <row r="1370">
          <cell r="A1370">
            <v>101794</v>
          </cell>
          <cell r="B1370" t="str">
            <v>SUB-DIVISION CIVIL M</v>
          </cell>
          <cell r="C1370" t="str">
            <v>TINUS RADEMAN</v>
          </cell>
        </row>
        <row r="1371">
          <cell r="A1371">
            <v>101795</v>
          </cell>
          <cell r="B1371" t="str">
            <v>SECTION -CIVIL MAJOR</v>
          </cell>
          <cell r="C1371" t="str">
            <v>TINUS RADEMAN</v>
          </cell>
        </row>
        <row r="1372">
          <cell r="A1372">
            <v>101796</v>
          </cell>
          <cell r="B1372" t="str">
            <v>SUB-SECTION TZANEEN</v>
          </cell>
          <cell r="C1372" t="str">
            <v>TINUS RADEMAN</v>
          </cell>
        </row>
        <row r="1373">
          <cell r="A1373">
            <v>101797</v>
          </cell>
          <cell r="B1373" t="str">
            <v>DIVISION-FINANCE AND</v>
          </cell>
          <cell r="C1373" t="str">
            <v>TINUS RADEMAN</v>
          </cell>
        </row>
        <row r="1374">
          <cell r="A1374">
            <v>101798</v>
          </cell>
          <cell r="B1374" t="str">
            <v>SUB- DIVISION FINANC</v>
          </cell>
          <cell r="C1374" t="str">
            <v>TINUS RADEMAN</v>
          </cell>
        </row>
        <row r="1375">
          <cell r="A1375">
            <v>101799</v>
          </cell>
          <cell r="B1375" t="str">
            <v>SUB-DIVISION-FINANCE</v>
          </cell>
          <cell r="C1375" t="str">
            <v>Kobus Pretorius</v>
          </cell>
        </row>
        <row r="1376">
          <cell r="A1376">
            <v>101800</v>
          </cell>
          <cell r="B1376" t="str">
            <v>DIVISION-MAINTENANCE</v>
          </cell>
          <cell r="C1376" t="str">
            <v>Kobus Pretorius</v>
          </cell>
        </row>
        <row r="1377">
          <cell r="A1377">
            <v>101801</v>
          </cell>
          <cell r="B1377" t="str">
            <v>SUB-DIVISION-MECH/EL</v>
          </cell>
          <cell r="C1377" t="str">
            <v>Kobus Pretorius</v>
          </cell>
        </row>
        <row r="1378">
          <cell r="A1378">
            <v>101802</v>
          </cell>
          <cell r="B1378" t="str">
            <v>SUB-DIVISION CIVIL M</v>
          </cell>
          <cell r="C1378" t="str">
            <v>Kobus Pretorius</v>
          </cell>
        </row>
        <row r="1379">
          <cell r="A1379">
            <v>101803</v>
          </cell>
          <cell r="B1379" t="str">
            <v>SUB-SECTION-AQUAVILL</v>
          </cell>
          <cell r="C1379" t="str">
            <v>Kobus Pretorius</v>
          </cell>
        </row>
        <row r="1380">
          <cell r="A1380">
            <v>101804</v>
          </cell>
          <cell r="B1380" t="str">
            <v>DIVISION-FINANCE AND</v>
          </cell>
          <cell r="C1380" t="str">
            <v>Kobus Pretorius</v>
          </cell>
        </row>
        <row r="1381">
          <cell r="A1381">
            <v>101805</v>
          </cell>
          <cell r="B1381" t="str">
            <v>DIVISION-SALARIES&amp;DE</v>
          </cell>
          <cell r="C1381" t="str">
            <v>L BALOYI</v>
          </cell>
        </row>
        <row r="1382">
          <cell r="A1382">
            <v>101806</v>
          </cell>
          <cell r="B1382" t="str">
            <v>DIVISION-RESIGNATION</v>
          </cell>
          <cell r="C1382" t="str">
            <v>L BALOYI</v>
          </cell>
        </row>
        <row r="1383">
          <cell r="A1383">
            <v>101808</v>
          </cell>
          <cell r="B1383" t="str">
            <v>DIVISION-DEBT MANAGE</v>
          </cell>
          <cell r="C1383" t="str">
            <v>L BALOYI</v>
          </cell>
        </row>
        <row r="1384">
          <cell r="A1384">
            <v>101809</v>
          </cell>
          <cell r="B1384" t="str">
            <v>SUB-DIRCT-GENERAL LE</v>
          </cell>
          <cell r="C1384" t="str">
            <v>L BALOYI</v>
          </cell>
        </row>
        <row r="1385">
          <cell r="A1385">
            <v>101810</v>
          </cell>
          <cell r="B1385" t="str">
            <v>DIVISION-EXPENDITURE</v>
          </cell>
          <cell r="C1385" t="str">
            <v>L BALOYI</v>
          </cell>
        </row>
        <row r="1386">
          <cell r="A1386">
            <v>101811</v>
          </cell>
          <cell r="B1386" t="str">
            <v>DIVISION-RECONCILIAT</v>
          </cell>
          <cell r="C1386" t="str">
            <v>L BALOYI</v>
          </cell>
        </row>
        <row r="1387">
          <cell r="A1387">
            <v>101812</v>
          </cell>
          <cell r="B1387" t="str">
            <v>SUB-DIRECT-EXTERNAL</v>
          </cell>
          <cell r="C1387" t="str">
            <v>L BALOYI</v>
          </cell>
        </row>
        <row r="1388">
          <cell r="A1388">
            <v>101813</v>
          </cell>
          <cell r="B1388" t="str">
            <v>SUB-DIR-COSTING &amp; EV</v>
          </cell>
          <cell r="C1388" t="str">
            <v>L MOLOTO</v>
          </cell>
        </row>
        <row r="1389">
          <cell r="A1389">
            <v>101813</v>
          </cell>
          <cell r="B1389" t="str">
            <v>SUB-DIR-COSTING &amp; EV</v>
          </cell>
          <cell r="C1389" t="str">
            <v>EYSSELL</v>
          </cell>
        </row>
        <row r="1390">
          <cell r="A1390">
            <v>101814</v>
          </cell>
          <cell r="B1390" t="str">
            <v>DIVISION-AUTHOURISAT</v>
          </cell>
          <cell r="C1390" t="str">
            <v>L MOLOTO</v>
          </cell>
        </row>
        <row r="1391">
          <cell r="A1391">
            <v>101815</v>
          </cell>
          <cell r="B1391" t="str">
            <v>DIVISION-PROG.ABAP</v>
          </cell>
          <cell r="C1391" t="str">
            <v>L MOLOTO</v>
          </cell>
        </row>
        <row r="1392">
          <cell r="A1392">
            <v>101816</v>
          </cell>
          <cell r="B1392" t="str">
            <v>DIV-INTERGR &amp; CHANGE</v>
          </cell>
          <cell r="C1392" t="str">
            <v>L MOLOTO</v>
          </cell>
        </row>
        <row r="1393">
          <cell r="A1393">
            <v>101817</v>
          </cell>
          <cell r="B1393" t="str">
            <v>DIVISION-BASIS</v>
          </cell>
          <cell r="C1393" t="str">
            <v>L MOLOTO</v>
          </cell>
        </row>
        <row r="1394">
          <cell r="A1394">
            <v>101818</v>
          </cell>
          <cell r="B1394" t="str">
            <v>SUB-DIRECT-LOGISTICS</v>
          </cell>
          <cell r="C1394" t="str">
            <v>THAMIE MQINA</v>
          </cell>
        </row>
        <row r="1395">
          <cell r="A1395">
            <v>101819</v>
          </cell>
          <cell r="B1395" t="str">
            <v>DIVISION-INVENTORY</v>
          </cell>
          <cell r="C1395" t="str">
            <v>THAMIE MQINA</v>
          </cell>
        </row>
        <row r="1396">
          <cell r="A1396">
            <v>101820</v>
          </cell>
          <cell r="B1396" t="str">
            <v>DIVISION-SYSTEM ADMI</v>
          </cell>
          <cell r="C1396" t="str">
            <v>THAMIE MQINA</v>
          </cell>
        </row>
        <row r="1397">
          <cell r="A1397">
            <v>101821</v>
          </cell>
          <cell r="B1397" t="str">
            <v>DIVISION-CHIEF BUYER</v>
          </cell>
          <cell r="C1397" t="str">
            <v>THAMIE MQINA</v>
          </cell>
        </row>
        <row r="1398">
          <cell r="A1398">
            <v>101822</v>
          </cell>
          <cell r="B1398" t="str">
            <v>SECTION-WAREHOUSE ST</v>
          </cell>
          <cell r="C1398" t="str">
            <v>THAMIE MQINA</v>
          </cell>
        </row>
        <row r="1399">
          <cell r="A1399">
            <v>101823</v>
          </cell>
          <cell r="B1399" t="str">
            <v>SECTION-BUYER CONSTR</v>
          </cell>
          <cell r="C1399" t="str">
            <v>THAMIE MQINA</v>
          </cell>
        </row>
        <row r="1400">
          <cell r="A1400">
            <v>101824</v>
          </cell>
          <cell r="B1400" t="str">
            <v>SECTION-BUYER WTA</v>
          </cell>
          <cell r="C1400" t="str">
            <v>THAMIE MQINA</v>
          </cell>
        </row>
        <row r="1401">
          <cell r="A1401">
            <v>101825</v>
          </cell>
          <cell r="B1401" t="str">
            <v>SUB-DIRECTORATE-DISP</v>
          </cell>
          <cell r="C1401" t="str">
            <v>THAMIE MQINA</v>
          </cell>
        </row>
        <row r="1402">
          <cell r="A1402">
            <v>101826</v>
          </cell>
          <cell r="B1402" t="str">
            <v>DIVISION-STOCK AND N</v>
          </cell>
          <cell r="C1402" t="str">
            <v>THAMIE MQINA</v>
          </cell>
        </row>
        <row r="1403">
          <cell r="A1403">
            <v>101827</v>
          </cell>
          <cell r="B1403" t="str">
            <v>DIV-DBASE REDUNDANT</v>
          </cell>
          <cell r="C1403" t="str">
            <v>THAMIE MQINA</v>
          </cell>
        </row>
        <row r="1404">
          <cell r="A1404">
            <v>101828</v>
          </cell>
          <cell r="B1404" t="str">
            <v>DIV-ASSET STRATEGY</v>
          </cell>
          <cell r="C1404" t="str">
            <v>THAMIE MQINA</v>
          </cell>
        </row>
        <row r="1405">
          <cell r="A1405">
            <v>101829</v>
          </cell>
          <cell r="B1405" t="str">
            <v>DIV-ASSET ACQUISITIO</v>
          </cell>
          <cell r="C1405" t="str">
            <v>THAMIE MQINA</v>
          </cell>
        </row>
        <row r="1406">
          <cell r="A1406">
            <v>101830</v>
          </cell>
          <cell r="B1406" t="str">
            <v>DIV-ASSET OPS &amp; MAIN</v>
          </cell>
          <cell r="C1406" t="str">
            <v>THAMIE MQINA</v>
          </cell>
        </row>
        <row r="1407">
          <cell r="A1407">
            <v>101831</v>
          </cell>
          <cell r="B1407" t="str">
            <v>DIV-ASSET REGISTER</v>
          </cell>
          <cell r="C1407" t="str">
            <v>THAMIE MQINA</v>
          </cell>
        </row>
        <row r="1408">
          <cell r="A1408">
            <v>101832</v>
          </cell>
          <cell r="B1408" t="str">
            <v>DIV-ASSET DISPOSAL</v>
          </cell>
          <cell r="C1408" t="str">
            <v>THAMIE MQINA</v>
          </cell>
        </row>
        <row r="1409">
          <cell r="A1409">
            <v>101833</v>
          </cell>
          <cell r="B1409" t="str">
            <v>SUB-DRCT-DEMAND MAN</v>
          </cell>
          <cell r="C1409" t="str">
            <v>THAMIE MQINA</v>
          </cell>
        </row>
        <row r="1410">
          <cell r="A1410">
            <v>101834</v>
          </cell>
          <cell r="B1410" t="str">
            <v>DIV-DEMAND PLANNER</v>
          </cell>
          <cell r="C1410" t="str">
            <v>THAMIE MQINA</v>
          </cell>
        </row>
        <row r="1411">
          <cell r="A1411">
            <v>101835</v>
          </cell>
          <cell r="B1411" t="str">
            <v>DIV-SPECS FOR ANALYS</v>
          </cell>
          <cell r="C1411" t="str">
            <v>THAMIE MQINA</v>
          </cell>
        </row>
        <row r="1412">
          <cell r="A1412">
            <v>101836</v>
          </cell>
          <cell r="B1412" t="str">
            <v>DIVISION-RESEARCH</v>
          </cell>
          <cell r="C1412" t="str">
            <v>THAMIE MQINA</v>
          </cell>
        </row>
        <row r="1413">
          <cell r="A1413">
            <v>101837</v>
          </cell>
          <cell r="B1413" t="str">
            <v>SUB-DRT-ACQUI.MNGMT</v>
          </cell>
          <cell r="C1413" t="str">
            <v>THAMIE MQINA</v>
          </cell>
        </row>
        <row r="1414">
          <cell r="A1414">
            <v>101838</v>
          </cell>
          <cell r="B1414" t="str">
            <v>DIV-SOURCING PSP</v>
          </cell>
          <cell r="C1414" t="str">
            <v>THAMIE MQINA</v>
          </cell>
        </row>
        <row r="1415">
          <cell r="A1415">
            <v>101839</v>
          </cell>
          <cell r="B1415" t="str">
            <v>DIV-SOURCING SPECIAL</v>
          </cell>
          <cell r="C1415" t="str">
            <v>THAMIE MQINA</v>
          </cell>
        </row>
        <row r="1416">
          <cell r="A1416">
            <v>101840</v>
          </cell>
          <cell r="B1416" t="str">
            <v>DIV-SOURCING BEE&amp;SMM</v>
          </cell>
          <cell r="C1416" t="str">
            <v>THAMIE MQINA</v>
          </cell>
        </row>
        <row r="1417">
          <cell r="A1417">
            <v>101841</v>
          </cell>
          <cell r="B1417" t="str">
            <v>DIVSION-DATABASE</v>
          </cell>
          <cell r="C1417" t="str">
            <v>THAMIE MQINA</v>
          </cell>
        </row>
        <row r="1418">
          <cell r="A1418">
            <v>101842</v>
          </cell>
          <cell r="B1418" t="str">
            <v>DIV-CASH MANAGEMENT</v>
          </cell>
          <cell r="C1418" t="str">
            <v>MOTHEBE MATJEKE</v>
          </cell>
        </row>
        <row r="1419">
          <cell r="A1419">
            <v>101843</v>
          </cell>
          <cell r="B1419" t="str">
            <v>DIV-CUSTOMER RELATIO</v>
          </cell>
          <cell r="C1419" t="str">
            <v>MOTHEBE MATJEKE</v>
          </cell>
        </row>
        <row r="1420">
          <cell r="A1420">
            <v>101844</v>
          </cell>
          <cell r="B1420" t="str">
            <v>DIV-BILLING MANAGEME</v>
          </cell>
          <cell r="C1420" t="str">
            <v>MOTHEBE MATJEKE</v>
          </cell>
        </row>
        <row r="1421">
          <cell r="A1421">
            <v>101845</v>
          </cell>
          <cell r="B1421" t="str">
            <v>DIVISION-ENVIROMENT</v>
          </cell>
          <cell r="C1421" t="str">
            <v>ZANELE KEKANA</v>
          </cell>
        </row>
        <row r="1422">
          <cell r="A1422">
            <v>101846</v>
          </cell>
          <cell r="B1422" t="str">
            <v>DIV-RISK MANAGEMENT</v>
          </cell>
          <cell r="C1422" t="str">
            <v>ZANELE KEKANA</v>
          </cell>
        </row>
        <row r="1423">
          <cell r="A1423">
            <v>101847</v>
          </cell>
          <cell r="B1423" t="str">
            <v>SUB-DIV-CIVIL ENGIN</v>
          </cell>
          <cell r="C1423" t="str">
            <v>ZANELE KEKANA</v>
          </cell>
        </row>
        <row r="1424">
          <cell r="A1424">
            <v>101848</v>
          </cell>
          <cell r="B1424" t="str">
            <v>SUB-DIV-MECH/ELEC EN</v>
          </cell>
          <cell r="C1424" t="str">
            <v>ZANELE KEKANA</v>
          </cell>
        </row>
        <row r="1425">
          <cell r="A1425">
            <v>101849</v>
          </cell>
          <cell r="B1425" t="str">
            <v>SUB-DIV-CIVIL ENGIN</v>
          </cell>
          <cell r="C1425" t="str">
            <v>ZANELE KEKANA</v>
          </cell>
        </row>
        <row r="1426">
          <cell r="A1426">
            <v>101850</v>
          </cell>
          <cell r="B1426" t="str">
            <v>SUB-DIV-MECH/ELEC EN</v>
          </cell>
          <cell r="C1426" t="str">
            <v>ZANELE KEKANA</v>
          </cell>
        </row>
        <row r="1427">
          <cell r="A1427">
            <v>101851</v>
          </cell>
          <cell r="B1427" t="str">
            <v>SUB-DIR GEN.ADMINIS</v>
          </cell>
          <cell r="C1427" t="str">
            <v>ZANELE KEKANA</v>
          </cell>
        </row>
        <row r="1428">
          <cell r="A1428">
            <v>101852</v>
          </cell>
          <cell r="B1428" t="str">
            <v>SUB-DIV-FIN.ACCOUNT</v>
          </cell>
          <cell r="C1428" t="str">
            <v>ZANELE KEKANA</v>
          </cell>
        </row>
        <row r="1429">
          <cell r="A1429">
            <v>101853</v>
          </cell>
          <cell r="B1429" t="str">
            <v>DIV-MANGMT.SERVICES</v>
          </cell>
          <cell r="C1429" t="str">
            <v>ZANELE KEKANA</v>
          </cell>
        </row>
        <row r="1430">
          <cell r="A1430">
            <v>101854</v>
          </cell>
          <cell r="B1430" t="str">
            <v>DIV-MANGMT.ACCOUNTIN</v>
          </cell>
          <cell r="C1430" t="str">
            <v>ZANELE KEKANA</v>
          </cell>
        </row>
        <row r="1431">
          <cell r="A1431">
            <v>101855</v>
          </cell>
          <cell r="B1431" t="str">
            <v>SUB-DIV-SUPPLY CHAIN</v>
          </cell>
          <cell r="C1431" t="str">
            <v>ZANELE KEKANA</v>
          </cell>
        </row>
        <row r="1432">
          <cell r="A1432">
            <v>101856</v>
          </cell>
          <cell r="B1432" t="str">
            <v>DIV-HR MNGMT.&amp; DEVEL</v>
          </cell>
          <cell r="C1432" t="str">
            <v>ZANELE KEKANA</v>
          </cell>
        </row>
        <row r="1433">
          <cell r="A1433">
            <v>101857</v>
          </cell>
          <cell r="B1433" t="str">
            <v>SUB-DIV-REVENUE MNGM</v>
          </cell>
          <cell r="C1433" t="str">
            <v>ZANELE KEKANA</v>
          </cell>
        </row>
        <row r="1434">
          <cell r="A1434">
            <v>101858</v>
          </cell>
          <cell r="B1434" t="str">
            <v>SUB-DIV-ASSET MNGMT</v>
          </cell>
          <cell r="C1434" t="str">
            <v>ZANELE KEKANA</v>
          </cell>
        </row>
        <row r="1435">
          <cell r="A1435">
            <v>101859</v>
          </cell>
          <cell r="B1435" t="str">
            <v>SUB-DIV-DAM CONTROL</v>
          </cell>
          <cell r="C1435" t="str">
            <v>JEMINA BALENI</v>
          </cell>
        </row>
        <row r="1436">
          <cell r="A1436">
            <v>101859</v>
          </cell>
          <cell r="B1436" t="str">
            <v>SUB-DIV-DAM CONTROL</v>
          </cell>
          <cell r="C1436" t="str">
            <v>JEMINA BALENI</v>
          </cell>
        </row>
        <row r="1437">
          <cell r="A1437">
            <v>101860</v>
          </cell>
          <cell r="B1437" t="str">
            <v>SUB-SEC-HUMAN RESOUR</v>
          </cell>
          <cell r="C1437" t="str">
            <v>ZANELE KEKANA</v>
          </cell>
        </row>
        <row r="1438">
          <cell r="A1438">
            <v>101861</v>
          </cell>
          <cell r="B1438" t="str">
            <v>SUB-SEC-OFFICE SERVI</v>
          </cell>
          <cell r="C1438" t="str">
            <v>ZANELE KEKANA</v>
          </cell>
        </row>
        <row r="1439">
          <cell r="A1439">
            <v>101862</v>
          </cell>
          <cell r="B1439" t="str">
            <v>SUB-SEC-FINANCE</v>
          </cell>
          <cell r="C1439" t="str">
            <v>ZANELE KEKANA</v>
          </cell>
        </row>
        <row r="1440">
          <cell r="A1440">
            <v>101863</v>
          </cell>
          <cell r="B1440" t="str">
            <v>SECT-SUPPLY CHAIN MA</v>
          </cell>
          <cell r="C1440" t="str">
            <v>ZANELE KEKANA</v>
          </cell>
        </row>
        <row r="1441">
          <cell r="A1441">
            <v>101864</v>
          </cell>
          <cell r="B1441" t="str">
            <v>SECTION -REVENUE</v>
          </cell>
          <cell r="C1441" t="str">
            <v>ZANELE KEKANA</v>
          </cell>
        </row>
        <row r="1442">
          <cell r="A1442">
            <v>101865</v>
          </cell>
          <cell r="B1442" t="str">
            <v>SECT-FINANCE ADMINIS</v>
          </cell>
          <cell r="C1442" t="str">
            <v>ZANELE KEKANA</v>
          </cell>
        </row>
        <row r="1443">
          <cell r="A1443">
            <v>101866</v>
          </cell>
          <cell r="B1443" t="str">
            <v>SECT-REVENUE MANAGEM</v>
          </cell>
          <cell r="C1443" t="str">
            <v>ZANELE KEKANA</v>
          </cell>
        </row>
        <row r="1444">
          <cell r="A1444">
            <v>101867</v>
          </cell>
          <cell r="B1444" t="str">
            <v>SECTION-MAINTENANCE</v>
          </cell>
          <cell r="C1444" t="str">
            <v>ZANELE KEKANA</v>
          </cell>
        </row>
        <row r="1445">
          <cell r="A1445">
            <v>101868</v>
          </cell>
          <cell r="B1445" t="str">
            <v>SUB-SEC-MECH/MAINTEN</v>
          </cell>
          <cell r="C1445" t="str">
            <v>ZANELE KEKANA</v>
          </cell>
        </row>
        <row r="1446">
          <cell r="A1446">
            <v>101869</v>
          </cell>
          <cell r="B1446" t="str">
            <v>SUB-SEC-WELDING WORK</v>
          </cell>
          <cell r="C1446" t="str">
            <v>ZANELE KEKANA</v>
          </cell>
        </row>
        <row r="1447">
          <cell r="A1447">
            <v>101870</v>
          </cell>
          <cell r="B1447" t="str">
            <v>SUB-SEC-ELECT-MAINTE</v>
          </cell>
          <cell r="C1447" t="str">
            <v>ZANELE KEKANA</v>
          </cell>
        </row>
        <row r="1448">
          <cell r="A1448">
            <v>101871</v>
          </cell>
          <cell r="B1448" t="str">
            <v>SUB-SEC-MAINTENANCE</v>
          </cell>
          <cell r="C1448" t="str">
            <v>ZANELE KEKANA</v>
          </cell>
        </row>
        <row r="1449">
          <cell r="A1449">
            <v>101872</v>
          </cell>
          <cell r="B1449" t="str">
            <v>SUB-SEC-TEEBUS-TUNNE</v>
          </cell>
          <cell r="C1449" t="str">
            <v>ZANELE KEKANA</v>
          </cell>
        </row>
        <row r="1450">
          <cell r="A1450">
            <v>101873</v>
          </cell>
          <cell r="B1450" t="str">
            <v>SUB-SEC-MAINTENANCE</v>
          </cell>
          <cell r="C1450" t="str">
            <v>ZANELE KEKANA</v>
          </cell>
        </row>
        <row r="1451">
          <cell r="A1451">
            <v>101874</v>
          </cell>
          <cell r="B1451" t="str">
            <v>SEC-ADMIN SUPP SERVI</v>
          </cell>
          <cell r="C1451" t="str">
            <v>JEMINA BALENI</v>
          </cell>
        </row>
        <row r="1452">
          <cell r="A1452">
            <v>101875</v>
          </cell>
          <cell r="B1452" t="str">
            <v>SUB-SEC-OFFICE SERV</v>
          </cell>
          <cell r="C1452" t="str">
            <v>JEMINA BALENI</v>
          </cell>
        </row>
        <row r="1453">
          <cell r="A1453">
            <v>101876</v>
          </cell>
          <cell r="B1453" t="str">
            <v>SUB-SEC-PROVISIONING</v>
          </cell>
          <cell r="C1453" t="str">
            <v>JEMINA BALENI</v>
          </cell>
        </row>
        <row r="1454">
          <cell r="A1454">
            <v>101877</v>
          </cell>
          <cell r="B1454" t="str">
            <v>SUB-SEC-CIVIL MAINTE</v>
          </cell>
          <cell r="C1454" t="str">
            <v>ZANELE KEKANA</v>
          </cell>
        </row>
        <row r="1455">
          <cell r="A1455">
            <v>101878</v>
          </cell>
          <cell r="B1455" t="str">
            <v>SECT-ASSET MANAGEMEN</v>
          </cell>
          <cell r="C1455" t="str">
            <v>ZANELE KEKANA</v>
          </cell>
        </row>
        <row r="1456">
          <cell r="A1456">
            <v>101879</v>
          </cell>
          <cell r="B1456" t="str">
            <v>SUB-DIV-MAINTENANCE</v>
          </cell>
          <cell r="C1456" t="str">
            <v>ZANELE KEKANA</v>
          </cell>
        </row>
        <row r="1457">
          <cell r="A1457">
            <v>101879</v>
          </cell>
          <cell r="B1457" t="str">
            <v>SUB-DIV-MAINTENANCE</v>
          </cell>
          <cell r="C1457" t="str">
            <v>ZANELE KEKANA</v>
          </cell>
        </row>
        <row r="1458">
          <cell r="A1458">
            <v>101881</v>
          </cell>
          <cell r="B1458" t="str">
            <v>SECTION-CIVIL MAINTE</v>
          </cell>
          <cell r="C1458" t="str">
            <v>ZANELE KEKANA</v>
          </cell>
        </row>
        <row r="1459">
          <cell r="A1459">
            <v>101882</v>
          </cell>
          <cell r="B1459" t="str">
            <v>SUB-SEC-VAN DER KLOO</v>
          </cell>
          <cell r="C1459" t="str">
            <v>ZANELE KEKANA</v>
          </cell>
        </row>
        <row r="1460">
          <cell r="A1460">
            <v>101883</v>
          </cell>
          <cell r="B1460" t="str">
            <v>SUB-SEC-LUCKHOFF CAN</v>
          </cell>
          <cell r="C1460" t="str">
            <v>ZANELE KEKANA</v>
          </cell>
        </row>
        <row r="1461">
          <cell r="A1461">
            <v>101884</v>
          </cell>
          <cell r="B1461" t="str">
            <v>SECT-MECH&amp;ELECT.MAIN</v>
          </cell>
          <cell r="C1461" t="str">
            <v>ZANELE KEKANA</v>
          </cell>
        </row>
        <row r="1462">
          <cell r="A1462">
            <v>101885</v>
          </cell>
          <cell r="B1462" t="str">
            <v>SUB-SEC-MECHANICAL C</v>
          </cell>
          <cell r="C1462" t="str">
            <v>ZANELE KEKANA</v>
          </cell>
        </row>
        <row r="1463">
          <cell r="A1463">
            <v>101886</v>
          </cell>
          <cell r="B1463" t="str">
            <v>SUB-SEC-MECH.MAINTEN</v>
          </cell>
          <cell r="C1463" t="str">
            <v>ZANELE KEKANA</v>
          </cell>
        </row>
        <row r="1464">
          <cell r="A1464">
            <v>101887</v>
          </cell>
          <cell r="B1464" t="str">
            <v>SUB-SEC-ELETRICAL MA</v>
          </cell>
          <cell r="C1464" t="str">
            <v>ZANELE KEKANA</v>
          </cell>
        </row>
        <row r="1465">
          <cell r="A1465">
            <v>101888</v>
          </cell>
          <cell r="B1465" t="str">
            <v>SUB-DIV-WATER CONTRO</v>
          </cell>
          <cell r="C1465" t="str">
            <v>ZANELE KEKANA</v>
          </cell>
        </row>
        <row r="1466">
          <cell r="A1466">
            <v>101889</v>
          </cell>
          <cell r="B1466" t="str">
            <v>SECT-RIVER CONTROL</v>
          </cell>
          <cell r="C1466" t="str">
            <v>ZANELE KEKANA</v>
          </cell>
        </row>
        <row r="1467">
          <cell r="A1467">
            <v>101890</v>
          </cell>
          <cell r="B1467" t="str">
            <v>SUB-DIV-ADMIN SUPPOR</v>
          </cell>
          <cell r="C1467" t="str">
            <v>ZANELE KEKANA</v>
          </cell>
        </row>
        <row r="1468">
          <cell r="A1468">
            <v>101891</v>
          </cell>
          <cell r="B1468" t="str">
            <v>SECTION-FINANCE</v>
          </cell>
          <cell r="C1468" t="str">
            <v>ZANELE KEKANA</v>
          </cell>
        </row>
        <row r="1469">
          <cell r="A1469">
            <v>101892</v>
          </cell>
          <cell r="B1469" t="str">
            <v>SECTION-OFFICE SERVI</v>
          </cell>
          <cell r="C1469" t="str">
            <v>ZANELE KEKANA</v>
          </cell>
        </row>
        <row r="1470">
          <cell r="A1470">
            <v>101893</v>
          </cell>
          <cell r="B1470" t="str">
            <v>SECTION-HUMAN RESOUR</v>
          </cell>
          <cell r="C1470" t="str">
            <v>ZANELE KEKANA</v>
          </cell>
        </row>
        <row r="1471">
          <cell r="A1471">
            <v>101894</v>
          </cell>
          <cell r="B1471" t="str">
            <v>SECTION-PROVISIONING</v>
          </cell>
          <cell r="C1471" t="str">
            <v>ZANELE KEKANA</v>
          </cell>
        </row>
        <row r="1472">
          <cell r="A1472">
            <v>101895</v>
          </cell>
          <cell r="B1472" t="str">
            <v>SUB-SEC-WATER PROV</v>
          </cell>
          <cell r="C1472" t="str">
            <v>ZANELE KEKANA</v>
          </cell>
        </row>
        <row r="1473">
          <cell r="A1473">
            <v>101896</v>
          </cell>
          <cell r="B1473" t="str">
            <v>SUB-SECTION-HANK</v>
          </cell>
          <cell r="C1473" t="str">
            <v>ZANELE KEKANA</v>
          </cell>
        </row>
        <row r="1474">
          <cell r="A1474">
            <v>101897</v>
          </cell>
          <cell r="B1474" t="str">
            <v>SUB-SECTION-VOORSPOE</v>
          </cell>
          <cell r="C1474" t="str">
            <v>ZANELE KEKANA</v>
          </cell>
        </row>
        <row r="1475">
          <cell r="A1475">
            <v>101898</v>
          </cell>
          <cell r="B1475" t="str">
            <v>SUB-SECTION-OFFICE</v>
          </cell>
          <cell r="C1475" t="str">
            <v>ZANELE KEKANA</v>
          </cell>
        </row>
        <row r="1476">
          <cell r="A1476">
            <v>101899</v>
          </cell>
          <cell r="B1476" t="str">
            <v>SUB-SECT-ALLEMAN</v>
          </cell>
          <cell r="C1476" t="str">
            <v>ZANELE KEKANA</v>
          </cell>
        </row>
        <row r="1477">
          <cell r="A1477">
            <v>101900</v>
          </cell>
          <cell r="B1477" t="str">
            <v>SUB-SEC-WP-VET RIVER</v>
          </cell>
          <cell r="C1477" t="str">
            <v>ZANELE KEKANA</v>
          </cell>
        </row>
        <row r="1478">
          <cell r="A1478">
            <v>101901</v>
          </cell>
          <cell r="B1478" t="str">
            <v>SUB-SEC-GROOTKUIL</v>
          </cell>
          <cell r="C1478" t="str">
            <v>ZANELE KEKANA</v>
          </cell>
        </row>
        <row r="1479">
          <cell r="A1479">
            <v>101902</v>
          </cell>
          <cell r="B1479" t="str">
            <v>SUB-SEC-DOORP</v>
          </cell>
          <cell r="C1479" t="str">
            <v>ZANELE KEKANA</v>
          </cell>
        </row>
        <row r="1480">
          <cell r="A1480">
            <v>101903</v>
          </cell>
          <cell r="B1480" t="str">
            <v>SUB-SECT-KLIPPUT</v>
          </cell>
          <cell r="C1480" t="str">
            <v>ZANELE KEKANA</v>
          </cell>
        </row>
        <row r="1481">
          <cell r="A1481">
            <v>101904</v>
          </cell>
          <cell r="B1481" t="str">
            <v>SUB-SEC-RIVER CONTRO</v>
          </cell>
          <cell r="C1481" t="str">
            <v>ZANELE KEKANA</v>
          </cell>
        </row>
        <row r="1482">
          <cell r="A1482">
            <v>101905</v>
          </cell>
          <cell r="B1482" t="str">
            <v>SECTION-MAINTENANCE</v>
          </cell>
          <cell r="C1482" t="str">
            <v>ZANELE KEKANA</v>
          </cell>
        </row>
        <row r="1483">
          <cell r="A1483">
            <v>101906</v>
          </cell>
          <cell r="B1483" t="str">
            <v>SUB-SECT-DRIVER</v>
          </cell>
          <cell r="C1483" t="str">
            <v>ZANELE KEKANA</v>
          </cell>
        </row>
        <row r="1484">
          <cell r="A1484">
            <v>101907</v>
          </cell>
          <cell r="B1484" t="str">
            <v>SUB-SEC-BUILDING TEA</v>
          </cell>
          <cell r="C1484" t="str">
            <v>ZANELE KEKANA</v>
          </cell>
        </row>
        <row r="1485">
          <cell r="A1485">
            <v>101908</v>
          </cell>
          <cell r="B1485" t="str">
            <v>SUB-SECT-MECHANICAL</v>
          </cell>
          <cell r="C1485" t="str">
            <v>ZANELE KEKANA</v>
          </cell>
        </row>
        <row r="1486">
          <cell r="A1486">
            <v>101909</v>
          </cell>
          <cell r="B1486" t="str">
            <v>SUB-SECTION-CARPENTR</v>
          </cell>
          <cell r="C1486" t="str">
            <v>ZANELE KEKANA</v>
          </cell>
        </row>
        <row r="1487">
          <cell r="A1487">
            <v>101910</v>
          </cell>
          <cell r="B1487" t="str">
            <v>SUB-SEC- CONCRETE TE</v>
          </cell>
          <cell r="C1487" t="str">
            <v>ZANELE KEKANA</v>
          </cell>
        </row>
        <row r="1488">
          <cell r="A1488">
            <v>101911</v>
          </cell>
          <cell r="B1488" t="str">
            <v>SUB-SEC- MAINT.SAND</v>
          </cell>
          <cell r="C1488" t="str">
            <v>ZANELE KEKANA</v>
          </cell>
        </row>
        <row r="1489">
          <cell r="A1489">
            <v>101912</v>
          </cell>
          <cell r="B1489" t="str">
            <v>SUB-SEC-MAINT.TEAM</v>
          </cell>
          <cell r="C1489" t="str">
            <v>ZANELE KEKANA</v>
          </cell>
        </row>
        <row r="1490">
          <cell r="A1490">
            <v>101913</v>
          </cell>
          <cell r="B1490" t="str">
            <v>SUB-SEC-BUILDING MAI</v>
          </cell>
          <cell r="C1490" t="str">
            <v>ZANELE KEKANA</v>
          </cell>
        </row>
        <row r="1491">
          <cell r="A1491">
            <v>101913</v>
          </cell>
          <cell r="B1491" t="str">
            <v>SUB-SEC-BUILDING MAI</v>
          </cell>
          <cell r="C1491" t="str">
            <v>ZANELE KEKANA</v>
          </cell>
        </row>
        <row r="1492">
          <cell r="A1492">
            <v>101914</v>
          </cell>
          <cell r="B1492" t="str">
            <v>SEC-ADMIN.SUPPT SERV</v>
          </cell>
          <cell r="C1492" t="str">
            <v>ZANELE KEKANA</v>
          </cell>
        </row>
        <row r="1493">
          <cell r="A1493">
            <v>101915</v>
          </cell>
          <cell r="B1493" t="str">
            <v>SUB-SEC-OFFICE SERVI</v>
          </cell>
          <cell r="C1493" t="str">
            <v>ZANELE KEKANA</v>
          </cell>
        </row>
        <row r="1494">
          <cell r="A1494">
            <v>101916</v>
          </cell>
          <cell r="B1494" t="str">
            <v>SUB-SEC-PROV.SERVI</v>
          </cell>
          <cell r="C1494" t="str">
            <v>ZANELE KEKANA</v>
          </cell>
        </row>
        <row r="1495">
          <cell r="A1495">
            <v>101917</v>
          </cell>
          <cell r="B1495" t="str">
            <v>DIVISION-VAAL DAM</v>
          </cell>
          <cell r="C1495" t="str">
            <v>ZANELE KEKANA</v>
          </cell>
        </row>
        <row r="1496">
          <cell r="A1496">
            <v>101918</v>
          </cell>
          <cell r="B1496" t="str">
            <v>SECT-HEILBRON (VAAL)</v>
          </cell>
          <cell r="C1496" t="str">
            <v>ZANELE KEKANA</v>
          </cell>
        </row>
        <row r="1497">
          <cell r="A1497">
            <v>101919</v>
          </cell>
          <cell r="B1497" t="str">
            <v>SUB-DIV-O&amp;M-JAGERSRU</v>
          </cell>
          <cell r="C1497" t="str">
            <v>ZANELE KEKANA</v>
          </cell>
        </row>
        <row r="1498">
          <cell r="A1498">
            <v>101920</v>
          </cell>
          <cell r="B1498" t="str">
            <v>SUB-DIV-ADMIN. SUPPO</v>
          </cell>
          <cell r="C1498" t="str">
            <v>ZANELE KEKANA</v>
          </cell>
        </row>
        <row r="1499">
          <cell r="A1499">
            <v>101921</v>
          </cell>
          <cell r="B1499" t="str">
            <v>DIV - FINANCIAL SUPP</v>
          </cell>
          <cell r="C1499" t="str">
            <v>ZANELE KEKANA</v>
          </cell>
        </row>
        <row r="1500">
          <cell r="A1500">
            <v>101922</v>
          </cell>
          <cell r="B1500" t="str">
            <v>SUB-DIV-FIN. ACCOUNT</v>
          </cell>
          <cell r="C1500" t="str">
            <v>ZANELE KEKANA</v>
          </cell>
        </row>
        <row r="1501">
          <cell r="A1501">
            <v>101923</v>
          </cell>
          <cell r="B1501" t="str">
            <v>SUB-DIV-REVENUE MNGM</v>
          </cell>
          <cell r="C1501" t="str">
            <v>ZANELE KEKANA</v>
          </cell>
        </row>
        <row r="1502">
          <cell r="A1502">
            <v>101924</v>
          </cell>
          <cell r="B1502" t="str">
            <v>SUB-DIV-LOGISTIC MNG</v>
          </cell>
          <cell r="C1502" t="str">
            <v>ZANELE KEKANA</v>
          </cell>
        </row>
        <row r="1503">
          <cell r="A1503">
            <v>101925</v>
          </cell>
          <cell r="B1503" t="str">
            <v>SUB-DIV-USUTU E. TRA</v>
          </cell>
          <cell r="C1503" t="str">
            <v>ZANELE KEKANA</v>
          </cell>
        </row>
        <row r="1504">
          <cell r="A1504">
            <v>101926</v>
          </cell>
          <cell r="B1504" t="str">
            <v>SUB-DIV-KHUTALA</v>
          </cell>
          <cell r="C1504" t="str">
            <v>ZANELE KEKANA</v>
          </cell>
        </row>
        <row r="1505">
          <cell r="A1505">
            <v>101927</v>
          </cell>
          <cell r="B1505" t="str">
            <v>SUB-DIV-ADMIN. SUPPO</v>
          </cell>
          <cell r="C1505" t="str">
            <v>ZANELE KEKANA</v>
          </cell>
        </row>
        <row r="1506">
          <cell r="A1506">
            <v>101928</v>
          </cell>
          <cell r="B1506" t="str">
            <v>SUB-DIVISION-CAMDEM</v>
          </cell>
          <cell r="C1506" t="str">
            <v>ZANELE KEKANA</v>
          </cell>
        </row>
        <row r="1507">
          <cell r="A1507">
            <v>101929</v>
          </cell>
          <cell r="B1507" t="str">
            <v>SUB-DIV-MAINTENANCE</v>
          </cell>
          <cell r="C1507" t="str">
            <v>ZANELE KEKANA</v>
          </cell>
        </row>
        <row r="1508">
          <cell r="A1508">
            <v>101929</v>
          </cell>
          <cell r="B1508" t="str">
            <v>SUB-DIV-MAINTENANCE</v>
          </cell>
          <cell r="C1508" t="str">
            <v>ZANELE KEKANA</v>
          </cell>
        </row>
        <row r="1509">
          <cell r="A1509">
            <v>101930</v>
          </cell>
          <cell r="B1509" t="str">
            <v>SUB-DIV-NAAUWPOORT P</v>
          </cell>
          <cell r="C1509" t="str">
            <v>ZANELE KEKANA</v>
          </cell>
        </row>
        <row r="1510">
          <cell r="A1510">
            <v>101931</v>
          </cell>
          <cell r="B1510" t="str">
            <v>SUB-DIV-ADMIN. SUPPO</v>
          </cell>
          <cell r="C1510" t="str">
            <v>ZANELE KEKANA</v>
          </cell>
        </row>
        <row r="1511">
          <cell r="A1511">
            <v>101932</v>
          </cell>
          <cell r="B1511" t="str">
            <v>DIVISION-REVENUE MAN</v>
          </cell>
          <cell r="C1511" t="str">
            <v>CYRIL SAMUELS</v>
          </cell>
        </row>
        <row r="1512">
          <cell r="A1512">
            <v>101933</v>
          </cell>
          <cell r="B1512" t="str">
            <v>DIVISION-MANAGEMENT</v>
          </cell>
          <cell r="C1512" t="str">
            <v>CYRIL SAMUELS</v>
          </cell>
        </row>
        <row r="1513">
          <cell r="A1513">
            <v>101934</v>
          </cell>
          <cell r="B1513" t="str">
            <v>DIVISION-FINANCIAL A</v>
          </cell>
          <cell r="C1513" t="str">
            <v>CYRIL SAMUELS</v>
          </cell>
        </row>
        <row r="1514">
          <cell r="A1514">
            <v>101935</v>
          </cell>
          <cell r="B1514" t="str">
            <v>SUB-DIVISION ASSET M</v>
          </cell>
          <cell r="C1514" t="str">
            <v>CYRIL SAMUELS</v>
          </cell>
        </row>
        <row r="1515">
          <cell r="A1515">
            <v>101936</v>
          </cell>
          <cell r="B1515" t="str">
            <v>DIVISION-SUPPLY CHAI</v>
          </cell>
          <cell r="C1515" t="str">
            <v>CYRIL SAMUELS</v>
          </cell>
        </row>
        <row r="1516">
          <cell r="A1516">
            <v>101937</v>
          </cell>
          <cell r="B1516" t="str">
            <v>SUB-DIVISION-ADMINIS</v>
          </cell>
          <cell r="C1516" t="str">
            <v>CYRIL SAMUELS</v>
          </cell>
        </row>
        <row r="1517">
          <cell r="A1517">
            <v>101938</v>
          </cell>
          <cell r="B1517" t="str">
            <v>DIVISION-HUMAN RESOU</v>
          </cell>
          <cell r="C1517" t="str">
            <v>CYRIL SAMUELS</v>
          </cell>
        </row>
        <row r="1518">
          <cell r="A1518">
            <v>101939</v>
          </cell>
          <cell r="B1518" t="str">
            <v>DIVISION-SURVEY SERV</v>
          </cell>
          <cell r="C1518" t="str">
            <v>CYRIL SAMUELS</v>
          </cell>
        </row>
        <row r="1519">
          <cell r="A1519">
            <v>101940</v>
          </cell>
          <cell r="B1519" t="str">
            <v>DIVISION-MECH/ELEC S</v>
          </cell>
          <cell r="C1519" t="str">
            <v>CYRIL SAMUELS</v>
          </cell>
        </row>
        <row r="1520">
          <cell r="A1520">
            <v>101941</v>
          </cell>
          <cell r="B1520" t="str">
            <v>DIVISION-RISK MANAGE</v>
          </cell>
          <cell r="C1520" t="str">
            <v>CYRIL SAMUELS</v>
          </cell>
        </row>
        <row r="1521">
          <cell r="A1521">
            <v>101942</v>
          </cell>
          <cell r="B1521" t="str">
            <v>DIVISION-ENVIROMENTA</v>
          </cell>
          <cell r="C1521" t="str">
            <v>CYRIL SAMUELS</v>
          </cell>
        </row>
        <row r="1522">
          <cell r="A1522">
            <v>101943</v>
          </cell>
          <cell r="B1522" t="str">
            <v>DIV-FINAN- SUPPORT</v>
          </cell>
          <cell r="C1522" t="str">
            <v>CYRIL SAMUELS</v>
          </cell>
        </row>
        <row r="1523">
          <cell r="A1523">
            <v>101944</v>
          </cell>
          <cell r="B1523" t="str">
            <v>SUB-DIVISION-FINANCI</v>
          </cell>
          <cell r="C1523" t="str">
            <v>CYRIL SAMUELS</v>
          </cell>
        </row>
        <row r="1524">
          <cell r="A1524">
            <v>101945</v>
          </cell>
          <cell r="B1524" t="str">
            <v>SUB-DIVISION-MANAGEM</v>
          </cell>
          <cell r="C1524" t="str">
            <v>CYRIL SAMUELS</v>
          </cell>
        </row>
        <row r="1525">
          <cell r="A1525">
            <v>101946</v>
          </cell>
          <cell r="B1525" t="str">
            <v>SUB-DIV-SCM</v>
          </cell>
          <cell r="C1525" t="str">
            <v>CYRIL SAMUELS</v>
          </cell>
        </row>
        <row r="1526">
          <cell r="A1526">
            <v>101947</v>
          </cell>
          <cell r="B1526" t="str">
            <v>SUB-DIVISION-AMATOLA</v>
          </cell>
          <cell r="C1526" t="str">
            <v>CYRIL SAMUELS</v>
          </cell>
        </row>
        <row r="1527">
          <cell r="A1527">
            <v>101948</v>
          </cell>
          <cell r="B1527" t="str">
            <v>SUB-DIVISION-ALGOA S</v>
          </cell>
          <cell r="C1527" t="str">
            <v>CYRIL SAMUELS</v>
          </cell>
        </row>
        <row r="1528">
          <cell r="A1528">
            <v>101949</v>
          </cell>
          <cell r="B1528" t="str">
            <v>SUB-DIVISION WATER D</v>
          </cell>
          <cell r="C1528" t="str">
            <v>CYRIL SAMUELS</v>
          </cell>
        </row>
        <row r="1529">
          <cell r="A1529">
            <v>101950</v>
          </cell>
          <cell r="B1529" t="str">
            <v>SECTION-UPPER FISH</v>
          </cell>
          <cell r="C1529" t="str">
            <v>CYRIL SAMUELS</v>
          </cell>
        </row>
        <row r="1530">
          <cell r="A1530">
            <v>101951</v>
          </cell>
          <cell r="B1530" t="str">
            <v>SUB-SECTION-GRASSRID</v>
          </cell>
          <cell r="C1530" t="str">
            <v>CYRIL SAMUELS</v>
          </cell>
        </row>
        <row r="1531">
          <cell r="A1531">
            <v>101952</v>
          </cell>
          <cell r="B1531" t="str">
            <v>SUB-SEC-ELANDSDRIFT</v>
          </cell>
          <cell r="C1531" t="str">
            <v>CYRIL SAMUELS</v>
          </cell>
        </row>
        <row r="1532">
          <cell r="A1532">
            <v>101953</v>
          </cell>
          <cell r="B1532" t="str">
            <v>DE MIST KRAAL DAM</v>
          </cell>
          <cell r="C1532" t="str">
            <v>CYRIL SAMUELS</v>
          </cell>
        </row>
        <row r="1533">
          <cell r="A1533">
            <v>101954</v>
          </cell>
          <cell r="B1533" t="str">
            <v>SECT-LOWER FISH/SUND</v>
          </cell>
          <cell r="C1533" t="str">
            <v>CYRIL SAMUELS</v>
          </cell>
        </row>
        <row r="1534">
          <cell r="A1534">
            <v>101955</v>
          </cell>
          <cell r="B1534" t="str">
            <v>SUB-DIV-CIVIL MAINTE</v>
          </cell>
          <cell r="C1534" t="str">
            <v>CYRIL SAMUELS</v>
          </cell>
        </row>
        <row r="1535">
          <cell r="A1535">
            <v>101956</v>
          </cell>
          <cell r="B1535" t="str">
            <v>SECT-CIVIL MAINTENAN</v>
          </cell>
          <cell r="C1535" t="str">
            <v>CYRIL SAMUELS</v>
          </cell>
        </row>
        <row r="1536">
          <cell r="A1536">
            <v>101957</v>
          </cell>
          <cell r="B1536" t="str">
            <v>SUB-DIV-MECH/ELEC MA</v>
          </cell>
          <cell r="C1536" t="str">
            <v>CYRIL SAMUELS</v>
          </cell>
        </row>
        <row r="1537">
          <cell r="A1537">
            <v>101958</v>
          </cell>
          <cell r="B1537" t="str">
            <v>SECT-MECH MAINT. DAM</v>
          </cell>
          <cell r="C1537" t="str">
            <v>CYRIL SAMUELS</v>
          </cell>
        </row>
        <row r="1538">
          <cell r="A1538">
            <v>101959</v>
          </cell>
          <cell r="B1538" t="str">
            <v>SECT-MECH. MAINT. EQ</v>
          </cell>
          <cell r="C1538" t="str">
            <v>CYRIL SAMUELS</v>
          </cell>
        </row>
        <row r="1539">
          <cell r="A1539">
            <v>101960</v>
          </cell>
          <cell r="B1539" t="str">
            <v>SECT-ELEC. MAINTENAN</v>
          </cell>
          <cell r="C1539" t="str">
            <v>CYRIL SAMUELS</v>
          </cell>
        </row>
        <row r="1540">
          <cell r="A1540">
            <v>101961</v>
          </cell>
          <cell r="B1540" t="str">
            <v>SECT-ADMIN. SUPPORT</v>
          </cell>
          <cell r="C1540" t="str">
            <v>CYRIL SAMUELS</v>
          </cell>
        </row>
        <row r="1541">
          <cell r="A1541">
            <v>101962</v>
          </cell>
          <cell r="B1541" t="str">
            <v>SUB-SEC-ADMIN. &amp; HR</v>
          </cell>
          <cell r="C1541" t="str">
            <v>CYRIL SAMUELS</v>
          </cell>
        </row>
        <row r="1542">
          <cell r="A1542">
            <v>101963</v>
          </cell>
          <cell r="B1542" t="str">
            <v>SUB-SEC-FINANCE</v>
          </cell>
          <cell r="C1542" t="str">
            <v>CYRIL SAMUELS</v>
          </cell>
        </row>
        <row r="1543">
          <cell r="A1543">
            <v>101964</v>
          </cell>
          <cell r="B1543" t="str">
            <v>SECTION- OPS-KLIPLAA</v>
          </cell>
          <cell r="C1543" t="str">
            <v>CYRIL SAMUELS</v>
          </cell>
        </row>
        <row r="1544">
          <cell r="A1544">
            <v>101965</v>
          </cell>
          <cell r="B1544" t="str">
            <v>SECT-OPS-DOORN RIVER</v>
          </cell>
          <cell r="C1544" t="str">
            <v>CYRIL SAMUELS</v>
          </cell>
        </row>
        <row r="1545">
          <cell r="A1545">
            <v>101966</v>
          </cell>
          <cell r="B1545" t="str">
            <v>SECTION-OPERATIONS M</v>
          </cell>
          <cell r="C1545" t="str">
            <v>CYRIL SAMUELS</v>
          </cell>
        </row>
        <row r="1546">
          <cell r="A1546">
            <v>101967</v>
          </cell>
          <cell r="B1546" t="str">
            <v>SUB-SECTION-CIVIL MA</v>
          </cell>
          <cell r="C1546" t="str">
            <v>CYRIL SAMUELS</v>
          </cell>
        </row>
        <row r="1547">
          <cell r="A1547">
            <v>101968</v>
          </cell>
          <cell r="B1547" t="str">
            <v>SUB-SECTION-MECHANIC</v>
          </cell>
          <cell r="C1547" t="str">
            <v>CYRIL SAMUELS</v>
          </cell>
        </row>
        <row r="1548">
          <cell r="A1548">
            <v>101969</v>
          </cell>
          <cell r="B1548" t="str">
            <v>SUB-SECTION-PROVISIO</v>
          </cell>
          <cell r="C1548" t="str">
            <v>CYRIL SAMUELS</v>
          </cell>
        </row>
        <row r="1549">
          <cell r="A1549">
            <v>101970</v>
          </cell>
          <cell r="B1549" t="str">
            <v>SECTION-CIVIL CONSTR</v>
          </cell>
          <cell r="C1549" t="str">
            <v>CYRIL SAMUELS</v>
          </cell>
        </row>
        <row r="1550">
          <cell r="A1550">
            <v>101971</v>
          </cell>
          <cell r="B1550" t="str">
            <v>SECT-CIVIL MAINTENAN</v>
          </cell>
          <cell r="C1550" t="str">
            <v>CYRIL SAMUELS</v>
          </cell>
        </row>
        <row r="1551">
          <cell r="A1551">
            <v>101972</v>
          </cell>
          <cell r="B1551" t="str">
            <v>SUB-DIVISION-MECH. E</v>
          </cell>
          <cell r="C1551" t="str">
            <v>CYRIL SAMUELS</v>
          </cell>
        </row>
        <row r="1552">
          <cell r="A1552">
            <v>101973</v>
          </cell>
          <cell r="B1552" t="str">
            <v>SUB-DIVISION-MECH. E</v>
          </cell>
          <cell r="C1552" t="str">
            <v>CYRIL SAMUELS</v>
          </cell>
        </row>
        <row r="1553">
          <cell r="A1553">
            <v>101974</v>
          </cell>
          <cell r="B1553" t="str">
            <v>SECTION-MECHANICAL M</v>
          </cell>
          <cell r="C1553" t="str">
            <v>CYRIL SAMUELS</v>
          </cell>
        </row>
        <row r="1554">
          <cell r="A1554">
            <v>101975</v>
          </cell>
          <cell r="B1554" t="str">
            <v>SUB-DIVISION-ADMINIS</v>
          </cell>
          <cell r="C1554" t="str">
            <v>CYRIL SAMUELS</v>
          </cell>
        </row>
        <row r="1555">
          <cell r="A1555">
            <v>101976</v>
          </cell>
          <cell r="B1555" t="str">
            <v>SECTION - ADMINISTRA</v>
          </cell>
          <cell r="C1555" t="str">
            <v>CYRIL SAMUELS</v>
          </cell>
        </row>
        <row r="1556">
          <cell r="A1556">
            <v>101977</v>
          </cell>
          <cell r="B1556" t="str">
            <v>SUB-SECTION-PROVISIO</v>
          </cell>
          <cell r="C1556" t="str">
            <v>CYRIL SAMUELS</v>
          </cell>
        </row>
        <row r="1557">
          <cell r="A1557">
            <v>101978</v>
          </cell>
          <cell r="B1557" t="str">
            <v>SUB-SECTION-FINANCE</v>
          </cell>
          <cell r="C1557" t="str">
            <v>CYRIL SAMUELS</v>
          </cell>
        </row>
        <row r="1558">
          <cell r="A1558">
            <v>101979</v>
          </cell>
          <cell r="B1558" t="str">
            <v>SUB-SEC-ADMINISTRATI</v>
          </cell>
          <cell r="C1558" t="str">
            <v>CYRIL SAMUELS</v>
          </cell>
        </row>
        <row r="1559">
          <cell r="A1559">
            <v>101980</v>
          </cell>
          <cell r="B1559" t="str">
            <v>SUB-DIVISION-DEMAND</v>
          </cell>
          <cell r="C1559" t="str">
            <v>CYRIL SAMUELS</v>
          </cell>
        </row>
        <row r="1560">
          <cell r="A1560">
            <v>101981</v>
          </cell>
          <cell r="B1560" t="str">
            <v>DIVISION-VREDENDAL A</v>
          </cell>
          <cell r="C1560" t="str">
            <v>ASHOK MAHARAJ</v>
          </cell>
        </row>
        <row r="1561">
          <cell r="A1561">
            <v>101982</v>
          </cell>
          <cell r="B1561" t="str">
            <v>DIV-MECH/ELEC MAINTA</v>
          </cell>
          <cell r="C1561" t="str">
            <v>ASHOK MAHARAJ</v>
          </cell>
        </row>
        <row r="1562">
          <cell r="A1562">
            <v>101983</v>
          </cell>
          <cell r="B1562" t="str">
            <v>DIV-FIN. SUPPORT</v>
          </cell>
          <cell r="C1562" t="str">
            <v>ASHOK MAHARAJ</v>
          </cell>
        </row>
        <row r="1563">
          <cell r="A1563">
            <v>101984</v>
          </cell>
          <cell r="B1563" t="str">
            <v>SUB-DIVISION-W-CAPE</v>
          </cell>
          <cell r="C1563" t="str">
            <v>ASHOK MAHARAJ</v>
          </cell>
        </row>
        <row r="1564">
          <cell r="A1564">
            <v>101985</v>
          </cell>
          <cell r="B1564" t="str">
            <v>SUB-DIV-OLIFANT-DOOR</v>
          </cell>
          <cell r="C1564" t="str">
            <v>ASHOK MAHARAJ</v>
          </cell>
        </row>
        <row r="1565">
          <cell r="A1565">
            <v>101986</v>
          </cell>
          <cell r="B1565" t="str">
            <v>SUB-DIV-CIVIL MAINTE</v>
          </cell>
          <cell r="C1565" t="str">
            <v>ASHOK MAHARAJ</v>
          </cell>
        </row>
        <row r="1566">
          <cell r="A1566">
            <v>101987</v>
          </cell>
          <cell r="B1566" t="str">
            <v>SECTION-BERG RIVER C</v>
          </cell>
          <cell r="C1566" t="str">
            <v>ASHOK MAHARAJ</v>
          </cell>
        </row>
        <row r="1567">
          <cell r="A1567">
            <v>101988</v>
          </cell>
          <cell r="B1567" t="str">
            <v>SECTION-BERG RIVER D</v>
          </cell>
          <cell r="C1567" t="str">
            <v>ASHOK MAHARAJ</v>
          </cell>
        </row>
        <row r="1568">
          <cell r="A1568">
            <v>101989</v>
          </cell>
          <cell r="B1568" t="str">
            <v>SECTION-OPS-THEEWATE</v>
          </cell>
          <cell r="C1568" t="str">
            <v>ASHOK MAHARAJ</v>
          </cell>
        </row>
        <row r="1569">
          <cell r="A1569">
            <v>101990</v>
          </cell>
          <cell r="B1569" t="str">
            <v>SUB-DIVISION-OPERATI</v>
          </cell>
          <cell r="C1569" t="str">
            <v>ASHOK MAHARAJ</v>
          </cell>
        </row>
        <row r="1570">
          <cell r="A1570">
            <v>101991</v>
          </cell>
          <cell r="B1570" t="str">
            <v>SUB-DIVISION-OPS-MNG</v>
          </cell>
          <cell r="C1570" t="str">
            <v>ASHOK MAHARAJ</v>
          </cell>
        </row>
        <row r="1571">
          <cell r="A1571">
            <v>101992</v>
          </cell>
          <cell r="B1571" t="str">
            <v>SECTION-OPERATION-BR</v>
          </cell>
          <cell r="C1571" t="str">
            <v>ASHOK MAHARAJ</v>
          </cell>
        </row>
        <row r="1572">
          <cell r="A1572">
            <v>101993</v>
          </cell>
          <cell r="B1572" t="str">
            <v>SUB-DIVISION-CIVIL M</v>
          </cell>
          <cell r="C1572" t="str">
            <v>ASHOK MAHARAJ</v>
          </cell>
        </row>
        <row r="1573">
          <cell r="A1573">
            <v>101994</v>
          </cell>
          <cell r="B1573" t="str">
            <v>SUB-DIVISION-FINANCE</v>
          </cell>
          <cell r="C1573" t="str">
            <v>ASHOK MAHARAJ</v>
          </cell>
        </row>
        <row r="1574">
          <cell r="A1574">
            <v>101995</v>
          </cell>
          <cell r="B1574" t="str">
            <v>SECTION-FINANCIAL SU</v>
          </cell>
          <cell r="C1574" t="str">
            <v>ASHOK MAHARAJ</v>
          </cell>
        </row>
        <row r="1575">
          <cell r="A1575">
            <v>101996</v>
          </cell>
          <cell r="B1575" t="str">
            <v>SECTION-ADMINISTRATI</v>
          </cell>
          <cell r="C1575" t="str">
            <v>ASHOK MAHARAJ</v>
          </cell>
        </row>
        <row r="1576">
          <cell r="A1576">
            <v>101997</v>
          </cell>
          <cell r="B1576" t="str">
            <v>SUB-DIVISION-WATER A</v>
          </cell>
          <cell r="C1576" t="str">
            <v>ASHOK MAHARAJ</v>
          </cell>
        </row>
        <row r="1577">
          <cell r="A1577">
            <v>101998</v>
          </cell>
          <cell r="B1577" t="str">
            <v>SUB-DIVISION-TECHNIC</v>
          </cell>
          <cell r="C1577" t="str">
            <v>ASHOK MAHARAJ</v>
          </cell>
        </row>
        <row r="1578">
          <cell r="A1578">
            <v>101999</v>
          </cell>
          <cell r="B1578" t="str">
            <v>SUB-DIV-ADMIN. SUPPO</v>
          </cell>
          <cell r="C1578" t="str">
            <v>ASHOK MAHARAJ</v>
          </cell>
        </row>
        <row r="1579">
          <cell r="A1579">
            <v>102000</v>
          </cell>
          <cell r="B1579" t="str">
            <v>SECTION-LEFT BANK</v>
          </cell>
          <cell r="C1579" t="str">
            <v>ASHOK MAHARAJ</v>
          </cell>
        </row>
        <row r="1580">
          <cell r="A1580">
            <v>102001</v>
          </cell>
          <cell r="B1580" t="str">
            <v>SECTION-RIGHT BANK</v>
          </cell>
          <cell r="C1580" t="str">
            <v>ASHOK MAHARAJ</v>
          </cell>
        </row>
        <row r="1581">
          <cell r="A1581">
            <v>102002</v>
          </cell>
          <cell r="B1581" t="str">
            <v>SECT-CIVIL MAINTENAN</v>
          </cell>
          <cell r="C1581" t="str">
            <v>ASHOK MAHARAJ</v>
          </cell>
        </row>
        <row r="1582">
          <cell r="A1582">
            <v>102003</v>
          </cell>
          <cell r="B1582" t="str">
            <v>SECT-MECH. MAINTENAN</v>
          </cell>
          <cell r="C1582" t="str">
            <v>ASHOK MAHARAJ</v>
          </cell>
        </row>
        <row r="1583">
          <cell r="A1583">
            <v>102004</v>
          </cell>
          <cell r="B1583" t="str">
            <v>SUB-DIV.-MECH. MAINT</v>
          </cell>
          <cell r="C1583" t="str">
            <v>ASHOK MAHARAJ</v>
          </cell>
        </row>
        <row r="1584">
          <cell r="A1584">
            <v>102005</v>
          </cell>
          <cell r="B1584" t="str">
            <v>SUB-DIV-ELECTRICAL &amp;</v>
          </cell>
          <cell r="C1584" t="str">
            <v>ASHOK MAHARAJ</v>
          </cell>
        </row>
        <row r="1585">
          <cell r="A1585">
            <v>102006</v>
          </cell>
          <cell r="B1585" t="str">
            <v>SUB-DIVISION-MECH. M</v>
          </cell>
          <cell r="C1585" t="str">
            <v>ASHOK MAHARAJ</v>
          </cell>
        </row>
        <row r="1586">
          <cell r="A1586">
            <v>102007</v>
          </cell>
          <cell r="B1586" t="str">
            <v>SUB-DIVISION-FINANCI</v>
          </cell>
          <cell r="C1586" t="str">
            <v>ASHOK MAHARAJ</v>
          </cell>
        </row>
        <row r="1587">
          <cell r="A1587">
            <v>102008</v>
          </cell>
          <cell r="B1587" t="str">
            <v>SUB-DIVISION-MANAGEM</v>
          </cell>
          <cell r="C1587" t="str">
            <v>ASHOK MAHARAJ</v>
          </cell>
        </row>
        <row r="1588">
          <cell r="A1588">
            <v>102009</v>
          </cell>
          <cell r="B1588" t="str">
            <v>SUB-DIVISION-SUPPLY</v>
          </cell>
          <cell r="C1588" t="str">
            <v>ASHOK MAHARAJ</v>
          </cell>
        </row>
        <row r="1589">
          <cell r="A1589">
            <v>102010</v>
          </cell>
          <cell r="B1589" t="str">
            <v>SUB-DIVISION-LOGISTI</v>
          </cell>
          <cell r="C1589" t="str">
            <v>ASHOK MAHARAJ</v>
          </cell>
        </row>
        <row r="1590">
          <cell r="A1590">
            <v>102011</v>
          </cell>
          <cell r="B1590" t="str">
            <v>SUB-DIV-GENERAL ADMI</v>
          </cell>
          <cell r="C1590" t="str">
            <v>ASHOK MAHARAJ</v>
          </cell>
        </row>
        <row r="1591">
          <cell r="A1591">
            <v>102012</v>
          </cell>
          <cell r="B1591" t="str">
            <v>SUB-DIVISION-HUMAN R</v>
          </cell>
          <cell r="C1591" t="str">
            <v>ASHOK MAHARAJ</v>
          </cell>
        </row>
        <row r="1592">
          <cell r="A1592">
            <v>102013</v>
          </cell>
          <cell r="B1592" t="str">
            <v>SUB-SEC-LUCKHOFF CAN</v>
          </cell>
          <cell r="C1592" t="str">
            <v>JEMINA BALENI</v>
          </cell>
        </row>
        <row r="1593">
          <cell r="A1593">
            <v>102014</v>
          </cell>
          <cell r="B1593" t="str">
            <v>SECTION-DAM CONTROL</v>
          </cell>
          <cell r="C1593" t="str">
            <v>JEMINA BALENI</v>
          </cell>
        </row>
        <row r="1594">
          <cell r="A1594">
            <v>102015</v>
          </cell>
          <cell r="B1594" t="str">
            <v>SECT-WATER CONTROL</v>
          </cell>
          <cell r="C1594" t="str">
            <v>JEMINA BALENI</v>
          </cell>
        </row>
        <row r="1595">
          <cell r="A1595">
            <v>102016</v>
          </cell>
          <cell r="B1595" t="str">
            <v>CHIEF INFORMATION OF</v>
          </cell>
          <cell r="C1595" t="str">
            <v>R BARNARD</v>
          </cell>
        </row>
        <row r="1596">
          <cell r="A1596">
            <v>102017</v>
          </cell>
          <cell r="B1596" t="str">
            <v>SUB-DIVISION-REVENUE</v>
          </cell>
          <cell r="C1596" t="str">
            <v>CYRIL SAMUELS</v>
          </cell>
        </row>
        <row r="1597">
          <cell r="A1597">
            <v>102018</v>
          </cell>
          <cell r="B1597" t="str">
            <v>SUB-DIVISION-REVENUE</v>
          </cell>
          <cell r="C1597" t="str">
            <v>CYRIL SAMUELS</v>
          </cell>
        </row>
        <row r="1598">
          <cell r="A1598">
            <v>102019</v>
          </cell>
          <cell r="B1598" t="str">
            <v>DIVISION-OPERATION S</v>
          </cell>
          <cell r="C1598" t="str">
            <v>VEROSHA BRIDGLALL</v>
          </cell>
        </row>
        <row r="1599">
          <cell r="A1599">
            <v>102020</v>
          </cell>
          <cell r="B1599" t="str">
            <v>SUB-DIVISION-OPERATI</v>
          </cell>
          <cell r="C1599" t="str">
            <v>VEROSHA BRIDGLALL</v>
          </cell>
        </row>
        <row r="1600">
          <cell r="A1600">
            <v>102021</v>
          </cell>
          <cell r="B1600" t="str">
            <v>SECTION-SINGISI</v>
          </cell>
          <cell r="C1600" t="str">
            <v>VEROSHA BRIDGLALL</v>
          </cell>
        </row>
        <row r="1601">
          <cell r="A1601">
            <v>102022</v>
          </cell>
          <cell r="B1601" t="str">
            <v>SECTION-BIZANA</v>
          </cell>
          <cell r="C1601" t="str">
            <v>VEROSHA BRIDGLALL</v>
          </cell>
        </row>
        <row r="1602">
          <cell r="A1602">
            <v>102023</v>
          </cell>
          <cell r="B1602" t="str">
            <v>SUB-DIVISION MECH/EL</v>
          </cell>
          <cell r="C1602" t="str">
            <v>VEROSHA BRIDGLALL</v>
          </cell>
        </row>
        <row r="1603">
          <cell r="A1603">
            <v>102024</v>
          </cell>
          <cell r="B1603" t="str">
            <v>SUB-SECTION-WORKSHOP</v>
          </cell>
          <cell r="C1603" t="str">
            <v>VEROSHA BRIDGLALL</v>
          </cell>
        </row>
        <row r="1604">
          <cell r="A1604">
            <v>102025</v>
          </cell>
          <cell r="B1604" t="str">
            <v>SUB-SECTION-DAM MAIN</v>
          </cell>
          <cell r="C1604" t="str">
            <v>VEROSHA BRIDGLALL</v>
          </cell>
        </row>
        <row r="1605">
          <cell r="A1605">
            <v>102026</v>
          </cell>
          <cell r="B1605" t="str">
            <v>SECTION-MECHANICAL</v>
          </cell>
          <cell r="C1605" t="str">
            <v>VEROSHA BRIDGLALL</v>
          </cell>
        </row>
        <row r="1606">
          <cell r="A1606">
            <v>102027</v>
          </cell>
          <cell r="B1606" t="str">
            <v>SECTION-ELECTRICAL</v>
          </cell>
          <cell r="C1606" t="str">
            <v>VEROSHA BRIDGLALL</v>
          </cell>
        </row>
        <row r="1607">
          <cell r="A1607">
            <v>102028</v>
          </cell>
          <cell r="B1607" t="str">
            <v>DIVISION: OPERATION</v>
          </cell>
          <cell r="C1607" t="str">
            <v>VEROSHA BRIDGLALL</v>
          </cell>
        </row>
        <row r="1608">
          <cell r="A1608">
            <v>102029</v>
          </cell>
          <cell r="B1608" t="str">
            <v>BEVERSON DAM</v>
          </cell>
          <cell r="C1608" t="str">
            <v>VEROSHA BRIDGLALL</v>
          </cell>
        </row>
        <row r="1609">
          <cell r="A1609">
            <v>102030</v>
          </cell>
          <cell r="B1609" t="str">
            <v>SUB-DIVISION-OPERATI</v>
          </cell>
          <cell r="C1609" t="str">
            <v>VEROSHA BRIDGLALL</v>
          </cell>
        </row>
        <row r="1610">
          <cell r="A1610">
            <v>102031</v>
          </cell>
          <cell r="B1610" t="str">
            <v>SUB-DIVISION-MECH/EL</v>
          </cell>
          <cell r="C1610" t="str">
            <v>VEROSHA BRIDGLALL</v>
          </cell>
        </row>
        <row r="1611">
          <cell r="A1611">
            <v>102032</v>
          </cell>
          <cell r="B1611" t="str">
            <v>SUB-DIVISION-CIVIL M</v>
          </cell>
          <cell r="C1611" t="str">
            <v>VEROSHA BRIDGLALL</v>
          </cell>
        </row>
        <row r="1612">
          <cell r="A1612">
            <v>102037</v>
          </cell>
          <cell r="B1612" t="str">
            <v>SUB-DIVISION-SUPPLY</v>
          </cell>
          <cell r="C1612" t="str">
            <v>VEROSHA BRIDGLALL</v>
          </cell>
        </row>
        <row r="1613">
          <cell r="A1613">
            <v>102038</v>
          </cell>
          <cell r="B1613" t="str">
            <v>SUB-DIVISION-FINANCI</v>
          </cell>
          <cell r="C1613" t="str">
            <v>VEROSHA BRIDGLALL</v>
          </cell>
        </row>
        <row r="1614">
          <cell r="A1614">
            <v>102039</v>
          </cell>
          <cell r="B1614" t="str">
            <v>SUB-DIVISION-REVENUE</v>
          </cell>
          <cell r="C1614" t="str">
            <v>VEROSHA BRIDGLALL</v>
          </cell>
        </row>
        <row r="1615">
          <cell r="A1615">
            <v>102040</v>
          </cell>
          <cell r="B1615" t="str">
            <v>SUB-DIVISION-MANAGEM</v>
          </cell>
          <cell r="C1615" t="str">
            <v>VEROSHA BRIDGLALL</v>
          </cell>
        </row>
        <row r="1616">
          <cell r="A1616">
            <v>102041</v>
          </cell>
          <cell r="B1616" t="str">
            <v>SUB-DIVISION-HUMAN R</v>
          </cell>
          <cell r="C1616" t="str">
            <v>VEROSHA BRIDGLALL</v>
          </cell>
        </row>
        <row r="1617">
          <cell r="A1617">
            <v>102042</v>
          </cell>
          <cell r="B1617" t="str">
            <v>SUB-DIVISION-MANAGEM</v>
          </cell>
          <cell r="C1617" t="str">
            <v>VEROSHA BRIDGLALL</v>
          </cell>
        </row>
        <row r="1618">
          <cell r="A1618">
            <v>102043</v>
          </cell>
          <cell r="B1618" t="str">
            <v>SUB-DIVISION-GENERAL</v>
          </cell>
          <cell r="C1618" t="str">
            <v>VEROSHA BRIDGLALL</v>
          </cell>
        </row>
        <row r="1619">
          <cell r="A1619">
            <v>102044</v>
          </cell>
          <cell r="B1619" t="str">
            <v>SUB-DIVISION-CIVIL M</v>
          </cell>
          <cell r="C1619" t="str">
            <v>VEROSHA BRIDGLALL</v>
          </cell>
        </row>
        <row r="1620">
          <cell r="A1620">
            <v>102045</v>
          </cell>
          <cell r="B1620" t="str">
            <v>DIVISION-ENVIRONMENT</v>
          </cell>
          <cell r="C1620" t="str">
            <v>VEROSHA BRIDGLALL</v>
          </cell>
        </row>
        <row r="1621">
          <cell r="A1621">
            <v>102046</v>
          </cell>
          <cell r="B1621" t="str">
            <v>SUB-DIVISION-ASSET M</v>
          </cell>
          <cell r="C1621" t="str">
            <v>VEROSHA BRIDGLALL</v>
          </cell>
        </row>
        <row r="1622">
          <cell r="A1622">
            <v>102047</v>
          </cell>
          <cell r="B1622" t="str">
            <v>SECTION-MAINTENANCE</v>
          </cell>
          <cell r="C1622" t="str">
            <v>CYRIL SAMUELS</v>
          </cell>
        </row>
        <row r="1623">
          <cell r="A1623">
            <v>102050</v>
          </cell>
          <cell r="B1623" t="str">
            <v>WFW-PROTO CMA BERG</v>
          </cell>
          <cell r="C1623" t="str">
            <v>ASHOK MAHARAJ</v>
          </cell>
        </row>
        <row r="1624">
          <cell r="A1624">
            <v>102051</v>
          </cell>
          <cell r="B1624" t="str">
            <v>WFW - PROTO CMA REG</v>
          </cell>
          <cell r="C1624" t="str">
            <v>ASHOK MAHARAJ</v>
          </cell>
        </row>
        <row r="1625">
          <cell r="A1625">
            <v>102052</v>
          </cell>
          <cell r="B1625" t="str">
            <v>WFW-PROTO CMA BREEDE</v>
          </cell>
          <cell r="C1625" t="str">
            <v>ASHOK MAHARAJ</v>
          </cell>
        </row>
        <row r="1626">
          <cell r="A1626">
            <v>102053</v>
          </cell>
          <cell r="B1626" t="str">
            <v>WFW - PROTO CMA GOUR</v>
          </cell>
          <cell r="C1626" t="str">
            <v>ASHOK MAHARAJ</v>
          </cell>
        </row>
        <row r="1627">
          <cell r="A1627">
            <v>102054</v>
          </cell>
          <cell r="B1627" t="str">
            <v>WFW - PROTO CMA - OL</v>
          </cell>
          <cell r="C1627" t="str">
            <v>ASHOK MAHARAJ</v>
          </cell>
        </row>
        <row r="1628">
          <cell r="A1628">
            <v>102070</v>
          </cell>
          <cell r="B1628" t="str">
            <v>DIRECTORATE: INSTITU</v>
          </cell>
          <cell r="C1628" t="str">
            <v>BOPAPE ZANELE</v>
          </cell>
        </row>
        <row r="1629">
          <cell r="A1629">
            <v>102071</v>
          </cell>
          <cell r="B1629" t="str">
            <v>SUB-DIRECTORATE:CMA'</v>
          </cell>
          <cell r="C1629" t="str">
            <v>ZANELE BOPAPE</v>
          </cell>
        </row>
        <row r="1630">
          <cell r="A1630">
            <v>102072</v>
          </cell>
          <cell r="B1630" t="str">
            <v>SUB-DIRECTORATE: WAT</v>
          </cell>
          <cell r="C1630" t="str">
            <v>ZANELE BOPAPE</v>
          </cell>
        </row>
        <row r="1631">
          <cell r="A1631">
            <v>102073</v>
          </cell>
          <cell r="B1631" t="str">
            <v>SMP779 Sasol: Pipeli</v>
          </cell>
          <cell r="C1631" t="str">
            <v>BOPAPE ZANELE</v>
          </cell>
        </row>
        <row r="1632">
          <cell r="A1632">
            <v>102074</v>
          </cell>
          <cell r="B1632" t="str">
            <v>SMP780:Smal user:Pip</v>
          </cell>
          <cell r="C1632" t="str">
            <v>BOPAPE ZANELE</v>
          </cell>
        </row>
        <row r="1633">
          <cell r="A1633">
            <v>102075</v>
          </cell>
          <cell r="B1633" t="str">
            <v>CONSTR WORKSHOP PTAW</v>
          </cell>
          <cell r="C1633" t="str">
            <v>OBERHOLSTER ANTIONET</v>
          </cell>
        </row>
        <row r="1634">
          <cell r="A1634">
            <v>102076</v>
          </cell>
          <cell r="B1634" t="str">
            <v>CONSTR GEOTECHNICAL</v>
          </cell>
          <cell r="C1634" t="str">
            <v>OBERHOLSTER ANTIONET</v>
          </cell>
        </row>
        <row r="1635">
          <cell r="A1635">
            <v>102077</v>
          </cell>
          <cell r="B1635" t="str">
            <v>CONSTR WATER DRILING</v>
          </cell>
          <cell r="C1635" t="str">
            <v>OBERHOLSTER ANTIONET</v>
          </cell>
        </row>
        <row r="1636">
          <cell r="A1636">
            <v>102078</v>
          </cell>
          <cell r="B1636" t="str">
            <v>ADMINISTATIVE  SUPPO</v>
          </cell>
          <cell r="C1636" t="str">
            <v>Peet Venter</v>
          </cell>
        </row>
        <row r="1637">
          <cell r="A1637">
            <v>102079</v>
          </cell>
          <cell r="B1637" t="str">
            <v>Upington Islands can</v>
          </cell>
          <cell r="C1637" t="str">
            <v>Ngamole Bushy</v>
          </cell>
        </row>
        <row r="1638">
          <cell r="A1638">
            <v>102080</v>
          </cell>
          <cell r="B1638" t="str">
            <v>Kraai River (Gariep)</v>
          </cell>
          <cell r="C1638" t="str">
            <v>Ngamole Bushy</v>
          </cell>
        </row>
        <row r="1639">
          <cell r="A1639">
            <v>102081</v>
          </cell>
          <cell r="B1639" t="str">
            <v>SUB-DIRECT:WATER QUA</v>
          </cell>
          <cell r="C1639" t="str">
            <v>A Mabuza</v>
          </cell>
        </row>
        <row r="1640">
          <cell r="A1640">
            <v>102082</v>
          </cell>
          <cell r="B1640" t="str">
            <v>Klipplaat Drift (Blo</v>
          </cell>
          <cell r="C1640" t="str">
            <v>Ngamole Bushy</v>
          </cell>
        </row>
        <row r="1641">
          <cell r="A1641">
            <v>102083</v>
          </cell>
          <cell r="B1641" t="str">
            <v>Nooitgedacht (Bloemh</v>
          </cell>
          <cell r="C1641" t="str">
            <v>Ngamole Bushy</v>
          </cell>
        </row>
        <row r="1642">
          <cell r="A1642">
            <v>102084</v>
          </cell>
          <cell r="B1642" t="str">
            <v>DIV :AUTH AND CONTRO</v>
          </cell>
          <cell r="C1642" t="str">
            <v>A Mabuza</v>
          </cell>
        </row>
        <row r="1643">
          <cell r="A1643">
            <v>102085</v>
          </cell>
          <cell r="B1643" t="str">
            <v>TECHNICAL SUPPORT</v>
          </cell>
          <cell r="C1643" t="str">
            <v>A Mabuza</v>
          </cell>
        </row>
        <row r="1644">
          <cell r="A1644">
            <v>102086</v>
          </cell>
          <cell r="B1644" t="str">
            <v>STRAT:ENVIRON ASSES</v>
          </cell>
          <cell r="C1644" t="str">
            <v>A Mabuza</v>
          </cell>
        </row>
        <row r="1645">
          <cell r="A1645">
            <v>102087</v>
          </cell>
          <cell r="B1645" t="str">
            <v>SUB-DIV: WARMS CO OR</v>
          </cell>
          <cell r="C1645" t="str">
            <v>A Mabuza</v>
          </cell>
        </row>
        <row r="1646">
          <cell r="A1646">
            <v>102088</v>
          </cell>
          <cell r="B1646" t="str">
            <v>WATER RESOURCES PLAN</v>
          </cell>
          <cell r="C1646" t="str">
            <v>A Mabuza</v>
          </cell>
        </row>
        <row r="1647">
          <cell r="A1647">
            <v>102089</v>
          </cell>
          <cell r="B1647" t="str">
            <v>SUB-DIV: FORUMS</v>
          </cell>
          <cell r="C1647" t="str">
            <v>A Mabuza</v>
          </cell>
        </row>
        <row r="1648">
          <cell r="A1648">
            <v>102090</v>
          </cell>
          <cell r="B1648" t="str">
            <v>SUB-DIRECT:WQUA MANA</v>
          </cell>
          <cell r="C1648" t="str">
            <v>A Mabuza</v>
          </cell>
        </row>
        <row r="1649">
          <cell r="A1649">
            <v>102091</v>
          </cell>
          <cell r="B1649" t="str">
            <v>DIVISION : ADMINISTR</v>
          </cell>
          <cell r="C1649" t="str">
            <v>A Mabuza</v>
          </cell>
        </row>
        <row r="1650">
          <cell r="A1650">
            <v>102092</v>
          </cell>
          <cell r="B1650" t="str">
            <v>SECTION : HUMAN RESO</v>
          </cell>
          <cell r="C1650" t="str">
            <v>A Mabuza</v>
          </cell>
        </row>
        <row r="1651">
          <cell r="A1651">
            <v>102093</v>
          </cell>
          <cell r="B1651" t="str">
            <v>DIVISION : FIN. SERV</v>
          </cell>
          <cell r="C1651" t="str">
            <v>A Mabuza</v>
          </cell>
        </row>
        <row r="1652">
          <cell r="A1652">
            <v>102094</v>
          </cell>
          <cell r="B1652" t="str">
            <v>SUB-DIVISION OFF SER</v>
          </cell>
          <cell r="C1652" t="str">
            <v>A Mabuza</v>
          </cell>
        </row>
        <row r="1653">
          <cell r="A1653">
            <v>102095</v>
          </cell>
          <cell r="B1653" t="str">
            <v>SUB-DIV : LEGAL SERV</v>
          </cell>
          <cell r="C1653" t="str">
            <v>A Mabuza</v>
          </cell>
        </row>
        <row r="1654">
          <cell r="A1654">
            <v>102096</v>
          </cell>
          <cell r="B1654" t="str">
            <v>SUB-DIRECT: PLANNING</v>
          </cell>
          <cell r="C1654" t="str">
            <v>A Mabuza</v>
          </cell>
        </row>
        <row r="1655">
          <cell r="A1655">
            <v>102097</v>
          </cell>
          <cell r="B1655" t="str">
            <v>TECHNICAL SUPPORT</v>
          </cell>
          <cell r="C1655" t="str">
            <v>A Mabuza</v>
          </cell>
        </row>
        <row r="1656">
          <cell r="A1656">
            <v>102098</v>
          </cell>
          <cell r="B1656" t="str">
            <v>SUB-DIRECT:WATER USE</v>
          </cell>
          <cell r="C1656" t="str">
            <v>A Mabuza</v>
          </cell>
        </row>
        <row r="1657">
          <cell r="A1657">
            <v>102099</v>
          </cell>
          <cell r="B1657" t="str">
            <v>AUTHORISATION &amp; CONT</v>
          </cell>
          <cell r="C1657" t="str">
            <v>A Mabuza</v>
          </cell>
        </row>
        <row r="1658">
          <cell r="A1658">
            <v>102100</v>
          </cell>
          <cell r="B1658" t="str">
            <v>SUB-DIRECT:WATER Q</v>
          </cell>
          <cell r="C1658" t="str">
            <v>A Mabuza</v>
          </cell>
        </row>
        <row r="1659">
          <cell r="A1659">
            <v>102101</v>
          </cell>
          <cell r="B1659" t="str">
            <v>SUB-DIRECTORATE:ADMI</v>
          </cell>
          <cell r="C1659" t="str">
            <v>A Mabuza</v>
          </cell>
        </row>
        <row r="1660">
          <cell r="A1660">
            <v>102102</v>
          </cell>
          <cell r="B1660" t="str">
            <v>DIVISION: FIN. SERVI</v>
          </cell>
          <cell r="C1660" t="str">
            <v>A Mabuza</v>
          </cell>
        </row>
        <row r="1661">
          <cell r="A1661">
            <v>102103</v>
          </cell>
          <cell r="B1661" t="str">
            <v>DIVISION:OFFICE SERV</v>
          </cell>
          <cell r="C1661" t="str">
            <v>A Mabuza</v>
          </cell>
        </row>
        <row r="1662">
          <cell r="A1662">
            <v>102104</v>
          </cell>
          <cell r="B1662" t="str">
            <v>DIVISION : LEGAL SER</v>
          </cell>
          <cell r="C1662" t="str">
            <v>A Mabuza</v>
          </cell>
        </row>
        <row r="1663">
          <cell r="A1663">
            <v>102105</v>
          </cell>
          <cell r="B1663" t="str">
            <v>DIVISION:WARMS COORD</v>
          </cell>
          <cell r="C1663" t="str">
            <v>A Mabuza</v>
          </cell>
        </row>
        <row r="1664">
          <cell r="A1664">
            <v>102106</v>
          </cell>
          <cell r="B1664" t="str">
            <v>DIRECTORATE: WATER R</v>
          </cell>
          <cell r="C1664" t="str">
            <v>Jemina Baleni</v>
          </cell>
        </row>
        <row r="1665">
          <cell r="A1665">
            <v>102107</v>
          </cell>
          <cell r="B1665" t="str">
            <v>SUB-DIRECTORATE : WA</v>
          </cell>
          <cell r="C1665" t="str">
            <v>Jemina Baleni</v>
          </cell>
        </row>
        <row r="1666">
          <cell r="A1666">
            <v>102108</v>
          </cell>
          <cell r="B1666" t="str">
            <v>DIVISION: COMPLIANCE</v>
          </cell>
          <cell r="C1666" t="str">
            <v>Jemina Baleni</v>
          </cell>
        </row>
        <row r="1667">
          <cell r="A1667">
            <v>102109</v>
          </cell>
          <cell r="B1667" t="str">
            <v>DIVISION : WATER SEC</v>
          </cell>
          <cell r="C1667" t="str">
            <v>Jemina Baleni</v>
          </cell>
        </row>
        <row r="1668">
          <cell r="A1668">
            <v>102110</v>
          </cell>
          <cell r="B1668" t="str">
            <v>DIRECTORATE: INSTITU</v>
          </cell>
          <cell r="C1668" t="str">
            <v>MAGGIE SEWBARAN</v>
          </cell>
        </row>
        <row r="1669">
          <cell r="A1669">
            <v>102113</v>
          </cell>
          <cell r="B1669" t="str">
            <v>LEGAL SERVICES</v>
          </cell>
          <cell r="C1669" t="str">
            <v>MAGGIE SEWBARAN</v>
          </cell>
        </row>
        <row r="1670">
          <cell r="A1670">
            <v>102114</v>
          </cell>
          <cell r="B1670" t="str">
            <v>ADMINISTRATION SUPPO</v>
          </cell>
          <cell r="C1670" t="str">
            <v>MAGGIE SEWBARAN</v>
          </cell>
        </row>
        <row r="1671">
          <cell r="A1671">
            <v>102119</v>
          </cell>
          <cell r="B1671" t="str">
            <v>WATER QUALITY</v>
          </cell>
          <cell r="C1671" t="str">
            <v>MAGGIE SEWBARAN</v>
          </cell>
        </row>
        <row r="1672">
          <cell r="A1672">
            <v>102124</v>
          </cell>
          <cell r="B1672" t="str">
            <v>WATER QUALITY</v>
          </cell>
          <cell r="C1672" t="str">
            <v>MAGGIE SEWBARAN</v>
          </cell>
        </row>
        <row r="1673">
          <cell r="A1673">
            <v>102129</v>
          </cell>
          <cell r="B1673" t="str">
            <v>WATER QUANTITY</v>
          </cell>
          <cell r="C1673" t="str">
            <v>MAGGIE SEWBARAN</v>
          </cell>
        </row>
        <row r="1674">
          <cell r="A1674">
            <v>102129</v>
          </cell>
          <cell r="B1674" t="str">
            <v>WATER USE</v>
          </cell>
          <cell r="C1674" t="str">
            <v>MAGGIE SEWBARAN</v>
          </cell>
        </row>
        <row r="1675">
          <cell r="A1675">
            <v>102130</v>
          </cell>
          <cell r="B1675" t="str">
            <v>CATCHMENT MANAGEMENT</v>
          </cell>
          <cell r="C1675" t="str">
            <v>MAGGIE SEWBARAN</v>
          </cell>
        </row>
        <row r="1676">
          <cell r="A1676">
            <v>102130</v>
          </cell>
          <cell r="B1676" t="str">
            <v>INSTITUTIONAL ESTABL</v>
          </cell>
          <cell r="C1676" t="str">
            <v>MAGGIE SEWBARAN</v>
          </cell>
        </row>
        <row r="1677">
          <cell r="A1677">
            <v>102131</v>
          </cell>
          <cell r="B1677" t="str">
            <v>WATER QUANTITY</v>
          </cell>
          <cell r="C1677" t="str">
            <v>MAGGIE SEWBARAN</v>
          </cell>
        </row>
        <row r="1678">
          <cell r="A1678">
            <v>102131</v>
          </cell>
          <cell r="B1678" t="str">
            <v>WATER USE</v>
          </cell>
          <cell r="C1678" t="str">
            <v>MAGGIE SEWBARAN</v>
          </cell>
        </row>
        <row r="1679">
          <cell r="A1679">
            <v>102132</v>
          </cell>
          <cell r="B1679" t="str">
            <v>CATCHMENT MANAGEMENT</v>
          </cell>
          <cell r="C1679" t="str">
            <v>MAGGIE SEWBARAN</v>
          </cell>
        </row>
        <row r="1680">
          <cell r="A1680">
            <v>102132</v>
          </cell>
          <cell r="B1680" t="str">
            <v>INSTITUTIONAL ESTABL</v>
          </cell>
          <cell r="C1680" t="str">
            <v>MAGGIE SEWBARAN</v>
          </cell>
        </row>
        <row r="1681">
          <cell r="A1681">
            <v>102133</v>
          </cell>
          <cell r="B1681" t="str">
            <v>WATER QUANTITY</v>
          </cell>
          <cell r="C1681" t="str">
            <v>MAGGIE SEWBARAN</v>
          </cell>
        </row>
        <row r="1682">
          <cell r="A1682">
            <v>102133</v>
          </cell>
          <cell r="B1682" t="str">
            <v>WATER USE</v>
          </cell>
          <cell r="C1682" t="str">
            <v>MAGGIE SEWBARAN</v>
          </cell>
        </row>
        <row r="1683">
          <cell r="A1683">
            <v>102134</v>
          </cell>
          <cell r="B1683" t="str">
            <v>CATCHMENT MANAGEMENT</v>
          </cell>
          <cell r="C1683" t="str">
            <v>MAGGIE SEWBARAN</v>
          </cell>
        </row>
        <row r="1684">
          <cell r="A1684">
            <v>102134</v>
          </cell>
          <cell r="B1684" t="str">
            <v>INSTITUTIONAL ESTABL</v>
          </cell>
          <cell r="C1684" t="str">
            <v>MAGGIE SEWBARAN</v>
          </cell>
        </row>
        <row r="1685">
          <cell r="A1685">
            <v>102135</v>
          </cell>
          <cell r="B1685" t="str">
            <v>LEVUBU RIV GWS</v>
          </cell>
          <cell r="C1685" t="str">
            <v>A LAZENBY</v>
          </cell>
        </row>
        <row r="1686">
          <cell r="A1686">
            <v>102135</v>
          </cell>
          <cell r="B1686" t="str">
            <v>LEVUVHU RIV GWS</v>
          </cell>
          <cell r="C1686" t="str">
            <v>A LAZENBY</v>
          </cell>
        </row>
        <row r="1687">
          <cell r="A1687">
            <v>102136</v>
          </cell>
          <cell r="B1687" t="str">
            <v>NANDONI DAM</v>
          </cell>
          <cell r="C1687" t="str">
            <v>A LAZENBY</v>
          </cell>
        </row>
        <row r="1688">
          <cell r="A1688">
            <v>102137</v>
          </cell>
          <cell r="B1688" t="str">
            <v>NANDONI WTW</v>
          </cell>
          <cell r="C1688" t="str">
            <v>A LAZENBY</v>
          </cell>
        </row>
        <row r="1689">
          <cell r="A1689">
            <v>102138</v>
          </cell>
          <cell r="B1689" t="str">
            <v>NANDONI BULK DISTR</v>
          </cell>
          <cell r="C1689" t="str">
            <v>A LAZENBY</v>
          </cell>
        </row>
        <row r="1690">
          <cell r="A1690">
            <v>102139</v>
          </cell>
          <cell r="B1690" t="str">
            <v>XIKUNDU WTW &amp; BULK D</v>
          </cell>
          <cell r="C1690" t="str">
            <v>A LAZENBY</v>
          </cell>
        </row>
        <row r="1691">
          <cell r="A1691">
            <v>102140</v>
          </cell>
          <cell r="B1691" t="str">
            <v>INYAKA DAM RWPS</v>
          </cell>
          <cell r="C1691" t="str">
            <v>A LAZENBY</v>
          </cell>
        </row>
        <row r="1692">
          <cell r="A1692">
            <v>102141</v>
          </cell>
          <cell r="B1692" t="str">
            <v>INYAKA BULK DISTR</v>
          </cell>
          <cell r="C1692" t="str">
            <v>A LAZENBY</v>
          </cell>
        </row>
        <row r="1693">
          <cell r="A1693">
            <v>102142</v>
          </cell>
          <cell r="B1693" t="str">
            <v>INYAKA WTW (PH2)</v>
          </cell>
          <cell r="C1693" t="str">
            <v>A LAZENBY</v>
          </cell>
        </row>
        <row r="1694">
          <cell r="A1694">
            <v>102143</v>
          </cell>
          <cell r="B1694" t="str">
            <v>HLUHLUWE( PH 3)</v>
          </cell>
          <cell r="C1694" t="str">
            <v>A LAZENBY</v>
          </cell>
        </row>
        <row r="1695">
          <cell r="A1695">
            <v>102143</v>
          </cell>
          <cell r="B1695" t="str">
            <v>HLUHLUWE RWS</v>
          </cell>
          <cell r="C1695" t="str">
            <v>A LAZENBY</v>
          </cell>
        </row>
        <row r="1696">
          <cell r="A1696">
            <v>102147</v>
          </cell>
          <cell r="B1696" t="str">
            <v>PONGOLO MAIN CANAL</v>
          </cell>
          <cell r="C1696" t="str">
            <v>A LAZENBY</v>
          </cell>
        </row>
        <row r="1697">
          <cell r="A1697">
            <v>102148</v>
          </cell>
          <cell r="B1697" t="str">
            <v>WF GAUTENG STANDERTO</v>
          </cell>
          <cell r="C1697" t="str">
            <v>A LAZENBY</v>
          </cell>
        </row>
        <row r="1698">
          <cell r="A1698">
            <v>102149</v>
          </cell>
          <cell r="B1698" t="str">
            <v>WF GAUTENG JERICHO</v>
          </cell>
          <cell r="C1698" t="str">
            <v>A LAZENBY</v>
          </cell>
        </row>
        <row r="1699">
          <cell r="A1699">
            <v>102150</v>
          </cell>
          <cell r="B1699" t="str">
            <v>WF GAUTENG JAGERSRUS</v>
          </cell>
          <cell r="C1699" t="str">
            <v>A LAZENBY</v>
          </cell>
        </row>
        <row r="1700">
          <cell r="A1700">
            <v>102151</v>
          </cell>
          <cell r="B1700" t="str">
            <v>WF GAUTENG  VAALDAM</v>
          </cell>
          <cell r="C1700" t="str">
            <v>A LAZENBY</v>
          </cell>
        </row>
        <row r="1701">
          <cell r="A1701">
            <v>102152</v>
          </cell>
          <cell r="B1701" t="str">
            <v>MIDDLE LETABA PUMP</v>
          </cell>
          <cell r="C1701" t="str">
            <v>A LAZENBY</v>
          </cell>
        </row>
        <row r="1702">
          <cell r="A1702">
            <v>102153</v>
          </cell>
          <cell r="B1702" t="str">
            <v>WF LIMPOPO MALAMULEL</v>
          </cell>
          <cell r="C1702" t="str">
            <v>A LAZENBY</v>
          </cell>
        </row>
        <row r="1703">
          <cell r="A1703">
            <v>102154</v>
          </cell>
          <cell r="B1703" t="str">
            <v>WF LIMPOPO MALAMSTW</v>
          </cell>
          <cell r="C1703" t="str">
            <v>A LAZENBY</v>
          </cell>
        </row>
        <row r="1704">
          <cell r="A1704">
            <v>102155</v>
          </cell>
          <cell r="B1704" t="str">
            <v>MASAKONA PIPE LINE</v>
          </cell>
          <cell r="C1704" t="str">
            <v>A LAZENBY</v>
          </cell>
        </row>
        <row r="1705">
          <cell r="A1705">
            <v>102155</v>
          </cell>
          <cell r="B1705" t="str">
            <v>MASAKONA PIPE LINE</v>
          </cell>
          <cell r="C1705" t="str">
            <v>A LAZENBY</v>
          </cell>
        </row>
        <row r="1706">
          <cell r="A1706">
            <v>102156</v>
          </cell>
          <cell r="B1706" t="str">
            <v>W F HYDRO PAFURI</v>
          </cell>
          <cell r="C1706" t="str">
            <v>A LAZENBY</v>
          </cell>
        </row>
        <row r="1707">
          <cell r="A1707">
            <v>102157</v>
          </cell>
          <cell r="B1707" t="str">
            <v>W F HYDRO ORANJE DRA</v>
          </cell>
          <cell r="C1707" t="str">
            <v>A LAZENBY</v>
          </cell>
        </row>
        <row r="1708">
          <cell r="A1708">
            <v>102158</v>
          </cell>
          <cell r="B1708" t="str">
            <v>W F HYDRO ALL  DAYS</v>
          </cell>
          <cell r="C1708" t="str">
            <v>A LAZENBY</v>
          </cell>
        </row>
        <row r="1709">
          <cell r="A1709">
            <v>102159</v>
          </cell>
          <cell r="B1709" t="str">
            <v>W F HYDRO POTGIETERS</v>
          </cell>
          <cell r="C1709" t="str">
            <v>A LAZENBY</v>
          </cell>
        </row>
        <row r="1710">
          <cell r="A1710">
            <v>102160</v>
          </cell>
          <cell r="B1710" t="str">
            <v>W F HYDRO UMZIMVUBU1</v>
          </cell>
          <cell r="C1710" t="str">
            <v>A LAZENBY</v>
          </cell>
        </row>
        <row r="1711">
          <cell r="A1711">
            <v>102161</v>
          </cell>
          <cell r="B1711" t="str">
            <v>W F HYDRO UMZIMVUBU2</v>
          </cell>
          <cell r="C1711" t="str">
            <v>A LAZENBY</v>
          </cell>
        </row>
        <row r="1712">
          <cell r="A1712">
            <v>102162</v>
          </cell>
          <cell r="B1712" t="str">
            <v>HOXANE  WTW</v>
          </cell>
          <cell r="C1712" t="str">
            <v>A LAZENBY</v>
          </cell>
        </row>
        <row r="1713">
          <cell r="A1713">
            <v>102163</v>
          </cell>
          <cell r="B1713" t="str">
            <v>DWARSLOOP ACORNHOEK</v>
          </cell>
          <cell r="C1713" t="str">
            <v>A LAZENBY</v>
          </cell>
        </row>
        <row r="1714">
          <cell r="A1714">
            <v>102164</v>
          </cell>
          <cell r="B1714" t="str">
            <v>BUNGENI / MAGORO PIP</v>
          </cell>
          <cell r="C1714" t="str">
            <v>A LAZENBY</v>
          </cell>
        </row>
        <row r="1715">
          <cell r="A1715">
            <v>102165</v>
          </cell>
          <cell r="B1715" t="str">
            <v>SMP 772 FROM THE CAN</v>
          </cell>
          <cell r="C1715" t="str">
            <v>JEMINA BALENI</v>
          </cell>
        </row>
        <row r="1716">
          <cell r="A1716">
            <v>102166</v>
          </cell>
          <cell r="B1716" t="str">
            <v>SMP 773 ORANGE VAAL</v>
          </cell>
          <cell r="C1716" t="str">
            <v>Fanie Malan</v>
          </cell>
        </row>
        <row r="1717">
          <cell r="A1717">
            <v>102167</v>
          </cell>
          <cell r="B1717" t="str">
            <v>SMP 775 FROM VYGEBOO</v>
          </cell>
          <cell r="C1717" t="str">
            <v>ZANELE KEKANE</v>
          </cell>
        </row>
        <row r="1718">
          <cell r="A1718">
            <v>102168</v>
          </cell>
          <cell r="B1718" t="str">
            <v>SMP 777 RELEASES FRO</v>
          </cell>
          <cell r="C1718" t="str">
            <v>ZANELE KEKANE</v>
          </cell>
        </row>
        <row r="1719">
          <cell r="A1719">
            <v>102169</v>
          </cell>
          <cell r="B1719" t="str">
            <v>SMP 783 - RAW WATER</v>
          </cell>
          <cell r="C1719" t="str">
            <v>ASHOK MAHARAJ</v>
          </cell>
        </row>
        <row r="1720">
          <cell r="A1720">
            <v>102170</v>
          </cell>
          <cell r="B1720" t="str">
            <v>SMP 784 - RAW WATER</v>
          </cell>
          <cell r="C1720" t="str">
            <v>ASHOK MAHARAJ</v>
          </cell>
        </row>
        <row r="1721">
          <cell r="A1721">
            <v>102171</v>
          </cell>
          <cell r="B1721" t="str">
            <v>SMP 785 - RAW WATER</v>
          </cell>
          <cell r="C1721" t="str">
            <v>ASHOK MAHARAJ</v>
          </cell>
        </row>
        <row r="1722">
          <cell r="A1722">
            <v>102172</v>
          </cell>
          <cell r="B1722" t="str">
            <v>SMP 782 - SCHEME</v>
          </cell>
          <cell r="C1722" t="str">
            <v>ASHOK MAHARAJ</v>
          </cell>
        </row>
        <row r="1723">
          <cell r="A1723">
            <v>102173</v>
          </cell>
          <cell r="B1723" t="str">
            <v>WP9942 Matlama  (Fre</v>
          </cell>
          <cell r="C1723" t="str">
            <v>A LAZENBY</v>
          </cell>
        </row>
        <row r="1724">
          <cell r="A1724">
            <v>102174</v>
          </cell>
          <cell r="B1724" t="str">
            <v>WP9943 Dikeni (Mpum</v>
          </cell>
          <cell r="C1724" t="str">
            <v>A LAZENBY</v>
          </cell>
        </row>
        <row r="1725">
          <cell r="A1725">
            <v>102175</v>
          </cell>
          <cell r="B1725" t="str">
            <v>WP9944 Dikeni  (Limp</v>
          </cell>
          <cell r="C1725" t="str">
            <v>A LAZENBY</v>
          </cell>
        </row>
        <row r="1726">
          <cell r="A1726">
            <v>102176</v>
          </cell>
          <cell r="B1726" t="str">
            <v>WP9945 Matlama  (WCa</v>
          </cell>
          <cell r="C1726" t="str">
            <v>A LAZENBY</v>
          </cell>
        </row>
        <row r="1727">
          <cell r="A1727">
            <v>102178</v>
          </cell>
          <cell r="B1727" t="str">
            <v>WF GAUTENG DUNDEE</v>
          </cell>
          <cell r="C1727" t="str">
            <v>A LAZENBY</v>
          </cell>
        </row>
        <row r="1728">
          <cell r="A1728">
            <v>102179</v>
          </cell>
          <cell r="B1728" t="str">
            <v>WF GAUTENG NOOITGEDA</v>
          </cell>
          <cell r="C1728" t="str">
            <v>A LAZENBY</v>
          </cell>
        </row>
        <row r="1729">
          <cell r="A1729">
            <v>102180</v>
          </cell>
          <cell r="B1729" t="str">
            <v>WF GAUTENG RIETFONTE</v>
          </cell>
          <cell r="C1729" t="str">
            <v>A LAZENBY</v>
          </cell>
        </row>
        <row r="1730">
          <cell r="A1730">
            <v>102181</v>
          </cell>
          <cell r="B1730" t="str">
            <v>WF GAUTENG GLADDESPR</v>
          </cell>
          <cell r="C1730" t="str">
            <v>A LAZENBY</v>
          </cell>
        </row>
        <row r="1731">
          <cell r="A1731">
            <v>102182</v>
          </cell>
          <cell r="B1731" t="str">
            <v>WF FREESTATE KRAAIRI</v>
          </cell>
          <cell r="C1731" t="str">
            <v>A LAZENBY</v>
          </cell>
        </row>
        <row r="1732">
          <cell r="A1732">
            <v>102183</v>
          </cell>
          <cell r="B1732" t="str">
            <v>WF HYDRO WELLINGTON</v>
          </cell>
          <cell r="C1732" t="str">
            <v>A LAZENBY</v>
          </cell>
        </row>
        <row r="1733">
          <cell r="A1733">
            <v>102184</v>
          </cell>
          <cell r="B1733" t="str">
            <v>WF HYDRO POTCHEFSTRO</v>
          </cell>
          <cell r="C1733" t="str">
            <v>A LAZENBY</v>
          </cell>
        </row>
        <row r="1734">
          <cell r="A1734">
            <v>102185</v>
          </cell>
          <cell r="B1734" t="str">
            <v>FLOODLINE PROJECT</v>
          </cell>
          <cell r="C1734" t="str">
            <v>A LAZENBY</v>
          </cell>
        </row>
        <row r="1735">
          <cell r="A1735">
            <v>102186</v>
          </cell>
          <cell r="B1735" t="str">
            <v>ORWRDP PHASE 2B-I DI</v>
          </cell>
          <cell r="C1735" t="str">
            <v>J VAN NIEKERK</v>
          </cell>
        </row>
        <row r="1736">
          <cell r="A1736">
            <v>102187</v>
          </cell>
          <cell r="B1736" t="str">
            <v>NWAMITWA DAM</v>
          </cell>
          <cell r="C1736" t="str">
            <v>A LAZENBY</v>
          </cell>
        </row>
        <row r="1737">
          <cell r="A1737">
            <v>102188</v>
          </cell>
          <cell r="B1737" t="str">
            <v>HAZELMERE DAM</v>
          </cell>
          <cell r="C1737" t="str">
            <v>A LAZENBY</v>
          </cell>
        </row>
        <row r="1738">
          <cell r="A1738">
            <v>102189</v>
          </cell>
          <cell r="B1738" t="str">
            <v>BANHOEK WEIR</v>
          </cell>
          <cell r="C1738" t="str">
            <v>G BOTHA</v>
          </cell>
        </row>
        <row r="1739">
          <cell r="A1739">
            <v>102225</v>
          </cell>
          <cell r="B1739" t="str">
            <v>MASHASHANE DAM</v>
          </cell>
          <cell r="C1739" t="str">
            <v>OBERHOLSTER ANTIONET</v>
          </cell>
        </row>
        <row r="1740">
          <cell r="A1740">
            <v>102226</v>
          </cell>
          <cell r="B1740" t="str">
            <v>ALBERT FALLS DAM</v>
          </cell>
          <cell r="C1740" t="str">
            <v>OBERHOLSTER ANTIONET</v>
          </cell>
        </row>
        <row r="1741">
          <cell r="A1741">
            <v>102227</v>
          </cell>
          <cell r="B1741" t="str">
            <v>TAUNG DAM</v>
          </cell>
          <cell r="C1741" t="str">
            <v>OBERHOLSTER ANTIONET</v>
          </cell>
        </row>
        <row r="1742">
          <cell r="A1742">
            <v>102228</v>
          </cell>
          <cell r="B1742" t="str">
            <v>GAMTOOS INFRASTRUCTU</v>
          </cell>
          <cell r="C1742" t="str">
            <v>OBERHOLSTER ANTIONET</v>
          </cell>
        </row>
        <row r="1743">
          <cell r="A1743">
            <v>102229</v>
          </cell>
          <cell r="B1743" t="str">
            <v>VAN DER KOOF DAM</v>
          </cell>
          <cell r="C1743" t="str">
            <v>OBERHOLSTER ANTIONET</v>
          </cell>
        </row>
        <row r="1744">
          <cell r="A1744">
            <v>102230</v>
          </cell>
          <cell r="B1744" t="str">
            <v>PONGOLAPOORT DAM</v>
          </cell>
          <cell r="C1744" t="str">
            <v>OBERHOLSTER ANTIONET</v>
          </cell>
        </row>
        <row r="1745">
          <cell r="A1745">
            <v>102231</v>
          </cell>
          <cell r="B1745" t="str">
            <v>CATA DAM</v>
          </cell>
          <cell r="C1745" t="str">
            <v>OBERHOLSTER ANTIONET</v>
          </cell>
        </row>
        <row r="1746">
          <cell r="A1746">
            <v>102232</v>
          </cell>
          <cell r="B1746" t="str">
            <v>MHLANGA DAM</v>
          </cell>
          <cell r="C1746" t="str">
            <v>OBERHOLSTER ANTIONET</v>
          </cell>
        </row>
        <row r="1747">
          <cell r="A1747">
            <v>102233</v>
          </cell>
          <cell r="B1747" t="str">
            <v>MANKANZANA DAM</v>
          </cell>
          <cell r="C1747" t="str">
            <v>OBERHOLSTER ANTIONET</v>
          </cell>
        </row>
        <row r="1748">
          <cell r="A1748">
            <v>102234</v>
          </cell>
          <cell r="B1748" t="str">
            <v>VAALKOP DAM</v>
          </cell>
          <cell r="C1748" t="str">
            <v>OBERHOLSTER ANTIONET</v>
          </cell>
        </row>
        <row r="1749">
          <cell r="A1749">
            <v>102235</v>
          </cell>
          <cell r="B1749" t="str">
            <v>GOEDERTROUW DAM</v>
          </cell>
          <cell r="C1749" t="str">
            <v>OBERHOLSTER ANTIONET</v>
          </cell>
        </row>
        <row r="1750">
          <cell r="A1750">
            <v>102236</v>
          </cell>
          <cell r="B1750" t="str">
            <v>MIDMAR DAM</v>
          </cell>
          <cell r="C1750" t="str">
            <v>A LAZENBY</v>
          </cell>
        </row>
        <row r="1751">
          <cell r="A1751">
            <v>102237</v>
          </cell>
          <cell r="B1751" t="str">
            <v>BOSPOORT DAM</v>
          </cell>
          <cell r="C1751" t="str">
            <v>OBERHOLSTER ANTIONET</v>
          </cell>
        </row>
        <row r="1752">
          <cell r="A1752">
            <v>102238</v>
          </cell>
          <cell r="B1752" t="str">
            <v>WP8843 BKS</v>
          </cell>
          <cell r="C1752" t="str">
            <v>OBERHOLSTER ANTIONET</v>
          </cell>
        </row>
        <row r="1753">
          <cell r="A1753">
            <v>102239</v>
          </cell>
          <cell r="B1753" t="str">
            <v>WP8842 GOBA ARQ</v>
          </cell>
          <cell r="C1753" t="str">
            <v>OBERHOLSTER ANTIONET</v>
          </cell>
        </row>
        <row r="1754">
          <cell r="A1754">
            <v>102240</v>
          </cell>
          <cell r="B1754" t="str">
            <v>WP8844 BKS</v>
          </cell>
          <cell r="C1754" t="str">
            <v>OBERHOLSTER ANTIONET</v>
          </cell>
        </row>
        <row r="1755">
          <cell r="A1755">
            <v>102241</v>
          </cell>
          <cell r="B1755" t="str">
            <v>WP9023 BKS</v>
          </cell>
          <cell r="C1755" t="str">
            <v>OBERHOLSTER ANTIONET</v>
          </cell>
        </row>
        <row r="1756">
          <cell r="A1756">
            <v>102242</v>
          </cell>
          <cell r="B1756" t="str">
            <v>WP9024 KNIGHT PIESHO</v>
          </cell>
          <cell r="C1756" t="str">
            <v>OBERHOLSTER ANTIONET</v>
          </cell>
        </row>
        <row r="1757">
          <cell r="A1757">
            <v>102243</v>
          </cell>
          <cell r="B1757" t="str">
            <v>CONSULTANT A</v>
          </cell>
          <cell r="C1757" t="str">
            <v>OBERHOLSTER ANTIONET</v>
          </cell>
        </row>
        <row r="1758">
          <cell r="A1758">
            <v>102244</v>
          </cell>
          <cell r="B1758" t="str">
            <v>CONSULTANT B</v>
          </cell>
          <cell r="C1758" t="str">
            <v>OBERHOLSTER ANTIONET</v>
          </cell>
        </row>
        <row r="1759">
          <cell r="A1759">
            <v>102245</v>
          </cell>
          <cell r="B1759" t="str">
            <v>KLIPDRIFT DAM</v>
          </cell>
          <cell r="C1759" t="str">
            <v>OBERHOLSTER ANTIONET</v>
          </cell>
        </row>
        <row r="1760">
          <cell r="A1760">
            <v>102246</v>
          </cell>
          <cell r="B1760" t="str">
            <v>NSAMI DAM</v>
          </cell>
          <cell r="C1760" t="str">
            <v>OBERHOLSTER ANTIONET</v>
          </cell>
        </row>
        <row r="1761">
          <cell r="A1761">
            <v>102247</v>
          </cell>
          <cell r="B1761" t="str">
            <v>MODJADJI DAM</v>
          </cell>
          <cell r="C1761" t="str">
            <v>OBERHOLSTER ANTIONET</v>
          </cell>
        </row>
        <row r="1762">
          <cell r="A1762">
            <v>102248</v>
          </cell>
          <cell r="B1762" t="str">
            <v>MOLEPO DAM</v>
          </cell>
          <cell r="C1762" t="str">
            <v>OBERHOLSTER ANTIONET</v>
          </cell>
        </row>
        <row r="1763">
          <cell r="A1763">
            <v>102249</v>
          </cell>
          <cell r="B1763" t="str">
            <v>CHUNNIESPOORT DAM</v>
          </cell>
          <cell r="C1763" t="str">
            <v>OBERHOLSTER ANTIONET</v>
          </cell>
        </row>
        <row r="1764">
          <cell r="A1764">
            <v>102250</v>
          </cell>
          <cell r="B1764" t="str">
            <v>ACORNHOEK DAM</v>
          </cell>
          <cell r="C1764" t="str">
            <v>OBERHOLSTER ANTIONET</v>
          </cell>
        </row>
        <row r="1765">
          <cell r="A1765">
            <v>102251</v>
          </cell>
          <cell r="B1765" t="str">
            <v>WENTZEL DAM</v>
          </cell>
          <cell r="C1765" t="str">
            <v>OBERHOLSTER ANTIONET</v>
          </cell>
        </row>
        <row r="1766">
          <cell r="A1766">
            <v>102252</v>
          </cell>
          <cell r="B1766" t="str">
            <v>NZHELELE DAM</v>
          </cell>
          <cell r="C1766" t="str">
            <v>OBERHOLSTER ANTIONET</v>
          </cell>
        </row>
        <row r="1767">
          <cell r="A1767">
            <v>102253</v>
          </cell>
          <cell r="B1767" t="str">
            <v>RUST DE WINTER DAM</v>
          </cell>
          <cell r="C1767" t="str">
            <v>OBERHOLSTER ANTIONET</v>
          </cell>
        </row>
        <row r="1768">
          <cell r="A1768">
            <v>102254</v>
          </cell>
          <cell r="B1768" t="str">
            <v>KROMELLENBOOG DAM</v>
          </cell>
          <cell r="C1768" t="str">
            <v>OBERHOLSTER ANTIONET</v>
          </cell>
        </row>
        <row r="1769">
          <cell r="A1769">
            <v>102255</v>
          </cell>
          <cell r="B1769" t="str">
            <v>KLEIN MARICO DAM</v>
          </cell>
          <cell r="C1769" t="str">
            <v>OBERHOLSTER ANTIONET</v>
          </cell>
        </row>
        <row r="1770">
          <cell r="A1770">
            <v>102256</v>
          </cell>
          <cell r="B1770" t="str">
            <v>LAKESIDE DAM</v>
          </cell>
          <cell r="C1770" t="str">
            <v>OBERHOLSTER ANTIONET</v>
          </cell>
        </row>
        <row r="1771">
          <cell r="A1771">
            <v>102257</v>
          </cell>
          <cell r="B1771" t="str">
            <v>TOLENI DAM</v>
          </cell>
          <cell r="C1771" t="str">
            <v>OBERHOLSTER ANTIONET</v>
          </cell>
        </row>
        <row r="1772">
          <cell r="A1772">
            <v>102258</v>
          </cell>
          <cell r="B1772" t="str">
            <v>GCUWA DAM</v>
          </cell>
          <cell r="C1772" t="str">
            <v>OBERHOLSTER ANTIONET</v>
          </cell>
        </row>
        <row r="1773">
          <cell r="A1773">
            <v>102259</v>
          </cell>
          <cell r="B1773" t="str">
            <v>CLAINWILLIAM DAM</v>
          </cell>
          <cell r="C1773" t="str">
            <v>OBERHOLSTER ANTIONET</v>
          </cell>
        </row>
        <row r="1774">
          <cell r="A1774">
            <v>102260</v>
          </cell>
          <cell r="B1774" t="str">
            <v>ELANDSDRIFT DAM</v>
          </cell>
          <cell r="C1774" t="str">
            <v>OBERHOLSTER ANTIONET</v>
          </cell>
        </row>
        <row r="1775">
          <cell r="A1775">
            <v>102261</v>
          </cell>
          <cell r="B1775" t="str">
            <v>GRASSRIDGE DAM</v>
          </cell>
          <cell r="C1775" t="str">
            <v>OBERHOLSTER ANTIONET</v>
          </cell>
        </row>
        <row r="1776">
          <cell r="A1776">
            <v>102262</v>
          </cell>
          <cell r="B1776" t="str">
            <v>GLEN BROCK DAM</v>
          </cell>
          <cell r="C1776" t="str">
            <v>OBERHOLSTER ANTIONET</v>
          </cell>
        </row>
        <row r="1777">
          <cell r="A1777">
            <v>102263</v>
          </cell>
          <cell r="B1777" t="str">
            <v>TSOJANA DAM</v>
          </cell>
          <cell r="C1777" t="str">
            <v>OBERHOLSTER ANTIONET</v>
          </cell>
        </row>
        <row r="1778">
          <cell r="A1778">
            <v>102264</v>
          </cell>
          <cell r="B1778" t="str">
            <v>MNYAMENI DAM</v>
          </cell>
          <cell r="C1778" t="str">
            <v>OBERHOLSTER ANTIONET</v>
          </cell>
        </row>
        <row r="1779">
          <cell r="A1779">
            <v>102265</v>
          </cell>
          <cell r="B1779" t="str">
            <v>MAJOLA DAM</v>
          </cell>
          <cell r="C1779" t="str">
            <v>OBERHOLSTER ANTIONET</v>
          </cell>
        </row>
        <row r="1780">
          <cell r="A1780">
            <v>102266</v>
          </cell>
          <cell r="B1780" t="str">
            <v>MAGWA</v>
          </cell>
          <cell r="C1780" t="str">
            <v>OBERHOLSTER ANTIONET</v>
          </cell>
        </row>
        <row r="1781">
          <cell r="A1781">
            <v>102267</v>
          </cell>
          <cell r="B1781" t="str">
            <v>MAKOTSWANE DAM</v>
          </cell>
          <cell r="C1781" t="str">
            <v>OBERHOLSTER ANTIONET</v>
          </cell>
        </row>
        <row r="1782">
          <cell r="A1782">
            <v>102268</v>
          </cell>
          <cell r="B1782" t="str">
            <v>PIET GOUWS DAM</v>
          </cell>
          <cell r="C1782" t="str">
            <v>OBERHOLSTER ANTIONET</v>
          </cell>
        </row>
        <row r="1783">
          <cell r="A1783">
            <v>102270</v>
          </cell>
          <cell r="B1783" t="str">
            <v>SUB-DIVISION - WATER</v>
          </cell>
          <cell r="C1783" t="str">
            <v>ALBERTINA XHOTYENI</v>
          </cell>
        </row>
        <row r="1784">
          <cell r="A1784">
            <v>102271</v>
          </cell>
          <cell r="B1784" t="str">
            <v>SUB-DIVISION : TECHN</v>
          </cell>
          <cell r="C1784" t="str">
            <v>ALBERTINA XHOTYENI</v>
          </cell>
        </row>
        <row r="1785">
          <cell r="A1785">
            <v>102272</v>
          </cell>
          <cell r="B1785" t="str">
            <v>WATER USE AUTHORISAT</v>
          </cell>
          <cell r="C1785" t="str">
            <v>ALBERTINA XHOTYENI</v>
          </cell>
        </row>
        <row r="1786">
          <cell r="A1786">
            <v>102273</v>
          </cell>
          <cell r="B1786" t="str">
            <v>SUB-DIVISION - BIOMO</v>
          </cell>
          <cell r="C1786" t="str">
            <v>ALBERTINA XHOTYENI</v>
          </cell>
        </row>
        <row r="1787">
          <cell r="A1787">
            <v>102274</v>
          </cell>
          <cell r="B1787" t="str">
            <v>SUB-DIVISION - STAKE</v>
          </cell>
          <cell r="C1787" t="str">
            <v>ALBERTINA XHOTYENI</v>
          </cell>
        </row>
        <row r="1788">
          <cell r="A1788">
            <v>102275</v>
          </cell>
          <cell r="B1788" t="str">
            <v>SUB-DIVISION -RESOUR</v>
          </cell>
          <cell r="C1788" t="str">
            <v>ALBERTINA XHOTYENI</v>
          </cell>
        </row>
        <row r="1789">
          <cell r="A1789">
            <v>102276</v>
          </cell>
          <cell r="B1789" t="str">
            <v>SUB-DIVISION - WUA D</v>
          </cell>
          <cell r="C1789" t="str">
            <v>ALBERTINA XHOTYENI</v>
          </cell>
        </row>
        <row r="1790">
          <cell r="A1790">
            <v>102277</v>
          </cell>
          <cell r="B1790" t="str">
            <v>SUB-DIVISION - CMA D</v>
          </cell>
          <cell r="C1790" t="str">
            <v>ALBERTINA XHOTYENI</v>
          </cell>
        </row>
        <row r="1791">
          <cell r="A1791">
            <v>102278</v>
          </cell>
          <cell r="B1791" t="str">
            <v>SUB-DIVISION - COMMU</v>
          </cell>
          <cell r="C1791" t="str">
            <v>ALBERTINA XHOTYENI</v>
          </cell>
        </row>
        <row r="1792">
          <cell r="A1792">
            <v>102279</v>
          </cell>
          <cell r="B1792" t="str">
            <v>SUB-DIVISION - REVEN</v>
          </cell>
          <cell r="C1792" t="str">
            <v>ALBERTINA XHOTYENI</v>
          </cell>
        </row>
        <row r="1793">
          <cell r="A1793">
            <v>102280</v>
          </cell>
          <cell r="B1793" t="str">
            <v>SUB-DIVISION - FINAN</v>
          </cell>
          <cell r="C1793" t="str">
            <v>ALBERTINA XHOTYENI</v>
          </cell>
        </row>
        <row r="1794">
          <cell r="A1794">
            <v>102281</v>
          </cell>
          <cell r="B1794" t="str">
            <v>SECTION : MANAGEMENT</v>
          </cell>
          <cell r="C1794" t="str">
            <v>ALBERTINA XHOTYENI</v>
          </cell>
        </row>
        <row r="1795">
          <cell r="A1795">
            <v>102282</v>
          </cell>
          <cell r="B1795" t="str">
            <v>SECTION : SUPPLY CHA</v>
          </cell>
          <cell r="C1795" t="str">
            <v>ALBERTINA XHOTYENI</v>
          </cell>
        </row>
        <row r="1796">
          <cell r="A1796">
            <v>102283</v>
          </cell>
          <cell r="B1796" t="str">
            <v>SUB-DIVISION - GENER</v>
          </cell>
          <cell r="C1796" t="str">
            <v>ALBERTINA XHOTYENI</v>
          </cell>
        </row>
        <row r="1797">
          <cell r="A1797">
            <v>102284</v>
          </cell>
          <cell r="B1797" t="str">
            <v>SUB-DIVISION - HUMAN</v>
          </cell>
          <cell r="C1797" t="str">
            <v>ALBERTINA XHOTYENI</v>
          </cell>
        </row>
        <row r="1798">
          <cell r="A1798">
            <v>102285</v>
          </cell>
          <cell r="B1798" t="str">
            <v>DIVISION : WATER RES</v>
          </cell>
          <cell r="C1798" t="str">
            <v>ALBERTINA XHOTYENI</v>
          </cell>
        </row>
        <row r="1799">
          <cell r="A1799">
            <v>102286</v>
          </cell>
          <cell r="B1799" t="str">
            <v>DIRECTORATE: INSTITU</v>
          </cell>
          <cell r="C1799" t="str">
            <v>ALBERTINA XHOTYENI</v>
          </cell>
        </row>
        <row r="1800">
          <cell r="A1800">
            <v>102287</v>
          </cell>
          <cell r="B1800" t="str">
            <v>DIVISION : WATER RES</v>
          </cell>
          <cell r="C1800" t="str">
            <v>ALBERTINA XHOTYENI</v>
          </cell>
        </row>
        <row r="1801">
          <cell r="A1801">
            <v>102287</v>
          </cell>
          <cell r="B1801" t="str">
            <v>DIVISION : WATER RES</v>
          </cell>
          <cell r="C1801" t="str">
            <v>ALBERTINA XHOTYENI</v>
          </cell>
        </row>
        <row r="1802">
          <cell r="A1802">
            <v>102288</v>
          </cell>
          <cell r="B1802" t="str">
            <v>SUB-DIVISION - WATER</v>
          </cell>
          <cell r="C1802" t="str">
            <v>ALBERTINA XHOTYENI</v>
          </cell>
        </row>
        <row r="1803">
          <cell r="A1803">
            <v>102289</v>
          </cell>
          <cell r="B1803" t="str">
            <v>SUB-DIVISION : TECHN</v>
          </cell>
          <cell r="C1803" t="str">
            <v>ALBERTINA XHOTYENI</v>
          </cell>
        </row>
        <row r="1804">
          <cell r="A1804">
            <v>102290</v>
          </cell>
          <cell r="B1804" t="str">
            <v>SUB-DIVISION - GEOHY</v>
          </cell>
          <cell r="C1804" t="str">
            <v>ALBERTINA XHOTYENI</v>
          </cell>
        </row>
        <row r="1805">
          <cell r="A1805">
            <v>102291</v>
          </cell>
          <cell r="B1805" t="str">
            <v>SUB-DIVISION - HYDRO</v>
          </cell>
          <cell r="C1805" t="str">
            <v>ALBERTINA XHOTYENI</v>
          </cell>
        </row>
        <row r="1806">
          <cell r="A1806">
            <v>102292</v>
          </cell>
          <cell r="B1806" t="str">
            <v>WATER USE AUTHORISAT</v>
          </cell>
          <cell r="C1806" t="str">
            <v>ALBERTINA XHOTYENI</v>
          </cell>
        </row>
        <row r="1807">
          <cell r="A1807">
            <v>102293</v>
          </cell>
          <cell r="B1807" t="str">
            <v>SUB-DIRECTORATE - AU</v>
          </cell>
          <cell r="C1807" t="str">
            <v>ALBERTINA XHOTYENI</v>
          </cell>
        </row>
        <row r="1808">
          <cell r="A1808">
            <v>102294</v>
          </cell>
          <cell r="B1808" t="str">
            <v>SUB-DIVISION - REGIS</v>
          </cell>
          <cell r="C1808" t="str">
            <v>ALBERTINA XHOTYENI</v>
          </cell>
        </row>
        <row r="1809">
          <cell r="A1809">
            <v>102295</v>
          </cell>
          <cell r="B1809" t="str">
            <v>SUB-DIVISION - MONIT</v>
          </cell>
          <cell r="C1809" t="str">
            <v>ALBERTINA XHOTYENI</v>
          </cell>
        </row>
        <row r="1810">
          <cell r="A1810">
            <v>102296</v>
          </cell>
          <cell r="B1810" t="str">
            <v>O/H - HLUHLUWE</v>
          </cell>
          <cell r="C1810" t="str">
            <v>A LAZENBY</v>
          </cell>
        </row>
        <row r="1811">
          <cell r="A1811">
            <v>102297</v>
          </cell>
          <cell r="B1811" t="str">
            <v>O/H - NANDONI</v>
          </cell>
          <cell r="C1811" t="str">
            <v>A LAZENBY</v>
          </cell>
        </row>
        <row r="1812">
          <cell r="A1812">
            <v>102298</v>
          </cell>
          <cell r="B1812" t="str">
            <v>O/H - INYAKA</v>
          </cell>
          <cell r="C1812" t="str">
            <v>A LAZENBY</v>
          </cell>
        </row>
        <row r="1813">
          <cell r="A1813">
            <v>102299</v>
          </cell>
          <cell r="B1813" t="str">
            <v>O/H - POTCH</v>
          </cell>
          <cell r="C1813" t="str">
            <v>A LAZENBY</v>
          </cell>
        </row>
        <row r="1814">
          <cell r="A1814">
            <v>102300</v>
          </cell>
          <cell r="B1814" t="str">
            <v>DIVISION : CATCHMENT</v>
          </cell>
          <cell r="C1814" t="str">
            <v>MUNZHEDZI MATODZI</v>
          </cell>
        </row>
        <row r="1815">
          <cell r="A1815">
            <v>102301</v>
          </cell>
          <cell r="B1815" t="str">
            <v>SUB-DIVISION - WUA D</v>
          </cell>
          <cell r="C1815" t="str">
            <v>ALBERTINA XHOTYENI</v>
          </cell>
        </row>
        <row r="1816">
          <cell r="A1816">
            <v>102302</v>
          </cell>
          <cell r="B1816" t="str">
            <v>SUB-DIVISION - CMA D</v>
          </cell>
          <cell r="C1816" t="str">
            <v>ALBERTINA XHOTYENI</v>
          </cell>
        </row>
        <row r="1817">
          <cell r="A1817">
            <v>102303</v>
          </cell>
          <cell r="B1817" t="str">
            <v>SUB-DIVISION - COMMU</v>
          </cell>
          <cell r="C1817" t="str">
            <v>ALBERTINA XHOTYENI</v>
          </cell>
        </row>
        <row r="1818">
          <cell r="A1818">
            <v>102304</v>
          </cell>
          <cell r="B1818" t="str">
            <v>SUB-DIVISION - BIOMO</v>
          </cell>
          <cell r="C1818" t="str">
            <v>ALBERTINA XHOTYENI</v>
          </cell>
        </row>
        <row r="1819">
          <cell r="A1819">
            <v>102305</v>
          </cell>
          <cell r="B1819" t="str">
            <v>SUB-DIVISION - STAKE</v>
          </cell>
          <cell r="C1819" t="str">
            <v>ALBERTINA XHOTYENI</v>
          </cell>
        </row>
        <row r="1820">
          <cell r="A1820">
            <v>102306</v>
          </cell>
          <cell r="B1820" t="str">
            <v>SUB-DIVISION -RESOUR</v>
          </cell>
          <cell r="C1820" t="str">
            <v>ALBERTINA XHOTYENI</v>
          </cell>
        </row>
        <row r="1821">
          <cell r="A1821">
            <v>102310</v>
          </cell>
          <cell r="B1821" t="str">
            <v>SUB-DIVISION - WATER</v>
          </cell>
          <cell r="C1821" t="str">
            <v>MUNZHEDZI MATODZI</v>
          </cell>
        </row>
        <row r="1822">
          <cell r="A1822">
            <v>102311</v>
          </cell>
          <cell r="B1822" t="str">
            <v>SUB-DIVISION - STRAT</v>
          </cell>
          <cell r="C1822" t="str">
            <v>MUNZHEDZI MATODZI</v>
          </cell>
        </row>
        <row r="1823">
          <cell r="A1823">
            <v>102312</v>
          </cell>
          <cell r="B1823" t="str">
            <v>DIVISION : WATER RES</v>
          </cell>
          <cell r="C1823" t="str">
            <v>MUNZHEDZI MATODZI</v>
          </cell>
        </row>
        <row r="1824">
          <cell r="A1824">
            <v>102313</v>
          </cell>
          <cell r="B1824" t="str">
            <v>DIVISION : WATER QUA</v>
          </cell>
          <cell r="C1824" t="str">
            <v>MUNZHEDZI MATODZI</v>
          </cell>
        </row>
        <row r="1825">
          <cell r="A1825">
            <v>102314</v>
          </cell>
          <cell r="B1825" t="str">
            <v>SUB-DIVISION - WARMS</v>
          </cell>
          <cell r="C1825" t="str">
            <v>MUNZHEDZI MATODZI</v>
          </cell>
        </row>
        <row r="1826">
          <cell r="A1826">
            <v>102315</v>
          </cell>
          <cell r="B1826" t="str">
            <v>DIVISION : LEGAL AND</v>
          </cell>
          <cell r="C1826" t="str">
            <v>MUNZHEDZI MATODZI</v>
          </cell>
        </row>
        <row r="1827">
          <cell r="A1827">
            <v>102316</v>
          </cell>
          <cell r="B1827" t="str">
            <v>SUB-DIVISION - LEGAL</v>
          </cell>
          <cell r="C1827" t="str">
            <v>MUNZHEDZI MATODZI</v>
          </cell>
        </row>
        <row r="1828">
          <cell r="A1828">
            <v>102317</v>
          </cell>
          <cell r="B1828" t="str">
            <v>SUB-DIVISION - INSTI</v>
          </cell>
          <cell r="C1828" t="str">
            <v>MUNZHEDZI MATODZI</v>
          </cell>
        </row>
        <row r="1829">
          <cell r="A1829">
            <v>102318</v>
          </cell>
          <cell r="B1829" t="str">
            <v>DIVISION : ADMINISTR</v>
          </cell>
          <cell r="C1829" t="str">
            <v>MUNZHEDZI MATODZI</v>
          </cell>
        </row>
        <row r="1830">
          <cell r="A1830">
            <v>102319</v>
          </cell>
          <cell r="B1830" t="str">
            <v>SECTION - HUMAN RESO</v>
          </cell>
          <cell r="C1830" t="str">
            <v>MUNZHEDZI MATODZI</v>
          </cell>
        </row>
        <row r="1831">
          <cell r="A1831">
            <v>102320</v>
          </cell>
          <cell r="B1831" t="str">
            <v>SUB-DIVISION - FINAN</v>
          </cell>
          <cell r="C1831" t="str">
            <v>MUNZHEDZI MATODZI</v>
          </cell>
        </row>
        <row r="1832">
          <cell r="A1832">
            <v>102321</v>
          </cell>
          <cell r="B1832" t="str">
            <v>SUB-DIVISION - OFFIC</v>
          </cell>
          <cell r="C1832" t="str">
            <v>MUNZHEDZI MATODZI</v>
          </cell>
        </row>
        <row r="1833">
          <cell r="A1833">
            <v>102322</v>
          </cell>
          <cell r="B1833" t="str">
            <v>SECTION - OFFICE SER</v>
          </cell>
          <cell r="C1833" t="str">
            <v>MUNZHEDZI MATODZI</v>
          </cell>
        </row>
        <row r="1834">
          <cell r="A1834">
            <v>102323</v>
          </cell>
          <cell r="B1834" t="str">
            <v>DIVISION : CATCHMENT</v>
          </cell>
          <cell r="C1834" t="str">
            <v>MUNZHEDZI MATODZI</v>
          </cell>
        </row>
        <row r="1835">
          <cell r="A1835">
            <v>102324</v>
          </cell>
          <cell r="B1835" t="str">
            <v>SUB-DIVISION - WATER</v>
          </cell>
          <cell r="C1835" t="str">
            <v>MUNZHEDZI MATODZI</v>
          </cell>
        </row>
        <row r="1836">
          <cell r="A1836">
            <v>102325</v>
          </cell>
          <cell r="B1836" t="str">
            <v>SUB-DIVISION - STRAT</v>
          </cell>
          <cell r="C1836" t="str">
            <v>MUNZHEDZI MATODZI</v>
          </cell>
        </row>
        <row r="1837">
          <cell r="A1837">
            <v>102326</v>
          </cell>
          <cell r="B1837" t="str">
            <v>WATER RESOURCE PLANN</v>
          </cell>
          <cell r="C1837" t="str">
            <v>MUNZHEDZI MATODZI</v>
          </cell>
        </row>
        <row r="1838">
          <cell r="A1838">
            <v>102327</v>
          </cell>
          <cell r="B1838" t="str">
            <v>DIVISION : WATER QUA</v>
          </cell>
          <cell r="C1838" t="str">
            <v>MUNZHEDZI MATODZI</v>
          </cell>
        </row>
        <row r="1839">
          <cell r="A1839">
            <v>102328</v>
          </cell>
          <cell r="B1839" t="str">
            <v>SUB-DIVISION - WARMS</v>
          </cell>
          <cell r="C1839" t="str">
            <v>MUNZHEDZI MATODZI</v>
          </cell>
        </row>
        <row r="1840">
          <cell r="A1840">
            <v>102329</v>
          </cell>
          <cell r="B1840" t="str">
            <v>DIVISION : LEGAL AND</v>
          </cell>
          <cell r="C1840" t="str">
            <v>MUNZHEDZI MATODZI</v>
          </cell>
        </row>
        <row r="1841">
          <cell r="A1841">
            <v>102330</v>
          </cell>
          <cell r="B1841" t="str">
            <v>SUB-DIVISION - LEGAL</v>
          </cell>
          <cell r="C1841" t="str">
            <v>MUNZHEDZI MATODZI</v>
          </cell>
        </row>
        <row r="1842">
          <cell r="A1842">
            <v>102331</v>
          </cell>
          <cell r="B1842" t="str">
            <v>SUB-DIVISION - INSTI</v>
          </cell>
          <cell r="C1842" t="str">
            <v>MUNZHEDZI MATODZI</v>
          </cell>
        </row>
        <row r="1843">
          <cell r="A1843">
            <v>102332</v>
          </cell>
          <cell r="B1843" t="str">
            <v>DIVISION : ADMINISTR</v>
          </cell>
          <cell r="C1843" t="str">
            <v>MUNZHEDZI MATODZI</v>
          </cell>
        </row>
        <row r="1844">
          <cell r="A1844">
            <v>102333</v>
          </cell>
          <cell r="B1844" t="str">
            <v>SECTION - HUMAN RESO</v>
          </cell>
          <cell r="C1844" t="str">
            <v>MUNZHEDZI MATODZI</v>
          </cell>
        </row>
        <row r="1845">
          <cell r="A1845">
            <v>102334</v>
          </cell>
          <cell r="B1845" t="str">
            <v>SUB-DIVISION - FINAN</v>
          </cell>
          <cell r="C1845" t="str">
            <v>MUNZHEDZI MATODZI</v>
          </cell>
        </row>
        <row r="1846">
          <cell r="A1846">
            <v>102335</v>
          </cell>
          <cell r="B1846" t="str">
            <v>SUB-DIVISION - OFFIC</v>
          </cell>
          <cell r="C1846" t="str">
            <v>MUNZHEDZI MATODZI</v>
          </cell>
        </row>
        <row r="1847">
          <cell r="A1847">
            <v>102336</v>
          </cell>
          <cell r="B1847" t="str">
            <v>SECTION - OFFICE SER</v>
          </cell>
          <cell r="C1847" t="str">
            <v>MUNZHEDZI MATODZI</v>
          </cell>
        </row>
        <row r="1848">
          <cell r="A1848">
            <v>102337</v>
          </cell>
          <cell r="B1848" t="str">
            <v>DIVISION: WATER RESO</v>
          </cell>
          <cell r="C1848" t="str">
            <v>ASHOK MAHARAJ</v>
          </cell>
        </row>
        <row r="1849">
          <cell r="A1849">
            <v>102338</v>
          </cell>
          <cell r="B1849" t="str">
            <v>DIVISION:ABSTRACTION</v>
          </cell>
          <cell r="C1849" t="str">
            <v>ASHOK MAHARAJ</v>
          </cell>
        </row>
        <row r="1850">
          <cell r="A1850">
            <v>102339</v>
          </cell>
          <cell r="B1850" t="str">
            <v>DIVISION:WATER QUALI</v>
          </cell>
          <cell r="C1850" t="str">
            <v>ASHOK MAHARAJ</v>
          </cell>
        </row>
        <row r="1851">
          <cell r="A1851">
            <v>102340</v>
          </cell>
          <cell r="B1851" t="str">
            <v>PARTICIPATION AND IN</v>
          </cell>
          <cell r="C1851" t="str">
            <v>ASHOK MAHARAJ</v>
          </cell>
        </row>
        <row r="1852">
          <cell r="A1852">
            <v>102341</v>
          </cell>
          <cell r="B1852" t="str">
            <v>DIVISION:WATER RESOU</v>
          </cell>
          <cell r="C1852" t="str">
            <v>ASHOK MAHARAJ</v>
          </cell>
        </row>
        <row r="1853">
          <cell r="A1853">
            <v>102342</v>
          </cell>
          <cell r="B1853" t="str">
            <v>DIVISION: ABSTRACTIO</v>
          </cell>
          <cell r="C1853" t="str">
            <v>ASHOK MAHARAJ</v>
          </cell>
        </row>
        <row r="1854">
          <cell r="A1854">
            <v>102343</v>
          </cell>
          <cell r="B1854" t="str">
            <v>DIVISION:WATER QUALI</v>
          </cell>
          <cell r="C1854" t="str">
            <v>ASHOK MAHARAJ</v>
          </cell>
        </row>
        <row r="1855">
          <cell r="A1855">
            <v>102344</v>
          </cell>
          <cell r="B1855" t="str">
            <v>DIVISION:WATER RESOU</v>
          </cell>
          <cell r="C1855" t="str">
            <v>ASHOK MAHARAJ</v>
          </cell>
        </row>
        <row r="1856">
          <cell r="A1856">
            <v>102345</v>
          </cell>
          <cell r="B1856" t="str">
            <v>DIVISION:ABSTRACTION</v>
          </cell>
          <cell r="C1856" t="str">
            <v>ASHOK MAHARAJ</v>
          </cell>
        </row>
        <row r="1857">
          <cell r="A1857">
            <v>102346</v>
          </cell>
          <cell r="B1857" t="str">
            <v>DIVISION:WATER QUALI</v>
          </cell>
          <cell r="C1857" t="str">
            <v>ASHOK MAHARAJ</v>
          </cell>
        </row>
        <row r="1858">
          <cell r="A1858">
            <v>102347</v>
          </cell>
          <cell r="B1858" t="str">
            <v>SUB-DIR: WATER MNGMT</v>
          </cell>
          <cell r="C1858" t="str">
            <v>ASHOK MAHARAJ</v>
          </cell>
        </row>
        <row r="1859">
          <cell r="A1859">
            <v>102348</v>
          </cell>
          <cell r="B1859" t="str">
            <v>DIVISION : WATER RES</v>
          </cell>
          <cell r="C1859" t="str">
            <v>ASHOK MAHARAJ</v>
          </cell>
        </row>
        <row r="1860">
          <cell r="A1860">
            <v>102349</v>
          </cell>
          <cell r="B1860" t="str">
            <v>DIVISION:PARTICIPATI</v>
          </cell>
          <cell r="C1860" t="str">
            <v>ASHOK MAHARAJ</v>
          </cell>
        </row>
        <row r="1861">
          <cell r="A1861">
            <v>102350</v>
          </cell>
          <cell r="B1861" t="str">
            <v>DIVISION:PARTICIPATI</v>
          </cell>
          <cell r="C1861" t="str">
            <v>ASHOK MAHARAJ</v>
          </cell>
        </row>
        <row r="1862">
          <cell r="A1862">
            <v>102351</v>
          </cell>
          <cell r="B1862" t="str">
            <v>DIVISION : WATER RES</v>
          </cell>
          <cell r="C1862" t="str">
            <v>ASHOK MAHARAJ</v>
          </cell>
        </row>
        <row r="1863">
          <cell r="A1863">
            <v>102352</v>
          </cell>
          <cell r="B1863" t="str">
            <v>DIVISION:ABSTRACTION</v>
          </cell>
          <cell r="C1863" t="str">
            <v>ASHOK MAHARAJ</v>
          </cell>
        </row>
        <row r="1864">
          <cell r="A1864">
            <v>102353</v>
          </cell>
          <cell r="B1864" t="str">
            <v>DIVISION:WATER QUALI</v>
          </cell>
          <cell r="C1864" t="str">
            <v>ASHOK MAHARAJ</v>
          </cell>
        </row>
        <row r="1865">
          <cell r="A1865">
            <v>102354</v>
          </cell>
          <cell r="B1865" t="str">
            <v>DIVISION:PARTICIPATI</v>
          </cell>
          <cell r="C1865" t="str">
            <v>ASHOK MAHARAJ</v>
          </cell>
        </row>
        <row r="1866">
          <cell r="A1866">
            <v>102355</v>
          </cell>
          <cell r="B1866" t="str">
            <v>SUB-DIRECTORATE:FINA</v>
          </cell>
          <cell r="C1866" t="str">
            <v>ASHOK MAHARAJ</v>
          </cell>
        </row>
        <row r="1867">
          <cell r="A1867">
            <v>102357</v>
          </cell>
          <cell r="B1867" t="str">
            <v>FINANCIAL MANAGEMENT</v>
          </cell>
          <cell r="C1867" t="str">
            <v>ASHOK MAHARAJ</v>
          </cell>
        </row>
        <row r="1868">
          <cell r="A1868">
            <v>102358</v>
          </cell>
          <cell r="B1868" t="str">
            <v>SUPPLY CHAIN MANAGEM</v>
          </cell>
          <cell r="C1868" t="str">
            <v>ASHOK MAHARAJ</v>
          </cell>
        </row>
        <row r="1869">
          <cell r="A1869">
            <v>102359</v>
          </cell>
          <cell r="B1869" t="str">
            <v>WATER QUALITY CONTRO</v>
          </cell>
          <cell r="C1869" t="str">
            <v>FANIE MALAN</v>
          </cell>
        </row>
        <row r="1870">
          <cell r="A1870">
            <v>102360</v>
          </cell>
          <cell r="B1870" t="str">
            <v>WATER POLLUTION CONT</v>
          </cell>
          <cell r="C1870" t="str">
            <v>FANIE MALAN</v>
          </cell>
        </row>
        <row r="1871">
          <cell r="A1871">
            <v>102361</v>
          </cell>
          <cell r="B1871" t="str">
            <v>WARMS</v>
          </cell>
          <cell r="C1871" t="str">
            <v>FANIE MALAN</v>
          </cell>
        </row>
        <row r="1872">
          <cell r="A1872">
            <v>102362</v>
          </cell>
          <cell r="B1872" t="str">
            <v>CATCHMENT MANAGEMENT</v>
          </cell>
          <cell r="C1872" t="str">
            <v>FANIE MALAN</v>
          </cell>
        </row>
        <row r="1873">
          <cell r="A1873">
            <v>102363</v>
          </cell>
          <cell r="B1873" t="str">
            <v>WATER QUANTITY CONTR</v>
          </cell>
          <cell r="C1873" t="str">
            <v>FANIE MALAN</v>
          </cell>
        </row>
        <row r="1874">
          <cell r="A1874">
            <v>102364</v>
          </cell>
          <cell r="B1874" t="str">
            <v>WATER POLLUTION CONT</v>
          </cell>
          <cell r="C1874" t="str">
            <v>FANIE MALAN</v>
          </cell>
        </row>
        <row r="1875">
          <cell r="A1875">
            <v>102365</v>
          </cell>
          <cell r="B1875" t="str">
            <v>WARMS</v>
          </cell>
          <cell r="C1875" t="str">
            <v>FANIE MALAN</v>
          </cell>
        </row>
        <row r="1876">
          <cell r="A1876">
            <v>102366</v>
          </cell>
          <cell r="B1876" t="str">
            <v>DIVISION HYDROMETRY</v>
          </cell>
          <cell r="C1876" t="str">
            <v>ZANELE KEKANE</v>
          </cell>
        </row>
        <row r="1877">
          <cell r="A1877">
            <v>102367</v>
          </cell>
          <cell r="B1877" t="str">
            <v>DIVISION HYDROMETRY</v>
          </cell>
          <cell r="C1877" t="str">
            <v>ZANELE KEKANE</v>
          </cell>
        </row>
        <row r="1878">
          <cell r="A1878">
            <v>102368</v>
          </cell>
          <cell r="B1878" t="str">
            <v>ASSET MANAGEMENT</v>
          </cell>
          <cell r="C1878" t="str">
            <v>Selby Maboya</v>
          </cell>
        </row>
        <row r="1879">
          <cell r="A1879">
            <v>102369</v>
          </cell>
          <cell r="B1879" t="str">
            <v>DIVISION: FINANC ACC</v>
          </cell>
          <cell r="C1879" t="str">
            <v>MAGGIE SEWBARAN</v>
          </cell>
        </row>
        <row r="1880">
          <cell r="A1880">
            <v>102370</v>
          </cell>
          <cell r="B1880" t="str">
            <v>DIVISION: SUPPLY CHA</v>
          </cell>
          <cell r="C1880" t="str">
            <v>MAGGIE SEWBARAN</v>
          </cell>
        </row>
        <row r="1881">
          <cell r="A1881">
            <v>102371</v>
          </cell>
          <cell r="B1881" t="str">
            <v>DIVISION: MANAG ACCO</v>
          </cell>
          <cell r="C1881" t="str">
            <v>MAGGIE SEWBARAN</v>
          </cell>
        </row>
        <row r="1882">
          <cell r="A1882">
            <v>102372</v>
          </cell>
          <cell r="B1882" t="str">
            <v>MANAGEMENT ACCOUNTIN</v>
          </cell>
          <cell r="C1882" t="str">
            <v>ASHOK MAHARAJ</v>
          </cell>
        </row>
        <row r="1883">
          <cell r="A1883">
            <v>102373</v>
          </cell>
          <cell r="B1883" t="str">
            <v>DIVISION: FINANC ACC</v>
          </cell>
          <cell r="C1883" t="str">
            <v>Fanie Malan</v>
          </cell>
        </row>
        <row r="1884">
          <cell r="A1884">
            <v>102374</v>
          </cell>
          <cell r="B1884" t="str">
            <v>DIVISION: MANAG ACCO</v>
          </cell>
          <cell r="C1884" t="str">
            <v>Fanie Malan</v>
          </cell>
        </row>
        <row r="1885">
          <cell r="A1885">
            <v>102375</v>
          </cell>
          <cell r="B1885" t="str">
            <v>DIVISION: SUPPLY CHA</v>
          </cell>
          <cell r="C1885" t="str">
            <v>Fanie Malan</v>
          </cell>
        </row>
        <row r="1886">
          <cell r="A1886">
            <v>102376</v>
          </cell>
          <cell r="B1886" t="str">
            <v>DIVISION: FINANC ACC</v>
          </cell>
          <cell r="C1886" t="str">
            <v>JEMINA BALENI</v>
          </cell>
        </row>
        <row r="1887">
          <cell r="A1887">
            <v>102377</v>
          </cell>
          <cell r="B1887" t="str">
            <v>DIVISION: SUPPLY CHA</v>
          </cell>
          <cell r="C1887" t="str">
            <v>JEMINA BALENI</v>
          </cell>
        </row>
        <row r="1888">
          <cell r="A1888">
            <v>102378</v>
          </cell>
          <cell r="B1888" t="str">
            <v>DIVISION: MANAG ACCO</v>
          </cell>
          <cell r="C1888" t="str">
            <v>JEMINA BALENI</v>
          </cell>
        </row>
        <row r="1889">
          <cell r="A1889">
            <v>102379</v>
          </cell>
          <cell r="B1889" t="str">
            <v>DIVISION: FINANC ACC</v>
          </cell>
          <cell r="C1889" t="str">
            <v>A MABUZA</v>
          </cell>
        </row>
        <row r="1890">
          <cell r="A1890">
            <v>102380</v>
          </cell>
          <cell r="B1890" t="str">
            <v>DIVISION: SUPPLY CHA</v>
          </cell>
          <cell r="C1890" t="str">
            <v>A MABUZA</v>
          </cell>
        </row>
        <row r="1891">
          <cell r="A1891">
            <v>102381</v>
          </cell>
          <cell r="B1891" t="str">
            <v>DIVISION: MANAG ACCO</v>
          </cell>
          <cell r="C1891" t="str">
            <v>A MABUZA</v>
          </cell>
        </row>
        <row r="1892">
          <cell r="A1892">
            <v>102382</v>
          </cell>
          <cell r="B1892" t="str">
            <v>DIVISION: FINANC ACC</v>
          </cell>
          <cell r="C1892" t="str">
            <v>ZANELE KEKANE</v>
          </cell>
        </row>
        <row r="1893">
          <cell r="A1893">
            <v>102383</v>
          </cell>
          <cell r="B1893" t="str">
            <v>DIVISION: SUPPLY CHA</v>
          </cell>
          <cell r="C1893" t="str">
            <v>ZANELE KEKANE</v>
          </cell>
        </row>
        <row r="1894">
          <cell r="A1894">
            <v>102384</v>
          </cell>
          <cell r="B1894" t="str">
            <v>DIVISION: MANAG ACCO</v>
          </cell>
          <cell r="C1894" t="str">
            <v>ZANELE KEKANE</v>
          </cell>
        </row>
        <row r="1895">
          <cell r="A1895">
            <v>102385</v>
          </cell>
          <cell r="B1895" t="str">
            <v>DIVISION: FINANC ACC</v>
          </cell>
          <cell r="C1895" t="str">
            <v>PEET VENTER</v>
          </cell>
        </row>
        <row r="1896">
          <cell r="A1896">
            <v>102386</v>
          </cell>
          <cell r="B1896" t="str">
            <v>DIVISION: MANAG ACCO</v>
          </cell>
          <cell r="C1896" t="str">
            <v>PEET VENTER</v>
          </cell>
        </row>
        <row r="1897">
          <cell r="A1897">
            <v>102387</v>
          </cell>
          <cell r="B1897" t="str">
            <v>DIVISION: SUPPLY CHA</v>
          </cell>
          <cell r="C1897" t="str">
            <v>PEET VENTER</v>
          </cell>
        </row>
        <row r="1898">
          <cell r="A1898">
            <v>102389</v>
          </cell>
          <cell r="B1898" t="str">
            <v>FINANCIAL ACCOUNTING</v>
          </cell>
          <cell r="C1898" t="str">
            <v>MUNZHEDZI MATODZI</v>
          </cell>
        </row>
        <row r="1899">
          <cell r="A1899">
            <v>102390</v>
          </cell>
          <cell r="B1899" t="str">
            <v>DIVISION: DEM ACQ&amp;FL</v>
          </cell>
          <cell r="C1899" t="str">
            <v>MUNZHEDZI MATODZI</v>
          </cell>
        </row>
        <row r="1900">
          <cell r="A1900">
            <v>102391</v>
          </cell>
          <cell r="B1900" t="str">
            <v>DIVISION:LOGIST &amp;ASS</v>
          </cell>
          <cell r="C1900" t="str">
            <v>MUNZHEDZI MATODZI</v>
          </cell>
        </row>
        <row r="1901">
          <cell r="A1901">
            <v>102392</v>
          </cell>
          <cell r="B1901" t="str">
            <v>MANAGEMENT ACCOUNTIN</v>
          </cell>
          <cell r="C1901" t="str">
            <v>MUNZHEDZI MATODZI</v>
          </cell>
        </row>
        <row r="1902">
          <cell r="A1902">
            <v>102393</v>
          </cell>
          <cell r="B1902" t="str">
            <v>O/H # NANDONI DISTRI</v>
          </cell>
          <cell r="C1902" t="str">
            <v>A LAZENBY</v>
          </cell>
        </row>
        <row r="1903">
          <cell r="A1903">
            <v>102394</v>
          </cell>
          <cell r="B1903" t="str">
            <v>Institutional Dev an</v>
          </cell>
          <cell r="C1903" t="str">
            <v>WERNER COMRIE</v>
          </cell>
        </row>
        <row r="1904">
          <cell r="A1904">
            <v>102396</v>
          </cell>
          <cell r="B1904" t="str">
            <v>DUIWENHOKS</v>
          </cell>
          <cell r="C1904" t="str">
            <v>OBERHOLSTER</v>
          </cell>
        </row>
        <row r="1905">
          <cell r="A1905">
            <v>102397</v>
          </cell>
          <cell r="B1905" t="str">
            <v>LAING</v>
          </cell>
          <cell r="C1905" t="str">
            <v>OBERHOLSTER</v>
          </cell>
        </row>
        <row r="1906">
          <cell r="A1906">
            <v>102398</v>
          </cell>
          <cell r="B1906" t="str">
            <v>KOUGA INVESTIGATIONS</v>
          </cell>
          <cell r="C1906" t="str">
            <v>OBERHOLSTER</v>
          </cell>
        </row>
        <row r="1907">
          <cell r="A1907">
            <v>102399</v>
          </cell>
          <cell r="B1907" t="str">
            <v>BOEGOEBERG DAM</v>
          </cell>
          <cell r="C1907" t="str">
            <v>OBERHOLSTER</v>
          </cell>
        </row>
        <row r="1908">
          <cell r="A1908">
            <v>102400</v>
          </cell>
          <cell r="B1908" t="str">
            <v>BELFORT DAM</v>
          </cell>
          <cell r="C1908" t="str">
            <v>OBERHOLSTER</v>
          </cell>
        </row>
        <row r="1909">
          <cell r="A1909">
            <v>102401</v>
          </cell>
          <cell r="B1909" t="str">
            <v>BLYDE RIVER</v>
          </cell>
          <cell r="C1909" t="str">
            <v>OBERHOLSTER</v>
          </cell>
        </row>
        <row r="1910">
          <cell r="A1910">
            <v>102402</v>
          </cell>
          <cell r="B1910" t="str">
            <v>ALBASINI</v>
          </cell>
          <cell r="C1910" t="str">
            <v>OBERHOLSTER</v>
          </cell>
        </row>
        <row r="1911">
          <cell r="A1911">
            <v>102403</v>
          </cell>
          <cell r="B1911" t="str">
            <v>PONGOLA POORT II</v>
          </cell>
          <cell r="C1911" t="str">
            <v>OBERHOLSTER</v>
          </cell>
        </row>
        <row r="1912">
          <cell r="A1912">
            <v>102404</v>
          </cell>
          <cell r="B1912" t="str">
            <v>PALEO SEISMICITY STU</v>
          </cell>
          <cell r="C1912" t="str">
            <v>OBERHOLSTER</v>
          </cell>
        </row>
        <row r="1913">
          <cell r="A1913">
            <v>102405</v>
          </cell>
          <cell r="B1913" t="str">
            <v>RETENTION WORKS</v>
          </cell>
          <cell r="C1913" t="str">
            <v>OBERHOLSTER</v>
          </cell>
        </row>
        <row r="1914">
          <cell r="A1914">
            <v>102406</v>
          </cell>
          <cell r="B1914" t="str">
            <v>NEW PSP s</v>
          </cell>
          <cell r="C1914" t="str">
            <v>OBERHOLSTER</v>
          </cell>
        </row>
        <row r="1915">
          <cell r="A1915">
            <v>102407</v>
          </cell>
          <cell r="B1915" t="str">
            <v>RWS JV</v>
          </cell>
          <cell r="C1915" t="str">
            <v>OBERHOLSTER</v>
          </cell>
        </row>
        <row r="1916">
          <cell r="A1916">
            <v>102408</v>
          </cell>
          <cell r="B1916" t="str">
            <v>ENGINEERING SUPPORT</v>
          </cell>
          <cell r="C1916" t="str">
            <v>OBERHOLSTER</v>
          </cell>
        </row>
        <row r="1917">
          <cell r="A1917">
            <v>102409</v>
          </cell>
          <cell r="B1917" t="str">
            <v>MANAGEMENT SUPPORT</v>
          </cell>
          <cell r="C1917" t="str">
            <v>OBERHOLSTER</v>
          </cell>
        </row>
        <row r="1918">
          <cell r="A1918">
            <v>102410</v>
          </cell>
          <cell r="B1918" t="str">
            <v>DCW HOUSING W9510</v>
          </cell>
          <cell r="C1918" t="str">
            <v>W VORSTER</v>
          </cell>
        </row>
        <row r="1919">
          <cell r="A1919">
            <v>102411</v>
          </cell>
          <cell r="B1919" t="str">
            <v>MOKOLO RIVER</v>
          </cell>
          <cell r="C1919" t="str">
            <v>A LAZENBY</v>
          </cell>
        </row>
        <row r="1920">
          <cell r="A1920">
            <v>102412</v>
          </cell>
          <cell r="B1920" t="str">
            <v>DRAINS</v>
          </cell>
          <cell r="C1920" t="str">
            <v>BUSHY NGAMOLE</v>
          </cell>
        </row>
        <row r="1921">
          <cell r="A1921">
            <v>102413</v>
          </cell>
          <cell r="B1921" t="str">
            <v>ABSTRACTION AUTHORIS</v>
          </cell>
          <cell r="C1921" t="str">
            <v>ZANELE BOPAPE</v>
          </cell>
        </row>
        <row r="1922">
          <cell r="A1922">
            <v>102414</v>
          </cell>
          <cell r="B1922" t="str">
            <v>FIKA PATSO DAM</v>
          </cell>
          <cell r="C1922" t="str">
            <v>ZANELE BOPAPE</v>
          </cell>
        </row>
        <row r="1923">
          <cell r="A1923">
            <v>102415</v>
          </cell>
          <cell r="B1923" t="str">
            <v>FINANCIAL ACCOUNTING</v>
          </cell>
          <cell r="C1923" t="str">
            <v>ALBERTINA XHOTSEN</v>
          </cell>
        </row>
        <row r="1924">
          <cell r="A1924">
            <v>102416</v>
          </cell>
          <cell r="B1924" t="str">
            <v>SUPPLY CHAIN MANAGEM</v>
          </cell>
          <cell r="C1924" t="str">
            <v>ALBERTINA XHOTSEN</v>
          </cell>
        </row>
        <row r="1925">
          <cell r="A1925">
            <v>102417</v>
          </cell>
          <cell r="B1925" t="str">
            <v>MANAGEMENT ACCOUNTIN</v>
          </cell>
          <cell r="C1925" t="str">
            <v>ALBERTINA XHOTSEN</v>
          </cell>
        </row>
        <row r="1926">
          <cell r="A1926">
            <v>102418</v>
          </cell>
          <cell r="B1926" t="str">
            <v>KABOKWENI DAM</v>
          </cell>
          <cell r="C1926" t="str">
            <v>oberholster</v>
          </cell>
        </row>
        <row r="1927">
          <cell r="A1927" t="str">
            <v>Central Operation</v>
          </cell>
          <cell r="C1927" t="str">
            <v>Ndumo Nelly</v>
          </cell>
        </row>
        <row r="1928">
          <cell r="A1928" t="str">
            <v>Southern Operation</v>
          </cell>
          <cell r="C1928" t="str">
            <v xml:space="preserve">Coetzee Dewald </v>
          </cell>
        </row>
        <row r="1929">
          <cell r="A1929" t="str">
            <v>Eastern Operation</v>
          </cell>
          <cell r="C1929" t="str">
            <v>Madondo Phila</v>
          </cell>
        </row>
        <row r="1930">
          <cell r="A1930" t="str">
            <v>Northern Operation</v>
          </cell>
          <cell r="C1930" t="str">
            <v>Williams Mark-Anthony</v>
          </cell>
        </row>
        <row r="1932">
          <cell r="A1932" t="str">
            <v>Limpopo</v>
          </cell>
          <cell r="C1932" t="str">
            <v>Alson Matukane</v>
          </cell>
        </row>
        <row r="1933">
          <cell r="A1933" t="str">
            <v>Livhubu Letaba</v>
          </cell>
          <cell r="C1933" t="str">
            <v>Alson Matukane</v>
          </cell>
        </row>
        <row r="1934">
          <cell r="A1934" t="str">
            <v>Crocodile Marico</v>
          </cell>
          <cell r="C1934" t="str">
            <v>Rens Botha</v>
          </cell>
        </row>
        <row r="1935">
          <cell r="A1935" t="str">
            <v>Olifants</v>
          </cell>
          <cell r="C1935" t="str">
            <v>Willie Enright</v>
          </cell>
        </row>
        <row r="1936">
          <cell r="A1936" t="str">
            <v>Inkomati</v>
          </cell>
          <cell r="C1936" t="str">
            <v>Werner Comrie</v>
          </cell>
        </row>
        <row r="1937">
          <cell r="A1937" t="str">
            <v>Usuthu Mhlathuze</v>
          </cell>
          <cell r="C1937" t="str">
            <v>Jay Reddy</v>
          </cell>
        </row>
        <row r="1938">
          <cell r="A1938" t="str">
            <v>Tugela Vaal</v>
          </cell>
          <cell r="C1938" t="str">
            <v>Jay Reddy</v>
          </cell>
        </row>
        <row r="1939">
          <cell r="A1939" t="str">
            <v>Mvoti Mzimkhulu</v>
          </cell>
          <cell r="C1939" t="str">
            <v>Jay Reddy</v>
          </cell>
        </row>
        <row r="1940">
          <cell r="A1940" t="str">
            <v>Upper Vaal</v>
          </cell>
          <cell r="C1940" t="str">
            <v>Marius Keet</v>
          </cell>
        </row>
        <row r="1941">
          <cell r="A1941" t="str">
            <v>Middle Vaal</v>
          </cell>
          <cell r="C1941" t="str">
            <v>Jemina Baleni</v>
          </cell>
        </row>
        <row r="1942">
          <cell r="A1942" t="str">
            <v>Upper Orange</v>
          </cell>
          <cell r="C1942" t="str">
            <v>Manie Groenewald</v>
          </cell>
        </row>
        <row r="1943">
          <cell r="A1943" t="str">
            <v xml:space="preserve">Lower Vaal </v>
          </cell>
          <cell r="C1943" t="str">
            <v>Louis Snyders</v>
          </cell>
        </row>
        <row r="1944">
          <cell r="A1944" t="str">
            <v>Lower Orange</v>
          </cell>
          <cell r="C1944" t="str">
            <v>Louis Snyders</v>
          </cell>
        </row>
        <row r="1945">
          <cell r="A1945" t="str">
            <v>Mzimvu Keiskama</v>
          </cell>
          <cell r="C1945" t="str">
            <v>Dale Cobban</v>
          </cell>
        </row>
        <row r="1946">
          <cell r="A1946" t="str">
            <v>Fish Tsitsikama</v>
          </cell>
          <cell r="C1946" t="str">
            <v>Dale Cobban</v>
          </cell>
        </row>
        <row r="1947">
          <cell r="A1947" t="str">
            <v>Gouritz</v>
          </cell>
          <cell r="C1947" t="str">
            <v>Willie Enright</v>
          </cell>
        </row>
        <row r="1948">
          <cell r="A1948" t="str">
            <v>Olifants Doorn</v>
          </cell>
          <cell r="C1948" t="str">
            <v>Willie Enright</v>
          </cell>
        </row>
        <row r="1949">
          <cell r="A1949" t="str">
            <v>Breede/Overberg</v>
          </cell>
          <cell r="C1949" t="str">
            <v>Willie Enright</v>
          </cell>
        </row>
        <row r="1950">
          <cell r="A1950" t="str">
            <v>Berg</v>
          </cell>
          <cell r="C1950" t="str">
            <v>Willie Enright</v>
          </cell>
        </row>
      </sheetData>
      <sheetData sheetId="17"/>
      <sheetData sheetId="18"/>
      <sheetData sheetId="1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Instructions"/>
      <sheetName val="Cover(1)"/>
      <sheetName val="Summary(2)"/>
      <sheetName val="Limpopo(3)"/>
      <sheetName val="NATIONAL GM OPERATIO (2)"/>
      <sheetName val="&lt;&lt; COST CENTRE"/>
      <sheetName val="100745"/>
      <sheetName val="Element listing"/>
      <sheetName val="CC listing"/>
      <sheetName val="Scale"/>
      <sheetName val="Projects 200910(5)"/>
      <sheetName val="Projects 201011(6)"/>
      <sheetName val="Travel item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C3" t="str">
            <v>Description</v>
          </cell>
        </row>
      </sheetData>
      <sheetData sheetId="9">
        <row r="1">
          <cell r="A1" t="str">
            <v>Cost Center</v>
          </cell>
          <cell r="B1" t="str">
            <v>Description</v>
          </cell>
          <cell r="C1" t="str">
            <v>Person Responsible</v>
          </cell>
          <cell r="D1" t="str">
            <v>User Name</v>
          </cell>
          <cell r="E1" t="str">
            <v>Profit Center</v>
          </cell>
        </row>
        <row r="2">
          <cell r="A2">
            <v>100500</v>
          </cell>
          <cell r="B2" t="str">
            <v>T ACC CEN F MNGMT OH</v>
          </cell>
          <cell r="C2" t="str">
            <v>R Barnard_B M-Chaba.</v>
          </cell>
        </row>
        <row r="3">
          <cell r="A3">
            <v>100501</v>
          </cell>
          <cell r="B3" t="str">
            <v>T ACC CEN F CORP SER</v>
          </cell>
          <cell r="C3" t="str">
            <v>R Barnard_B M-Chaba.</v>
          </cell>
        </row>
        <row r="4">
          <cell r="A4">
            <v>100502</v>
          </cell>
          <cell r="B4" t="str">
            <v>T ACC CEN F FIN&amp; SCM</v>
          </cell>
          <cell r="C4" t="str">
            <v>R Barnard_B M-Chaba.</v>
          </cell>
        </row>
        <row r="5">
          <cell r="A5">
            <v>100503</v>
          </cell>
          <cell r="B5" t="str">
            <v>T ACC CEN F POL&amp; REG</v>
          </cell>
          <cell r="C5" t="str">
            <v>R Barnard_B M-Chaba.</v>
          </cell>
        </row>
        <row r="6">
          <cell r="A6">
            <v>100504</v>
          </cell>
          <cell r="B6" t="str">
            <v>T ACC CEN F OPRATION</v>
          </cell>
          <cell r="C6" t="str">
            <v>R Barnard_B M-Chaba.</v>
          </cell>
        </row>
        <row r="7">
          <cell r="A7">
            <v>100505</v>
          </cell>
          <cell r="B7" t="str">
            <v>WC PROTO CMA REG OFF</v>
          </cell>
          <cell r="C7" t="str">
            <v>Willie Enright</v>
          </cell>
        </row>
        <row r="8">
          <cell r="A8">
            <v>100505</v>
          </cell>
          <cell r="B8" t="str">
            <v>DIRECTORATE: INSTITU</v>
          </cell>
          <cell r="C8" t="str">
            <v>Willie Enright</v>
          </cell>
        </row>
        <row r="9">
          <cell r="A9">
            <v>100506</v>
          </cell>
          <cell r="B9" t="str">
            <v>PROTO CMA - BERG</v>
          </cell>
          <cell r="C9" t="str">
            <v>Willie Enright</v>
          </cell>
        </row>
        <row r="10">
          <cell r="A10">
            <v>100507</v>
          </cell>
          <cell r="B10" t="str">
            <v>PROTO CMA - BREEDE</v>
          </cell>
          <cell r="C10" t="str">
            <v>Willie Enright</v>
          </cell>
        </row>
        <row r="11">
          <cell r="A11">
            <v>100508</v>
          </cell>
          <cell r="B11" t="str">
            <v>PROTO CMA - GOURITZ</v>
          </cell>
          <cell r="C11" t="str">
            <v>Willie Enright</v>
          </cell>
        </row>
        <row r="12">
          <cell r="A12">
            <v>100509</v>
          </cell>
          <cell r="B12" t="str">
            <v>PRO CMA-OLIFNTS/DORN</v>
          </cell>
          <cell r="C12" t="str">
            <v>Willie Enright</v>
          </cell>
        </row>
        <row r="13">
          <cell r="A13">
            <v>100510</v>
          </cell>
          <cell r="B13" t="str">
            <v>EC PROTO CMA REG OFF</v>
          </cell>
          <cell r="C13" t="str">
            <v>Dale Cobban</v>
          </cell>
        </row>
        <row r="14">
          <cell r="A14">
            <v>100510</v>
          </cell>
          <cell r="B14" t="str">
            <v>SUB-DIVISION - REVEN</v>
          </cell>
          <cell r="C14" t="str">
            <v>Dale Cobban</v>
          </cell>
        </row>
        <row r="15">
          <cell r="A15">
            <v>100511</v>
          </cell>
          <cell r="B15" t="str">
            <v>PRO CMA- FISH/TSITSK</v>
          </cell>
          <cell r="C15" t="str">
            <v>Dale Cobban</v>
          </cell>
        </row>
        <row r="16">
          <cell r="A16">
            <v>100511</v>
          </cell>
          <cell r="B16" t="str">
            <v>PRO CMA- FISH/TSITSK</v>
          </cell>
          <cell r="C16" t="str">
            <v>ALBERTINA XHOTYENI</v>
          </cell>
        </row>
        <row r="17">
          <cell r="A17">
            <v>100512</v>
          </cell>
          <cell r="B17" t="str">
            <v>PRO CMA-MZIMVU KEISK</v>
          </cell>
          <cell r="C17" t="str">
            <v>Dale Cobban</v>
          </cell>
        </row>
        <row r="18">
          <cell r="A18">
            <v>100513</v>
          </cell>
          <cell r="B18" t="str">
            <v>NWEST PROT CMA REG O</v>
          </cell>
          <cell r="C18" t="str">
            <v>Rens Botha</v>
          </cell>
        </row>
        <row r="19">
          <cell r="A19">
            <v>100514</v>
          </cell>
          <cell r="B19" t="str">
            <v>PRO CMA-CROC- MARICO</v>
          </cell>
          <cell r="C19" t="str">
            <v>Rens Botha</v>
          </cell>
        </row>
        <row r="20">
          <cell r="A20">
            <v>100514</v>
          </cell>
          <cell r="B20" t="str">
            <v>DIRECTORATE: INSTITU</v>
          </cell>
          <cell r="C20" t="str">
            <v>Rens Botha</v>
          </cell>
        </row>
        <row r="21">
          <cell r="A21">
            <v>100515</v>
          </cell>
          <cell r="B21" t="str">
            <v>KZN PROT CMA REG OFF</v>
          </cell>
          <cell r="C21" t="str">
            <v>Jay Reddy</v>
          </cell>
        </row>
        <row r="22">
          <cell r="A22">
            <v>100515</v>
          </cell>
          <cell r="B22" t="str">
            <v>PROTO CMA - USUTU -</v>
          </cell>
          <cell r="C22" t="str">
            <v>Jay Reddy</v>
          </cell>
        </row>
        <row r="23">
          <cell r="A23">
            <v>100516</v>
          </cell>
          <cell r="B23" t="str">
            <v>PRO CMA-MVOTI-UMZMKU</v>
          </cell>
          <cell r="C23" t="str">
            <v>Jay Reddy</v>
          </cell>
        </row>
        <row r="24">
          <cell r="A24">
            <v>100517</v>
          </cell>
          <cell r="B24" t="str">
            <v>PROTO CMA - THUKELA</v>
          </cell>
          <cell r="C24" t="str">
            <v>Jay Reddy</v>
          </cell>
        </row>
        <row r="25">
          <cell r="A25">
            <v>100518</v>
          </cell>
          <cell r="B25" t="str">
            <v>PRO CMA-USUTU-MHLTUZ</v>
          </cell>
          <cell r="C25" t="str">
            <v>Jay Reddy</v>
          </cell>
        </row>
        <row r="26">
          <cell r="A26">
            <v>100518</v>
          </cell>
          <cell r="B26" t="str">
            <v>WATER QUALITY</v>
          </cell>
          <cell r="C26" t="str">
            <v>Jay Reddy</v>
          </cell>
        </row>
        <row r="27">
          <cell r="A27">
            <v>100519</v>
          </cell>
          <cell r="B27" t="str">
            <v>MPUM PRO CMA REG OFF</v>
          </cell>
          <cell r="C27" t="str">
            <v>Werner Comrie</v>
          </cell>
        </row>
        <row r="28">
          <cell r="A28">
            <v>100520</v>
          </cell>
          <cell r="B28" t="str">
            <v>PROTO CMA - INKOMATI</v>
          </cell>
          <cell r="C28" t="str">
            <v>Werner Comrie</v>
          </cell>
        </row>
        <row r="29">
          <cell r="A29">
            <v>100521</v>
          </cell>
          <cell r="B29" t="str">
            <v>PROTO CMA - OLIFANTS</v>
          </cell>
          <cell r="C29" t="str">
            <v>Werner Comrie</v>
          </cell>
        </row>
        <row r="30">
          <cell r="A30">
            <v>100522</v>
          </cell>
          <cell r="B30" t="str">
            <v>LIMPOPO PRO CMA R OF</v>
          </cell>
          <cell r="C30" t="str">
            <v>Alson Matukane</v>
          </cell>
        </row>
        <row r="31">
          <cell r="A31">
            <v>100522</v>
          </cell>
          <cell r="B31" t="str">
            <v>DIRECTORATE: INSTITU</v>
          </cell>
          <cell r="C31" t="str">
            <v>Alson Matukane</v>
          </cell>
        </row>
        <row r="32">
          <cell r="A32">
            <v>100523</v>
          </cell>
          <cell r="B32" t="str">
            <v>PROTO CMA - LIMPOPO</v>
          </cell>
          <cell r="C32" t="str">
            <v>Alson Matukane</v>
          </cell>
        </row>
        <row r="33">
          <cell r="A33">
            <v>100524</v>
          </cell>
          <cell r="B33" t="str">
            <v>PRO CMA-LUVHU-LETABA</v>
          </cell>
          <cell r="C33" t="str">
            <v>Alson Matukane</v>
          </cell>
        </row>
        <row r="34">
          <cell r="A34">
            <v>100525</v>
          </cell>
          <cell r="B34" t="str">
            <v>FS PROTO CMA REG OFF</v>
          </cell>
          <cell r="C34" t="str">
            <v>Jemina Baleni</v>
          </cell>
        </row>
        <row r="35">
          <cell r="A35">
            <v>100525</v>
          </cell>
          <cell r="B35" t="str">
            <v>SUB-DIRECTORATE: WAT</v>
          </cell>
          <cell r="C35" t="str">
            <v>Jemina Baleni</v>
          </cell>
        </row>
        <row r="36">
          <cell r="A36">
            <v>100526</v>
          </cell>
          <cell r="B36" t="str">
            <v>PRO CMA - UPP ORANGE</v>
          </cell>
          <cell r="C36" t="str">
            <v>Manie Groenewald</v>
          </cell>
        </row>
        <row r="37">
          <cell r="A37">
            <v>100527</v>
          </cell>
          <cell r="B37" t="str">
            <v>PRO CMA- MIDDLE VAAL</v>
          </cell>
          <cell r="C37" t="str">
            <v>Jemina Baleni</v>
          </cell>
        </row>
        <row r="38">
          <cell r="A38">
            <v>100528</v>
          </cell>
          <cell r="B38" t="str">
            <v>GAUTNG PRO CMA R OFF</v>
          </cell>
          <cell r="C38" t="str">
            <v>Marius Keet</v>
          </cell>
        </row>
        <row r="39">
          <cell r="A39">
            <v>100529</v>
          </cell>
          <cell r="B39" t="str">
            <v>PRO CMA - UPPER VAAL</v>
          </cell>
          <cell r="C39" t="str">
            <v>Marius Keet</v>
          </cell>
        </row>
        <row r="40">
          <cell r="A40">
            <v>100530</v>
          </cell>
          <cell r="B40" t="str">
            <v>NC PROTO CMA REG OFF</v>
          </cell>
          <cell r="C40" t="str">
            <v>Louis Snyders</v>
          </cell>
        </row>
        <row r="41">
          <cell r="A41">
            <v>100530</v>
          </cell>
          <cell r="B41" t="str">
            <v>CATCHMENT MANAGEMENT</v>
          </cell>
          <cell r="C41" t="str">
            <v>FANIE MALAN</v>
          </cell>
        </row>
        <row r="42">
          <cell r="A42">
            <v>100531</v>
          </cell>
          <cell r="B42" t="str">
            <v>PRO CMA - LOW ORANGE</v>
          </cell>
          <cell r="C42" t="str">
            <v>Louis Snyders</v>
          </cell>
        </row>
        <row r="43">
          <cell r="A43">
            <v>100532</v>
          </cell>
          <cell r="B43" t="str">
            <v>PRO CMA - LOWER VAAL</v>
          </cell>
          <cell r="C43" t="str">
            <v>Louis Snyders</v>
          </cell>
        </row>
        <row r="44">
          <cell r="A44">
            <v>100533</v>
          </cell>
          <cell r="B44" t="str">
            <v>DDG-INFRASTR BRANCH</v>
          </cell>
          <cell r="C44" t="str">
            <v>R Barnard_B M-Chaba.</v>
          </cell>
        </row>
        <row r="45">
          <cell r="A45">
            <v>100533</v>
          </cell>
          <cell r="B45" t="str">
            <v>DDG-NWRI BRANCH</v>
          </cell>
          <cell r="C45" t="str">
            <v>R Barnard_B M-Chaba.</v>
          </cell>
        </row>
        <row r="46">
          <cell r="A46">
            <v>100534</v>
          </cell>
          <cell r="B46" t="str">
            <v>CONSTR MNGMT SUPP</v>
          </cell>
          <cell r="C46" t="str">
            <v>A Oberholster</v>
          </cell>
        </row>
        <row r="47">
          <cell r="A47">
            <v>100535</v>
          </cell>
          <cell r="B47" t="str">
            <v>CONSTRUCTION NORTH</v>
          </cell>
          <cell r="C47" t="str">
            <v>R Ras</v>
          </cell>
        </row>
        <row r="48">
          <cell r="A48">
            <v>100535</v>
          </cell>
          <cell r="B48" t="str">
            <v>CONSTRUCTION NORTH</v>
          </cell>
          <cell r="C48" t="str">
            <v>A LAZENBY</v>
          </cell>
        </row>
        <row r="49">
          <cell r="A49">
            <v>100536</v>
          </cell>
          <cell r="B49" t="str">
            <v>CONSTRUCTION WEST</v>
          </cell>
          <cell r="C49" t="str">
            <v>N du Buisson</v>
          </cell>
        </row>
        <row r="50">
          <cell r="A50">
            <v>100537</v>
          </cell>
          <cell r="B50" t="str">
            <v>ORWRDP P2 DEHOOPDAM</v>
          </cell>
          <cell r="C50" t="str">
            <v>N du Buisson</v>
          </cell>
        </row>
        <row r="51">
          <cell r="A51">
            <v>100537</v>
          </cell>
          <cell r="B51" t="str">
            <v>ORWRDP P2 DE HOOP DA</v>
          </cell>
          <cell r="C51" t="str">
            <v>W VORSTER</v>
          </cell>
        </row>
        <row r="52">
          <cell r="A52">
            <v>100538</v>
          </cell>
          <cell r="B52" t="str">
            <v>P1 FLAG BOSHIELO DAM</v>
          </cell>
          <cell r="C52" t="str">
            <v>N du Buisson</v>
          </cell>
        </row>
        <row r="53">
          <cell r="A53">
            <v>100538</v>
          </cell>
          <cell r="B53" t="str">
            <v>P1 FLAG BOSHIELO DAM</v>
          </cell>
          <cell r="C53" t="str">
            <v>W VORSTER</v>
          </cell>
        </row>
        <row r="54">
          <cell r="A54">
            <v>100539</v>
          </cell>
          <cell r="B54" t="str">
            <v>CONSTRUCTION EAST</v>
          </cell>
          <cell r="C54" t="str">
            <v>W van Eyssen</v>
          </cell>
        </row>
        <row r="55">
          <cell r="A55">
            <v>100540</v>
          </cell>
          <cell r="B55" t="str">
            <v>CONSTRUCTION CENTRAL</v>
          </cell>
          <cell r="C55" t="str">
            <v>J Killian_J Baker</v>
          </cell>
        </row>
        <row r="56">
          <cell r="A56">
            <v>100541</v>
          </cell>
          <cell r="B56" t="str">
            <v>CONSTRUCTION SOUTH</v>
          </cell>
          <cell r="C56" t="str">
            <v>H Swart</v>
          </cell>
        </row>
        <row r="57">
          <cell r="A57">
            <v>100542</v>
          </cell>
          <cell r="B57" t="str">
            <v>BERG WATER PROJECT</v>
          </cell>
          <cell r="C57" t="str">
            <v>H Swart</v>
          </cell>
        </row>
        <row r="58">
          <cell r="A58">
            <v>100542</v>
          </cell>
          <cell r="B58" t="str">
            <v>BERG WATER PROJECT</v>
          </cell>
          <cell r="C58" t="str">
            <v>G BOTHA</v>
          </cell>
        </row>
        <row r="59">
          <cell r="A59">
            <v>100543</v>
          </cell>
          <cell r="B59" t="str">
            <v>CONSTRUCTN EQUIPMENT</v>
          </cell>
          <cell r="C59" t="str">
            <v>J Baker</v>
          </cell>
        </row>
        <row r="60">
          <cell r="A60">
            <v>100545</v>
          </cell>
          <cell r="B60" t="str">
            <v>EQ - STOCK IN SALES</v>
          </cell>
          <cell r="C60" t="str">
            <v>J Baker</v>
          </cell>
        </row>
        <row r="61">
          <cell r="A61">
            <v>100546</v>
          </cell>
          <cell r="B61" t="str">
            <v>ENGINEERING SERV MGT</v>
          </cell>
          <cell r="C61" t="str">
            <v>Rassie Barnard</v>
          </cell>
        </row>
        <row r="62">
          <cell r="A62">
            <v>100547</v>
          </cell>
          <cell r="B62" t="str">
            <v>CIVIL ENGINEERING</v>
          </cell>
          <cell r="C62" t="str">
            <v>Chris Oostuizen</v>
          </cell>
        </row>
        <row r="63">
          <cell r="A63">
            <v>100548</v>
          </cell>
          <cell r="B63" t="str">
            <v>MECHANICAL&amp;ELCTRICAL</v>
          </cell>
          <cell r="C63" t="str">
            <v>Tebogo Kubheka</v>
          </cell>
        </row>
        <row r="64">
          <cell r="A64">
            <v>100549</v>
          </cell>
          <cell r="B64" t="str">
            <v>INTEGRATE ENVIRO ENG</v>
          </cell>
          <cell r="C64" t="str">
            <v>Chris Oostuizen</v>
          </cell>
        </row>
        <row r="65">
          <cell r="A65">
            <v>100550</v>
          </cell>
          <cell r="B65" t="str">
            <v>STRATEGIC SUPPT SERV</v>
          </cell>
          <cell r="C65" t="str">
            <v>Chris Oostuizen</v>
          </cell>
        </row>
        <row r="66">
          <cell r="A66">
            <v>100550</v>
          </cell>
          <cell r="B66" t="str">
            <v>TECHNICAL ENGINEERIN</v>
          </cell>
          <cell r="C66" t="str">
            <v>Chris Oostuizen</v>
          </cell>
        </row>
        <row r="67">
          <cell r="A67">
            <v>100551</v>
          </cell>
          <cell r="B67" t="str">
            <v>DAM SAFETY SURV</v>
          </cell>
          <cell r="C67" t="str">
            <v>Chris Oostuizen</v>
          </cell>
        </row>
        <row r="68">
          <cell r="A68">
            <v>100551</v>
          </cell>
          <cell r="B68" t="str">
            <v>HYDROLOGICAL ENGINEE</v>
          </cell>
          <cell r="C68" t="str">
            <v>Chris Oostuizen</v>
          </cell>
        </row>
        <row r="69">
          <cell r="A69">
            <v>100552</v>
          </cell>
          <cell r="B69" t="str">
            <v>BUSINESS MANAGEMENT</v>
          </cell>
          <cell r="C69" t="str">
            <v>Rassie Barnard</v>
          </cell>
        </row>
        <row r="70">
          <cell r="A70">
            <v>100552</v>
          </cell>
          <cell r="B70" t="str">
            <v>CD: INFRASTRUCTURE D</v>
          </cell>
          <cell r="C70" t="str">
            <v>Rassie Barnard</v>
          </cell>
        </row>
        <row r="71">
          <cell r="A71">
            <v>100553</v>
          </cell>
          <cell r="B71" t="str">
            <v>PROJECT MANAGEMENT</v>
          </cell>
          <cell r="C71" t="str">
            <v>Rassie Barnard</v>
          </cell>
        </row>
        <row r="72">
          <cell r="A72">
            <v>100554</v>
          </cell>
          <cell r="B72" t="str">
            <v>BUSINESS RISK MANGMT</v>
          </cell>
          <cell r="C72" t="str">
            <v>Rassie Barnard</v>
          </cell>
        </row>
        <row r="73">
          <cell r="A73">
            <v>100554</v>
          </cell>
          <cell r="B73" t="str">
            <v>INFRASTRUCTURE RISK</v>
          </cell>
          <cell r="C73" t="str">
            <v>Rassie Barnard</v>
          </cell>
        </row>
        <row r="74">
          <cell r="A74">
            <v>100556</v>
          </cell>
          <cell r="B74" t="str">
            <v>MANAGEMENT ACCOUNT</v>
          </cell>
          <cell r="C74" t="str">
            <v>Rassie Barnard</v>
          </cell>
        </row>
        <row r="75">
          <cell r="A75">
            <v>100556</v>
          </cell>
          <cell r="B75" t="str">
            <v>MANAGEMENT ACCOUNT</v>
          </cell>
          <cell r="C75" t="str">
            <v>EYSSELL MARTIENUS</v>
          </cell>
        </row>
        <row r="76">
          <cell r="A76">
            <v>100557</v>
          </cell>
          <cell r="B76" t="str">
            <v>REVENUE MANAGEMENT</v>
          </cell>
          <cell r="C76" t="str">
            <v>Rassie Barnard</v>
          </cell>
        </row>
        <row r="77">
          <cell r="A77">
            <v>100557</v>
          </cell>
          <cell r="B77" t="str">
            <v>REVENUE MANAGEMENT</v>
          </cell>
          <cell r="C77" t="str">
            <v>MOTHEBE MATJEKE</v>
          </cell>
        </row>
        <row r="78">
          <cell r="A78">
            <v>100559</v>
          </cell>
          <cell r="B78" t="str">
            <v>SUPPLY CHAIN MGT</v>
          </cell>
          <cell r="C78" t="str">
            <v>Rassie Barnard</v>
          </cell>
        </row>
        <row r="79">
          <cell r="A79">
            <v>100560</v>
          </cell>
          <cell r="B79" t="str">
            <v>CORPORATE SERV MGT</v>
          </cell>
          <cell r="C79" t="str">
            <v>Rassie Barnard</v>
          </cell>
        </row>
        <row r="80">
          <cell r="A80">
            <v>100562</v>
          </cell>
          <cell r="B80" t="str">
            <v>HUMAN RESOURCES</v>
          </cell>
          <cell r="C80" t="str">
            <v>Rassie Barnard</v>
          </cell>
        </row>
        <row r="81">
          <cell r="A81">
            <v>100563</v>
          </cell>
          <cell r="B81" t="str">
            <v>MANAGEMENT SERV&amp;ADM</v>
          </cell>
          <cell r="C81" t="str">
            <v>Rassie Barnard</v>
          </cell>
        </row>
        <row r="82">
          <cell r="A82">
            <v>100565</v>
          </cell>
          <cell r="B82" t="str">
            <v>ASSET MGT</v>
          </cell>
          <cell r="C82" t="str">
            <v>Rassie Barnard</v>
          </cell>
        </row>
        <row r="83">
          <cell r="A83">
            <v>100565</v>
          </cell>
          <cell r="B83" t="str">
            <v>CD: WR INFRASTRUCTUR</v>
          </cell>
          <cell r="C83" t="str">
            <v>Rassie Barnard</v>
          </cell>
        </row>
        <row r="84">
          <cell r="A84">
            <v>100566</v>
          </cell>
          <cell r="B84" t="str">
            <v>STRATEGIC ASSET MGT</v>
          </cell>
          <cell r="C84" t="str">
            <v>Rassie Barnard</v>
          </cell>
        </row>
        <row r="85">
          <cell r="A85">
            <v>100569</v>
          </cell>
          <cell r="B85" t="str">
            <v>DIRECTOR - NORTHERN</v>
          </cell>
          <cell r="C85" t="str">
            <v>R Barnard_G Nyavani</v>
          </cell>
        </row>
        <row r="86">
          <cell r="A86">
            <v>100569</v>
          </cell>
          <cell r="B86" t="str">
            <v>SENIOR MANAGER NOTHE</v>
          </cell>
          <cell r="C86" t="str">
            <v>R Barnard_G Nyavani</v>
          </cell>
        </row>
        <row r="87">
          <cell r="A87">
            <v>100570</v>
          </cell>
          <cell r="B87" t="str">
            <v>MGR:N-TECH SUP SERVS</v>
          </cell>
          <cell r="C87" t="str">
            <v>R Barnard_G Nyavani</v>
          </cell>
        </row>
        <row r="88">
          <cell r="A88">
            <v>100571</v>
          </cell>
          <cell r="B88" t="str">
            <v>NORTH SURVEY SERVICE</v>
          </cell>
          <cell r="C88" t="str">
            <v>R Barnard_G Nyavani</v>
          </cell>
        </row>
        <row r="89">
          <cell r="A89">
            <v>100572</v>
          </cell>
          <cell r="B89" t="str">
            <v>MECH &amp; ENGINEER SERV</v>
          </cell>
          <cell r="C89" t="str">
            <v>R Barnard_G Nyavani</v>
          </cell>
        </row>
        <row r="90">
          <cell r="A90">
            <v>100573</v>
          </cell>
          <cell r="B90" t="str">
            <v>ELECTRIC ENG SERVICE</v>
          </cell>
          <cell r="C90" t="str">
            <v>R Barnard_G Nyavani</v>
          </cell>
        </row>
        <row r="91">
          <cell r="A91">
            <v>100574</v>
          </cell>
          <cell r="B91" t="str">
            <v>WATER DRILLING SERVS</v>
          </cell>
          <cell r="C91" t="str">
            <v>R Barnard_G Nyavani</v>
          </cell>
        </row>
        <row r="92">
          <cell r="A92">
            <v>100575</v>
          </cell>
          <cell r="B92" t="str">
            <v>GEO TECH SERVICES</v>
          </cell>
          <cell r="C92" t="str">
            <v>R Barnard_G Nyavani</v>
          </cell>
        </row>
        <row r="93">
          <cell r="A93">
            <v>100576</v>
          </cell>
          <cell r="B93" t="str">
            <v>NORTH CIV ENGIN SERV</v>
          </cell>
          <cell r="C93" t="str">
            <v>R Barnard_G Nyavani</v>
          </cell>
        </row>
        <row r="94">
          <cell r="A94">
            <v>100577</v>
          </cell>
          <cell r="B94" t="str">
            <v>MAN:FIN&amp;SUPP CH MGMT</v>
          </cell>
          <cell r="C94" t="str">
            <v>R Barnard_G Nyavani</v>
          </cell>
        </row>
        <row r="95">
          <cell r="A95">
            <v>100577</v>
          </cell>
          <cell r="B95" t="str">
            <v>MANAGER-FINANCE SUPP</v>
          </cell>
          <cell r="C95" t="str">
            <v>R Barnard_G Nyavani</v>
          </cell>
        </row>
        <row r="96">
          <cell r="A96">
            <v>100578</v>
          </cell>
          <cell r="B96" t="str">
            <v>MAN: CORP. SUPPORT</v>
          </cell>
          <cell r="C96" t="str">
            <v>R Barnard_G Nyavani</v>
          </cell>
        </row>
        <row r="97">
          <cell r="A97">
            <v>100578</v>
          </cell>
          <cell r="B97" t="str">
            <v>SUB-DIR:GENERAL ADMI</v>
          </cell>
          <cell r="C97" t="str">
            <v>R Barnard_G Nyavani</v>
          </cell>
        </row>
        <row r="98">
          <cell r="A98">
            <v>100579</v>
          </cell>
          <cell r="B98" t="str">
            <v>MAN: OPER GROBLRSDAL</v>
          </cell>
          <cell r="C98" t="str">
            <v>Kobus Pretorius</v>
          </cell>
        </row>
        <row r="99">
          <cell r="A99">
            <v>100579</v>
          </cell>
          <cell r="B99" t="str">
            <v>MANAGER-GROBLERSDAL</v>
          </cell>
          <cell r="C99" t="str">
            <v>Kobus Pretorius</v>
          </cell>
        </row>
        <row r="100">
          <cell r="A100">
            <v>100580</v>
          </cell>
          <cell r="B100" t="str">
            <v>OCC HEALTH &amp; SAFETY</v>
          </cell>
          <cell r="C100" t="str">
            <v>Kobus Pretorius</v>
          </cell>
        </row>
        <row r="101">
          <cell r="A101">
            <v>100581</v>
          </cell>
          <cell r="B101" t="str">
            <v>TECHNICAL SUPPORT</v>
          </cell>
          <cell r="C101" t="str">
            <v>Kobus Pretorius</v>
          </cell>
        </row>
        <row r="102">
          <cell r="A102">
            <v>100582</v>
          </cell>
          <cell r="B102" t="str">
            <v>ELECTRICAL MAINTENAN</v>
          </cell>
          <cell r="C102" t="str">
            <v>Kobus Pretorius</v>
          </cell>
        </row>
        <row r="103">
          <cell r="A103">
            <v>100583</v>
          </cell>
          <cell r="B103" t="str">
            <v>MECHANICAL MAINTENAN</v>
          </cell>
          <cell r="C103" t="str">
            <v>Kobus Pretorius</v>
          </cell>
        </row>
        <row r="104">
          <cell r="A104">
            <v>100584</v>
          </cell>
          <cell r="B104" t="str">
            <v>CIVIL MAINTENANCE</v>
          </cell>
          <cell r="C104" t="str">
            <v>Kobus Pretorius</v>
          </cell>
        </row>
        <row r="105">
          <cell r="A105">
            <v>100585</v>
          </cell>
          <cell r="B105" t="str">
            <v>PERSONNEL</v>
          </cell>
          <cell r="C105" t="str">
            <v>Kobus Pretorius</v>
          </cell>
        </row>
        <row r="106">
          <cell r="A106">
            <v>100585</v>
          </cell>
          <cell r="B106" t="str">
            <v>SUB-DIVISION-PERSONN</v>
          </cell>
          <cell r="C106" t="str">
            <v>Kobus Pretorius</v>
          </cell>
        </row>
        <row r="107">
          <cell r="A107">
            <v>100586</v>
          </cell>
          <cell r="B107" t="str">
            <v>PROVISIONING</v>
          </cell>
          <cell r="C107" t="str">
            <v>Kobus Pretorius</v>
          </cell>
        </row>
        <row r="108">
          <cell r="A108">
            <v>100586</v>
          </cell>
          <cell r="B108" t="str">
            <v>SUB-DIVISION-PROVISI</v>
          </cell>
          <cell r="C108" t="str">
            <v>Kobus Pretorius</v>
          </cell>
        </row>
        <row r="109">
          <cell r="A109">
            <v>100587</v>
          </cell>
          <cell r="B109" t="str">
            <v>FINANCE</v>
          </cell>
          <cell r="C109" t="str">
            <v>Kobus Pretorius</v>
          </cell>
        </row>
        <row r="110">
          <cell r="A110">
            <v>100587</v>
          </cell>
          <cell r="B110" t="str">
            <v>SUB-DIVISION-MANAGEM</v>
          </cell>
          <cell r="C110" t="str">
            <v>Kobus Pretorius</v>
          </cell>
        </row>
        <row r="111">
          <cell r="A111">
            <v>100588</v>
          </cell>
          <cell r="B111" t="str">
            <v>ADMINISTR &amp; REGISTRY</v>
          </cell>
          <cell r="C111" t="str">
            <v>Kobus Pretorius</v>
          </cell>
        </row>
        <row r="112">
          <cell r="A112">
            <v>100588</v>
          </cell>
          <cell r="B112" t="str">
            <v>SUB-DIVISION-ADMIN S</v>
          </cell>
          <cell r="C112" t="str">
            <v>Kobus Pretorius</v>
          </cell>
        </row>
        <row r="113">
          <cell r="A113">
            <v>100589</v>
          </cell>
          <cell r="B113" t="str">
            <v>OPER ADMINISTRATION</v>
          </cell>
          <cell r="C113" t="str">
            <v>Kobus Pretorius</v>
          </cell>
        </row>
        <row r="114">
          <cell r="A114">
            <v>100590</v>
          </cell>
          <cell r="B114" t="str">
            <v>TECHNICAL SUPPORT</v>
          </cell>
          <cell r="C114" t="str">
            <v>Kobus Pretorius</v>
          </cell>
        </row>
        <row r="115">
          <cell r="A115">
            <v>100591</v>
          </cell>
          <cell r="B115" t="str">
            <v>BRUGSPRT POLL CTRL W</v>
          </cell>
          <cell r="C115" t="str">
            <v>Kobus Pretorius</v>
          </cell>
        </row>
        <row r="116">
          <cell r="A116">
            <v>100592</v>
          </cell>
          <cell r="B116" t="str">
            <v>AQUAV W SUPP&amp; SANITN</v>
          </cell>
          <cell r="C116" t="str">
            <v>Kobus Pretorius</v>
          </cell>
        </row>
        <row r="117">
          <cell r="A117">
            <v>100593</v>
          </cell>
          <cell r="B117" t="str">
            <v>CROCODILE R- KWENA D</v>
          </cell>
          <cell r="C117" t="str">
            <v>Kobus Pretorius</v>
          </cell>
        </row>
        <row r="118">
          <cell r="A118">
            <v>100594</v>
          </cell>
          <cell r="B118" t="str">
            <v>SMP494 MCPTY NELSPRT</v>
          </cell>
          <cell r="C118" t="str">
            <v>Kobus Pretorius</v>
          </cell>
        </row>
        <row r="119">
          <cell r="A119">
            <v>100595</v>
          </cell>
          <cell r="B119" t="str">
            <v>SMP495 TVL SUGAR COR</v>
          </cell>
          <cell r="C119" t="str">
            <v>Kobus Pretorius</v>
          </cell>
        </row>
        <row r="120">
          <cell r="A120">
            <v>100596</v>
          </cell>
          <cell r="B120" t="str">
            <v>SMP496 MCPTY MALELAN</v>
          </cell>
          <cell r="C120" t="str">
            <v>Kobus Pretorius</v>
          </cell>
        </row>
        <row r="121">
          <cell r="A121">
            <v>100597</v>
          </cell>
          <cell r="B121" t="str">
            <v>SMP497 LAC HECTORSPT</v>
          </cell>
          <cell r="C121" t="str">
            <v>Kobus Pretorius</v>
          </cell>
        </row>
        <row r="122">
          <cell r="A122">
            <v>100598</v>
          </cell>
          <cell r="B122" t="str">
            <v>SMP498 KANGWANE GOVS</v>
          </cell>
          <cell r="C122" t="str">
            <v>Kobus Pretorius</v>
          </cell>
        </row>
        <row r="123">
          <cell r="A123">
            <v>100599</v>
          </cell>
          <cell r="B123" t="str">
            <v>SMP499 U KROKODILPRT</v>
          </cell>
          <cell r="C123" t="str">
            <v>Kobus Pretorius</v>
          </cell>
        </row>
        <row r="124">
          <cell r="A124">
            <v>100600</v>
          </cell>
          <cell r="B124" t="str">
            <v>SMP500 D KROKODILPRT</v>
          </cell>
          <cell r="C124" t="str">
            <v>Kobus Pretorius</v>
          </cell>
        </row>
        <row r="125">
          <cell r="A125">
            <v>100601</v>
          </cell>
          <cell r="B125" t="str">
            <v>SMP501 DEPT AGRICULT</v>
          </cell>
          <cell r="C125" t="str">
            <v>Kobus Pretorius</v>
          </cell>
        </row>
        <row r="126">
          <cell r="A126">
            <v>100602</v>
          </cell>
          <cell r="B126" t="str">
            <v>SMP57 OTHER CONSUMER</v>
          </cell>
          <cell r="C126" t="str">
            <v>Kobus Pretorius</v>
          </cell>
        </row>
        <row r="127">
          <cell r="A127">
            <v>100603</v>
          </cell>
          <cell r="B127" t="str">
            <v>SAND RIV-WITKLIP DAM</v>
          </cell>
          <cell r="C127" t="str">
            <v>Kobus Pretorius</v>
          </cell>
        </row>
        <row r="128">
          <cell r="A128">
            <v>100604</v>
          </cell>
          <cell r="B128" t="str">
            <v>SMP208 FROM THE DAM</v>
          </cell>
          <cell r="C128" t="str">
            <v>Kobus Pretorius</v>
          </cell>
        </row>
        <row r="129">
          <cell r="A129">
            <v>100605</v>
          </cell>
          <cell r="B129" t="str">
            <v>SMP506 DAM: E.J. KAY</v>
          </cell>
          <cell r="C129" t="str">
            <v>Kobus Pretorius</v>
          </cell>
        </row>
        <row r="130">
          <cell r="A130">
            <v>100606</v>
          </cell>
          <cell r="B130" t="str">
            <v>SMP507 AVELON FARMS</v>
          </cell>
          <cell r="C130" t="str">
            <v>Kobus Pretorius</v>
          </cell>
        </row>
        <row r="131">
          <cell r="A131">
            <v>100607</v>
          </cell>
          <cell r="B131" t="str">
            <v>SABIERIVER INJAKADAM</v>
          </cell>
          <cell r="C131" t="str">
            <v>Kobus Pretorius</v>
          </cell>
        </row>
        <row r="132">
          <cell r="A132">
            <v>100608</v>
          </cell>
          <cell r="B132" t="str">
            <v>SMP756 DOWNSTR USERS</v>
          </cell>
          <cell r="C132" t="str">
            <v>Kobus Pretorius</v>
          </cell>
        </row>
        <row r="133">
          <cell r="A133">
            <v>100609</v>
          </cell>
          <cell r="B133" t="str">
            <v>SMP757 PUMP STATION</v>
          </cell>
          <cell r="C133" t="str">
            <v>Kobus Pretorius</v>
          </cell>
        </row>
        <row r="134">
          <cell r="A134">
            <v>100610</v>
          </cell>
          <cell r="B134" t="str">
            <v>KOMATI-DRIEKOPPIES D</v>
          </cell>
          <cell r="C134" t="str">
            <v>Kobus Pretorius</v>
          </cell>
        </row>
        <row r="135">
          <cell r="A135">
            <v>100611</v>
          </cell>
          <cell r="B135" t="str">
            <v>KOMATI R -MAGUGA DAM</v>
          </cell>
          <cell r="C135" t="str">
            <v>Kobus Pretorius</v>
          </cell>
        </row>
        <row r="136">
          <cell r="A136">
            <v>100612</v>
          </cell>
          <cell r="B136" t="str">
            <v>SMP161 COMM USERS KO</v>
          </cell>
          <cell r="C136" t="str">
            <v>Kobus Pretorius</v>
          </cell>
        </row>
        <row r="137">
          <cell r="A137">
            <v>100613</v>
          </cell>
          <cell r="B137" t="str">
            <v>SMP524 RES POOR F KO</v>
          </cell>
          <cell r="C137" t="str">
            <v>Kobus Pretorius</v>
          </cell>
        </row>
        <row r="138">
          <cell r="A138">
            <v>100614</v>
          </cell>
          <cell r="B138" t="str">
            <v>SMP762 COMM USERS LO</v>
          </cell>
          <cell r="C138" t="str">
            <v>Kobus Pretorius</v>
          </cell>
        </row>
        <row r="139">
          <cell r="A139">
            <v>100615</v>
          </cell>
          <cell r="B139" t="str">
            <v>SMP763 RES POOR F LO</v>
          </cell>
          <cell r="C139" t="str">
            <v>Kobus Pretorius</v>
          </cell>
        </row>
        <row r="140">
          <cell r="A140">
            <v>100616</v>
          </cell>
          <cell r="B140" t="str">
            <v>OHRIGSTAD RIV - DAM</v>
          </cell>
          <cell r="C140" t="str">
            <v>Kobus Pretorius</v>
          </cell>
        </row>
        <row r="141">
          <cell r="A141">
            <v>100617</v>
          </cell>
          <cell r="B141" t="str">
            <v>SMP94 FROM DAM&amp;RIVER</v>
          </cell>
          <cell r="C141" t="str">
            <v>Kobus Pretorius</v>
          </cell>
        </row>
        <row r="142">
          <cell r="A142">
            <v>100618</v>
          </cell>
          <cell r="B142" t="str">
            <v>BLYDERIVERSPOORT DAM</v>
          </cell>
          <cell r="C142" t="str">
            <v>Kobus Pretorius</v>
          </cell>
        </row>
        <row r="143">
          <cell r="A143">
            <v>100619</v>
          </cell>
          <cell r="B143" t="str">
            <v>SMP415 W NEW PIPELIN</v>
          </cell>
          <cell r="C143" t="str">
            <v>Kobus Pretorius</v>
          </cell>
        </row>
        <row r="144">
          <cell r="A144">
            <v>100620</v>
          </cell>
          <cell r="B144" t="str">
            <v>SMP416 LEPELLE WATER</v>
          </cell>
          <cell r="C144" t="str">
            <v>Kobus Pretorius</v>
          </cell>
        </row>
        <row r="145">
          <cell r="A145">
            <v>100621</v>
          </cell>
          <cell r="B145" t="str">
            <v>SMP750 OTHER USERS</v>
          </cell>
          <cell r="C145" t="str">
            <v>Kobus Pretorius</v>
          </cell>
        </row>
        <row r="146">
          <cell r="A146">
            <v>100622</v>
          </cell>
          <cell r="B146" t="str">
            <v>TOURS DAM</v>
          </cell>
          <cell r="C146" t="str">
            <v>Kobus Pretorius</v>
          </cell>
        </row>
        <row r="147">
          <cell r="A147">
            <v>100623</v>
          </cell>
          <cell r="B147" t="str">
            <v>SMP549 FROM THE DAM</v>
          </cell>
          <cell r="C147" t="str">
            <v>Kobus Pretorius</v>
          </cell>
        </row>
        <row r="148">
          <cell r="A148">
            <v>100624</v>
          </cell>
          <cell r="B148" t="str">
            <v>KLASERIE RIVER-DAM</v>
          </cell>
          <cell r="C148" t="str">
            <v>Kobus Pretorius</v>
          </cell>
        </row>
        <row r="149">
          <cell r="A149">
            <v>100625</v>
          </cell>
          <cell r="B149" t="str">
            <v>SMP158 DAM &amp; RIVER</v>
          </cell>
          <cell r="C149" t="str">
            <v>Kobus Pretorius</v>
          </cell>
        </row>
        <row r="150">
          <cell r="A150">
            <v>100626</v>
          </cell>
          <cell r="B150" t="str">
            <v>CALIFOR-STERKSP-PHIR</v>
          </cell>
          <cell r="C150" t="str">
            <v>Kobus Pretorius</v>
          </cell>
        </row>
        <row r="151">
          <cell r="A151">
            <v>100627</v>
          </cell>
          <cell r="B151" t="str">
            <v>SMP520 CALF-SSP-PHIR</v>
          </cell>
          <cell r="C151" t="str">
            <v>Kobus Pretorius</v>
          </cell>
        </row>
        <row r="152">
          <cell r="A152">
            <v>100628</v>
          </cell>
          <cell r="B152" t="str">
            <v>OLIFANT FLAG BOSHIEL</v>
          </cell>
          <cell r="C152" t="str">
            <v>Kobus Pretorius</v>
          </cell>
        </row>
        <row r="153">
          <cell r="A153">
            <v>100629</v>
          </cell>
          <cell r="B153" t="str">
            <v>SMP41 DAM</v>
          </cell>
          <cell r="C153" t="str">
            <v>Kobus Pretorius</v>
          </cell>
        </row>
        <row r="154">
          <cell r="A154">
            <v>100630</v>
          </cell>
          <cell r="B154" t="str">
            <v>PROPOSED DE HOOP DAM</v>
          </cell>
          <cell r="C154" t="str">
            <v>Kobus Pretorius</v>
          </cell>
        </row>
        <row r="155">
          <cell r="A155">
            <v>100631</v>
          </cell>
          <cell r="B155" t="str">
            <v>WATVALS- BUFELSKLOOF</v>
          </cell>
          <cell r="C155" t="str">
            <v>Kobus Pretorius</v>
          </cell>
        </row>
        <row r="156">
          <cell r="A156">
            <v>100632</v>
          </cell>
          <cell r="B156" t="str">
            <v>SMP233 SCHEME</v>
          </cell>
          <cell r="C156" t="str">
            <v>Kobus Pretorius</v>
          </cell>
        </row>
        <row r="157">
          <cell r="A157">
            <v>100633</v>
          </cell>
          <cell r="B157" t="str">
            <v>MAPOCH-TONTELD&amp;VLUGK</v>
          </cell>
          <cell r="C157" t="str">
            <v>Kobus Pretorius</v>
          </cell>
        </row>
        <row r="158">
          <cell r="A158">
            <v>100634</v>
          </cell>
          <cell r="B158" t="str">
            <v>SMP17 CANAL</v>
          </cell>
          <cell r="C158" t="str">
            <v>Kobus Pretorius</v>
          </cell>
        </row>
        <row r="159">
          <cell r="A159">
            <v>100635</v>
          </cell>
          <cell r="B159" t="str">
            <v>LOLA MONTES DAM</v>
          </cell>
          <cell r="C159" t="str">
            <v>Kobus Pretorius</v>
          </cell>
        </row>
        <row r="160">
          <cell r="A160">
            <v>100636</v>
          </cell>
          <cell r="B160" t="str">
            <v>SMP512 FROM LMON DAM</v>
          </cell>
          <cell r="C160" t="str">
            <v>Kobus Pretorius</v>
          </cell>
        </row>
        <row r="161">
          <cell r="A161">
            <v>100637</v>
          </cell>
          <cell r="B161" t="str">
            <v>BUFELSDORN/MOKOTSWAN</v>
          </cell>
          <cell r="C161" t="str">
            <v>Kobus Pretorius</v>
          </cell>
        </row>
        <row r="162">
          <cell r="A162">
            <v>100638</v>
          </cell>
          <cell r="B162" t="str">
            <v>SMP508 FROM DAM</v>
          </cell>
          <cell r="C162" t="str">
            <v>Kobus Pretorius</v>
          </cell>
        </row>
        <row r="163">
          <cell r="A163">
            <v>100639</v>
          </cell>
          <cell r="B163" t="str">
            <v>PIET GOUW DAM LEBOWA</v>
          </cell>
          <cell r="C163" t="str">
            <v>Kobus Pretorius</v>
          </cell>
        </row>
        <row r="164">
          <cell r="A164">
            <v>100640</v>
          </cell>
          <cell r="B164" t="str">
            <v>SMP516 PIET GOUWS DA</v>
          </cell>
          <cell r="C164" t="str">
            <v>Kobus Pretorius</v>
          </cell>
        </row>
        <row r="165">
          <cell r="A165">
            <v>100641</v>
          </cell>
          <cell r="B165" t="str">
            <v>CHUNEYS POORT DAM</v>
          </cell>
          <cell r="C165" t="str">
            <v>Kobus Pretorius</v>
          </cell>
        </row>
        <row r="166">
          <cell r="A166">
            <v>100642</v>
          </cell>
          <cell r="B166" t="str">
            <v>LEPELLANE DAM</v>
          </cell>
          <cell r="C166" t="str">
            <v>Kobus Pretorius</v>
          </cell>
        </row>
        <row r="167">
          <cell r="A167">
            <v>100643</v>
          </cell>
          <cell r="B167" t="str">
            <v>SMP511 LEPELLANE DAM</v>
          </cell>
          <cell r="C167" t="str">
            <v>Kobus Pretorius</v>
          </cell>
        </row>
        <row r="168">
          <cell r="A168">
            <v>100644</v>
          </cell>
          <cell r="B168" t="str">
            <v>NKADIMENG DAM (323)</v>
          </cell>
          <cell r="C168" t="str">
            <v>Kobus Pretorius</v>
          </cell>
        </row>
        <row r="169">
          <cell r="A169">
            <v>100645</v>
          </cell>
          <cell r="B169" t="str">
            <v>SMP515 NKADIMENG DAM</v>
          </cell>
          <cell r="C169" t="str">
            <v>Kobus Pretorius</v>
          </cell>
        </row>
        <row r="170">
          <cell r="A170">
            <v>100646</v>
          </cell>
          <cell r="B170" t="str">
            <v>VERGELEGEN DM JFURSE</v>
          </cell>
          <cell r="C170" t="str">
            <v>Kobus Pretorius</v>
          </cell>
        </row>
        <row r="171">
          <cell r="A171">
            <v>100647</v>
          </cell>
          <cell r="B171" t="str">
            <v>SMP523 VERGEL JFURSE</v>
          </cell>
          <cell r="C171" t="str">
            <v>Kobus Pretorius</v>
          </cell>
        </row>
        <row r="172">
          <cell r="A172">
            <v>100648</v>
          </cell>
          <cell r="B172" t="str">
            <v>MAHLANGU DAM</v>
          </cell>
          <cell r="C172" t="str">
            <v>Kobus Pretorius</v>
          </cell>
        </row>
        <row r="173">
          <cell r="A173">
            <v>100649</v>
          </cell>
          <cell r="B173" t="str">
            <v>SMP513 FROM DAM</v>
          </cell>
          <cell r="C173" t="str">
            <v>Kobus Pretorius</v>
          </cell>
        </row>
        <row r="174">
          <cell r="A174">
            <v>100650</v>
          </cell>
          <cell r="B174" t="str">
            <v>SPITSKOP DAM (327)</v>
          </cell>
          <cell r="C174" t="str">
            <v>Kobus Pretorius</v>
          </cell>
        </row>
        <row r="175">
          <cell r="A175">
            <v>100651</v>
          </cell>
          <cell r="B175" t="str">
            <v>SMP519 SPITSKOP DAM</v>
          </cell>
          <cell r="C175" t="str">
            <v>Kobus Pretorius</v>
          </cell>
        </row>
        <row r="176">
          <cell r="A176">
            <v>100652</v>
          </cell>
          <cell r="B176" t="str">
            <v>DR. EISELEN DAM</v>
          </cell>
          <cell r="C176" t="str">
            <v>Kobus Pretorius</v>
          </cell>
        </row>
        <row r="177">
          <cell r="A177">
            <v>100653</v>
          </cell>
          <cell r="B177" t="str">
            <v>SMP509 DR EISELN DAM</v>
          </cell>
          <cell r="C177" t="str">
            <v>Kobus Pretorius</v>
          </cell>
        </row>
        <row r="178">
          <cell r="A178">
            <v>100654</v>
          </cell>
          <cell r="B178" t="str">
            <v>MOLEPO DAM</v>
          </cell>
          <cell r="C178" t="str">
            <v>Kobus Pretorius</v>
          </cell>
        </row>
        <row r="179">
          <cell r="A179">
            <v>100655</v>
          </cell>
          <cell r="B179" t="str">
            <v>SMP514 MOLEPO DAM</v>
          </cell>
          <cell r="C179" t="str">
            <v>Kobus Pretorius</v>
          </cell>
        </row>
        <row r="180">
          <cell r="A180">
            <v>100656</v>
          </cell>
          <cell r="B180" t="str">
            <v>ROOIKRAAL</v>
          </cell>
          <cell r="C180" t="str">
            <v>Kobus Pretorius</v>
          </cell>
        </row>
        <row r="181">
          <cell r="A181">
            <v>100657</v>
          </cell>
          <cell r="B181" t="str">
            <v>G DWARS DER BROCHEN</v>
          </cell>
          <cell r="C181" t="str">
            <v>Kobus Pretorius</v>
          </cell>
        </row>
        <row r="182">
          <cell r="A182">
            <v>100658</v>
          </cell>
          <cell r="B182" t="str">
            <v>SMP71 DAM</v>
          </cell>
          <cell r="C182" t="str">
            <v>Kobus Pretorius</v>
          </cell>
        </row>
        <row r="183">
          <cell r="A183">
            <v>100659</v>
          </cell>
          <cell r="B183" t="str">
            <v>VARSWATER DAM (330)</v>
          </cell>
          <cell r="C183" t="str">
            <v>Kobus Pretorius</v>
          </cell>
        </row>
        <row r="184">
          <cell r="A184">
            <v>100660</v>
          </cell>
          <cell r="B184" t="str">
            <v>SMP522 VARSWATER DAM</v>
          </cell>
          <cell r="C184" t="str">
            <v>Kobus Pretorius</v>
          </cell>
        </row>
        <row r="185">
          <cell r="A185">
            <v>100661</v>
          </cell>
          <cell r="B185" t="str">
            <v>BRONKHORSTSPRUIT DAM</v>
          </cell>
          <cell r="C185" t="str">
            <v>Kobus Pretorius</v>
          </cell>
        </row>
        <row r="186">
          <cell r="A186">
            <v>100662</v>
          </cell>
          <cell r="B186" t="str">
            <v>SMP419 TO MAGALIES</v>
          </cell>
          <cell r="C186" t="str">
            <v>Kobus Pretorius</v>
          </cell>
        </row>
        <row r="187">
          <cell r="A187">
            <v>100663</v>
          </cell>
          <cell r="B187" t="str">
            <v>SMP50 FROM DAM</v>
          </cell>
          <cell r="C187" t="str">
            <v>Kobus Pretorius</v>
          </cell>
        </row>
        <row r="188">
          <cell r="A188">
            <v>100664</v>
          </cell>
          <cell r="B188" t="str">
            <v>OLIFANTSR LOSKOP DAM</v>
          </cell>
          <cell r="C188" t="str">
            <v>Kobus Pretorius</v>
          </cell>
        </row>
        <row r="189">
          <cell r="A189">
            <v>100665</v>
          </cell>
          <cell r="B189" t="str">
            <v>SMP192 FROM DAM</v>
          </cell>
          <cell r="C189" t="str">
            <v>Kobus Pretorius</v>
          </cell>
        </row>
        <row r="190">
          <cell r="A190">
            <v>100666</v>
          </cell>
          <cell r="B190" t="str">
            <v>SMP22 OLIFANT IBOARD</v>
          </cell>
          <cell r="C190" t="str">
            <v>Kobus Pretorius</v>
          </cell>
        </row>
        <row r="191">
          <cell r="A191">
            <v>100667</v>
          </cell>
          <cell r="B191" t="str">
            <v>SMP446 MIDDELB MCPTY</v>
          </cell>
          <cell r="C191" t="str">
            <v>Kobus Pretorius</v>
          </cell>
        </row>
        <row r="192">
          <cell r="A192">
            <v>100668</v>
          </cell>
          <cell r="B192" t="str">
            <v>SMP584 SAOT FARMS</v>
          </cell>
          <cell r="C192" t="str">
            <v>Kobus Pretorius</v>
          </cell>
        </row>
        <row r="193">
          <cell r="A193">
            <v>100669</v>
          </cell>
          <cell r="B193" t="str">
            <v>SMP585 HEREFORD IBOA</v>
          </cell>
          <cell r="C193" t="str">
            <v>Kobus Pretorius</v>
          </cell>
        </row>
        <row r="194">
          <cell r="A194">
            <v>100670</v>
          </cell>
          <cell r="B194" t="str">
            <v>SMP95 F LEBOWA FARMS</v>
          </cell>
          <cell r="C194" t="str">
            <v>Kobus Pretorius</v>
          </cell>
        </row>
        <row r="195">
          <cell r="A195">
            <v>100671</v>
          </cell>
          <cell r="B195" t="str">
            <v>ELAND RUST DE WINTER</v>
          </cell>
          <cell r="C195" t="str">
            <v>Kobus Pretorius</v>
          </cell>
        </row>
        <row r="196">
          <cell r="A196">
            <v>100672</v>
          </cell>
          <cell r="B196" t="str">
            <v>SMP149 PUR W SETTLEM</v>
          </cell>
          <cell r="C196" t="str">
            <v>Kobus Pretorius</v>
          </cell>
        </row>
        <row r="197">
          <cell r="A197">
            <v>100673</v>
          </cell>
          <cell r="B197" t="str">
            <v>SMP39 CANAL/PIPELINE</v>
          </cell>
          <cell r="C197" t="str">
            <v>Kobus Pretorius</v>
          </cell>
        </row>
        <row r="198">
          <cell r="A198">
            <v>100674</v>
          </cell>
          <cell r="B198" t="str">
            <v>SMP594 C TO R POOR F</v>
          </cell>
          <cell r="C198" t="str">
            <v>Kobus Pretorius</v>
          </cell>
        </row>
        <row r="199">
          <cell r="A199">
            <v>100675</v>
          </cell>
          <cell r="B199" t="str">
            <v>SMP65 FROM THE DAM</v>
          </cell>
          <cell r="C199" t="str">
            <v>Kobus Pretorius</v>
          </cell>
        </row>
        <row r="200">
          <cell r="A200">
            <v>100676</v>
          </cell>
          <cell r="B200" t="str">
            <v>ELANDS R-RHENOSTERKP</v>
          </cell>
          <cell r="C200" t="str">
            <v>Kobus Pretorius</v>
          </cell>
        </row>
        <row r="201">
          <cell r="A201">
            <v>100677</v>
          </cell>
          <cell r="B201" t="str">
            <v>SMP510 ELANDS RIVER</v>
          </cell>
          <cell r="C201" t="str">
            <v>Kobus Pretorius</v>
          </cell>
        </row>
        <row r="202">
          <cell r="A202">
            <v>100678</v>
          </cell>
          <cell r="B202" t="str">
            <v>WELTEVREDEN WEIR</v>
          </cell>
          <cell r="C202" t="str">
            <v>Kobus Pretorius</v>
          </cell>
        </row>
        <row r="203">
          <cell r="A203">
            <v>100679</v>
          </cell>
          <cell r="B203" t="str">
            <v>MANAGER  HARTBEESPOO</v>
          </cell>
          <cell r="C203" t="str">
            <v>Hannes Pretorius</v>
          </cell>
        </row>
        <row r="204">
          <cell r="A204">
            <v>100679</v>
          </cell>
          <cell r="B204" t="str">
            <v>MANAGER -HARTBEESPOO</v>
          </cell>
          <cell r="C204" t="str">
            <v>Hannes Pretorius</v>
          </cell>
        </row>
        <row r="205">
          <cell r="A205">
            <v>100680</v>
          </cell>
          <cell r="B205" t="str">
            <v>OCC HEALTH &amp; SAFETY</v>
          </cell>
          <cell r="C205" t="str">
            <v>Hannes Pretorius</v>
          </cell>
        </row>
        <row r="206">
          <cell r="A206">
            <v>100681</v>
          </cell>
          <cell r="B206" t="str">
            <v>TECHNICAL SUPPORT</v>
          </cell>
          <cell r="C206" t="str">
            <v>Hannes Pretorius</v>
          </cell>
        </row>
        <row r="207">
          <cell r="A207">
            <v>100681</v>
          </cell>
          <cell r="B207" t="str">
            <v>DIVISION- OPERATIONS</v>
          </cell>
          <cell r="C207" t="str">
            <v>Hannes Pretorius</v>
          </cell>
        </row>
        <row r="208">
          <cell r="A208">
            <v>100682</v>
          </cell>
          <cell r="B208" t="str">
            <v>ELECTRICAL MAINTENAN</v>
          </cell>
          <cell r="C208" t="str">
            <v>Hannes Pretorius</v>
          </cell>
        </row>
        <row r="209">
          <cell r="A209">
            <v>100683</v>
          </cell>
          <cell r="B209" t="str">
            <v>MECHANICAL MAINTENAN</v>
          </cell>
          <cell r="C209" t="str">
            <v>Hannes Pretorius</v>
          </cell>
        </row>
        <row r="210">
          <cell r="A210">
            <v>100684</v>
          </cell>
          <cell r="B210" t="str">
            <v>CIVIL MAINTENANCE</v>
          </cell>
          <cell r="C210" t="str">
            <v>Hannes Pretorius</v>
          </cell>
        </row>
        <row r="211">
          <cell r="A211">
            <v>100685</v>
          </cell>
          <cell r="B211" t="str">
            <v>PERSONNEL</v>
          </cell>
          <cell r="C211" t="str">
            <v>Hannes Pretorius</v>
          </cell>
        </row>
        <row r="212">
          <cell r="A212">
            <v>100685</v>
          </cell>
          <cell r="B212" t="str">
            <v>PERSONNEL</v>
          </cell>
          <cell r="C212" t="str">
            <v>Hannes Pretorius</v>
          </cell>
        </row>
        <row r="213">
          <cell r="A213">
            <v>100686</v>
          </cell>
          <cell r="B213" t="str">
            <v>PROVISIONING</v>
          </cell>
          <cell r="C213" t="str">
            <v>Hannes Pretorius</v>
          </cell>
        </row>
        <row r="214">
          <cell r="A214">
            <v>100686</v>
          </cell>
          <cell r="B214" t="str">
            <v>LOGISTICS SUPPORT</v>
          </cell>
          <cell r="C214" t="str">
            <v>Hannes Pretorius</v>
          </cell>
        </row>
        <row r="215">
          <cell r="A215">
            <v>100687</v>
          </cell>
          <cell r="B215" t="str">
            <v>FINANCE</v>
          </cell>
          <cell r="C215" t="str">
            <v>Hannes Pretorius</v>
          </cell>
        </row>
        <row r="216">
          <cell r="A216">
            <v>100687</v>
          </cell>
          <cell r="B216" t="str">
            <v>FINANCIAL ACCOUNTING</v>
          </cell>
          <cell r="C216" t="str">
            <v>Hannes Pretorius</v>
          </cell>
        </row>
        <row r="217">
          <cell r="A217">
            <v>100688</v>
          </cell>
          <cell r="B217" t="str">
            <v>ADMINISTR &amp; REGISTRY</v>
          </cell>
          <cell r="C217" t="str">
            <v>Hannes Pretorius</v>
          </cell>
        </row>
        <row r="218">
          <cell r="A218">
            <v>100688</v>
          </cell>
          <cell r="B218" t="str">
            <v>ADMINISTRATIVE SUPPO</v>
          </cell>
          <cell r="C218" t="str">
            <v>Hannes Pretorius</v>
          </cell>
        </row>
        <row r="219">
          <cell r="A219">
            <v>100689</v>
          </cell>
          <cell r="B219" t="str">
            <v>OPER ADMINISTRATION</v>
          </cell>
          <cell r="C219" t="str">
            <v>Hannes Pretorius</v>
          </cell>
        </row>
        <row r="220">
          <cell r="A220">
            <v>100690</v>
          </cell>
          <cell r="B220" t="str">
            <v>TECHNICAL SUPPORT</v>
          </cell>
          <cell r="C220" t="str">
            <v>Hannes Pretorius</v>
          </cell>
        </row>
        <row r="221">
          <cell r="A221">
            <v>100691</v>
          </cell>
          <cell r="B221" t="str">
            <v>MARICO BSVD DAM (70)</v>
          </cell>
          <cell r="C221" t="str">
            <v>Hannes Pretorius</v>
          </cell>
        </row>
        <row r="222">
          <cell r="A222">
            <v>100692</v>
          </cell>
          <cell r="B222" t="str">
            <v>KROMELLENBOOG DAM 70</v>
          </cell>
          <cell r="C222" t="str">
            <v>Hannes Pretorius</v>
          </cell>
        </row>
        <row r="223">
          <cell r="A223">
            <v>100693</v>
          </cell>
          <cell r="B223" t="str">
            <v>SMP18 CANAL SYSTEM</v>
          </cell>
          <cell r="C223" t="str">
            <v>Hannes Pretorius</v>
          </cell>
        </row>
        <row r="224">
          <cell r="A224">
            <v>100694</v>
          </cell>
          <cell r="B224" t="str">
            <v>SMP88 FROM THE DAM</v>
          </cell>
          <cell r="C224" t="str">
            <v>Hannes Pretorius</v>
          </cell>
        </row>
        <row r="225">
          <cell r="A225">
            <v>100695</v>
          </cell>
          <cell r="B225" t="str">
            <v>KOSTER R- KOSTER DAM</v>
          </cell>
          <cell r="C225" t="str">
            <v>Hannes Pretorius</v>
          </cell>
        </row>
        <row r="226">
          <cell r="A226">
            <v>100696</v>
          </cell>
          <cell r="B226" t="str">
            <v>SMP81 FROM THE DAM</v>
          </cell>
          <cell r="C226" t="str">
            <v>Hannes Pretorius</v>
          </cell>
        </row>
        <row r="227">
          <cell r="A227">
            <v>100697</v>
          </cell>
          <cell r="B227" t="str">
            <v>MARICO R- MOLATEDI D</v>
          </cell>
          <cell r="C227" t="str">
            <v>Hannes Pretorius</v>
          </cell>
        </row>
        <row r="228">
          <cell r="A228">
            <v>100698</v>
          </cell>
          <cell r="B228" t="str">
            <v>SMP177 SCHEME</v>
          </cell>
          <cell r="C228" t="str">
            <v>Hannes Pretorius</v>
          </cell>
        </row>
        <row r="229">
          <cell r="A229">
            <v>100699</v>
          </cell>
          <cell r="B229" t="str">
            <v>SMP566 3'DPRT IBOARD</v>
          </cell>
          <cell r="C229" t="str">
            <v>Hannes Pretorius</v>
          </cell>
        </row>
        <row r="230">
          <cell r="A230">
            <v>100700</v>
          </cell>
          <cell r="B230" t="str">
            <v>SMP567 TO BOTSWANA</v>
          </cell>
          <cell r="C230" t="str">
            <v>Hannes Pretorius</v>
          </cell>
        </row>
        <row r="231">
          <cell r="A231">
            <v>100701</v>
          </cell>
          <cell r="B231" t="str">
            <v>DISANENG DAM (338)</v>
          </cell>
          <cell r="C231" t="str">
            <v>Hannes Pretorius</v>
          </cell>
        </row>
        <row r="232">
          <cell r="A232">
            <v>100702</v>
          </cell>
          <cell r="B232" t="str">
            <v>SMP572 FROM THE DAM</v>
          </cell>
          <cell r="C232" t="str">
            <v>Hannes Pretorius</v>
          </cell>
        </row>
        <row r="233">
          <cell r="A233">
            <v>100703</v>
          </cell>
          <cell r="B233" t="str">
            <v>SEHUWJANE DAM</v>
          </cell>
          <cell r="C233" t="str">
            <v>Hannes Pretorius</v>
          </cell>
        </row>
        <row r="234">
          <cell r="A234">
            <v>100704</v>
          </cell>
          <cell r="B234" t="str">
            <v>SMP571 FROM THE DAM</v>
          </cell>
          <cell r="C234" t="str">
            <v>Hannes Pretorius</v>
          </cell>
        </row>
        <row r="235">
          <cell r="A235">
            <v>100705</v>
          </cell>
          <cell r="B235" t="str">
            <v>MADIKWE DAM</v>
          </cell>
          <cell r="C235" t="str">
            <v>Hannes Pretorius</v>
          </cell>
        </row>
        <row r="236">
          <cell r="A236">
            <v>100706</v>
          </cell>
          <cell r="B236" t="str">
            <v>SMP568 FROM THE DAM</v>
          </cell>
          <cell r="C236" t="str">
            <v>Hannes Pretorius</v>
          </cell>
        </row>
        <row r="237">
          <cell r="A237">
            <v>100707</v>
          </cell>
          <cell r="B237" t="str">
            <v>SETUMO DAM (296)</v>
          </cell>
          <cell r="C237" t="str">
            <v>Hannes Pretorius</v>
          </cell>
        </row>
        <row r="238">
          <cell r="A238">
            <v>100708</v>
          </cell>
          <cell r="B238" t="str">
            <v>UPPER MOLOPO (296)</v>
          </cell>
          <cell r="C238" t="str">
            <v>Hannes Pretorius</v>
          </cell>
        </row>
        <row r="239">
          <cell r="A239">
            <v>100709</v>
          </cell>
          <cell r="B239" t="str">
            <v>SMP398 SCHEME</v>
          </cell>
          <cell r="C239" t="str">
            <v>Hannes Pretorius</v>
          </cell>
        </row>
        <row r="240">
          <cell r="A240">
            <v>100710</v>
          </cell>
          <cell r="B240" t="str">
            <v>SMP399 CC PRETORIUS</v>
          </cell>
          <cell r="C240" t="str">
            <v>Hannes Pretorius</v>
          </cell>
        </row>
        <row r="241">
          <cell r="A241">
            <v>100711</v>
          </cell>
          <cell r="B241" t="str">
            <v>KL MARICO RIV. - DAM</v>
          </cell>
          <cell r="C241" t="str">
            <v>Hannes Pretorius</v>
          </cell>
        </row>
        <row r="242">
          <cell r="A242">
            <v>100712</v>
          </cell>
          <cell r="B242" t="str">
            <v>SMP10 FROM CANAL SYS</v>
          </cell>
          <cell r="C242" t="str">
            <v>Hannes Pretorius</v>
          </cell>
        </row>
        <row r="243">
          <cell r="A243">
            <v>100713</v>
          </cell>
          <cell r="B243" t="str">
            <v>SMP78 FROM DAM&amp; RIVR</v>
          </cell>
          <cell r="C243" t="str">
            <v>Hannes Pretorius</v>
          </cell>
        </row>
        <row r="244">
          <cell r="A244">
            <v>100714</v>
          </cell>
          <cell r="B244" t="str">
            <v>ELANDS R-LINDLEYSPRT</v>
          </cell>
          <cell r="C244" t="str">
            <v>Hannes Pretorius</v>
          </cell>
        </row>
        <row r="245">
          <cell r="A245">
            <v>100715</v>
          </cell>
          <cell r="B245" t="str">
            <v>SMP6 FROM THE CANAL</v>
          </cell>
          <cell r="C245" t="str">
            <v>Hannes Pretorius</v>
          </cell>
        </row>
        <row r="246">
          <cell r="A246">
            <v>100716</v>
          </cell>
          <cell r="B246" t="str">
            <v>SMP64 FROM THE DAM</v>
          </cell>
          <cell r="C246" t="str">
            <v>Hannes Pretorius</v>
          </cell>
        </row>
        <row r="247">
          <cell r="A247">
            <v>100717</v>
          </cell>
          <cell r="B247" t="str">
            <v>NGOTOANE DAM</v>
          </cell>
          <cell r="C247" t="str">
            <v>Hannes Pretorius</v>
          </cell>
        </row>
        <row r="248">
          <cell r="A248">
            <v>100718</v>
          </cell>
          <cell r="B248" t="str">
            <v>SMP570 FROM THE DAM</v>
          </cell>
          <cell r="C248" t="str">
            <v>Hannes Pretorius</v>
          </cell>
        </row>
        <row r="249">
          <cell r="A249">
            <v>100719</v>
          </cell>
          <cell r="B249" t="str">
            <v>PELLA DAM (335)</v>
          </cell>
          <cell r="C249" t="str">
            <v>Hannes Pretorius</v>
          </cell>
        </row>
        <row r="250">
          <cell r="A250">
            <v>100720</v>
          </cell>
          <cell r="B250" t="str">
            <v>SMP569 FROM PELLA DM</v>
          </cell>
          <cell r="C250" t="str">
            <v>Hannes Pretorius</v>
          </cell>
        </row>
        <row r="251">
          <cell r="A251">
            <v>100721</v>
          </cell>
          <cell r="B251" t="str">
            <v>LOTLAMORENG DAM</v>
          </cell>
          <cell r="C251" t="str">
            <v>Hannes Pretorius</v>
          </cell>
        </row>
        <row r="252">
          <cell r="A252">
            <v>100722</v>
          </cell>
          <cell r="B252" t="str">
            <v>CROCODILER- HARTBPRT</v>
          </cell>
          <cell r="C252" t="str">
            <v>Hannes Pretorius</v>
          </cell>
        </row>
        <row r="253">
          <cell r="A253">
            <v>100722</v>
          </cell>
          <cell r="B253" t="str">
            <v>SUB SECT- HARTBPRT D</v>
          </cell>
          <cell r="C253" t="str">
            <v>Hannes Pretorius</v>
          </cell>
        </row>
        <row r="254">
          <cell r="A254">
            <v>100723</v>
          </cell>
          <cell r="B254" t="str">
            <v>SMP147 SEMI-PURI WAT</v>
          </cell>
          <cell r="C254" t="str">
            <v>Hannes Pretorius</v>
          </cell>
        </row>
        <row r="255">
          <cell r="A255">
            <v>100724</v>
          </cell>
          <cell r="B255" t="str">
            <v>SMP5 CANAL</v>
          </cell>
          <cell r="C255" t="str">
            <v>Hannes Pretorius</v>
          </cell>
        </row>
        <row r="256">
          <cell r="A256">
            <v>100725</v>
          </cell>
          <cell r="B256" t="str">
            <v>SMP56 DAM</v>
          </cell>
          <cell r="C256" t="str">
            <v>Hannes Pretorius</v>
          </cell>
        </row>
        <row r="257">
          <cell r="A257">
            <v>100726</v>
          </cell>
          <cell r="B257" t="str">
            <v>SMP564 UNIMPR FURROW</v>
          </cell>
          <cell r="C257" t="str">
            <v>Hannes Pretorius</v>
          </cell>
        </row>
        <row r="258">
          <cell r="A258">
            <v>100727</v>
          </cell>
          <cell r="B258" t="str">
            <v>CROC R-NWEST VAALKPD</v>
          </cell>
          <cell r="C258" t="str">
            <v>Hannes Pretorius</v>
          </cell>
        </row>
        <row r="259">
          <cell r="A259">
            <v>100728</v>
          </cell>
          <cell r="B259" t="str">
            <v>CROC-NWEST-ROODEKJES</v>
          </cell>
          <cell r="C259" t="str">
            <v>Hannes Pretorius</v>
          </cell>
        </row>
        <row r="260">
          <cell r="A260">
            <v>100729</v>
          </cell>
          <cell r="B260" t="str">
            <v>CROC-NWEST- KLIPVOOR</v>
          </cell>
          <cell r="C260" t="str">
            <v>Hannes Pretorius</v>
          </cell>
        </row>
        <row r="261">
          <cell r="A261">
            <v>100730</v>
          </cell>
          <cell r="B261" t="str">
            <v>SMP115 VAALK D&amp;CANAL</v>
          </cell>
          <cell r="C261" t="str">
            <v>Hannes Pretorius</v>
          </cell>
        </row>
        <row r="262">
          <cell r="A262">
            <v>100731</v>
          </cell>
          <cell r="B262" t="str">
            <v>SMP123 KLIPVOOR DAM</v>
          </cell>
          <cell r="C262" t="str">
            <v>Hannes Pretorius</v>
          </cell>
        </row>
        <row r="263">
          <cell r="A263">
            <v>100732</v>
          </cell>
          <cell r="B263" t="str">
            <v>SMP565 BHOLE IN REDL</v>
          </cell>
          <cell r="C263" t="str">
            <v>Hannes Pretorius</v>
          </cell>
        </row>
        <row r="264">
          <cell r="A264">
            <v>100733</v>
          </cell>
          <cell r="B264" t="str">
            <v>SMP58 ROODEKOPJES DM</v>
          </cell>
          <cell r="C264" t="str">
            <v>Hannes Pretorius</v>
          </cell>
        </row>
        <row r="265">
          <cell r="A265">
            <v>100734</v>
          </cell>
          <cell r="B265" t="str">
            <v>STERKSTRM-BUFFELSPRT</v>
          </cell>
          <cell r="C265" t="str">
            <v>Hannes Pretorius</v>
          </cell>
        </row>
        <row r="266">
          <cell r="A266">
            <v>100735</v>
          </cell>
          <cell r="B266" t="str">
            <v>SMP110 FROM THE DAM</v>
          </cell>
          <cell r="C266" t="str">
            <v>Hannes Pretorius</v>
          </cell>
        </row>
        <row r="267">
          <cell r="A267">
            <v>100736</v>
          </cell>
          <cell r="B267" t="str">
            <v>SMP35 CANAL SYS SCH1</v>
          </cell>
          <cell r="C267" t="str">
            <v>Hannes Pretorius</v>
          </cell>
        </row>
        <row r="268">
          <cell r="A268">
            <v>100737</v>
          </cell>
          <cell r="B268" t="str">
            <v>SMP764 CANAL SYS SC2</v>
          </cell>
          <cell r="C268" t="str">
            <v>Hannes Pretorius</v>
          </cell>
        </row>
        <row r="269">
          <cell r="A269">
            <v>100738</v>
          </cell>
          <cell r="B269" t="str">
            <v>MANKWE DAM</v>
          </cell>
          <cell r="C269" t="str">
            <v>Hannes Pretorius</v>
          </cell>
        </row>
        <row r="270">
          <cell r="A270">
            <v>100739</v>
          </cell>
          <cell r="B270" t="str">
            <v>PIENAARS</v>
          </cell>
          <cell r="C270" t="str">
            <v>Hannes Pretorius</v>
          </cell>
        </row>
        <row r="271">
          <cell r="A271">
            <v>100740</v>
          </cell>
          <cell r="B271" t="str">
            <v>SMP101 FROM THE DAM</v>
          </cell>
          <cell r="C271" t="str">
            <v>Hannes Pretorius</v>
          </cell>
        </row>
        <row r="272">
          <cell r="A272">
            <v>100741</v>
          </cell>
          <cell r="B272" t="str">
            <v>SMP27 FROM THE CANAL</v>
          </cell>
          <cell r="C272" t="str">
            <v>Hannes Pretorius</v>
          </cell>
        </row>
        <row r="273">
          <cell r="A273">
            <v>100742</v>
          </cell>
          <cell r="B273" t="str">
            <v>APIES R.- LEEUWKRAAL</v>
          </cell>
          <cell r="C273" t="str">
            <v>Hannes Pretorius</v>
          </cell>
        </row>
        <row r="274">
          <cell r="A274">
            <v>100743</v>
          </cell>
          <cell r="B274" t="str">
            <v>SMP573 FROM THE DAM</v>
          </cell>
          <cell r="C274" t="str">
            <v>Hannes Pretorius</v>
          </cell>
        </row>
        <row r="275">
          <cell r="A275">
            <v>100744</v>
          </cell>
          <cell r="B275" t="str">
            <v>NOOITGEDACHT DAM NWT</v>
          </cell>
          <cell r="C275" t="str">
            <v>Hannes Pretorius</v>
          </cell>
        </row>
        <row r="276">
          <cell r="A276">
            <v>100745</v>
          </cell>
          <cell r="B276" t="str">
            <v>ROOIKOPPIES WEIR BRI</v>
          </cell>
          <cell r="C276" t="str">
            <v>Hannes Pretorius</v>
          </cell>
        </row>
        <row r="277">
          <cell r="A277">
            <v>100746</v>
          </cell>
          <cell r="B277" t="str">
            <v>HEX R - BOSPOORT DAM</v>
          </cell>
          <cell r="C277" t="str">
            <v>Hannes Pretorius</v>
          </cell>
        </row>
        <row r="278">
          <cell r="A278">
            <v>100747</v>
          </cell>
          <cell r="B278" t="str">
            <v>SMP153 SCHEME</v>
          </cell>
          <cell r="C278" t="str">
            <v>Hannes Pretorius</v>
          </cell>
        </row>
        <row r="279">
          <cell r="A279">
            <v>100748</v>
          </cell>
          <cell r="B279" t="str">
            <v>STERKSTRM-MIDDELKRAL</v>
          </cell>
          <cell r="C279" t="str">
            <v>Hannes Pretorius</v>
          </cell>
        </row>
        <row r="280">
          <cell r="A280">
            <v>100749</v>
          </cell>
          <cell r="B280" t="str">
            <v>SMP215 SCHEME</v>
          </cell>
          <cell r="C280" t="str">
            <v>Hannes Pretorius</v>
          </cell>
        </row>
        <row r="281">
          <cell r="A281">
            <v>100750</v>
          </cell>
          <cell r="B281" t="str">
            <v>MAN: OPERATS TZANEEN</v>
          </cell>
          <cell r="C281" t="str">
            <v>Thinus Rademan</v>
          </cell>
        </row>
        <row r="282">
          <cell r="A282">
            <v>100750</v>
          </cell>
          <cell r="B282" t="str">
            <v>MANAGER-TZANEEN OPER</v>
          </cell>
          <cell r="C282" t="str">
            <v>Thinus Rademan</v>
          </cell>
        </row>
        <row r="283">
          <cell r="A283">
            <v>100751</v>
          </cell>
          <cell r="B283" t="str">
            <v>MNGR: MAINTENANCE TZ</v>
          </cell>
          <cell r="C283" t="str">
            <v>Thinus Rademan</v>
          </cell>
        </row>
        <row r="284">
          <cell r="A284">
            <v>100751</v>
          </cell>
          <cell r="B284" t="str">
            <v>DIVISION MAINTENANCE</v>
          </cell>
          <cell r="C284" t="str">
            <v>Thinus Rademan</v>
          </cell>
        </row>
        <row r="285">
          <cell r="A285">
            <v>100752</v>
          </cell>
          <cell r="B285" t="str">
            <v>ELECTR MAINT TZANEEN</v>
          </cell>
          <cell r="C285" t="str">
            <v>Thinus Rademan</v>
          </cell>
        </row>
        <row r="286">
          <cell r="A286">
            <v>100753</v>
          </cell>
          <cell r="B286" t="str">
            <v>MECHAN MAINT TZANEEN</v>
          </cell>
          <cell r="C286" t="str">
            <v>Thinus Rademan</v>
          </cell>
        </row>
        <row r="287">
          <cell r="A287">
            <v>100754</v>
          </cell>
          <cell r="B287" t="str">
            <v>CIVIL MAINT TZANEEN</v>
          </cell>
          <cell r="C287" t="str">
            <v>Thinus Rademan</v>
          </cell>
        </row>
        <row r="288">
          <cell r="A288">
            <v>100755</v>
          </cell>
          <cell r="B288" t="str">
            <v>MNGR: TECH SUPP TZAN</v>
          </cell>
          <cell r="C288" t="str">
            <v>Thinus Rademan</v>
          </cell>
        </row>
        <row r="289">
          <cell r="A289">
            <v>100756</v>
          </cell>
          <cell r="B289" t="str">
            <v>MNGR: ADMINISTR TZAN</v>
          </cell>
          <cell r="C289" t="str">
            <v>Thinus Rademan</v>
          </cell>
        </row>
        <row r="290">
          <cell r="A290">
            <v>100757</v>
          </cell>
          <cell r="B290" t="str">
            <v>PROVISIONING</v>
          </cell>
          <cell r="C290" t="str">
            <v>Thinus Rademan</v>
          </cell>
        </row>
        <row r="291">
          <cell r="A291">
            <v>100758</v>
          </cell>
          <cell r="B291" t="str">
            <v>PERSONNEL / REGISTRA</v>
          </cell>
          <cell r="C291" t="str">
            <v>Thinus Rademan</v>
          </cell>
        </row>
        <row r="292">
          <cell r="A292">
            <v>100759</v>
          </cell>
          <cell r="B292" t="str">
            <v>FINANCE</v>
          </cell>
          <cell r="C292" t="str">
            <v>Thinus Rademan</v>
          </cell>
        </row>
        <row r="293">
          <cell r="A293">
            <v>100760</v>
          </cell>
          <cell r="B293" t="str">
            <v>STERK RIVER ADMINSTR</v>
          </cell>
          <cell r="C293" t="str">
            <v>Thinus Rademan</v>
          </cell>
        </row>
        <row r="294">
          <cell r="A294">
            <v>100760</v>
          </cell>
          <cell r="B294" t="str">
            <v>SECTION-STERK RIVER</v>
          </cell>
          <cell r="C294" t="str">
            <v>Thinus Rademan</v>
          </cell>
        </row>
        <row r="295">
          <cell r="A295">
            <v>100761</v>
          </cell>
          <cell r="B295" t="str">
            <v>STERK R-DOORNDRAAI D</v>
          </cell>
          <cell r="C295" t="str">
            <v>Thinus Rademan</v>
          </cell>
        </row>
        <row r="296">
          <cell r="A296">
            <v>100762</v>
          </cell>
          <cell r="B296" t="str">
            <v>SMP109 DAM</v>
          </cell>
          <cell r="C296" t="str">
            <v>Thinus Rademan</v>
          </cell>
        </row>
        <row r="297">
          <cell r="A297">
            <v>100763</v>
          </cell>
          <cell r="B297" t="str">
            <v>SMP213 P PRF DEPT PL</v>
          </cell>
          <cell r="C297" t="str">
            <v>Thinus Rademan</v>
          </cell>
        </row>
        <row r="298">
          <cell r="A298">
            <v>100764</v>
          </cell>
          <cell r="B298" t="str">
            <v>SMP34 CANAL</v>
          </cell>
          <cell r="C298" t="str">
            <v>Thinus Rademan</v>
          </cell>
        </row>
        <row r="299">
          <cell r="A299">
            <v>100765</v>
          </cell>
          <cell r="B299" t="str">
            <v>MOGOL R - MOKOLO DAM</v>
          </cell>
          <cell r="C299" t="str">
            <v>Thinus Rademan</v>
          </cell>
        </row>
        <row r="300">
          <cell r="A300">
            <v>100766</v>
          </cell>
          <cell r="B300" t="str">
            <v>SMP184 CONS SERVITUD</v>
          </cell>
          <cell r="C300" t="str">
            <v>Thinus Rademan</v>
          </cell>
        </row>
        <row r="301">
          <cell r="A301">
            <v>100767</v>
          </cell>
          <cell r="B301" t="str">
            <v>SMP588 KUMBA RES DAM</v>
          </cell>
          <cell r="C301" t="str">
            <v>Thinus Rademan</v>
          </cell>
        </row>
        <row r="302">
          <cell r="A302">
            <v>100768</v>
          </cell>
          <cell r="B302" t="str">
            <v>SMP595 ELLISRAS BWKS</v>
          </cell>
          <cell r="C302" t="str">
            <v>Thinus Rademan</v>
          </cell>
        </row>
        <row r="303">
          <cell r="A303">
            <v>100769</v>
          </cell>
          <cell r="B303" t="str">
            <v>SMP90 OTHER CONSMERS</v>
          </cell>
          <cell r="C303" t="str">
            <v>Thinus Rademan</v>
          </cell>
        </row>
        <row r="304">
          <cell r="A304">
            <v>100770</v>
          </cell>
          <cell r="B304" t="str">
            <v>MOGALKWEN R-GL ALP D</v>
          </cell>
          <cell r="C304" t="str">
            <v>Thinus Rademan</v>
          </cell>
        </row>
        <row r="305">
          <cell r="A305">
            <v>100771</v>
          </cell>
          <cell r="B305" t="str">
            <v>SMP87 FROM THE DAM</v>
          </cell>
          <cell r="C305" t="str">
            <v>Thinus Rademan</v>
          </cell>
        </row>
        <row r="306">
          <cell r="A306">
            <v>100772</v>
          </cell>
          <cell r="B306" t="str">
            <v>HOUTRIVIER DAM (306)</v>
          </cell>
          <cell r="C306" t="str">
            <v>Thinus Rademan</v>
          </cell>
        </row>
        <row r="307">
          <cell r="A307">
            <v>100773</v>
          </cell>
          <cell r="B307" t="str">
            <v>SMP545 FROM THE DAM</v>
          </cell>
          <cell r="C307" t="str">
            <v>Thinus Rademan</v>
          </cell>
        </row>
        <row r="308">
          <cell r="A308">
            <v>100774</v>
          </cell>
          <cell r="B308" t="str">
            <v>MASHASHANE DAM (307)</v>
          </cell>
          <cell r="C308" t="str">
            <v>Thinus Rademan</v>
          </cell>
        </row>
        <row r="309">
          <cell r="A309">
            <v>100775</v>
          </cell>
          <cell r="B309" t="str">
            <v>SMP546 FROM THE DAM</v>
          </cell>
          <cell r="C309" t="str">
            <v>Thinus Rademan</v>
          </cell>
        </row>
        <row r="310">
          <cell r="A310">
            <v>100776</v>
          </cell>
          <cell r="B310" t="str">
            <v>PALALA R- SUS&amp;VISG W</v>
          </cell>
          <cell r="C310" t="str">
            <v>Thinus Rademan</v>
          </cell>
        </row>
        <row r="311">
          <cell r="A311">
            <v>100777</v>
          </cell>
          <cell r="B311" t="str">
            <v>SMP200 SCHEME</v>
          </cell>
          <cell r="C311" t="str">
            <v>Thinus Rademan</v>
          </cell>
        </row>
        <row r="312">
          <cell r="A312">
            <v>100778</v>
          </cell>
          <cell r="B312" t="str">
            <v>TURFLOOP DAM</v>
          </cell>
          <cell r="C312" t="str">
            <v>Thinus Rademan</v>
          </cell>
        </row>
        <row r="313">
          <cell r="A313">
            <v>100779</v>
          </cell>
          <cell r="B313" t="str">
            <v>VAALKOP 2- GA MAPELA</v>
          </cell>
          <cell r="C313" t="str">
            <v>Thinus Rademan</v>
          </cell>
        </row>
        <row r="314">
          <cell r="A314">
            <v>100780</v>
          </cell>
          <cell r="B314" t="str">
            <v>SMP521 FROM THE DAM</v>
          </cell>
          <cell r="C314" t="str">
            <v>Thinus Rademan</v>
          </cell>
        </row>
        <row r="315">
          <cell r="A315">
            <v>100781</v>
          </cell>
          <cell r="B315" t="str">
            <v>BOTLOKWA DAM</v>
          </cell>
          <cell r="C315" t="str">
            <v>Thinus Rademan</v>
          </cell>
        </row>
        <row r="316">
          <cell r="A316">
            <v>100782</v>
          </cell>
          <cell r="B316" t="str">
            <v>SESHEGO DAM</v>
          </cell>
          <cell r="C316" t="str">
            <v>Thinus Rademan</v>
          </cell>
        </row>
        <row r="317">
          <cell r="A317">
            <v>100783</v>
          </cell>
          <cell r="B317" t="str">
            <v>RIETFONTEIN DAM 1&amp; 2</v>
          </cell>
          <cell r="C317" t="str">
            <v>Thinus Rademan</v>
          </cell>
        </row>
        <row r="318">
          <cell r="A318">
            <v>100784</v>
          </cell>
          <cell r="B318" t="str">
            <v>SMP517 RIETF DAM 1&amp;2</v>
          </cell>
          <cell r="C318" t="str">
            <v>Thinus Rademan</v>
          </cell>
        </row>
        <row r="319">
          <cell r="A319">
            <v>100785</v>
          </cell>
          <cell r="B319" t="str">
            <v>CAPES THORNE DAM</v>
          </cell>
          <cell r="C319" t="str">
            <v>Thinus Rademan</v>
          </cell>
        </row>
        <row r="320">
          <cell r="A320">
            <v>100786</v>
          </cell>
          <cell r="B320" t="str">
            <v>NZHELELE ADMINSTRATI</v>
          </cell>
          <cell r="C320" t="str">
            <v>Thinus Rademan</v>
          </cell>
        </row>
        <row r="321">
          <cell r="A321">
            <v>100786</v>
          </cell>
          <cell r="B321" t="str">
            <v>SECTION NZELELE</v>
          </cell>
          <cell r="C321" t="str">
            <v>Thinus Rademan</v>
          </cell>
        </row>
        <row r="322">
          <cell r="A322">
            <v>100787</v>
          </cell>
          <cell r="B322" t="str">
            <v>NWANEDI/LUPHEPHE SCH</v>
          </cell>
          <cell r="C322" t="str">
            <v>Thinus Rademan</v>
          </cell>
        </row>
        <row r="323">
          <cell r="A323">
            <v>100788</v>
          </cell>
          <cell r="B323" t="str">
            <v>CROSS DAM (304)</v>
          </cell>
          <cell r="C323" t="str">
            <v>Thinus Rademan</v>
          </cell>
        </row>
        <row r="324">
          <cell r="A324">
            <v>100789</v>
          </cell>
          <cell r="B324" t="str">
            <v>SMP540 FROM THE DAM</v>
          </cell>
          <cell r="C324" t="str">
            <v>Thinus Rademan</v>
          </cell>
        </row>
        <row r="325">
          <cell r="A325">
            <v>100790</v>
          </cell>
          <cell r="B325" t="str">
            <v>SMP541 RIV_ WEIR_ PL</v>
          </cell>
          <cell r="C325" t="str">
            <v>Thinus Rademan</v>
          </cell>
        </row>
        <row r="326">
          <cell r="A326">
            <v>100791</v>
          </cell>
          <cell r="B326" t="str">
            <v>SMP542 RIV ABOVE DAM</v>
          </cell>
          <cell r="C326" t="str">
            <v>Thinus Rademan</v>
          </cell>
        </row>
        <row r="327">
          <cell r="A327">
            <v>100792</v>
          </cell>
          <cell r="B327" t="str">
            <v>SMP543 RIV BELOW DAM</v>
          </cell>
          <cell r="C327" t="str">
            <v>Thinus Rademan</v>
          </cell>
        </row>
        <row r="328">
          <cell r="A328">
            <v>100793</v>
          </cell>
          <cell r="B328" t="str">
            <v>NZHELELE RIVER - DAM</v>
          </cell>
          <cell r="C328" t="str">
            <v>Thinus Rademan</v>
          </cell>
        </row>
        <row r="329">
          <cell r="A329">
            <v>100794</v>
          </cell>
          <cell r="B329" t="str">
            <v>SMP21 CANAL SYSTEM</v>
          </cell>
          <cell r="C329" t="str">
            <v>Thinus Rademan</v>
          </cell>
        </row>
        <row r="330">
          <cell r="A330">
            <v>100795</v>
          </cell>
          <cell r="B330" t="str">
            <v>SMP93 DAM &amp; RIVER</v>
          </cell>
          <cell r="C330" t="str">
            <v>Thinus Rademan</v>
          </cell>
        </row>
        <row r="331">
          <cell r="A331">
            <v>100796</v>
          </cell>
          <cell r="B331" t="str">
            <v>MUTSHEDZI DAM (308)</v>
          </cell>
          <cell r="C331" t="str">
            <v>Thinus Rademan</v>
          </cell>
        </row>
        <row r="332">
          <cell r="A332">
            <v>100797</v>
          </cell>
          <cell r="B332" t="str">
            <v>SMP547 FROM THE DAM</v>
          </cell>
          <cell r="C332" t="str">
            <v>Thinus Rademan</v>
          </cell>
        </row>
        <row r="333">
          <cell r="A333">
            <v>100798</v>
          </cell>
          <cell r="B333" t="str">
            <v>SMP548 WEIR &amp; CANALS</v>
          </cell>
          <cell r="C333" t="str">
            <v>Thinus Rademan</v>
          </cell>
        </row>
        <row r="334">
          <cell r="A334">
            <v>100799</v>
          </cell>
          <cell r="B334" t="str">
            <v>LUVUVHU ADMINSTRATIO</v>
          </cell>
          <cell r="C334" t="str">
            <v>Thinus Rademan</v>
          </cell>
        </row>
        <row r="335">
          <cell r="A335">
            <v>100799</v>
          </cell>
          <cell r="B335" t="str">
            <v>SECTION-LUVUVHU</v>
          </cell>
          <cell r="C335" t="str">
            <v>Thinus Rademan</v>
          </cell>
        </row>
        <row r="336">
          <cell r="A336">
            <v>100800</v>
          </cell>
          <cell r="B336" t="str">
            <v>ALBASINI DAM (1)</v>
          </cell>
          <cell r="C336" t="str">
            <v>Thinus Rademan</v>
          </cell>
        </row>
        <row r="337">
          <cell r="A337">
            <v>100801</v>
          </cell>
          <cell r="B337" t="str">
            <v>SMP2 CANAL</v>
          </cell>
          <cell r="C337" t="str">
            <v>Thinus Rademan</v>
          </cell>
        </row>
        <row r="338">
          <cell r="A338">
            <v>100802</v>
          </cell>
          <cell r="B338" t="str">
            <v>SMP40 DAM</v>
          </cell>
          <cell r="C338" t="str">
            <v>Thinus Rademan</v>
          </cell>
        </row>
        <row r="339">
          <cell r="A339">
            <v>100803</v>
          </cell>
          <cell r="B339" t="str">
            <v>DAMANI DAM (297)</v>
          </cell>
          <cell r="C339" t="str">
            <v>Thinus Rademan</v>
          </cell>
        </row>
        <row r="340">
          <cell r="A340">
            <v>100804</v>
          </cell>
          <cell r="B340" t="str">
            <v>SMP534 FROM THE DAM</v>
          </cell>
          <cell r="C340" t="str">
            <v>Thinus Rademan</v>
          </cell>
        </row>
        <row r="341">
          <cell r="A341">
            <v>100805</v>
          </cell>
          <cell r="B341" t="str">
            <v>LUVUV RIVER(NANDONI)</v>
          </cell>
          <cell r="C341" t="str">
            <v>Thinus Rademan</v>
          </cell>
        </row>
        <row r="342">
          <cell r="A342">
            <v>100806</v>
          </cell>
          <cell r="B342" t="str">
            <v>SMP535 D&amp;R DOWNSTREM</v>
          </cell>
          <cell r="C342" t="str">
            <v>Thinus Rademan</v>
          </cell>
        </row>
        <row r="343">
          <cell r="A343">
            <v>100807</v>
          </cell>
          <cell r="B343" t="str">
            <v>LUVUVU RIVER (VONDO)</v>
          </cell>
          <cell r="C343" t="str">
            <v>Thinus Rademan</v>
          </cell>
        </row>
        <row r="344">
          <cell r="A344">
            <v>100808</v>
          </cell>
          <cell r="B344" t="str">
            <v>SMP171 FROM THE DAM</v>
          </cell>
          <cell r="C344" t="str">
            <v>Thinus Rademan</v>
          </cell>
        </row>
        <row r="345">
          <cell r="A345">
            <v>100809</v>
          </cell>
          <cell r="B345" t="str">
            <v>MUTALE WEIR</v>
          </cell>
          <cell r="C345" t="str">
            <v>Thinus Rademan</v>
          </cell>
        </row>
        <row r="346">
          <cell r="A346">
            <v>100810</v>
          </cell>
          <cell r="B346" t="str">
            <v>XIKUNDU WEIR</v>
          </cell>
          <cell r="C346" t="str">
            <v>Thinus Rademan</v>
          </cell>
        </row>
        <row r="347">
          <cell r="A347">
            <v>100811</v>
          </cell>
          <cell r="B347" t="str">
            <v>DUTHUNI DAM</v>
          </cell>
          <cell r="C347" t="str">
            <v>Thinus Rademan</v>
          </cell>
        </row>
        <row r="348">
          <cell r="A348">
            <v>100812</v>
          </cell>
          <cell r="B348" t="str">
            <v>MALAMULELE WEIR</v>
          </cell>
          <cell r="C348" t="str">
            <v>Thinus Rademan</v>
          </cell>
        </row>
        <row r="349">
          <cell r="A349">
            <v>100813</v>
          </cell>
          <cell r="B349" t="str">
            <v>PHIPIDI DAM</v>
          </cell>
          <cell r="C349" t="str">
            <v>Thinus Rademan</v>
          </cell>
        </row>
        <row r="350">
          <cell r="A350">
            <v>100814</v>
          </cell>
          <cell r="B350" t="str">
            <v>TSHAKHUMA DAM (303)</v>
          </cell>
          <cell r="C350" t="str">
            <v>Thinus Rademan</v>
          </cell>
        </row>
        <row r="351">
          <cell r="A351">
            <v>100815</v>
          </cell>
          <cell r="B351" t="str">
            <v>SMP544 FROM THE DAM</v>
          </cell>
          <cell r="C351" t="str">
            <v>Thinus Rademan</v>
          </cell>
        </row>
        <row r="352">
          <cell r="A352">
            <v>100816</v>
          </cell>
          <cell r="B352" t="str">
            <v>LETABA ADMINSTRATION</v>
          </cell>
          <cell r="C352" t="str">
            <v>Thinus Rademan</v>
          </cell>
        </row>
        <row r="353">
          <cell r="A353">
            <v>100816</v>
          </cell>
          <cell r="B353" t="str">
            <v>SECTION LETABA</v>
          </cell>
          <cell r="C353" t="str">
            <v>Thinus Rademan</v>
          </cell>
        </row>
        <row r="354">
          <cell r="A354">
            <v>100817</v>
          </cell>
          <cell r="B354" t="str">
            <v>GR LETABA R-EBENEZER</v>
          </cell>
          <cell r="C354" t="str">
            <v>Thinus Rademan</v>
          </cell>
        </row>
        <row r="355">
          <cell r="A355">
            <v>100818</v>
          </cell>
          <cell r="B355" t="str">
            <v>SMP117 D&amp;R UP TZAN D</v>
          </cell>
          <cell r="C355" t="str">
            <v>Thinus Rademan</v>
          </cell>
        </row>
        <row r="356">
          <cell r="A356">
            <v>100819</v>
          </cell>
          <cell r="B356" t="str">
            <v>SMP122 D TO LEPELE W</v>
          </cell>
          <cell r="C356" t="str">
            <v>Thinus Rademan</v>
          </cell>
        </row>
        <row r="357">
          <cell r="A357">
            <v>100820</v>
          </cell>
          <cell r="B357" t="str">
            <v>SMP72 IRR D ZONE1&amp;P2</v>
          </cell>
          <cell r="C357" t="str">
            <v>Thinus Rademan</v>
          </cell>
        </row>
        <row r="358">
          <cell r="A358">
            <v>100821</v>
          </cell>
          <cell r="B358" t="str">
            <v>GR LETABA R-TZANEEN</v>
          </cell>
          <cell r="C358" t="str">
            <v>Thinus Rademan</v>
          </cell>
        </row>
        <row r="359">
          <cell r="A359">
            <v>100822</v>
          </cell>
          <cell r="B359" t="str">
            <v>SMP118 D&amp;R DOWNSTREM</v>
          </cell>
          <cell r="C359" t="str">
            <v>Thinus Rademan</v>
          </cell>
        </row>
        <row r="360">
          <cell r="A360">
            <v>100823</v>
          </cell>
          <cell r="B360" t="str">
            <v>SMP427 IRRIG D ZIII</v>
          </cell>
          <cell r="C360" t="str">
            <v>Thinus Rademan</v>
          </cell>
        </row>
        <row r="361">
          <cell r="A361">
            <v>100824</v>
          </cell>
          <cell r="B361" t="str">
            <v>SMP428 IRRIG DIS ZII</v>
          </cell>
          <cell r="C361" t="str">
            <v>Thinus Rademan</v>
          </cell>
        </row>
        <row r="362">
          <cell r="A362">
            <v>100825</v>
          </cell>
          <cell r="B362" t="str">
            <v>SMP527 KRUGER NAT PK</v>
          </cell>
          <cell r="C362" t="str">
            <v>Thinus Rademan</v>
          </cell>
        </row>
        <row r="363">
          <cell r="A363">
            <v>100826</v>
          </cell>
          <cell r="B363" t="str">
            <v>SMP528 PORT7 AVONSHK</v>
          </cell>
          <cell r="C363" t="str">
            <v>Thinus Rademan</v>
          </cell>
        </row>
        <row r="364">
          <cell r="A364">
            <v>100827</v>
          </cell>
          <cell r="B364" t="str">
            <v>SMP529 PORT11 AVONSH</v>
          </cell>
          <cell r="C364" t="str">
            <v>Thinus Rademan</v>
          </cell>
        </row>
        <row r="365">
          <cell r="A365">
            <v>100828</v>
          </cell>
          <cell r="B365" t="str">
            <v>SMP634 PORT3 MULDERS</v>
          </cell>
          <cell r="C365" t="str">
            <v>Thinus Rademan</v>
          </cell>
        </row>
        <row r="366">
          <cell r="A366">
            <v>100829</v>
          </cell>
          <cell r="B366" t="str">
            <v>SMP761 PORT9 AVONSHK</v>
          </cell>
          <cell r="C366" t="str">
            <v>Thinus Rademan</v>
          </cell>
        </row>
        <row r="367">
          <cell r="A367">
            <v>100830</v>
          </cell>
          <cell r="B367" t="str">
            <v>NONDWENI WEIR</v>
          </cell>
          <cell r="C367" t="str">
            <v>Thinus Rademan</v>
          </cell>
        </row>
        <row r="368">
          <cell r="A368">
            <v>100831</v>
          </cell>
          <cell r="B368" t="str">
            <v>MIDDLE LETABA S- DAM</v>
          </cell>
          <cell r="C368" t="str">
            <v>Thinus Rademan</v>
          </cell>
        </row>
        <row r="369">
          <cell r="A369">
            <v>100832</v>
          </cell>
          <cell r="B369" t="str">
            <v>SMP531 CANAL SYSTEM</v>
          </cell>
          <cell r="C369" t="str">
            <v>Thinus Rademan</v>
          </cell>
        </row>
        <row r="370">
          <cell r="A370">
            <v>100833</v>
          </cell>
          <cell r="B370" t="str">
            <v>SMP532 FROM THE DAM</v>
          </cell>
          <cell r="C370" t="str">
            <v>Thinus Rademan</v>
          </cell>
        </row>
        <row r="371">
          <cell r="A371">
            <v>100834</v>
          </cell>
          <cell r="B371" t="str">
            <v>M LETABA S- NSAMI DM</v>
          </cell>
          <cell r="C371" t="str">
            <v>Thinus Rademan</v>
          </cell>
        </row>
        <row r="372">
          <cell r="A372">
            <v>100835</v>
          </cell>
          <cell r="B372" t="str">
            <v>SMP179 FROM THE DAM</v>
          </cell>
          <cell r="C372" t="str">
            <v>Thinus Rademan</v>
          </cell>
        </row>
        <row r="373">
          <cell r="A373">
            <v>100836</v>
          </cell>
          <cell r="B373" t="str">
            <v>SMP530 CANAL SYSTEM</v>
          </cell>
          <cell r="C373" t="str">
            <v>Thinus Rademan</v>
          </cell>
        </row>
        <row r="374">
          <cell r="A374">
            <v>100838</v>
          </cell>
          <cell r="B374" t="str">
            <v>POLITSI-MAGOEBASKL D</v>
          </cell>
          <cell r="C374" t="str">
            <v>Thinus Rademan</v>
          </cell>
        </row>
        <row r="375">
          <cell r="A375">
            <v>100839</v>
          </cell>
          <cell r="B375" t="str">
            <v>SMP202 TO MIDDELKOP</v>
          </cell>
          <cell r="C375" t="str">
            <v>Thinus Rademan</v>
          </cell>
        </row>
        <row r="376">
          <cell r="A376">
            <v>100840</v>
          </cell>
          <cell r="B376" t="str">
            <v>SMP533 DAM VIA CANAL</v>
          </cell>
          <cell r="C376" t="str">
            <v>Thinus Rademan</v>
          </cell>
        </row>
        <row r="377">
          <cell r="A377">
            <v>100841</v>
          </cell>
          <cell r="B377" t="str">
            <v>SMP769 FROM VERGELEG</v>
          </cell>
          <cell r="C377" t="str">
            <v>Thinus Rademan</v>
          </cell>
        </row>
        <row r="378">
          <cell r="A378">
            <v>100842</v>
          </cell>
          <cell r="B378" t="str">
            <v>THABINA DAM (301)</v>
          </cell>
          <cell r="C378" t="str">
            <v>Thinus Rademan</v>
          </cell>
        </row>
        <row r="379">
          <cell r="A379">
            <v>100843</v>
          </cell>
          <cell r="B379" t="str">
            <v>SMP538 FROM THE DAM</v>
          </cell>
          <cell r="C379" t="str">
            <v>Thinus Rademan</v>
          </cell>
        </row>
        <row r="380">
          <cell r="A380">
            <v>100844</v>
          </cell>
          <cell r="B380" t="str">
            <v>THAPANI DAM (302)</v>
          </cell>
          <cell r="C380" t="str">
            <v>Thinus Rademan</v>
          </cell>
        </row>
        <row r="381">
          <cell r="A381">
            <v>100845</v>
          </cell>
          <cell r="B381" t="str">
            <v>SMP539 FROM THE DAM</v>
          </cell>
          <cell r="C381" t="str">
            <v>Thinus Rademan</v>
          </cell>
        </row>
        <row r="382">
          <cell r="A382">
            <v>100846</v>
          </cell>
          <cell r="B382" t="str">
            <v>MAHONISI DAM (356)</v>
          </cell>
          <cell r="C382" t="str">
            <v>Thinus Rademan</v>
          </cell>
        </row>
        <row r="383">
          <cell r="A383">
            <v>100847</v>
          </cell>
          <cell r="B383" t="str">
            <v>MAKULEKE DAM</v>
          </cell>
          <cell r="C383" t="str">
            <v>Thinus Rademan</v>
          </cell>
        </row>
        <row r="384">
          <cell r="A384">
            <v>100848</v>
          </cell>
          <cell r="B384" t="str">
            <v>MODJADJI  DAM</v>
          </cell>
          <cell r="C384" t="str">
            <v>Thinus Rademan</v>
          </cell>
        </row>
        <row r="385">
          <cell r="A385">
            <v>100849</v>
          </cell>
          <cell r="B385" t="str">
            <v>SMP537 FROM THE DAM</v>
          </cell>
          <cell r="C385" t="str">
            <v>Thinus Rademan</v>
          </cell>
        </row>
        <row r="386">
          <cell r="A386">
            <v>100850</v>
          </cell>
          <cell r="B386" t="str">
            <v>S MAN: EAST OP AREA</v>
          </cell>
          <cell r="C386" t="str">
            <v>Verosha Bridglall</v>
          </cell>
        </row>
        <row r="387">
          <cell r="A387">
            <v>100851</v>
          </cell>
          <cell r="B387" t="str">
            <v>MAN: TEC SUPS MIDMAR</v>
          </cell>
          <cell r="C387" t="str">
            <v>Verosha Bridglall</v>
          </cell>
        </row>
        <row r="388">
          <cell r="A388">
            <v>100851</v>
          </cell>
          <cell r="B388" t="str">
            <v>SUB-DIRECTORATE-TECH</v>
          </cell>
          <cell r="C388" t="str">
            <v>Verosha Bridglall</v>
          </cell>
        </row>
        <row r="389">
          <cell r="A389">
            <v>100852</v>
          </cell>
          <cell r="B389" t="str">
            <v>MEC&amp;ELECT SV MIDMAR</v>
          </cell>
          <cell r="C389" t="str">
            <v>Verosha Bridglall</v>
          </cell>
        </row>
        <row r="390">
          <cell r="A390">
            <v>100853</v>
          </cell>
          <cell r="B390" t="str">
            <v>CIVIL ENGN S MIDMAR</v>
          </cell>
          <cell r="C390" t="str">
            <v>Verosha Bridglall</v>
          </cell>
        </row>
        <row r="391">
          <cell r="A391">
            <v>100854</v>
          </cell>
          <cell r="B391" t="str">
            <v>MAN: SURVEY S MIDMAR</v>
          </cell>
          <cell r="C391" t="str">
            <v>Verosha Bridglall</v>
          </cell>
        </row>
        <row r="392">
          <cell r="A392">
            <v>100855</v>
          </cell>
          <cell r="B392" t="str">
            <v>MAN:FIN&amp;SCM MIDMAR</v>
          </cell>
          <cell r="C392" t="str">
            <v>Verosha Bridglall</v>
          </cell>
        </row>
        <row r="393">
          <cell r="A393">
            <v>100855</v>
          </cell>
          <cell r="B393" t="str">
            <v>DIVISION:FINANCIAL M</v>
          </cell>
          <cell r="C393" t="str">
            <v>Verosha Bridglall</v>
          </cell>
        </row>
        <row r="394">
          <cell r="A394">
            <v>100856</v>
          </cell>
          <cell r="B394" t="str">
            <v>MAN:CORP SUP MIDMAR</v>
          </cell>
          <cell r="C394" t="str">
            <v>Verosha Bridglall</v>
          </cell>
        </row>
        <row r="395">
          <cell r="A395">
            <v>100856</v>
          </cell>
          <cell r="B395" t="str">
            <v>DIVISION-ADMINISTRAT</v>
          </cell>
          <cell r="C395" t="str">
            <v>Verosha Bridglall</v>
          </cell>
        </row>
        <row r="396">
          <cell r="A396">
            <v>100857</v>
          </cell>
          <cell r="B396" t="str">
            <v>MAN: HYDRO EASTERN</v>
          </cell>
          <cell r="C396" t="str">
            <v>Verosha Bridglall</v>
          </cell>
        </row>
        <row r="397">
          <cell r="A397">
            <v>100858</v>
          </cell>
          <cell r="B397" t="str">
            <v>MAN: OPERAT MIDMAR</v>
          </cell>
          <cell r="C397" t="str">
            <v>Verosha Bridglall</v>
          </cell>
        </row>
        <row r="398">
          <cell r="A398">
            <v>100858</v>
          </cell>
          <cell r="B398" t="str">
            <v>HEAD: O&amp;M EASTERN OP</v>
          </cell>
          <cell r="C398" t="str">
            <v>Verosha Bridglall</v>
          </cell>
        </row>
        <row r="399">
          <cell r="A399">
            <v>100859</v>
          </cell>
          <cell r="B399" t="str">
            <v>TUG-MHLAT R- GOEDETR</v>
          </cell>
          <cell r="C399" t="str">
            <v>Verosha Bridglall</v>
          </cell>
        </row>
        <row r="400">
          <cell r="A400">
            <v>100860</v>
          </cell>
          <cell r="B400" t="str">
            <v>SMP219 ALL CONS EXCL</v>
          </cell>
          <cell r="C400" t="str">
            <v>Verosha Bridglall</v>
          </cell>
        </row>
        <row r="401">
          <cell r="A401">
            <v>100861</v>
          </cell>
          <cell r="B401" t="str">
            <v>SMP589 MHLATUZE WAT</v>
          </cell>
          <cell r="C401" t="str">
            <v>Verosha Bridglall</v>
          </cell>
        </row>
        <row r="402">
          <cell r="A402">
            <v>100862</v>
          </cell>
          <cell r="B402" t="str">
            <v>SMP590 NON-SERV CONS</v>
          </cell>
          <cell r="C402" t="str">
            <v>Verosha Bridglall</v>
          </cell>
        </row>
        <row r="403">
          <cell r="A403">
            <v>100863</v>
          </cell>
          <cell r="B403" t="str">
            <v>SMP591 SERV CONSUMER</v>
          </cell>
          <cell r="C403" t="str">
            <v>Verosha Bridglall</v>
          </cell>
        </row>
        <row r="404">
          <cell r="A404">
            <v>100864</v>
          </cell>
          <cell r="B404" t="str">
            <v>TUG-MHLAT TRANS SCHM</v>
          </cell>
          <cell r="C404" t="str">
            <v>Verosha Bridglall</v>
          </cell>
        </row>
        <row r="405">
          <cell r="A405">
            <v>100865</v>
          </cell>
          <cell r="B405" t="str">
            <v>NKWALENI CANAL</v>
          </cell>
          <cell r="C405" t="str">
            <v>Verosha Bridglall</v>
          </cell>
        </row>
        <row r="406">
          <cell r="A406">
            <v>100869</v>
          </cell>
          <cell r="B406" t="str">
            <v>HLUHLUWE RIVER - DAM</v>
          </cell>
          <cell r="C406" t="str">
            <v>Verosha Bridglall</v>
          </cell>
        </row>
        <row r="407">
          <cell r="A407">
            <v>100870</v>
          </cell>
          <cell r="B407" t="str">
            <v>SMP154 SCHEME</v>
          </cell>
          <cell r="C407" t="str">
            <v>Verosha Bridglall</v>
          </cell>
        </row>
        <row r="408">
          <cell r="A408">
            <v>100872</v>
          </cell>
          <cell r="B408" t="str">
            <v>PIPE TO HLUHLUWE</v>
          </cell>
          <cell r="C408" t="str">
            <v>Verosha Bridglall</v>
          </cell>
        </row>
        <row r="409">
          <cell r="A409">
            <v>100873</v>
          </cell>
          <cell r="B409" t="str">
            <v>WH MFOLZ R- KLIPFNTN</v>
          </cell>
          <cell r="C409" t="str">
            <v>Verosha Bridglall</v>
          </cell>
        </row>
        <row r="410">
          <cell r="A410">
            <v>100875</v>
          </cell>
          <cell r="B410" t="str">
            <v>ULUNDI BALANCING WR</v>
          </cell>
          <cell r="C410" t="str">
            <v>Verosha Bridglall</v>
          </cell>
        </row>
        <row r="411">
          <cell r="A411">
            <v>100876</v>
          </cell>
          <cell r="B411" t="str">
            <v>SMP234 FROM SCHEME</v>
          </cell>
          <cell r="C411" t="str">
            <v>Verosha Bridglall</v>
          </cell>
        </row>
        <row r="412">
          <cell r="A412">
            <v>100877</v>
          </cell>
          <cell r="B412" t="str">
            <v>SMP592 VRYHEID MUN</v>
          </cell>
          <cell r="C412" t="str">
            <v>Verosha Bridglall</v>
          </cell>
        </row>
        <row r="413">
          <cell r="A413">
            <v>100878</v>
          </cell>
          <cell r="B413" t="str">
            <v>SMP593 SCH TO ULUNDI</v>
          </cell>
          <cell r="C413" t="str">
            <v>Verosha Bridglall</v>
          </cell>
        </row>
        <row r="414">
          <cell r="A414">
            <v>100879</v>
          </cell>
          <cell r="B414" t="str">
            <v>PONGOLA R- PPOORTDAM</v>
          </cell>
          <cell r="C414" t="str">
            <v>Verosha Bridglall</v>
          </cell>
        </row>
        <row r="415">
          <cell r="A415">
            <v>100880</v>
          </cell>
          <cell r="B415" t="str">
            <v>SMP102 FROM SCHEME</v>
          </cell>
          <cell r="C415" t="str">
            <v>Verosha Bridglall</v>
          </cell>
        </row>
        <row r="416">
          <cell r="A416">
            <v>100881</v>
          </cell>
          <cell r="B416" t="str">
            <v>SMP203 RPF FR CANAL</v>
          </cell>
          <cell r="C416" t="str">
            <v>Verosha Bridglall</v>
          </cell>
        </row>
        <row r="417">
          <cell r="A417">
            <v>100882</v>
          </cell>
          <cell r="B417" t="str">
            <v>LAVUMISA SCHEME</v>
          </cell>
          <cell r="C417" t="str">
            <v>Verosha Bridglall</v>
          </cell>
        </row>
        <row r="418">
          <cell r="A418">
            <v>100884</v>
          </cell>
          <cell r="B418" t="str">
            <v>MAKATINI CANAL</v>
          </cell>
          <cell r="C418" t="str">
            <v>Verosha Bridglall</v>
          </cell>
        </row>
        <row r="419">
          <cell r="A419">
            <v>100885</v>
          </cell>
          <cell r="B419" t="str">
            <v>MNYAMV R- CRAIGIE BN</v>
          </cell>
          <cell r="C419" t="str">
            <v>Verosha Bridglall</v>
          </cell>
        </row>
        <row r="420">
          <cell r="A420">
            <v>100886</v>
          </cell>
          <cell r="B420" t="str">
            <v>SMP182 SCHEME</v>
          </cell>
          <cell r="C420" t="str">
            <v>Verosha Bridglall</v>
          </cell>
        </row>
        <row r="421">
          <cell r="A421">
            <v>100889</v>
          </cell>
          <cell r="B421" t="str">
            <v>NGAG R- NTSHINGWAYO</v>
          </cell>
          <cell r="C421" t="str">
            <v>Verosha Bridglall</v>
          </cell>
        </row>
        <row r="422">
          <cell r="A422">
            <v>100890</v>
          </cell>
          <cell r="B422" t="str">
            <v>SMP189 SCHEME</v>
          </cell>
          <cell r="C422" t="str">
            <v>Verosha Bridglall</v>
          </cell>
        </row>
        <row r="423">
          <cell r="A423">
            <v>100892</v>
          </cell>
          <cell r="B423" t="str">
            <v>PIPE TO NEWCASTLE</v>
          </cell>
          <cell r="C423" t="str">
            <v>Verosha Bridglall</v>
          </cell>
        </row>
        <row r="424">
          <cell r="A424">
            <v>100893</v>
          </cell>
          <cell r="B424" t="str">
            <v>QEDUSIZI (OVERSIGHT)</v>
          </cell>
          <cell r="C424" t="str">
            <v>Verosha Bridglall</v>
          </cell>
        </row>
        <row r="425">
          <cell r="A425">
            <v>100894</v>
          </cell>
          <cell r="B425" t="str">
            <v>TUGELA R- SPIOENKOP</v>
          </cell>
          <cell r="C425" t="str">
            <v>Verosha Bridglall</v>
          </cell>
        </row>
        <row r="426">
          <cell r="A426">
            <v>100895</v>
          </cell>
          <cell r="B426" t="str">
            <v>SMP111 SCHEME</v>
          </cell>
          <cell r="C426" t="str">
            <v>Verosha Bridglall</v>
          </cell>
        </row>
        <row r="427">
          <cell r="A427">
            <v>100897</v>
          </cell>
          <cell r="B427" t="str">
            <v>PIPE TO LADYSMITH</v>
          </cell>
          <cell r="C427" t="str">
            <v>Verosha Bridglall</v>
          </cell>
        </row>
        <row r="428">
          <cell r="A428">
            <v>100898</v>
          </cell>
          <cell r="B428" t="str">
            <v>BUSHM R- WAGENDRIFT</v>
          </cell>
          <cell r="C428" t="str">
            <v>Verosha Bridglall</v>
          </cell>
        </row>
        <row r="429">
          <cell r="A429">
            <v>100899</v>
          </cell>
          <cell r="B429" t="str">
            <v>SMP423 ESCOURT MUNIC</v>
          </cell>
          <cell r="C429" t="str">
            <v>Verosha Bridglall</v>
          </cell>
        </row>
        <row r="430">
          <cell r="A430">
            <v>100900</v>
          </cell>
          <cell r="B430" t="str">
            <v>SMP424 TO MASONITE</v>
          </cell>
          <cell r="C430" t="str">
            <v>Verosha Bridglall</v>
          </cell>
        </row>
        <row r="431">
          <cell r="A431">
            <v>100901</v>
          </cell>
          <cell r="B431" t="str">
            <v>DISCONTINUED SMP425</v>
          </cell>
          <cell r="C431" t="str">
            <v>Verosha Bridglall</v>
          </cell>
        </row>
        <row r="432">
          <cell r="A432">
            <v>100902</v>
          </cell>
          <cell r="B432" t="str">
            <v>SMP53 SCHEME</v>
          </cell>
          <cell r="C432" t="str">
            <v>Verosha Bridglall</v>
          </cell>
        </row>
        <row r="433">
          <cell r="A433">
            <v>100904</v>
          </cell>
          <cell r="B433" t="str">
            <v>PIPELINE TO ESTCOURT</v>
          </cell>
          <cell r="C433" t="str">
            <v>Verosha Bridglall</v>
          </cell>
        </row>
        <row r="434">
          <cell r="A434">
            <v>100905</v>
          </cell>
          <cell r="B434" t="str">
            <v>MDLOTI R- HAZELMERE</v>
          </cell>
          <cell r="C434" t="str">
            <v>Verosha Bridglall</v>
          </cell>
        </row>
        <row r="435">
          <cell r="A435">
            <v>100906</v>
          </cell>
          <cell r="B435" t="str">
            <v>SMP178 SCHEME</v>
          </cell>
          <cell r="C435" t="str">
            <v>Verosha Bridglall</v>
          </cell>
        </row>
        <row r="436">
          <cell r="A436">
            <v>100907</v>
          </cell>
          <cell r="B436" t="str">
            <v>UMG R- MID_ALBF_INA</v>
          </cell>
          <cell r="C436" t="str">
            <v>Verosha Bridglall</v>
          </cell>
        </row>
        <row r="437">
          <cell r="A437">
            <v>100908</v>
          </cell>
          <cell r="B437" t="str">
            <v>SMP142 SCHEME</v>
          </cell>
          <cell r="C437" t="str">
            <v>Verosha Bridglall</v>
          </cell>
        </row>
        <row r="438">
          <cell r="A438">
            <v>100909</v>
          </cell>
          <cell r="B438" t="str">
            <v>MOOI MGENI TSCHEME</v>
          </cell>
          <cell r="C438" t="str">
            <v>Verosha Bridglall</v>
          </cell>
        </row>
        <row r="439">
          <cell r="A439">
            <v>100910</v>
          </cell>
          <cell r="B439" t="str">
            <v>UMGENI WB ACT OSIGHT</v>
          </cell>
          <cell r="C439" t="str">
            <v>Verosha Bridglall</v>
          </cell>
        </row>
        <row r="440">
          <cell r="A440">
            <v>100911</v>
          </cell>
          <cell r="B440" t="str">
            <v>S MAN: CENTRAL OAREA</v>
          </cell>
          <cell r="C440" t="str">
            <v>Zanele Kekana</v>
          </cell>
        </row>
        <row r="441">
          <cell r="A441">
            <v>100911</v>
          </cell>
          <cell r="B441" t="str">
            <v>SNR MANAGER CENTRAL</v>
          </cell>
          <cell r="C441" t="str">
            <v>Zanele Kekana</v>
          </cell>
        </row>
        <row r="442">
          <cell r="A442">
            <v>100912</v>
          </cell>
          <cell r="B442" t="str">
            <v>MAN: TEC SS PRETORIA</v>
          </cell>
          <cell r="C442" t="str">
            <v>Zanele Kekana</v>
          </cell>
        </row>
        <row r="443">
          <cell r="A443">
            <v>100912</v>
          </cell>
          <cell r="B443" t="str">
            <v>SUB-DRC-TECHNICAL SE</v>
          </cell>
          <cell r="C443" t="str">
            <v>Zanele Kekana</v>
          </cell>
        </row>
        <row r="444">
          <cell r="A444">
            <v>100913</v>
          </cell>
          <cell r="B444" t="str">
            <v>CENTRAL SUR SERV PTC</v>
          </cell>
          <cell r="C444" t="str">
            <v>Zanele Kekana</v>
          </cell>
        </row>
        <row r="445">
          <cell r="A445">
            <v>100914</v>
          </cell>
          <cell r="B445" t="str">
            <v>CENTRAL SUR SERV BFT</v>
          </cell>
          <cell r="C445" t="str">
            <v>Jemina Baleni</v>
          </cell>
        </row>
        <row r="446">
          <cell r="A446">
            <v>100915</v>
          </cell>
          <cell r="B446" t="str">
            <v>CENTRAL MEC&amp;ELECT SV</v>
          </cell>
          <cell r="C446" t="str">
            <v>Zanele Kekana</v>
          </cell>
        </row>
        <row r="447">
          <cell r="A447">
            <v>100916</v>
          </cell>
          <cell r="B447" t="str">
            <v>CEN CIVIL ENGN S PTA</v>
          </cell>
          <cell r="C447" t="str">
            <v>Zanele Kekana</v>
          </cell>
        </row>
        <row r="448">
          <cell r="A448">
            <v>100917</v>
          </cell>
          <cell r="B448" t="str">
            <v>MAN:FIN&amp;SCM PRETORIA</v>
          </cell>
          <cell r="C448" t="str">
            <v>Zanele Kekana</v>
          </cell>
        </row>
        <row r="449">
          <cell r="A449">
            <v>100918</v>
          </cell>
          <cell r="B449" t="str">
            <v>MAN: CORP. SUPP. PTA</v>
          </cell>
          <cell r="C449" t="str">
            <v>Zanele Kekana</v>
          </cell>
        </row>
        <row r="450">
          <cell r="A450">
            <v>100918</v>
          </cell>
          <cell r="B450" t="str">
            <v>SUB-DIR GEN.ADMIN</v>
          </cell>
          <cell r="C450" t="str">
            <v>Zanele Kekana</v>
          </cell>
        </row>
        <row r="451">
          <cell r="A451">
            <v>100919</v>
          </cell>
          <cell r="B451" t="str">
            <v>MAN: OP EAST PRTORIA</v>
          </cell>
          <cell r="C451" t="str">
            <v>Zanele Kekana</v>
          </cell>
        </row>
        <row r="452">
          <cell r="A452">
            <v>100919</v>
          </cell>
          <cell r="B452" t="str">
            <v>SUB-DIRECTORATE-OPS</v>
          </cell>
          <cell r="C452" t="str">
            <v>Zanele Kekana</v>
          </cell>
        </row>
        <row r="453">
          <cell r="A453">
            <v>100920</v>
          </cell>
          <cell r="B453" t="str">
            <v>AREA OFFICE: USUTU</v>
          </cell>
          <cell r="C453" t="str">
            <v>Zanele Kekana</v>
          </cell>
        </row>
        <row r="454">
          <cell r="A454">
            <v>100920</v>
          </cell>
          <cell r="B454" t="str">
            <v>DIVISION-OPS-AMSTERD</v>
          </cell>
          <cell r="C454" t="str">
            <v>Zanele Kekana</v>
          </cell>
        </row>
        <row r="455">
          <cell r="A455">
            <v>100921</v>
          </cell>
          <cell r="B455" t="str">
            <v>KOMATIR - VYGEBOOM D</v>
          </cell>
          <cell r="C455" t="str">
            <v>Zanele Kekana</v>
          </cell>
        </row>
        <row r="456">
          <cell r="A456">
            <v>100922</v>
          </cell>
          <cell r="B456" t="str">
            <v>KOMATIR-NOOITGEDACHT</v>
          </cell>
          <cell r="C456" t="str">
            <v>Zanele Kekana</v>
          </cell>
        </row>
        <row r="457">
          <cell r="A457">
            <v>100923</v>
          </cell>
          <cell r="B457" t="str">
            <v>SMP11 GLADDESP CANAL</v>
          </cell>
          <cell r="C457" t="str">
            <v>Zanele Kekana</v>
          </cell>
        </row>
        <row r="458">
          <cell r="A458">
            <v>100924</v>
          </cell>
          <cell r="B458" t="str">
            <v>SMP162 UPP KOMATI ES</v>
          </cell>
          <cell r="C458" t="str">
            <v>Zanele Kekana</v>
          </cell>
        </row>
        <row r="459">
          <cell r="A459">
            <v>100925</v>
          </cell>
          <cell r="B459" t="str">
            <v>SMP79 DAM</v>
          </cell>
          <cell r="C459" t="str">
            <v>Zanele Kekana</v>
          </cell>
        </row>
        <row r="460">
          <cell r="A460">
            <v>100926</v>
          </cell>
          <cell r="B460" t="str">
            <v>GEMSBOKHOEK WEIR</v>
          </cell>
          <cell r="C460" t="str">
            <v>Zanele Kekana</v>
          </cell>
        </row>
        <row r="461">
          <cell r="A461">
            <v>100927</v>
          </cell>
          <cell r="B461" t="str">
            <v>USUT VAALR- HEYSHOPE</v>
          </cell>
          <cell r="C461" t="str">
            <v>Zanele Kekana</v>
          </cell>
        </row>
        <row r="462">
          <cell r="A462">
            <v>100928</v>
          </cell>
          <cell r="B462" t="str">
            <v>SMP113 FROM THE DAM</v>
          </cell>
          <cell r="C462" t="str">
            <v>Zanele Kekana</v>
          </cell>
        </row>
        <row r="463">
          <cell r="A463">
            <v>100929</v>
          </cell>
          <cell r="B463" t="str">
            <v>SMP226 HEYS TO 3FONT</v>
          </cell>
          <cell r="C463" t="str">
            <v>Zanele Kekana</v>
          </cell>
        </row>
        <row r="464">
          <cell r="A464">
            <v>100930</v>
          </cell>
          <cell r="B464" t="str">
            <v>SMP453 HEYS TO GEELH</v>
          </cell>
          <cell r="C464" t="str">
            <v>Zanele Kekana</v>
          </cell>
        </row>
        <row r="465">
          <cell r="A465">
            <v>100931</v>
          </cell>
          <cell r="B465" t="str">
            <v>SMP454 GEELH TO GRDR</v>
          </cell>
          <cell r="C465" t="str">
            <v>Zanele Kekana</v>
          </cell>
        </row>
        <row r="466">
          <cell r="A466">
            <v>100932</v>
          </cell>
          <cell r="B466" t="str">
            <v>GEELHOUTBOOM PUMP</v>
          </cell>
          <cell r="C466" t="str">
            <v>Zanele Kekana</v>
          </cell>
        </row>
        <row r="467">
          <cell r="A467">
            <v>100933</v>
          </cell>
          <cell r="B467" t="str">
            <v>JERICHO DAM (129)</v>
          </cell>
          <cell r="C467" t="str">
            <v>Zanele Kekana</v>
          </cell>
        </row>
        <row r="468">
          <cell r="A468">
            <v>100933</v>
          </cell>
          <cell r="B468" t="str">
            <v>SUB-DIV-MAINTENANCE</v>
          </cell>
          <cell r="C468" t="str">
            <v>Zanele Kekana</v>
          </cell>
        </row>
        <row r="469">
          <cell r="A469">
            <v>100934</v>
          </cell>
          <cell r="B469" t="str">
            <v>MORGENSTOND DAM (129</v>
          </cell>
          <cell r="C469" t="str">
            <v>Zanele Kekana</v>
          </cell>
        </row>
        <row r="470">
          <cell r="A470">
            <v>100935</v>
          </cell>
          <cell r="B470" t="str">
            <v>WESTOE DAM (129)</v>
          </cell>
          <cell r="C470" t="str">
            <v>Zanele Kekana</v>
          </cell>
        </row>
        <row r="471">
          <cell r="A471">
            <v>100936</v>
          </cell>
          <cell r="B471" t="str">
            <v>SMP224 FROM THE DAMS</v>
          </cell>
          <cell r="C471" t="str">
            <v>Zanele Kekana</v>
          </cell>
        </row>
        <row r="472">
          <cell r="A472">
            <v>100937</v>
          </cell>
          <cell r="B472" t="str">
            <v>SMP225 JER/CAM PLINE</v>
          </cell>
          <cell r="C472" t="str">
            <v>Zanele Kekana</v>
          </cell>
        </row>
        <row r="473">
          <cell r="A473">
            <v>100938</v>
          </cell>
          <cell r="B473" t="str">
            <v>SMP447 CAMD/KRIEL PL</v>
          </cell>
          <cell r="C473" t="str">
            <v>Zanele Kekana</v>
          </cell>
        </row>
        <row r="474">
          <cell r="A474">
            <v>100939</v>
          </cell>
          <cell r="B474" t="str">
            <v>SMP448 KRIEL (ESKOM)</v>
          </cell>
          <cell r="C474" t="str">
            <v>Zanele Kekana</v>
          </cell>
        </row>
        <row r="475">
          <cell r="A475">
            <v>100940</v>
          </cell>
          <cell r="B475" t="str">
            <v>SMP449 KHUT/KEND PLN</v>
          </cell>
          <cell r="C475" t="str">
            <v>Zanele Kekana</v>
          </cell>
        </row>
        <row r="476">
          <cell r="A476">
            <v>100941</v>
          </cell>
          <cell r="B476" t="str">
            <v>SMP450 KENDAL ESKOM</v>
          </cell>
          <cell r="C476" t="str">
            <v>Zanele Kekana</v>
          </cell>
        </row>
        <row r="477">
          <cell r="A477">
            <v>100942</v>
          </cell>
          <cell r="B477" t="str">
            <v>SMP451 CAMD LILLIEPT</v>
          </cell>
          <cell r="C477" t="str">
            <v>Zanele Kekana</v>
          </cell>
        </row>
        <row r="478">
          <cell r="A478">
            <v>100943</v>
          </cell>
          <cell r="B478" t="str">
            <v>SMP636 CAMDEN- ESKOM</v>
          </cell>
          <cell r="C478" t="str">
            <v>Zanele Kekana</v>
          </cell>
        </row>
        <row r="479">
          <cell r="A479">
            <v>100944</v>
          </cell>
          <cell r="B479" t="str">
            <v>CAMD P/S RES. 3</v>
          </cell>
          <cell r="C479" t="str">
            <v>Zanele Kekana</v>
          </cell>
        </row>
        <row r="480">
          <cell r="A480">
            <v>100945</v>
          </cell>
          <cell r="B480" t="str">
            <v>BONNIE BROOK CHURCHH</v>
          </cell>
          <cell r="C480" t="str">
            <v>Zanele Kekana</v>
          </cell>
        </row>
        <row r="481">
          <cell r="A481">
            <v>100946</v>
          </cell>
          <cell r="B481" t="str">
            <v>KLIPHOEK P/S ONVERWR</v>
          </cell>
          <cell r="C481" t="str">
            <v>Zanele Kekana</v>
          </cell>
        </row>
        <row r="482">
          <cell r="A482">
            <v>100947</v>
          </cell>
          <cell r="B482" t="str">
            <v>A OFFICE: USUTU VAAL</v>
          </cell>
          <cell r="C482" t="str">
            <v>Zanele Kekana</v>
          </cell>
        </row>
        <row r="483">
          <cell r="A483">
            <v>100947</v>
          </cell>
          <cell r="B483" t="str">
            <v>DIVISION-OPS-STANDER</v>
          </cell>
          <cell r="C483" t="str">
            <v>Zanele Kekana</v>
          </cell>
        </row>
        <row r="484">
          <cell r="A484">
            <v>100947</v>
          </cell>
          <cell r="B484" t="str">
            <v>DIVISION-OPS-STANDER</v>
          </cell>
          <cell r="C484" t="str">
            <v>Zanele Kekana</v>
          </cell>
        </row>
        <row r="485">
          <cell r="A485">
            <v>100948</v>
          </cell>
          <cell r="B485" t="str">
            <v>SLANG R- ZAAIHOEK DM</v>
          </cell>
          <cell r="C485" t="str">
            <v>Zanele Kekana</v>
          </cell>
        </row>
        <row r="486">
          <cell r="A486">
            <v>100949</v>
          </cell>
          <cell r="B486" t="str">
            <v>SMP442 P/LS&amp; AQUEDUC</v>
          </cell>
          <cell r="C486" t="str">
            <v>Zanele Kekana</v>
          </cell>
        </row>
        <row r="487">
          <cell r="A487">
            <v>100950</v>
          </cell>
          <cell r="B487" t="str">
            <v>ZAAIHOEK PUMPSTATION</v>
          </cell>
          <cell r="C487" t="str">
            <v>Zanele Kekana</v>
          </cell>
        </row>
        <row r="488">
          <cell r="A488">
            <v>100951</v>
          </cell>
          <cell r="B488" t="str">
            <v>SMP657 FROM THE DAM</v>
          </cell>
          <cell r="C488" t="str">
            <v>Zanele Kekana</v>
          </cell>
        </row>
        <row r="489">
          <cell r="A489">
            <v>100952</v>
          </cell>
          <cell r="B489" t="str">
            <v>USUT VAALR- GROOTDRD</v>
          </cell>
          <cell r="C489" t="str">
            <v>Zanele Kekana</v>
          </cell>
        </row>
        <row r="490">
          <cell r="A490">
            <v>100953</v>
          </cell>
          <cell r="B490" t="str">
            <v>SMP658 PURFIC. WORKS</v>
          </cell>
          <cell r="C490" t="str">
            <v>Zanele Kekana</v>
          </cell>
        </row>
        <row r="491">
          <cell r="A491">
            <v>100954</v>
          </cell>
          <cell r="B491" t="str">
            <v>SMP659 OUT OF GR DAM</v>
          </cell>
          <cell r="C491" t="str">
            <v>Zanele Kekana</v>
          </cell>
        </row>
        <row r="492">
          <cell r="A492">
            <v>100955</v>
          </cell>
          <cell r="B492" t="str">
            <v>SMP660 GROOT 2 TUTUK</v>
          </cell>
          <cell r="C492" t="str">
            <v>Zanele Kekana</v>
          </cell>
        </row>
        <row r="493">
          <cell r="A493">
            <v>100956</v>
          </cell>
          <cell r="B493" t="str">
            <v>SMP661 GROOT 2 KNOPF</v>
          </cell>
          <cell r="C493" t="str">
            <v>Zanele Kekana</v>
          </cell>
        </row>
        <row r="494">
          <cell r="A494">
            <v>100957</v>
          </cell>
          <cell r="B494" t="str">
            <v>SMP662 KNOPF 2 BOSSP</v>
          </cell>
          <cell r="C494" t="str">
            <v>Zanele Kekana</v>
          </cell>
        </row>
        <row r="495">
          <cell r="A495">
            <v>100958</v>
          </cell>
          <cell r="B495" t="str">
            <v>SMP663 KNOPF 2 TRICF</v>
          </cell>
          <cell r="C495" t="str">
            <v>Zanele Kekana</v>
          </cell>
        </row>
        <row r="496">
          <cell r="A496">
            <v>100959</v>
          </cell>
          <cell r="B496" t="str">
            <v>SMP664 RIETF 2 MATLA</v>
          </cell>
          <cell r="C496" t="str">
            <v>Zanele Kekana</v>
          </cell>
        </row>
        <row r="497">
          <cell r="A497">
            <v>100960</v>
          </cell>
          <cell r="B497" t="str">
            <v>SMP665 MATLA ESKOM</v>
          </cell>
          <cell r="C497" t="str">
            <v>Zanele Kekana</v>
          </cell>
        </row>
        <row r="498">
          <cell r="A498">
            <v>100961</v>
          </cell>
          <cell r="B498" t="str">
            <v>SMP666 NAAUWP 2 DUVH</v>
          </cell>
          <cell r="C498" t="str">
            <v>Zanele Kekana</v>
          </cell>
        </row>
        <row r="499">
          <cell r="A499">
            <v>100962</v>
          </cell>
          <cell r="B499" t="str">
            <v>SMP743 TRICHF OTHER</v>
          </cell>
          <cell r="C499" t="str">
            <v>Zanele Kekana</v>
          </cell>
        </row>
        <row r="500">
          <cell r="A500">
            <v>100963</v>
          </cell>
          <cell r="B500" t="str">
            <v>SMP656 DUVH 2 HENDPL</v>
          </cell>
          <cell r="C500" t="str">
            <v>Zanele Kekana</v>
          </cell>
        </row>
        <row r="501">
          <cell r="A501">
            <v>100964</v>
          </cell>
          <cell r="B501" t="str">
            <v>RIETF WEIR&amp; PSTATION</v>
          </cell>
          <cell r="C501" t="str">
            <v>Zanele Kekana</v>
          </cell>
        </row>
        <row r="502">
          <cell r="A502">
            <v>100965</v>
          </cell>
          <cell r="B502" t="str">
            <v>TRICHARDTSFONTEIN DM</v>
          </cell>
          <cell r="C502" t="str">
            <v>Zanele Kekana</v>
          </cell>
        </row>
        <row r="503">
          <cell r="A503">
            <v>100966</v>
          </cell>
          <cell r="B503" t="str">
            <v>BOSSIESPRUIT DAM</v>
          </cell>
          <cell r="C503" t="str">
            <v>Zanele Kekana</v>
          </cell>
        </row>
        <row r="504">
          <cell r="A504">
            <v>100967</v>
          </cell>
          <cell r="B504" t="str">
            <v>TUTUKA PUMP STATION</v>
          </cell>
          <cell r="C504" t="str">
            <v>Zanele Kekana</v>
          </cell>
        </row>
        <row r="505">
          <cell r="A505">
            <v>100968</v>
          </cell>
          <cell r="B505" t="str">
            <v>GROOTDRAAI P/STATION</v>
          </cell>
          <cell r="C505" t="str">
            <v>Zanele Kekana</v>
          </cell>
        </row>
        <row r="506">
          <cell r="A506">
            <v>100969</v>
          </cell>
          <cell r="B506" t="str">
            <v>GROOTFONTEIN P/STATN</v>
          </cell>
          <cell r="C506" t="str">
            <v>Zanele Kekana</v>
          </cell>
        </row>
        <row r="507">
          <cell r="A507">
            <v>100970</v>
          </cell>
          <cell r="B507" t="str">
            <v>SMP459 TFN 2 WITBANK</v>
          </cell>
          <cell r="C507" t="str">
            <v>Zanele Kekana</v>
          </cell>
        </row>
        <row r="508">
          <cell r="A508">
            <v>100971</v>
          </cell>
          <cell r="B508" t="str">
            <v>SMP751 KLEINKOPJE M</v>
          </cell>
          <cell r="C508" t="str">
            <v>Zanele Kekana</v>
          </cell>
        </row>
        <row r="509">
          <cell r="A509">
            <v>100972</v>
          </cell>
          <cell r="B509" t="str">
            <v>SMP752 DOUGLAS COLL</v>
          </cell>
          <cell r="C509" t="str">
            <v>Zanele Kekana</v>
          </cell>
        </row>
        <row r="510">
          <cell r="A510">
            <v>100973</v>
          </cell>
          <cell r="B510" t="str">
            <v>SMP753 DGLS COLL ALB</v>
          </cell>
          <cell r="C510" t="str">
            <v>Zanele Kekana</v>
          </cell>
        </row>
        <row r="511">
          <cell r="A511">
            <v>100974</v>
          </cell>
          <cell r="B511" t="str">
            <v>SMP754 DGLS COLL WKS</v>
          </cell>
          <cell r="C511" t="str">
            <v>Zanele Kekana</v>
          </cell>
        </row>
        <row r="512">
          <cell r="A512">
            <v>100975</v>
          </cell>
          <cell r="B512" t="str">
            <v>SMP755 DGLS COLL VDT</v>
          </cell>
          <cell r="C512" t="str">
            <v>Zanele Kekana</v>
          </cell>
        </row>
        <row r="513">
          <cell r="A513">
            <v>100976</v>
          </cell>
          <cell r="B513" t="str">
            <v>A OFF: TUGELA VAAL</v>
          </cell>
          <cell r="C513" t="str">
            <v>Zanele Kekana</v>
          </cell>
        </row>
        <row r="514">
          <cell r="A514">
            <v>100977</v>
          </cell>
          <cell r="B514" t="str">
            <v>WOODSTOCK DAM</v>
          </cell>
          <cell r="C514" t="str">
            <v>Zanele Kekana</v>
          </cell>
        </row>
        <row r="515">
          <cell r="A515">
            <v>100978</v>
          </cell>
          <cell r="B515" t="str">
            <v>KILLBURN 1 P/STATION</v>
          </cell>
          <cell r="C515" t="str">
            <v>Zanele Kekana</v>
          </cell>
        </row>
        <row r="516">
          <cell r="A516">
            <v>100979</v>
          </cell>
          <cell r="B516" t="str">
            <v>KILLBURN 2 P/STATION</v>
          </cell>
          <cell r="C516" t="str">
            <v>Zanele Kekana</v>
          </cell>
        </row>
        <row r="517">
          <cell r="A517">
            <v>100980</v>
          </cell>
          <cell r="B517" t="str">
            <v>KILLBURN FOREBAY</v>
          </cell>
          <cell r="C517" t="str">
            <v>Zanele Kekana</v>
          </cell>
        </row>
        <row r="518">
          <cell r="A518">
            <v>100981</v>
          </cell>
          <cell r="B518" t="str">
            <v>KILLBURN DAM</v>
          </cell>
          <cell r="C518" t="str">
            <v>Zanele Kekana</v>
          </cell>
        </row>
        <row r="519">
          <cell r="A519">
            <v>100982</v>
          </cell>
          <cell r="B519" t="str">
            <v>DRIEL BARRAGE</v>
          </cell>
          <cell r="C519" t="str">
            <v>Zanele Kekana</v>
          </cell>
        </row>
        <row r="520">
          <cell r="A520">
            <v>100983</v>
          </cell>
          <cell r="B520" t="str">
            <v>DRIEL 1 P/STATION</v>
          </cell>
          <cell r="C520" t="str">
            <v>Zanele Kekana</v>
          </cell>
        </row>
        <row r="521">
          <cell r="A521">
            <v>100984</v>
          </cell>
          <cell r="B521" t="str">
            <v>DRIEL 2 P/STATION</v>
          </cell>
          <cell r="C521" t="str">
            <v>Zanele Kekana</v>
          </cell>
        </row>
        <row r="522">
          <cell r="A522">
            <v>100985</v>
          </cell>
          <cell r="B522" t="str">
            <v>KILLBURN OMGEWINGS 3</v>
          </cell>
          <cell r="C522" t="str">
            <v>Zanele Kekana</v>
          </cell>
        </row>
        <row r="523">
          <cell r="A523">
            <v>100986</v>
          </cell>
          <cell r="B523" t="str">
            <v>TUVA CANAL</v>
          </cell>
          <cell r="C523" t="str">
            <v>Zanele Kekana</v>
          </cell>
        </row>
        <row r="524">
          <cell r="A524">
            <v>100987</v>
          </cell>
          <cell r="B524" t="str">
            <v>SMP220 SYST 2 JGERSR</v>
          </cell>
          <cell r="C524" t="str">
            <v>Zanele Kekana</v>
          </cell>
        </row>
        <row r="525">
          <cell r="A525">
            <v>100988</v>
          </cell>
          <cell r="B525" t="str">
            <v>STERKFONTEIN DAM</v>
          </cell>
          <cell r="C525" t="str">
            <v>Zanele Kekana</v>
          </cell>
        </row>
        <row r="526">
          <cell r="A526">
            <v>100989</v>
          </cell>
          <cell r="B526" t="str">
            <v>DRIEKLOOF</v>
          </cell>
          <cell r="C526" t="str">
            <v>Zanele Kekana</v>
          </cell>
        </row>
        <row r="527">
          <cell r="A527">
            <v>100990</v>
          </cell>
          <cell r="B527" t="str">
            <v>SMP680 STERKFNTN DAM</v>
          </cell>
          <cell r="C527" t="str">
            <v>Zanele Kekana</v>
          </cell>
        </row>
        <row r="528">
          <cell r="A528">
            <v>100991</v>
          </cell>
          <cell r="B528" t="str">
            <v>AREA OFFIC: VAAL DAM</v>
          </cell>
          <cell r="C528" t="str">
            <v>Zanele Kekana</v>
          </cell>
        </row>
        <row r="529">
          <cell r="A529">
            <v>100992</v>
          </cell>
          <cell r="B529" t="str">
            <v>VAAL DAM ADMIN SUPP</v>
          </cell>
          <cell r="C529" t="str">
            <v>Zanele Kekana</v>
          </cell>
        </row>
        <row r="530">
          <cell r="A530">
            <v>100993</v>
          </cell>
          <cell r="B530" t="str">
            <v>VAAL DAM</v>
          </cell>
          <cell r="C530" t="str">
            <v>Zanele Kekana</v>
          </cell>
        </row>
        <row r="531">
          <cell r="A531">
            <v>100994</v>
          </cell>
          <cell r="B531" t="str">
            <v>ASH RIV SITE4 BOTTKL</v>
          </cell>
          <cell r="C531" t="str">
            <v>Zanele Kekana</v>
          </cell>
        </row>
        <row r="532">
          <cell r="A532">
            <v>100995</v>
          </cell>
          <cell r="B532" t="str">
            <v>SMP760 NAMAH R-FP&amp;MM</v>
          </cell>
          <cell r="C532" t="str">
            <v>Zanele Kekana</v>
          </cell>
        </row>
        <row r="533">
          <cell r="A533">
            <v>100996</v>
          </cell>
          <cell r="B533" t="str">
            <v>FREDERICKSDAL WEIR</v>
          </cell>
          <cell r="C533" t="str">
            <v>Zanele Kekana</v>
          </cell>
        </row>
        <row r="534">
          <cell r="A534">
            <v>100997</v>
          </cell>
          <cell r="B534" t="str">
            <v>LOOPSPRUIT- KLIPDRIF</v>
          </cell>
          <cell r="C534" t="str">
            <v>Zanele Kekana</v>
          </cell>
        </row>
        <row r="535">
          <cell r="A535">
            <v>100998</v>
          </cell>
          <cell r="B535" t="str">
            <v>VAAL R SYS- UPP VAAL</v>
          </cell>
          <cell r="C535" t="str">
            <v>Zanele Kekana</v>
          </cell>
        </row>
        <row r="536">
          <cell r="A536">
            <v>100999</v>
          </cell>
          <cell r="B536" t="str">
            <v>SMP230 SCHEME</v>
          </cell>
          <cell r="C536" t="str">
            <v>Zanele Kekana</v>
          </cell>
        </row>
        <row r="537">
          <cell r="A537">
            <v>101000</v>
          </cell>
          <cell r="B537" t="str">
            <v>SMP681 AELIONS CLUB</v>
          </cell>
          <cell r="C537" t="str">
            <v>Zanele Kekana</v>
          </cell>
        </row>
        <row r="538">
          <cell r="A538">
            <v>101001</v>
          </cell>
          <cell r="B538" t="str">
            <v>SMP682 KARAN ESTATE</v>
          </cell>
          <cell r="C538" t="str">
            <v>Zanele Kekana</v>
          </cell>
        </row>
        <row r="539">
          <cell r="A539">
            <v>101002</v>
          </cell>
          <cell r="B539" t="str">
            <v>SMP683 PARKIN B_S&amp;C</v>
          </cell>
          <cell r="C539" t="str">
            <v>Zanele Kekana</v>
          </cell>
        </row>
        <row r="540">
          <cell r="A540">
            <v>101003</v>
          </cell>
          <cell r="B540" t="str">
            <v>SMP684 F.SUPRA ROSS</v>
          </cell>
          <cell r="C540" t="str">
            <v>Zanele Kekana</v>
          </cell>
        </row>
        <row r="541">
          <cell r="A541">
            <v>101004</v>
          </cell>
          <cell r="B541" t="str">
            <v>SMP685 ERIKA KWEKERY</v>
          </cell>
          <cell r="C541" t="str">
            <v>Zanele Kekana</v>
          </cell>
        </row>
        <row r="542">
          <cell r="A542">
            <v>101005</v>
          </cell>
          <cell r="B542" t="str">
            <v>SMP686 ENICOTT FARMG</v>
          </cell>
          <cell r="C542" t="str">
            <v>Zanele Kekana</v>
          </cell>
        </row>
        <row r="543">
          <cell r="A543">
            <v>101006</v>
          </cell>
          <cell r="B543" t="str">
            <v>SMP687 A.GREEN VR DS</v>
          </cell>
          <cell r="C543" t="str">
            <v>Zanele Kekana</v>
          </cell>
        </row>
        <row r="544">
          <cell r="A544">
            <v>101007</v>
          </cell>
          <cell r="B544" t="str">
            <v>SMP688 R.F. GARMANY</v>
          </cell>
          <cell r="C544" t="str">
            <v>Zanele Kekana</v>
          </cell>
        </row>
        <row r="545">
          <cell r="A545">
            <v>101008</v>
          </cell>
          <cell r="B545" t="str">
            <v>SMP689 T.FORD VR DS</v>
          </cell>
          <cell r="C545" t="str">
            <v>Zanele Kekana</v>
          </cell>
        </row>
        <row r="546">
          <cell r="A546">
            <v>101009</v>
          </cell>
          <cell r="B546" t="str">
            <v>SMP690 G. COLEMAN</v>
          </cell>
          <cell r="C546" t="str">
            <v>Zanele Kekana</v>
          </cell>
        </row>
        <row r="547">
          <cell r="A547">
            <v>101010</v>
          </cell>
          <cell r="B547" t="str">
            <v>SMP691 BALFOUR MCPTY</v>
          </cell>
          <cell r="C547" t="str">
            <v>Zanele Kekana</v>
          </cell>
        </row>
        <row r="548">
          <cell r="A548">
            <v>101011</v>
          </cell>
          <cell r="B548" t="str">
            <v>SMP709 RAND WATER</v>
          </cell>
          <cell r="C548" t="str">
            <v>Zanele Kekana</v>
          </cell>
        </row>
        <row r="549">
          <cell r="A549">
            <v>101012</v>
          </cell>
          <cell r="B549" t="str">
            <v>SMP710 EARLY BIRD FM</v>
          </cell>
          <cell r="C549" t="str">
            <v>Zanele Kekana</v>
          </cell>
        </row>
        <row r="550">
          <cell r="A550">
            <v>101013</v>
          </cell>
          <cell r="B550" t="str">
            <v>SMP711 PETRUS ST TWN</v>
          </cell>
          <cell r="C550" t="str">
            <v>Zanele Kekana</v>
          </cell>
        </row>
        <row r="551">
          <cell r="A551">
            <v>101014</v>
          </cell>
          <cell r="B551" t="str">
            <v>SMP712 PETRUS ST GLF</v>
          </cell>
          <cell r="C551" t="str">
            <v>Zanele Kekana</v>
          </cell>
        </row>
        <row r="552">
          <cell r="A552">
            <v>101015</v>
          </cell>
          <cell r="B552" t="str">
            <v>SMP713 TWELING MCPTY</v>
          </cell>
          <cell r="C552" t="str">
            <v>Zanele Kekana</v>
          </cell>
        </row>
        <row r="553">
          <cell r="A553">
            <v>101016</v>
          </cell>
          <cell r="B553" t="str">
            <v>SMP714 DIHLBENG MCTY</v>
          </cell>
          <cell r="C553" t="str">
            <v>Zanele Kekana</v>
          </cell>
        </row>
        <row r="554">
          <cell r="A554">
            <v>101017</v>
          </cell>
          <cell r="B554" t="str">
            <v>SMP715 WARDEN MCPTY</v>
          </cell>
          <cell r="C554" t="str">
            <v>Zanele Kekana</v>
          </cell>
        </row>
        <row r="555">
          <cell r="A555">
            <v>101018</v>
          </cell>
          <cell r="B555" t="str">
            <v>SMP716 FRFORT A MCTY</v>
          </cell>
          <cell r="C555" t="str">
            <v>Zanele Kekana</v>
          </cell>
        </row>
        <row r="556">
          <cell r="A556">
            <v>101019</v>
          </cell>
          <cell r="B556" t="str">
            <v>SMP717 FRFORT B MCTY</v>
          </cell>
          <cell r="C556" t="str">
            <v>Zanele Kekana</v>
          </cell>
        </row>
        <row r="557">
          <cell r="A557">
            <v>101020</v>
          </cell>
          <cell r="B557" t="str">
            <v>SMP718 HARRSM M TOWN</v>
          </cell>
          <cell r="C557" t="str">
            <v>Zanele Kekana</v>
          </cell>
        </row>
        <row r="558">
          <cell r="A558">
            <v>101021</v>
          </cell>
          <cell r="B558" t="str">
            <v>SMP719 HARRSM M TSHI</v>
          </cell>
          <cell r="C558" t="str">
            <v>Zanele Kekana</v>
          </cell>
        </row>
        <row r="559">
          <cell r="A559">
            <v>101022</v>
          </cell>
          <cell r="B559" t="str">
            <v>SMP720 HARRSM M BBOT</v>
          </cell>
          <cell r="C559" t="str">
            <v>Zanele Kekana</v>
          </cell>
        </row>
        <row r="560">
          <cell r="A560">
            <v>101023</v>
          </cell>
          <cell r="B560" t="str">
            <v>SMP721 HARRSM M GRVL</v>
          </cell>
          <cell r="C560" t="str">
            <v>Zanele Kekana</v>
          </cell>
        </row>
        <row r="561">
          <cell r="A561">
            <v>101024</v>
          </cell>
          <cell r="B561" t="str">
            <v>SMP722 HARRSM M FEED</v>
          </cell>
          <cell r="C561" t="str">
            <v>Zanele Kekana</v>
          </cell>
        </row>
        <row r="562">
          <cell r="A562">
            <v>101025</v>
          </cell>
          <cell r="B562" t="str">
            <v>SMP723 HARRSM M NJSP</v>
          </cell>
          <cell r="C562" t="str">
            <v>Zanele Kekana</v>
          </cell>
        </row>
        <row r="563">
          <cell r="A563">
            <v>101026</v>
          </cell>
          <cell r="B563" t="str">
            <v>SMP724 BETHM M SPD 1</v>
          </cell>
          <cell r="C563" t="str">
            <v>Zanele Kekana</v>
          </cell>
        </row>
        <row r="564">
          <cell r="A564">
            <v>101027</v>
          </cell>
          <cell r="B564" t="str">
            <v>SMP725 BETHM M SPD 2</v>
          </cell>
          <cell r="C564" t="str">
            <v>Zanele Kekana</v>
          </cell>
        </row>
        <row r="565">
          <cell r="A565">
            <v>101028</v>
          </cell>
          <cell r="B565" t="str">
            <v>SMP726 BETHM M UNIFL</v>
          </cell>
          <cell r="C565" t="str">
            <v>Zanele Kekana</v>
          </cell>
        </row>
        <row r="566">
          <cell r="A566">
            <v>101029</v>
          </cell>
          <cell r="B566" t="str">
            <v>SMP727 BETHM M APP O</v>
          </cell>
          <cell r="C566" t="str">
            <v>Zanele Kekana</v>
          </cell>
        </row>
        <row r="567">
          <cell r="A567">
            <v>101030</v>
          </cell>
          <cell r="B567" t="str">
            <v>SMP728 HEILBRON MCTY</v>
          </cell>
          <cell r="C567" t="str">
            <v>Zanele Kekana</v>
          </cell>
        </row>
        <row r="568">
          <cell r="A568">
            <v>101031</v>
          </cell>
          <cell r="B568" t="str">
            <v>SMP729 DENEYSV METRO</v>
          </cell>
          <cell r="C568" t="str">
            <v>Zanele Kekana</v>
          </cell>
        </row>
        <row r="569">
          <cell r="A569">
            <v>101032</v>
          </cell>
          <cell r="B569" t="str">
            <v>SMP730 VILLIERS MCTY</v>
          </cell>
          <cell r="C569" t="str">
            <v>Zanele Kekana</v>
          </cell>
        </row>
        <row r="570">
          <cell r="A570">
            <v>101033</v>
          </cell>
          <cell r="B570" t="str">
            <v>SMP731 STANDTN MCPTY</v>
          </cell>
          <cell r="C570" t="str">
            <v>Zanele Kekana</v>
          </cell>
        </row>
        <row r="571">
          <cell r="A571">
            <v>101034</v>
          </cell>
          <cell r="B571" t="str">
            <v>SMP732 MORGENZ MCPTY</v>
          </cell>
          <cell r="C571" t="str">
            <v>Zanele Kekana</v>
          </cell>
        </row>
        <row r="572">
          <cell r="A572">
            <v>101035</v>
          </cell>
          <cell r="B572" t="str">
            <v>SMP733 ERMELO M TOWN</v>
          </cell>
          <cell r="C572" t="str">
            <v>Zanele Kekana</v>
          </cell>
        </row>
        <row r="573">
          <cell r="A573">
            <v>101036</v>
          </cell>
          <cell r="B573" t="str">
            <v>SMP734 ERMELO M GOLF</v>
          </cell>
          <cell r="C573" t="str">
            <v>Zanele Kekana</v>
          </cell>
        </row>
        <row r="574">
          <cell r="A574">
            <v>101037</v>
          </cell>
          <cell r="B574" t="str">
            <v>SMP735 ERMELO M MINE</v>
          </cell>
          <cell r="C574" t="str">
            <v>Zanele Kekana</v>
          </cell>
        </row>
        <row r="575">
          <cell r="A575">
            <v>101038</v>
          </cell>
          <cell r="B575" t="str">
            <v>SMP736 BETHAL MCTY A</v>
          </cell>
          <cell r="C575" t="str">
            <v>Zanele Kekana</v>
          </cell>
        </row>
        <row r="576">
          <cell r="A576">
            <v>101039</v>
          </cell>
          <cell r="B576" t="str">
            <v>SMP737 BETHAL MCTY B</v>
          </cell>
          <cell r="C576" t="str">
            <v>Zanele Kekana</v>
          </cell>
        </row>
        <row r="577">
          <cell r="A577">
            <v>101040</v>
          </cell>
          <cell r="B577" t="str">
            <v>SMP738 BETHAL MCTY C</v>
          </cell>
          <cell r="C577" t="str">
            <v>Zanele Kekana</v>
          </cell>
        </row>
        <row r="578">
          <cell r="A578">
            <v>101041</v>
          </cell>
          <cell r="B578" t="str">
            <v>SMP739 LAMBERTI M.J.</v>
          </cell>
          <cell r="C578" t="str">
            <v>Zanele Kekana</v>
          </cell>
        </row>
        <row r="579">
          <cell r="A579">
            <v>101042</v>
          </cell>
          <cell r="B579" t="str">
            <v>SMP740 TENNANT S.R.</v>
          </cell>
          <cell r="C579" t="str">
            <v>Zanele Kekana</v>
          </cell>
        </row>
        <row r="580">
          <cell r="A580">
            <v>101043</v>
          </cell>
          <cell r="B580" t="str">
            <v>SMP741 PRETORIUS W.P</v>
          </cell>
          <cell r="C580" t="str">
            <v>Zanele Kekana</v>
          </cell>
        </row>
        <row r="581">
          <cell r="A581">
            <v>101044</v>
          </cell>
          <cell r="B581" t="str">
            <v>SMP742 ERASMUS J.P.</v>
          </cell>
          <cell r="C581" t="str">
            <v>Zanele Kekana</v>
          </cell>
        </row>
        <row r="582">
          <cell r="A582">
            <v>101045</v>
          </cell>
          <cell r="B582" t="str">
            <v>SMP747 MSKGW M BREYT</v>
          </cell>
          <cell r="C582" t="str">
            <v>Zanele Kekana</v>
          </cell>
        </row>
        <row r="583">
          <cell r="A583">
            <v>101046</v>
          </cell>
          <cell r="B583" t="str">
            <v>SMP748 DIHLB M BETHM</v>
          </cell>
          <cell r="C583" t="str">
            <v>Zanele Kekana</v>
          </cell>
        </row>
        <row r="584">
          <cell r="A584">
            <v>101047</v>
          </cell>
          <cell r="B584" t="str">
            <v>SMP749 METSMHO M ORV</v>
          </cell>
          <cell r="C584" t="str">
            <v>Zanele Kekana</v>
          </cell>
        </row>
        <row r="585">
          <cell r="A585">
            <v>101048</v>
          </cell>
          <cell r="B585" t="str">
            <v>SMP759 COMFRMT SHEAP</v>
          </cell>
          <cell r="C585" t="str">
            <v>Zanele Kekana</v>
          </cell>
        </row>
        <row r="586">
          <cell r="A586">
            <v>101049</v>
          </cell>
          <cell r="B586" t="str">
            <v>SMP758 PENDIO INV CC</v>
          </cell>
          <cell r="C586" t="str">
            <v>Zanele Kekana</v>
          </cell>
        </row>
        <row r="587">
          <cell r="A587">
            <v>101050</v>
          </cell>
          <cell r="B587" t="str">
            <v>RHENOST R- KOPPIES D</v>
          </cell>
          <cell r="C587" t="str">
            <v>Jemina Baleni</v>
          </cell>
        </row>
        <row r="588">
          <cell r="A588">
            <v>101051</v>
          </cell>
          <cell r="B588" t="str">
            <v>SMP104 DAM AND RIVER</v>
          </cell>
          <cell r="C588" t="str">
            <v>Jemina Baleni</v>
          </cell>
        </row>
        <row r="589">
          <cell r="A589">
            <v>101052</v>
          </cell>
          <cell r="B589" t="str">
            <v>SMP30 CANAL SYSTEM</v>
          </cell>
          <cell r="C589" t="str">
            <v>Jemina Baleni</v>
          </cell>
        </row>
        <row r="590">
          <cell r="A590">
            <v>101053</v>
          </cell>
          <cell r="B590" t="str">
            <v>ROODEPOORT(CORNELIA)</v>
          </cell>
          <cell r="C590" t="str">
            <v>Jemina Baleni</v>
          </cell>
        </row>
        <row r="591">
          <cell r="A591">
            <v>101054</v>
          </cell>
          <cell r="B591" t="str">
            <v>WELTEVREDE</v>
          </cell>
          <cell r="C591" t="str">
            <v>Jemina Baleni</v>
          </cell>
        </row>
        <row r="592">
          <cell r="A592">
            <v>101055</v>
          </cell>
          <cell r="B592" t="str">
            <v>MOOI RIVER</v>
          </cell>
          <cell r="C592" t="str">
            <v>Chris Brits</v>
          </cell>
        </row>
        <row r="593">
          <cell r="A593">
            <v>101056</v>
          </cell>
          <cell r="B593" t="str">
            <v>MOOI R - BOSKOP DAM</v>
          </cell>
          <cell r="C593" t="str">
            <v>Chris Brits</v>
          </cell>
        </row>
        <row r="594">
          <cell r="A594">
            <v>101057</v>
          </cell>
          <cell r="B594" t="str">
            <v>MOOI R-KLERKSKRAAL D</v>
          </cell>
          <cell r="C594" t="str">
            <v>Chris Brits</v>
          </cell>
        </row>
        <row r="595">
          <cell r="A595">
            <v>101058</v>
          </cell>
          <cell r="B595" t="str">
            <v>SMP134 RIVER</v>
          </cell>
          <cell r="C595" t="str">
            <v>Chris Brits</v>
          </cell>
        </row>
        <row r="596">
          <cell r="A596">
            <v>101059</v>
          </cell>
          <cell r="B596" t="str">
            <v>SMP19 CANAL</v>
          </cell>
          <cell r="C596" t="str">
            <v>Chris Brits</v>
          </cell>
        </row>
        <row r="597">
          <cell r="A597">
            <v>101060</v>
          </cell>
          <cell r="B597" t="str">
            <v>SMP653 CAN S TO POTC</v>
          </cell>
          <cell r="C597" t="str">
            <v>Chris Brits</v>
          </cell>
        </row>
        <row r="598">
          <cell r="A598">
            <v>101061</v>
          </cell>
          <cell r="B598" t="str">
            <v>GERHARD MINNEBRON WR</v>
          </cell>
          <cell r="C598" t="str">
            <v>Chris Brits</v>
          </cell>
        </row>
        <row r="599">
          <cell r="A599">
            <v>101062</v>
          </cell>
          <cell r="B599" t="str">
            <v>LAKESIDE PTCHEFSTROM</v>
          </cell>
          <cell r="C599" t="str">
            <v>Chris Brits</v>
          </cell>
        </row>
        <row r="600">
          <cell r="A600">
            <v>101063</v>
          </cell>
          <cell r="B600" t="str">
            <v>SCHOONSPRUIT</v>
          </cell>
          <cell r="C600" t="str">
            <v>Chris Brits</v>
          </cell>
        </row>
        <row r="601">
          <cell r="A601">
            <v>101064</v>
          </cell>
          <cell r="B601" t="str">
            <v>SCSPRT- ELANS&amp;RIETSP</v>
          </cell>
          <cell r="C601" t="str">
            <v>Chris Brits</v>
          </cell>
        </row>
        <row r="602">
          <cell r="A602">
            <v>101065</v>
          </cell>
          <cell r="B602" t="str">
            <v>SMP210 SCHSPRUIT GWS</v>
          </cell>
          <cell r="C602" t="str">
            <v>Chris Brits</v>
          </cell>
        </row>
        <row r="603">
          <cell r="A603">
            <v>101066</v>
          </cell>
          <cell r="B603" t="str">
            <v>VENTERSDORP EYE WEIR</v>
          </cell>
          <cell r="C603" t="str">
            <v>Chris Brits</v>
          </cell>
        </row>
        <row r="604">
          <cell r="A604">
            <v>101067</v>
          </cell>
          <cell r="B604" t="str">
            <v>MAN: OP WEST BFTN</v>
          </cell>
          <cell r="C604" t="str">
            <v>Jemina Baleni</v>
          </cell>
        </row>
        <row r="605">
          <cell r="A605">
            <v>101067</v>
          </cell>
          <cell r="B605" t="str">
            <v>MAN: OPS  OFFICE FS</v>
          </cell>
          <cell r="C605" t="str">
            <v>Jemina Baleni</v>
          </cell>
        </row>
        <row r="606">
          <cell r="A606">
            <v>101068</v>
          </cell>
          <cell r="B606" t="str">
            <v>FIN&amp; CORP SUPP SERVS</v>
          </cell>
          <cell r="C606" t="str">
            <v>Jemina Baleni</v>
          </cell>
        </row>
        <row r="607">
          <cell r="A607">
            <v>101068</v>
          </cell>
          <cell r="B607" t="str">
            <v>SUB-DIVSUB-DIVISION-</v>
          </cell>
          <cell r="C607" t="str">
            <v>Jemina Baleni</v>
          </cell>
        </row>
        <row r="608">
          <cell r="A608">
            <v>101069</v>
          </cell>
          <cell r="B608" t="str">
            <v>TECHNICAL SUPP SERVS</v>
          </cell>
          <cell r="C608" t="str">
            <v>Jemina Baleni</v>
          </cell>
        </row>
        <row r="609">
          <cell r="A609">
            <v>101070</v>
          </cell>
          <cell r="B609" t="str">
            <v>AO: GARIEP UPP ORANG</v>
          </cell>
          <cell r="C609" t="str">
            <v>Jemina Baleni</v>
          </cell>
        </row>
        <row r="610">
          <cell r="A610">
            <v>101070</v>
          </cell>
          <cell r="B610" t="str">
            <v>DIVISION-OPS-GARIEP</v>
          </cell>
          <cell r="C610" t="str">
            <v>Jemina Baleni</v>
          </cell>
        </row>
        <row r="611">
          <cell r="A611">
            <v>101071</v>
          </cell>
          <cell r="B611" t="str">
            <v>LEEU R- ARMENIA DAM</v>
          </cell>
          <cell r="C611" t="str">
            <v>Jemina Baleni</v>
          </cell>
        </row>
        <row r="612">
          <cell r="A612">
            <v>101072</v>
          </cell>
          <cell r="B612" t="str">
            <v>SMP14 CANAL SYSTEM</v>
          </cell>
          <cell r="C612" t="str">
            <v>Jemina Baleni</v>
          </cell>
        </row>
        <row r="613">
          <cell r="A613">
            <v>101073</v>
          </cell>
          <cell r="B613" t="str">
            <v>SMP83 DAM AND RIVER</v>
          </cell>
          <cell r="C613" t="str">
            <v>Jemina Baleni</v>
          </cell>
        </row>
        <row r="614">
          <cell r="A614">
            <v>101074</v>
          </cell>
          <cell r="B614" t="str">
            <v>WITTESPR - EGMONT DM</v>
          </cell>
          <cell r="C614" t="str">
            <v>Jemina Baleni</v>
          </cell>
        </row>
        <row r="615">
          <cell r="A615">
            <v>101075</v>
          </cell>
          <cell r="B615" t="str">
            <v>SMP235 EGMON I/BOARD</v>
          </cell>
          <cell r="C615" t="str">
            <v>Jemina Baleni</v>
          </cell>
        </row>
        <row r="616">
          <cell r="A616">
            <v>101076</v>
          </cell>
          <cell r="B616" t="str">
            <v>ORANGE R- VNDKLF CAN</v>
          </cell>
          <cell r="C616" t="str">
            <v>Jemina Baleni</v>
          </cell>
        </row>
        <row r="617">
          <cell r="A617">
            <v>101077</v>
          </cell>
          <cell r="B617" t="str">
            <v>SMP198 FROM VDKF CAN</v>
          </cell>
          <cell r="C617" t="str">
            <v>Jemina Baleni</v>
          </cell>
        </row>
        <row r="618">
          <cell r="A618">
            <v>101078</v>
          </cell>
          <cell r="B618" t="str">
            <v>ORANGE R- GARIEP DAM</v>
          </cell>
          <cell r="C618" t="str">
            <v>Jemina Baleni</v>
          </cell>
        </row>
        <row r="619">
          <cell r="A619">
            <v>101079</v>
          </cell>
          <cell r="B619" t="str">
            <v>ORANGE R- VNDKLOF DM</v>
          </cell>
          <cell r="C619" t="str">
            <v>Jemina Baleni</v>
          </cell>
        </row>
        <row r="620">
          <cell r="A620">
            <v>101080</v>
          </cell>
          <cell r="B620" t="str">
            <v>ORANGE R- OR FISH TU</v>
          </cell>
          <cell r="C620" t="str">
            <v>Jemina Baleni</v>
          </cell>
        </row>
        <row r="621">
          <cell r="A621">
            <v>101081</v>
          </cell>
          <cell r="B621" t="str">
            <v>SMP430 BETW HPT&amp;DOUG</v>
          </cell>
          <cell r="C621" t="str">
            <v>Jemina Baleni</v>
          </cell>
        </row>
        <row r="622">
          <cell r="A622">
            <v>101082</v>
          </cell>
          <cell r="B622" t="str">
            <v>SMP431 BETW VNDK&amp;HPT</v>
          </cell>
          <cell r="C622" t="str">
            <v>Jemina Baleni</v>
          </cell>
        </row>
        <row r="623">
          <cell r="A623">
            <v>101083</v>
          </cell>
          <cell r="B623" t="str">
            <v>SMP435 HPT MCPTY D&amp;R</v>
          </cell>
          <cell r="C623" t="str">
            <v>Jemina Baleni</v>
          </cell>
        </row>
        <row r="624">
          <cell r="A624">
            <v>101084</v>
          </cell>
          <cell r="B624" t="str">
            <v>SMP441 ESKOM POW GEN</v>
          </cell>
          <cell r="C624" t="str">
            <v>Jemina Baleni</v>
          </cell>
        </row>
        <row r="625">
          <cell r="A625">
            <v>101085</v>
          </cell>
          <cell r="B625" t="str">
            <v>SMP765 BETW GAR&amp;VNDK</v>
          </cell>
          <cell r="C625" t="str">
            <v>Jemina Baleni</v>
          </cell>
        </row>
        <row r="626">
          <cell r="A626">
            <v>101086</v>
          </cell>
          <cell r="B626" t="str">
            <v>SMP99 DEPT FR VNDK D</v>
          </cell>
          <cell r="C626" t="str">
            <v>Jemina Baleni</v>
          </cell>
        </row>
        <row r="627">
          <cell r="A627">
            <v>101087</v>
          </cell>
          <cell r="B627" t="str">
            <v>RIET R- KALKFONTEIN</v>
          </cell>
          <cell r="C627" t="str">
            <v>Jemina Baleni</v>
          </cell>
        </row>
        <row r="628">
          <cell r="A628">
            <v>101088</v>
          </cell>
          <cell r="B628" t="str">
            <v>SMP105 FROM KALKF DM</v>
          </cell>
          <cell r="C628" t="str">
            <v>Jemina Baleni</v>
          </cell>
        </row>
        <row r="629">
          <cell r="A629">
            <v>101089</v>
          </cell>
          <cell r="B629" t="str">
            <v>SMP31 FROM CANAL SYS</v>
          </cell>
          <cell r="C629" t="str">
            <v>Jemina Baleni</v>
          </cell>
        </row>
        <row r="630">
          <cell r="A630">
            <v>101090</v>
          </cell>
          <cell r="B630" t="str">
            <v>SMP476 JACDL M IRRIG</v>
          </cell>
          <cell r="C630" t="str">
            <v>Jemina Baleni</v>
          </cell>
        </row>
        <row r="631">
          <cell r="A631">
            <v>101091</v>
          </cell>
          <cell r="B631" t="str">
            <v>SMP477 KFFTN MUN CAN</v>
          </cell>
          <cell r="C631" t="str">
            <v>Jemina Baleni</v>
          </cell>
        </row>
        <row r="632">
          <cell r="A632">
            <v>101092</v>
          </cell>
          <cell r="B632" t="str">
            <v>SMP578 RES POOR FARM</v>
          </cell>
          <cell r="C632" t="str">
            <v>Jemina Baleni</v>
          </cell>
        </row>
        <row r="633">
          <cell r="A633">
            <v>101093</v>
          </cell>
          <cell r="B633" t="str">
            <v>SMP746 RIETR BOERDER</v>
          </cell>
          <cell r="C633" t="str">
            <v>Jemina Baleni</v>
          </cell>
        </row>
        <row r="634">
          <cell r="A634">
            <v>101094</v>
          </cell>
          <cell r="B634" t="str">
            <v>CALEDON R-KNELLPOORT</v>
          </cell>
          <cell r="C634" t="str">
            <v>Jemina Baleni</v>
          </cell>
        </row>
        <row r="635">
          <cell r="A635">
            <v>101095</v>
          </cell>
          <cell r="B635" t="str">
            <v>CALEDON R-WELBEDACHT</v>
          </cell>
          <cell r="C635" t="str">
            <v>Jemina Baleni</v>
          </cell>
        </row>
        <row r="636">
          <cell r="A636">
            <v>101096</v>
          </cell>
          <cell r="B636" t="str">
            <v>CALEDON R-RUSTFNTEIN</v>
          </cell>
          <cell r="C636" t="str">
            <v>Jemina Baleni</v>
          </cell>
        </row>
        <row r="637">
          <cell r="A637">
            <v>101097</v>
          </cell>
          <cell r="B637" t="str">
            <v>SMP466 BFTN M: MODER</v>
          </cell>
          <cell r="C637" t="str">
            <v>Jemina Baleni</v>
          </cell>
        </row>
        <row r="638">
          <cell r="A638">
            <v>101098</v>
          </cell>
          <cell r="B638" t="str">
            <v>SMP54 BLOEM W R&amp;DAMS</v>
          </cell>
          <cell r="C638" t="str">
            <v>Jemina Baleni</v>
          </cell>
        </row>
        <row r="639">
          <cell r="A639">
            <v>101099</v>
          </cell>
          <cell r="B639" t="str">
            <v>MODDER R-KRUGERSDRIF</v>
          </cell>
          <cell r="C639" t="str">
            <v>Jemina Baleni</v>
          </cell>
        </row>
        <row r="640">
          <cell r="A640">
            <v>101100</v>
          </cell>
          <cell r="B640" t="str">
            <v>SMP133 Z1 D TO RYANS</v>
          </cell>
          <cell r="C640" t="str">
            <v>Jemina Baleni</v>
          </cell>
        </row>
        <row r="641">
          <cell r="A641">
            <v>101101</v>
          </cell>
          <cell r="B641" t="str">
            <v>SMP183 Z2 RYA 2 SCHG</v>
          </cell>
          <cell r="C641" t="str">
            <v>Jemina Baleni</v>
          </cell>
        </row>
        <row r="642">
          <cell r="A642">
            <v>101102</v>
          </cell>
          <cell r="B642" t="str">
            <v>SMP89 FR DAM &amp; RIVER</v>
          </cell>
          <cell r="C642" t="str">
            <v>Jemina Baleni</v>
          </cell>
        </row>
        <row r="643">
          <cell r="A643">
            <v>101103</v>
          </cell>
          <cell r="B643" t="str">
            <v>ORANGE-RIET GWS (91)</v>
          </cell>
          <cell r="C643" t="str">
            <v>Jemina Baleni</v>
          </cell>
        </row>
        <row r="644">
          <cell r="A644">
            <v>101104</v>
          </cell>
          <cell r="B644" t="str">
            <v>SMP25 ORNGE-RIET CAN</v>
          </cell>
          <cell r="C644" t="str">
            <v>Jemina Baleni</v>
          </cell>
        </row>
        <row r="645">
          <cell r="A645">
            <v>101105</v>
          </cell>
          <cell r="B645" t="str">
            <v>SMP472 COM FARM VNDC</v>
          </cell>
          <cell r="C645" t="str">
            <v>Jemina Baleni</v>
          </cell>
        </row>
        <row r="646">
          <cell r="A646">
            <v>101106</v>
          </cell>
          <cell r="B646" t="str">
            <v>SMP473 RIET R SETTL</v>
          </cell>
          <cell r="C646" t="str">
            <v>Jemina Baleni</v>
          </cell>
        </row>
        <row r="647">
          <cell r="A647">
            <v>101107</v>
          </cell>
          <cell r="B647" t="str">
            <v>SMP474 ITERELENG IRR</v>
          </cell>
          <cell r="C647" t="str">
            <v>Jemina Baleni</v>
          </cell>
        </row>
        <row r="648">
          <cell r="A648">
            <v>101108</v>
          </cell>
          <cell r="B648" t="str">
            <v>SMP574 ZELPY IRRIG C</v>
          </cell>
          <cell r="C648" t="str">
            <v>Jemina Baleni</v>
          </cell>
        </row>
        <row r="649">
          <cell r="A649">
            <v>101109</v>
          </cell>
          <cell r="B649" t="str">
            <v>SMP575 3 EENH IRRIG.</v>
          </cell>
          <cell r="C649" t="str">
            <v>Jemina Baleni</v>
          </cell>
        </row>
        <row r="650">
          <cell r="A650">
            <v>101110</v>
          </cell>
          <cell r="B650" t="str">
            <v>SMP576 MAHUA TRUST I</v>
          </cell>
          <cell r="C650" t="str">
            <v>Jemina Baleni</v>
          </cell>
        </row>
        <row r="651">
          <cell r="A651">
            <v>101111</v>
          </cell>
          <cell r="B651" t="str">
            <v>SMP577 AGANANG IRRIG</v>
          </cell>
          <cell r="C651" t="str">
            <v>Jemina Baleni</v>
          </cell>
        </row>
        <row r="652">
          <cell r="A652">
            <v>101112</v>
          </cell>
          <cell r="B652" t="str">
            <v>SMP692 OPPERMANS IRR</v>
          </cell>
          <cell r="C652" t="str">
            <v>Jemina Baleni</v>
          </cell>
        </row>
        <row r="653">
          <cell r="A653">
            <v>101113</v>
          </cell>
          <cell r="B653" t="str">
            <v>SMP693 PROEFPLAAS IR</v>
          </cell>
          <cell r="C653" t="str">
            <v>Jemina Baleni</v>
          </cell>
        </row>
        <row r="654">
          <cell r="A654">
            <v>101114</v>
          </cell>
          <cell r="B654" t="str">
            <v>S2 BALANCING DAM</v>
          </cell>
          <cell r="C654" t="str">
            <v>Jemina Baleni</v>
          </cell>
        </row>
        <row r="655">
          <cell r="A655">
            <v>101115</v>
          </cell>
          <cell r="B655" t="str">
            <v>SCHEIDING PUMP STAT</v>
          </cell>
          <cell r="C655" t="str">
            <v>Jemina Baleni</v>
          </cell>
        </row>
        <row r="656">
          <cell r="A656">
            <v>101116</v>
          </cell>
          <cell r="B656" t="str">
            <v>KOEDOESBERG WEIR</v>
          </cell>
          <cell r="C656" t="str">
            <v>Jemina Baleni</v>
          </cell>
        </row>
        <row r="657">
          <cell r="A657">
            <v>101117</v>
          </cell>
          <cell r="B657" t="str">
            <v>BLAAUWBOSCHFONTEIN W</v>
          </cell>
          <cell r="C657" t="str">
            <v>Jemina Baleni</v>
          </cell>
        </row>
        <row r="658">
          <cell r="A658">
            <v>101118</v>
          </cell>
          <cell r="B658" t="str">
            <v>S1 BALANCING DAM</v>
          </cell>
          <cell r="C658" t="str">
            <v>Jemina Baleni</v>
          </cell>
        </row>
        <row r="659">
          <cell r="A659">
            <v>101119</v>
          </cell>
          <cell r="B659" t="str">
            <v>DRAINAGE CANAL SYST</v>
          </cell>
          <cell r="C659" t="str">
            <v>Jemina Baleni</v>
          </cell>
        </row>
        <row r="660">
          <cell r="A660">
            <v>101120</v>
          </cell>
          <cell r="B660" t="str">
            <v>STERKSPR-JOZANASHOEK</v>
          </cell>
          <cell r="C660" t="str">
            <v>Jemina Baleni</v>
          </cell>
        </row>
        <row r="661">
          <cell r="A661">
            <v>101121</v>
          </cell>
          <cell r="B661" t="str">
            <v>SMP212 DAM</v>
          </cell>
          <cell r="C661" t="str">
            <v>Jemina Baleni</v>
          </cell>
        </row>
        <row r="662">
          <cell r="A662">
            <v>101122</v>
          </cell>
          <cell r="B662" t="str">
            <v>THABAN'CHU DAM</v>
          </cell>
          <cell r="C662" t="str">
            <v>Jemina Baleni</v>
          </cell>
        </row>
        <row r="663">
          <cell r="A663">
            <v>101123</v>
          </cell>
          <cell r="B663" t="str">
            <v>FELOANO</v>
          </cell>
          <cell r="C663" t="str">
            <v>Jemina Baleni</v>
          </cell>
        </row>
        <row r="664">
          <cell r="A664">
            <v>101124</v>
          </cell>
          <cell r="B664" t="str">
            <v>WOODBRIDGE</v>
          </cell>
          <cell r="C664" t="str">
            <v>Jemina Baleni</v>
          </cell>
        </row>
        <row r="665">
          <cell r="A665">
            <v>101125</v>
          </cell>
          <cell r="B665" t="str">
            <v>SEROWALO</v>
          </cell>
          <cell r="C665" t="str">
            <v>Jemina Baleni</v>
          </cell>
        </row>
        <row r="666">
          <cell r="A666">
            <v>101126</v>
          </cell>
          <cell r="B666" t="str">
            <v>SEDIBA</v>
          </cell>
          <cell r="C666" t="str">
            <v>Jemina Baleni</v>
          </cell>
        </row>
        <row r="667">
          <cell r="A667">
            <v>101127</v>
          </cell>
          <cell r="B667" t="str">
            <v>ROOIFONTEIN</v>
          </cell>
          <cell r="C667" t="str">
            <v>Jemina Baleni</v>
          </cell>
        </row>
        <row r="668">
          <cell r="A668">
            <v>101128</v>
          </cell>
          <cell r="B668" t="str">
            <v>KGBNAYN R- GROOTHOEK</v>
          </cell>
          <cell r="C668" t="str">
            <v>Jemina Baleni</v>
          </cell>
        </row>
        <row r="669">
          <cell r="A669">
            <v>101129</v>
          </cell>
          <cell r="B669" t="str">
            <v>SMP493 BLOEM WATER</v>
          </cell>
          <cell r="C669" t="str">
            <v>Jemina Baleni</v>
          </cell>
        </row>
        <row r="670">
          <cell r="A670">
            <v>101130</v>
          </cell>
          <cell r="B670" t="str">
            <v>A OFFIC: MIDDLE VAAL</v>
          </cell>
          <cell r="C670" t="str">
            <v>Jemina Baleni</v>
          </cell>
        </row>
        <row r="671">
          <cell r="A671">
            <v>101130</v>
          </cell>
          <cell r="B671" t="str">
            <v>DIVISION-OPS-SANDVET</v>
          </cell>
          <cell r="C671" t="str">
            <v>Jemina Baleni</v>
          </cell>
        </row>
        <row r="672">
          <cell r="A672">
            <v>101131</v>
          </cell>
          <cell r="B672" t="str">
            <v>SANDVETR- ERFENIS DM</v>
          </cell>
          <cell r="C672" t="str">
            <v>Jemina Baleni</v>
          </cell>
        </row>
        <row r="673">
          <cell r="A673">
            <v>101132</v>
          </cell>
          <cell r="B673" t="str">
            <v>SANDVETR- ALEMANSKRL</v>
          </cell>
          <cell r="C673" t="str">
            <v>Jemina Baleni</v>
          </cell>
        </row>
        <row r="674">
          <cell r="A674">
            <v>101133</v>
          </cell>
          <cell r="B674" t="str">
            <v>SMP107 ANY OF DAMS</v>
          </cell>
          <cell r="C674" t="str">
            <v>Jemina Baleni</v>
          </cell>
        </row>
        <row r="675">
          <cell r="A675">
            <v>101134</v>
          </cell>
          <cell r="B675" t="str">
            <v>SMP137 FROM THE RIVR</v>
          </cell>
          <cell r="C675" t="str">
            <v>Jemina Baleni</v>
          </cell>
        </row>
        <row r="676">
          <cell r="A676">
            <v>101135</v>
          </cell>
          <cell r="B676" t="str">
            <v>SMP33 CANAL SYSTEM</v>
          </cell>
          <cell r="C676" t="str">
            <v>Jemina Baleni</v>
          </cell>
        </row>
        <row r="677">
          <cell r="A677">
            <v>101136</v>
          </cell>
          <cell r="B677" t="str">
            <v>SMP481 HOOPSTAD MUN</v>
          </cell>
          <cell r="C677" t="str">
            <v>Jemina Baleni</v>
          </cell>
        </row>
        <row r="678">
          <cell r="A678">
            <v>101137</v>
          </cell>
          <cell r="B678" t="str">
            <v>SMP484 THEUNISEN MUN</v>
          </cell>
          <cell r="C678" t="str">
            <v>Jemina Baleni</v>
          </cell>
        </row>
        <row r="679">
          <cell r="A679">
            <v>101138</v>
          </cell>
          <cell r="B679" t="str">
            <v>VAAL R SYS-FS REGION</v>
          </cell>
          <cell r="C679" t="str">
            <v>Jemina Baleni</v>
          </cell>
        </row>
        <row r="680">
          <cell r="A680">
            <v>101139</v>
          </cell>
          <cell r="B680" t="str">
            <v>SMP579 USERS M VAAL</v>
          </cell>
          <cell r="C680" t="str">
            <v>Jemina Baleni</v>
          </cell>
        </row>
        <row r="681">
          <cell r="A681">
            <v>101140</v>
          </cell>
          <cell r="B681" t="str">
            <v>SMP580 ANGLOGOLD VLR</v>
          </cell>
          <cell r="C681" t="str">
            <v>Jemina Baleni</v>
          </cell>
        </row>
        <row r="682">
          <cell r="A682">
            <v>101141</v>
          </cell>
          <cell r="B682" t="str">
            <v>A OFFICE: LOWER VAAL</v>
          </cell>
          <cell r="C682" t="str">
            <v>Fanie Malan</v>
          </cell>
        </row>
        <row r="683">
          <cell r="A683">
            <v>101141</v>
          </cell>
          <cell r="B683" t="str">
            <v>SUB-DIVISION-KRUGERS</v>
          </cell>
          <cell r="C683" t="str">
            <v>Fanie Malan</v>
          </cell>
        </row>
        <row r="684">
          <cell r="A684">
            <v>101142</v>
          </cell>
          <cell r="B684" t="str">
            <v>L VAAL-VHARTS W SCHM</v>
          </cell>
          <cell r="C684" t="str">
            <v>Fanie Malan</v>
          </cell>
        </row>
        <row r="685">
          <cell r="A685">
            <v>101143</v>
          </cell>
          <cell r="B685" t="str">
            <v>SMP554 RIVER</v>
          </cell>
          <cell r="C685" t="str">
            <v>Fanie Malan</v>
          </cell>
        </row>
        <row r="686">
          <cell r="A686">
            <v>101144</v>
          </cell>
          <cell r="B686" t="str">
            <v>SMP555 BRKLY W MCPTY</v>
          </cell>
          <cell r="C686" t="str">
            <v>Fanie Malan</v>
          </cell>
        </row>
        <row r="687">
          <cell r="A687">
            <v>101145</v>
          </cell>
          <cell r="B687" t="str">
            <v>SMP556 SOL PLT MCPTY</v>
          </cell>
          <cell r="C687" t="str">
            <v>Fanie Malan</v>
          </cell>
        </row>
        <row r="688">
          <cell r="A688">
            <v>101146</v>
          </cell>
          <cell r="B688" t="str">
            <v>SMP617 WARRENTON MUN</v>
          </cell>
          <cell r="C688" t="str">
            <v>Fanie Malan</v>
          </cell>
        </row>
        <row r="689">
          <cell r="A689">
            <v>101147</v>
          </cell>
          <cell r="B689" t="str">
            <v>MIDD VAAL-BLOEMHOF D</v>
          </cell>
          <cell r="C689" t="str">
            <v>Fanie Malan</v>
          </cell>
        </row>
        <row r="690">
          <cell r="A690">
            <v>101148</v>
          </cell>
          <cell r="B690" t="str">
            <v>MIDD VAAL-VAALHART W</v>
          </cell>
          <cell r="C690" t="str">
            <v>Fanie Malan</v>
          </cell>
        </row>
        <row r="691">
          <cell r="A691">
            <v>101149</v>
          </cell>
          <cell r="B691" t="str">
            <v>SMP550 RIVER</v>
          </cell>
          <cell r="C691" t="str">
            <v>Fanie Malan</v>
          </cell>
        </row>
        <row r="692">
          <cell r="A692">
            <v>101150</v>
          </cell>
          <cell r="B692" t="str">
            <v>SMP551 BLOEMHOF MUN</v>
          </cell>
          <cell r="C692" t="str">
            <v>Fanie Malan</v>
          </cell>
        </row>
        <row r="693">
          <cell r="A693">
            <v>101151</v>
          </cell>
          <cell r="B693" t="str">
            <v>SMP552 CHRISTIANA MU</v>
          </cell>
          <cell r="C693" t="str">
            <v>Fanie Malan</v>
          </cell>
        </row>
        <row r="694">
          <cell r="A694">
            <v>101152</v>
          </cell>
          <cell r="B694" t="str">
            <v>HARTSR- SPITSKOP DAM</v>
          </cell>
          <cell r="C694" t="str">
            <v>Fanie Malan</v>
          </cell>
        </row>
        <row r="695">
          <cell r="A695">
            <v>101153</v>
          </cell>
          <cell r="B695" t="str">
            <v>SMP614 FROM THE DAM</v>
          </cell>
          <cell r="C695" t="str">
            <v>Fanie Malan</v>
          </cell>
        </row>
        <row r="696">
          <cell r="A696">
            <v>101154</v>
          </cell>
          <cell r="B696" t="str">
            <v>SMP615 FROM RIVER</v>
          </cell>
          <cell r="C696" t="str">
            <v>Fanie Malan</v>
          </cell>
        </row>
        <row r="697">
          <cell r="A697">
            <v>101155</v>
          </cell>
          <cell r="B697" t="str">
            <v>HARTS RIV- TAUNG DAM</v>
          </cell>
          <cell r="C697" t="str">
            <v>Fanie Malan</v>
          </cell>
        </row>
        <row r="698">
          <cell r="A698">
            <v>101156</v>
          </cell>
          <cell r="B698" t="str">
            <v>HARTS R- WENTSEL DAM</v>
          </cell>
          <cell r="C698" t="str">
            <v>Fanie Malan</v>
          </cell>
        </row>
        <row r="699">
          <cell r="A699">
            <v>101157</v>
          </cell>
          <cell r="B699" t="str">
            <v>SMP76 DAM</v>
          </cell>
          <cell r="C699" t="str">
            <v>Fanie Malan</v>
          </cell>
        </row>
        <row r="700">
          <cell r="A700">
            <v>101158</v>
          </cell>
          <cell r="B700" t="str">
            <v>VAAL-GAMAGARA R W S</v>
          </cell>
          <cell r="C700" t="str">
            <v>Fanie Malan</v>
          </cell>
        </row>
        <row r="701">
          <cell r="A701">
            <v>101159</v>
          </cell>
          <cell r="B701" t="str">
            <v>SMP596 PWORKS KNEUKL</v>
          </cell>
          <cell r="C701" t="str">
            <v>Fanie Malan</v>
          </cell>
        </row>
        <row r="702">
          <cell r="A702">
            <v>101160</v>
          </cell>
          <cell r="B702" t="str">
            <v>SMP597 KNEUK 2 CLIFT</v>
          </cell>
          <cell r="C702" t="str">
            <v>Fanie Malan</v>
          </cell>
        </row>
        <row r="703">
          <cell r="A703">
            <v>101161</v>
          </cell>
          <cell r="B703" t="str">
            <v>SMP598 CLIFT 2 ROSCO</v>
          </cell>
          <cell r="C703" t="str">
            <v>Fanie Malan</v>
          </cell>
        </row>
        <row r="704">
          <cell r="A704">
            <v>101162</v>
          </cell>
          <cell r="B704" t="str">
            <v>SMP599 ROSC 2 BLROCK</v>
          </cell>
          <cell r="C704" t="str">
            <v>Fanie Malan</v>
          </cell>
        </row>
        <row r="705">
          <cell r="A705">
            <v>101163</v>
          </cell>
          <cell r="B705" t="str">
            <v>SMP600 ROSC 2 OLFTHK</v>
          </cell>
          <cell r="C705" t="str">
            <v>Fanie Malan</v>
          </cell>
        </row>
        <row r="706">
          <cell r="A706">
            <v>101164</v>
          </cell>
          <cell r="B706" t="str">
            <v>SMP601 SISH 2 BLROCK</v>
          </cell>
          <cell r="C706" t="str">
            <v>Fanie Malan</v>
          </cell>
        </row>
        <row r="707">
          <cell r="A707">
            <v>101165</v>
          </cell>
          <cell r="B707" t="str">
            <v>SMP602 SISH 2 OLFTHK</v>
          </cell>
          <cell r="C707" t="str">
            <v>Fanie Malan</v>
          </cell>
        </row>
        <row r="708">
          <cell r="A708">
            <v>101166</v>
          </cell>
          <cell r="B708" t="str">
            <v>SMP603 SISH GROUNDW</v>
          </cell>
          <cell r="C708" t="str">
            <v>Fanie Malan</v>
          </cell>
        </row>
        <row r="709">
          <cell r="A709">
            <v>101167</v>
          </cell>
          <cell r="B709" t="str">
            <v>SMP604 EMERG KALAHEA</v>
          </cell>
          <cell r="C709" t="str">
            <v>Fanie Malan</v>
          </cell>
        </row>
        <row r="710">
          <cell r="A710">
            <v>101168</v>
          </cell>
          <cell r="B710" t="str">
            <v>VAAL R-VAALHARTS GWS</v>
          </cell>
          <cell r="C710" t="str">
            <v>Fanie Malan</v>
          </cell>
        </row>
        <row r="711">
          <cell r="A711">
            <v>101169</v>
          </cell>
          <cell r="B711" t="str">
            <v>SMP139 KLIPD BKLY SH</v>
          </cell>
          <cell r="C711" t="str">
            <v>Fanie Malan</v>
          </cell>
        </row>
        <row r="712">
          <cell r="A712">
            <v>101170</v>
          </cell>
          <cell r="B712" t="str">
            <v>SMP36 VAALH M_N&amp;W C</v>
          </cell>
          <cell r="C712" t="str">
            <v>Fanie Malan</v>
          </cell>
        </row>
        <row r="713">
          <cell r="A713">
            <v>101171</v>
          </cell>
          <cell r="B713" t="str">
            <v>SMP429 RPF TAUNG CAN</v>
          </cell>
          <cell r="C713" t="str">
            <v>Fanie Malan</v>
          </cell>
        </row>
        <row r="714">
          <cell r="A714">
            <v>101172</v>
          </cell>
          <cell r="B714" t="str">
            <v>SMP616 RPF- GANSPAN</v>
          </cell>
          <cell r="C714" t="str">
            <v>Fanie Malan</v>
          </cell>
        </row>
        <row r="715">
          <cell r="A715">
            <v>101173</v>
          </cell>
          <cell r="B715" t="str">
            <v>SMP694 RPF TC 2001/2</v>
          </cell>
          <cell r="C715" t="str">
            <v>Fanie Malan</v>
          </cell>
        </row>
        <row r="716">
          <cell r="A716">
            <v>101174</v>
          </cell>
          <cell r="B716" t="str">
            <v>SMP695 RPF TC 2002/3</v>
          </cell>
          <cell r="C716" t="str">
            <v>Fanie Malan</v>
          </cell>
        </row>
        <row r="717">
          <cell r="A717">
            <v>101175</v>
          </cell>
          <cell r="B717" t="str">
            <v>SMP696 RPF TC 2003/4</v>
          </cell>
          <cell r="C717" t="str">
            <v>Fanie Malan</v>
          </cell>
        </row>
        <row r="718">
          <cell r="A718">
            <v>101176</v>
          </cell>
          <cell r="B718" t="str">
            <v>SMP697 RPF GP 2001/2</v>
          </cell>
          <cell r="C718" t="str">
            <v>Fanie Malan</v>
          </cell>
        </row>
        <row r="719">
          <cell r="A719">
            <v>101177</v>
          </cell>
          <cell r="B719" t="str">
            <v>SMP698 RPF GP 2002/3</v>
          </cell>
          <cell r="C719" t="str">
            <v>Fanie Malan</v>
          </cell>
        </row>
        <row r="720">
          <cell r="A720">
            <v>101178</v>
          </cell>
          <cell r="B720" t="str">
            <v>SMP699 RPF GP 2003/4</v>
          </cell>
          <cell r="C720" t="str">
            <v>Fanie Malan</v>
          </cell>
        </row>
        <row r="721">
          <cell r="A721">
            <v>101179</v>
          </cell>
          <cell r="B721" t="str">
            <v>AO: LOWER ORANGE RIV</v>
          </cell>
          <cell r="C721" t="str">
            <v>Jemina Baleni</v>
          </cell>
        </row>
        <row r="722">
          <cell r="A722">
            <v>101179</v>
          </cell>
          <cell r="B722" t="str">
            <v>DIVISION-OPS-VAN DER</v>
          </cell>
          <cell r="C722" t="str">
            <v>Jemina Baleni</v>
          </cell>
        </row>
        <row r="723">
          <cell r="A723">
            <v>101180</v>
          </cell>
          <cell r="B723" t="str">
            <v>L ORANGE RIVER -BOEG</v>
          </cell>
          <cell r="C723" t="str">
            <v>Fanie Malan</v>
          </cell>
        </row>
        <row r="724">
          <cell r="A724">
            <v>101181</v>
          </cell>
          <cell r="B724" t="str">
            <v>SMP26 CANAL</v>
          </cell>
          <cell r="C724" t="str">
            <v>Fanie Malan</v>
          </cell>
        </row>
        <row r="725">
          <cell r="A725">
            <v>101182</v>
          </cell>
          <cell r="B725" t="str">
            <v>SMP700 RPF BD 2001/2</v>
          </cell>
          <cell r="C725" t="str">
            <v>Fanie Malan</v>
          </cell>
        </row>
        <row r="726">
          <cell r="A726">
            <v>101183</v>
          </cell>
          <cell r="B726" t="str">
            <v>SMP701 RPF BD 2002/3</v>
          </cell>
          <cell r="C726" t="str">
            <v>Fanie Malan</v>
          </cell>
        </row>
        <row r="727">
          <cell r="A727">
            <v>101184</v>
          </cell>
          <cell r="B727" t="str">
            <v>SMP702 RPF BD 2003/4</v>
          </cell>
          <cell r="C727" t="str">
            <v>Fanie Malan</v>
          </cell>
        </row>
        <row r="728">
          <cell r="A728">
            <v>101185</v>
          </cell>
          <cell r="B728" t="str">
            <v>SMP98 FROM THE RIVER</v>
          </cell>
          <cell r="C728" t="str">
            <v>Fanie Malan</v>
          </cell>
        </row>
        <row r="729">
          <cell r="A729">
            <v>101186</v>
          </cell>
          <cell r="B729" t="str">
            <v>L ORANGE RIVER -KKAM</v>
          </cell>
          <cell r="C729" t="str">
            <v>Fanie Malan</v>
          </cell>
        </row>
        <row r="730">
          <cell r="A730">
            <v>101187</v>
          </cell>
          <cell r="B730" t="str">
            <v>SMP197 FROM RIVER</v>
          </cell>
          <cell r="C730" t="str">
            <v>Fanie Malan</v>
          </cell>
        </row>
        <row r="731">
          <cell r="A731">
            <v>101188</v>
          </cell>
          <cell r="B731" t="str">
            <v>SMP400 CANAL</v>
          </cell>
          <cell r="C731" t="str">
            <v>Fanie Malan</v>
          </cell>
        </row>
        <row r="732">
          <cell r="A732">
            <v>101189</v>
          </cell>
          <cell r="B732" t="str">
            <v>SMP703 RPF 2001/2</v>
          </cell>
          <cell r="C732" t="str">
            <v>Fanie Malan</v>
          </cell>
        </row>
        <row r="733">
          <cell r="A733">
            <v>101190</v>
          </cell>
          <cell r="B733" t="str">
            <v>SMP704 RPF 2002/3</v>
          </cell>
          <cell r="C733" t="str">
            <v>Fanie Malan</v>
          </cell>
        </row>
        <row r="734">
          <cell r="A734">
            <v>101191</v>
          </cell>
          <cell r="B734" t="str">
            <v>SMP705 RPF 2003/4</v>
          </cell>
          <cell r="C734" t="str">
            <v>Fanie Malan</v>
          </cell>
        </row>
        <row r="735">
          <cell r="A735">
            <v>101192</v>
          </cell>
          <cell r="B735" t="str">
            <v>NEUSBERG WEIR</v>
          </cell>
          <cell r="C735" t="str">
            <v>Fanie Malan</v>
          </cell>
        </row>
        <row r="736">
          <cell r="A736">
            <v>101193</v>
          </cell>
          <cell r="B736" t="str">
            <v>KAKAMAS CANALS</v>
          </cell>
          <cell r="C736" t="str">
            <v>Fanie Malan</v>
          </cell>
        </row>
        <row r="737">
          <cell r="A737">
            <v>101194</v>
          </cell>
          <cell r="B737" t="str">
            <v>SMART SYNDICATE</v>
          </cell>
          <cell r="C737" t="str">
            <v>Fanie Malan</v>
          </cell>
        </row>
        <row r="738">
          <cell r="A738">
            <v>101195</v>
          </cell>
          <cell r="B738" t="str">
            <v>VAN WYKS VLEI</v>
          </cell>
          <cell r="C738" t="str">
            <v>Fanie Malan</v>
          </cell>
        </row>
        <row r="739">
          <cell r="A739">
            <v>101196</v>
          </cell>
          <cell r="B739" t="str">
            <v>ROOIBERG</v>
          </cell>
          <cell r="C739" t="str">
            <v>Fanie Malan</v>
          </cell>
        </row>
        <row r="740">
          <cell r="A740">
            <v>101197</v>
          </cell>
          <cell r="B740" t="str">
            <v>L ORANGE RIVER -NAMA</v>
          </cell>
          <cell r="C740" t="str">
            <v>Fanie Malan</v>
          </cell>
        </row>
        <row r="741">
          <cell r="A741">
            <v>101198</v>
          </cell>
          <cell r="B741" t="str">
            <v>SMP557 UPINGTOM MCPY</v>
          </cell>
          <cell r="C741" t="str">
            <v>Fanie Malan</v>
          </cell>
        </row>
        <row r="742">
          <cell r="A742">
            <v>101199</v>
          </cell>
          <cell r="B742" t="str">
            <v>SMP558 ALEXCOR (D&amp;R)</v>
          </cell>
          <cell r="C742" t="str">
            <v>Fanie Malan</v>
          </cell>
        </row>
        <row r="743">
          <cell r="A743">
            <v>101200</v>
          </cell>
          <cell r="B743" t="str">
            <v>SMP559 BET BOEGB&amp;SEA</v>
          </cell>
          <cell r="C743" t="str">
            <v>Fanie Malan</v>
          </cell>
        </row>
        <row r="744">
          <cell r="A744">
            <v>101201</v>
          </cell>
          <cell r="B744" t="str">
            <v>SMP561 KAI GAR MCPTY</v>
          </cell>
          <cell r="C744" t="str">
            <v>Fanie Malan</v>
          </cell>
        </row>
        <row r="745">
          <cell r="A745">
            <v>101202</v>
          </cell>
          <cell r="B745" t="str">
            <v>SMP706 RPF CM 2001/2</v>
          </cell>
          <cell r="C745" t="str">
            <v>Fanie Malan</v>
          </cell>
        </row>
        <row r="746">
          <cell r="A746">
            <v>101203</v>
          </cell>
          <cell r="B746" t="str">
            <v>SMP707 RPF CM 2002/3</v>
          </cell>
          <cell r="C746" t="str">
            <v>Fanie Malan</v>
          </cell>
        </row>
        <row r="747">
          <cell r="A747">
            <v>101204</v>
          </cell>
          <cell r="B747" t="str">
            <v>SMP708 RPF CM 2003/4</v>
          </cell>
          <cell r="C747" t="str">
            <v>Fanie Malan</v>
          </cell>
        </row>
        <row r="748">
          <cell r="A748">
            <v>101205</v>
          </cell>
          <cell r="B748" t="str">
            <v>M ORANGE GWCA DOUG</v>
          </cell>
          <cell r="C748" t="str">
            <v>Fanie Malan</v>
          </cell>
        </row>
        <row r="749">
          <cell r="A749">
            <v>101206</v>
          </cell>
          <cell r="B749" t="str">
            <v>SMP562 PRIESKA MCPTY</v>
          </cell>
          <cell r="C749" t="str">
            <v>Fanie Malan</v>
          </cell>
        </row>
        <row r="750">
          <cell r="A750">
            <v>101207</v>
          </cell>
          <cell r="B750" t="str">
            <v>SMP563 LO B DGL&amp;BOEG</v>
          </cell>
          <cell r="C750" t="str">
            <v>Fanie Malan</v>
          </cell>
        </row>
        <row r="751">
          <cell r="A751">
            <v>101208</v>
          </cell>
          <cell r="B751" t="str">
            <v>SMP618 DOUGLAS CANLS</v>
          </cell>
          <cell r="C751" t="str">
            <v>Fanie Malan</v>
          </cell>
        </row>
        <row r="752">
          <cell r="A752">
            <v>101209</v>
          </cell>
          <cell r="B752" t="str">
            <v>SMP619 DOUGLAS MCPTY</v>
          </cell>
          <cell r="C752" t="str">
            <v>Fanie Malan</v>
          </cell>
        </row>
        <row r="753">
          <cell r="A753">
            <v>101210</v>
          </cell>
          <cell r="B753" t="str">
            <v>SMP620 DOUGLAS PRSON</v>
          </cell>
          <cell r="C753" t="str">
            <v>Fanie Malan</v>
          </cell>
        </row>
        <row r="754">
          <cell r="A754">
            <v>101211</v>
          </cell>
          <cell r="B754" t="str">
            <v>SMP744 RPF CM 2002/3</v>
          </cell>
          <cell r="C754" t="str">
            <v>Fanie Malan</v>
          </cell>
        </row>
        <row r="755">
          <cell r="A755">
            <v>101212</v>
          </cell>
          <cell r="B755" t="str">
            <v>SMP745 RPF CM 2003/4</v>
          </cell>
          <cell r="C755" t="str">
            <v>Fanie Malan</v>
          </cell>
        </row>
        <row r="756">
          <cell r="A756">
            <v>101213</v>
          </cell>
          <cell r="B756" t="str">
            <v>DOUGLAS WEIR</v>
          </cell>
          <cell r="C756" t="str">
            <v>Fanie Malan</v>
          </cell>
        </row>
        <row r="757">
          <cell r="A757">
            <v>101214</v>
          </cell>
          <cell r="B757" t="str">
            <v>DOUGLAS CANAL</v>
          </cell>
          <cell r="C757" t="str">
            <v>Fanie Malan</v>
          </cell>
        </row>
        <row r="758">
          <cell r="A758">
            <v>101215</v>
          </cell>
          <cell r="B758" t="str">
            <v>ATHERTON CANAL</v>
          </cell>
          <cell r="C758" t="str">
            <v>Fanie Malan</v>
          </cell>
        </row>
        <row r="759">
          <cell r="A759">
            <v>101216</v>
          </cell>
          <cell r="B759" t="str">
            <v>S MAN: SOUTHER OAREA</v>
          </cell>
          <cell r="C759" t="str">
            <v>Cyril Samuels</v>
          </cell>
        </row>
        <row r="760">
          <cell r="A760">
            <v>101216</v>
          </cell>
          <cell r="B760" t="str">
            <v>DIRECTOR-OPERATIONS</v>
          </cell>
          <cell r="C760" t="str">
            <v>Cyril Samuels</v>
          </cell>
        </row>
        <row r="761">
          <cell r="A761">
            <v>101217</v>
          </cell>
          <cell r="B761" t="str">
            <v>MAN: TEC SS P-ELIZBH</v>
          </cell>
          <cell r="C761" t="str">
            <v>Cyril Samuels</v>
          </cell>
        </row>
        <row r="762">
          <cell r="A762">
            <v>101217</v>
          </cell>
          <cell r="B762" t="str">
            <v>SUB-DIRECT-TECHNICAL</v>
          </cell>
          <cell r="C762" t="str">
            <v>Cyril Samuels</v>
          </cell>
        </row>
        <row r="763">
          <cell r="A763">
            <v>101218</v>
          </cell>
          <cell r="B763" t="str">
            <v>SURVEY SERV PRT-ELZB</v>
          </cell>
          <cell r="C763" t="str">
            <v>Cyril Samuels</v>
          </cell>
        </row>
        <row r="764">
          <cell r="A764">
            <v>101218</v>
          </cell>
          <cell r="B764" t="str">
            <v>SUB-DIVISION-SURVEY</v>
          </cell>
          <cell r="C764" t="str">
            <v>Cyril Samuels</v>
          </cell>
        </row>
        <row r="765">
          <cell r="A765">
            <v>101219</v>
          </cell>
          <cell r="B765" t="str">
            <v>SURVEY SERV WORCESTR</v>
          </cell>
          <cell r="C765" t="str">
            <v>Cyril Samuels</v>
          </cell>
        </row>
        <row r="766">
          <cell r="A766">
            <v>101219</v>
          </cell>
          <cell r="B766" t="str">
            <v>SUB-DIVISION-SURVEY</v>
          </cell>
          <cell r="C766" t="str">
            <v>Cyril Samuels</v>
          </cell>
        </row>
        <row r="767">
          <cell r="A767">
            <v>101220</v>
          </cell>
          <cell r="B767" t="str">
            <v>MECHAN&amp; ELECT SER PE</v>
          </cell>
          <cell r="C767" t="str">
            <v>Cyril Samuels</v>
          </cell>
        </row>
        <row r="768">
          <cell r="A768">
            <v>101220</v>
          </cell>
          <cell r="B768" t="str">
            <v>SUB-DIVISION-MECH/EL</v>
          </cell>
          <cell r="C768" t="str">
            <v>Cyril Samuels</v>
          </cell>
        </row>
        <row r="769">
          <cell r="A769">
            <v>101221</v>
          </cell>
          <cell r="B769" t="str">
            <v>MECHAN&amp; ELECT SER WR</v>
          </cell>
          <cell r="C769" t="str">
            <v>Cyril Samuels</v>
          </cell>
        </row>
        <row r="770">
          <cell r="A770">
            <v>101221</v>
          </cell>
          <cell r="B770" t="str">
            <v>SUB-DIVISION-MECH/EL</v>
          </cell>
          <cell r="C770" t="str">
            <v>Cyril Samuels</v>
          </cell>
        </row>
        <row r="771">
          <cell r="A771">
            <v>101222</v>
          </cell>
          <cell r="B771" t="str">
            <v>GEO TECHNIC UITKEER</v>
          </cell>
          <cell r="C771" t="str">
            <v>Cyril Samuels</v>
          </cell>
        </row>
        <row r="772">
          <cell r="A772">
            <v>101223</v>
          </cell>
          <cell r="B772" t="str">
            <v>WATER DRILL UITKEER</v>
          </cell>
          <cell r="C772" t="str">
            <v>Cyril Samuels</v>
          </cell>
        </row>
        <row r="773">
          <cell r="A773">
            <v>101224</v>
          </cell>
          <cell r="B773" t="str">
            <v>GEO TECHNIC WORCESTR</v>
          </cell>
          <cell r="C773" t="str">
            <v>Cyril Samuels</v>
          </cell>
        </row>
        <row r="774">
          <cell r="A774">
            <v>101225</v>
          </cell>
          <cell r="B774" t="str">
            <v>WATER DRILL WORCESTR</v>
          </cell>
          <cell r="C774" t="str">
            <v>Cyril Samuels</v>
          </cell>
        </row>
        <row r="775">
          <cell r="A775">
            <v>101226</v>
          </cell>
          <cell r="B775" t="str">
            <v>SOUTH CIVIL ENG S PE</v>
          </cell>
          <cell r="C775" t="str">
            <v>Cyril Samuels</v>
          </cell>
        </row>
        <row r="776">
          <cell r="A776">
            <v>101226</v>
          </cell>
          <cell r="B776" t="str">
            <v>DIVISION-CIVIL ENGIN</v>
          </cell>
          <cell r="C776" t="str">
            <v>Cyril Samuels</v>
          </cell>
        </row>
        <row r="777">
          <cell r="A777">
            <v>101227</v>
          </cell>
          <cell r="B777" t="str">
            <v>MAN:FIN&amp;SCM PRT-ELIZ</v>
          </cell>
          <cell r="C777" t="str">
            <v>Cyril Samuels</v>
          </cell>
        </row>
        <row r="778">
          <cell r="A778">
            <v>101227</v>
          </cell>
          <cell r="B778" t="str">
            <v>SUB-DIRECTORATE-FINA</v>
          </cell>
          <cell r="C778" t="str">
            <v>Cyril Samuels</v>
          </cell>
        </row>
        <row r="779">
          <cell r="A779">
            <v>101228</v>
          </cell>
          <cell r="B779" t="str">
            <v>LOGIST STORE-UITKEER</v>
          </cell>
          <cell r="C779" t="str">
            <v>Cyril Samuels</v>
          </cell>
        </row>
        <row r="780">
          <cell r="A780">
            <v>101228</v>
          </cell>
          <cell r="B780" t="str">
            <v>LOGIST STORE-</v>
          </cell>
          <cell r="C780" t="str">
            <v>Cyril Samuels</v>
          </cell>
        </row>
        <row r="781">
          <cell r="A781">
            <v>101229</v>
          </cell>
          <cell r="B781" t="str">
            <v>MAN: CORP. SUPP.  PE</v>
          </cell>
          <cell r="C781" t="str">
            <v>Cyril Samuels</v>
          </cell>
        </row>
        <row r="782">
          <cell r="A782">
            <v>101229</v>
          </cell>
          <cell r="B782" t="str">
            <v>SUB-DIRECTORATE-ADMI</v>
          </cell>
          <cell r="C782" t="str">
            <v>Cyril Samuels</v>
          </cell>
        </row>
        <row r="783">
          <cell r="A783">
            <v>101230</v>
          </cell>
          <cell r="B783" t="str">
            <v>MAN: OPER ECR PELIZB</v>
          </cell>
          <cell r="C783" t="str">
            <v>Cyril Samuels</v>
          </cell>
        </row>
        <row r="784">
          <cell r="A784">
            <v>101230</v>
          </cell>
          <cell r="B784" t="str">
            <v>SUB-DIRECTORATE OPER</v>
          </cell>
          <cell r="C784" t="str">
            <v>Cyril Samuels</v>
          </cell>
        </row>
        <row r="785">
          <cell r="A785">
            <v>101231</v>
          </cell>
          <cell r="B785" t="str">
            <v>AREA OFFICE:UITKEER</v>
          </cell>
          <cell r="C785" t="str">
            <v>Cyril Samuels</v>
          </cell>
        </row>
        <row r="786">
          <cell r="A786">
            <v>101231</v>
          </cell>
          <cell r="B786" t="str">
            <v>DIVISION-OPERATIONS-</v>
          </cell>
          <cell r="C786" t="str">
            <v>Cyril Samuels</v>
          </cell>
        </row>
        <row r="787">
          <cell r="A787">
            <v>101232</v>
          </cell>
          <cell r="B787" t="str">
            <v>FISH - SUNDAYS RIVER</v>
          </cell>
          <cell r="C787" t="str">
            <v>Cyril Samuels</v>
          </cell>
        </row>
        <row r="788">
          <cell r="A788">
            <v>101233</v>
          </cell>
          <cell r="B788" t="str">
            <v>SMP129 TB OUTL GR DM</v>
          </cell>
          <cell r="C788" t="str">
            <v>Cyril Samuels</v>
          </cell>
        </row>
        <row r="789">
          <cell r="A789">
            <v>101234</v>
          </cell>
          <cell r="B789" t="str">
            <v>SMP404 ELD 2 DEMISTK</v>
          </cell>
          <cell r="C789" t="str">
            <v>Cyril Samuels</v>
          </cell>
        </row>
        <row r="790">
          <cell r="A790">
            <v>101235</v>
          </cell>
          <cell r="B790" t="str">
            <v>SMP405 DEMISTK 2 JDT</v>
          </cell>
          <cell r="C790" t="str">
            <v>Cyril Samuels</v>
          </cell>
        </row>
        <row r="791">
          <cell r="A791">
            <v>101236</v>
          </cell>
          <cell r="B791" t="str">
            <v>SMP406 DEMISTK 2 DTD</v>
          </cell>
          <cell r="C791" t="str">
            <v>Cyril Samuels</v>
          </cell>
        </row>
        <row r="792">
          <cell r="A792">
            <v>101237</v>
          </cell>
          <cell r="B792" t="str">
            <v>SMP407 DTD 2 KHDFT W</v>
          </cell>
          <cell r="C792" t="str">
            <v>Cyril Samuels</v>
          </cell>
        </row>
        <row r="793">
          <cell r="A793">
            <v>101238</v>
          </cell>
          <cell r="B793" t="str">
            <v>SMP654 GRD 2 EDW CRD</v>
          </cell>
          <cell r="C793" t="str">
            <v>Cyril Samuels</v>
          </cell>
        </row>
        <row r="794">
          <cell r="A794">
            <v>101239</v>
          </cell>
          <cell r="B794" t="str">
            <v>SMP66 GRD 2 EDW OUSR</v>
          </cell>
          <cell r="C794" t="str">
            <v>Cyril Samuels</v>
          </cell>
        </row>
        <row r="795">
          <cell r="A795">
            <v>101240</v>
          </cell>
          <cell r="B795" t="str">
            <v>SMP7 ED 2 HK KFTN IB</v>
          </cell>
          <cell r="C795" t="str">
            <v>Cyril Samuels</v>
          </cell>
        </row>
        <row r="796">
          <cell r="A796">
            <v>101241</v>
          </cell>
          <cell r="B796" t="str">
            <v>LOWER SUNDAYS RIVER</v>
          </cell>
          <cell r="C796" t="str">
            <v>Cyril Samuels</v>
          </cell>
        </row>
        <row r="797">
          <cell r="A797">
            <v>101242</v>
          </cell>
          <cell r="B797" t="str">
            <v>SMP125 PIPELINE</v>
          </cell>
          <cell r="C797" t="str">
            <v>Cyril Samuels</v>
          </cell>
        </row>
        <row r="798">
          <cell r="A798">
            <v>101243</v>
          </cell>
          <cell r="B798" t="str">
            <v>SMP15 CANAL</v>
          </cell>
          <cell r="C798" t="str">
            <v>Cyril Samuels</v>
          </cell>
        </row>
        <row r="799">
          <cell r="A799">
            <v>101244</v>
          </cell>
          <cell r="B799" t="str">
            <v>SMP387 SCHVLKT BAL D</v>
          </cell>
          <cell r="C799" t="str">
            <v>Cyril Samuels</v>
          </cell>
        </row>
        <row r="800">
          <cell r="A800">
            <v>101245</v>
          </cell>
          <cell r="B800" t="str">
            <v>LOWER FISH RIVER 62</v>
          </cell>
          <cell r="C800" t="str">
            <v>Cyril Samuels</v>
          </cell>
        </row>
        <row r="801">
          <cell r="A801">
            <v>101246</v>
          </cell>
          <cell r="B801" t="str">
            <v>SMP38 CANAL/PIPELINE</v>
          </cell>
          <cell r="C801" t="str">
            <v>Cyril Samuels</v>
          </cell>
        </row>
        <row r="802">
          <cell r="A802">
            <v>101247</v>
          </cell>
          <cell r="B802" t="str">
            <v>SMP85 DAM</v>
          </cell>
          <cell r="C802" t="str">
            <v>Cyril Samuels</v>
          </cell>
        </row>
        <row r="803">
          <cell r="A803">
            <v>101248</v>
          </cell>
          <cell r="B803" t="str">
            <v>RURA DAM</v>
          </cell>
          <cell r="C803" t="str">
            <v>Cyril Samuels</v>
          </cell>
        </row>
        <row r="804">
          <cell r="A804">
            <v>101249</v>
          </cell>
          <cell r="B804" t="str">
            <v>SINQUMENI DAM</v>
          </cell>
          <cell r="C804" t="str">
            <v>Cyril Samuels</v>
          </cell>
        </row>
        <row r="805">
          <cell r="A805">
            <v>101250</v>
          </cell>
          <cell r="B805" t="str">
            <v>MANKAZANA DAM</v>
          </cell>
          <cell r="C805" t="str">
            <v>Cyril Samuels</v>
          </cell>
        </row>
        <row r="806">
          <cell r="A806">
            <v>101251</v>
          </cell>
          <cell r="B806" t="str">
            <v>NDLAMBE(TYHEFU) DAM</v>
          </cell>
          <cell r="C806" t="str">
            <v>Cyril Samuels</v>
          </cell>
        </row>
        <row r="807">
          <cell r="A807">
            <v>101252</v>
          </cell>
          <cell r="B807" t="str">
            <v>SMP188 DAM</v>
          </cell>
          <cell r="C807" t="str">
            <v>Cyril Samuels</v>
          </cell>
        </row>
        <row r="808">
          <cell r="A808">
            <v>101253</v>
          </cell>
          <cell r="B808" t="str">
            <v>NQWELO DAM</v>
          </cell>
          <cell r="C808" t="str">
            <v>Cyril Samuels</v>
          </cell>
        </row>
        <row r="809">
          <cell r="A809">
            <v>101254</v>
          </cell>
          <cell r="B809" t="str">
            <v>KAT RIVER DAM (44)</v>
          </cell>
          <cell r="C809" t="str">
            <v>Cyril Samuels</v>
          </cell>
        </row>
        <row r="810">
          <cell r="A810">
            <v>101255</v>
          </cell>
          <cell r="B810" t="str">
            <v>SMP131 DAM</v>
          </cell>
          <cell r="C810" t="str">
            <v>Cyril Samuels</v>
          </cell>
        </row>
        <row r="811">
          <cell r="A811">
            <v>101256</v>
          </cell>
          <cell r="B811" t="str">
            <v>TARKA R- KOMANDODRFT</v>
          </cell>
          <cell r="C811" t="str">
            <v>Cyril Samuels</v>
          </cell>
        </row>
        <row r="812">
          <cell r="A812">
            <v>101257</v>
          </cell>
          <cell r="B812" t="str">
            <v>SMP216 SCHEME</v>
          </cell>
          <cell r="C812" t="str">
            <v>Cyril Samuels</v>
          </cell>
        </row>
        <row r="813">
          <cell r="A813">
            <v>101258</v>
          </cell>
          <cell r="B813" t="str">
            <v>AOFF : PE WMA12/15</v>
          </cell>
          <cell r="C813" t="str">
            <v>Cyril Samuels</v>
          </cell>
        </row>
        <row r="814">
          <cell r="A814">
            <v>101258</v>
          </cell>
          <cell r="B814" t="str">
            <v>DIVISION-OPS-AMATOLA</v>
          </cell>
          <cell r="C814" t="str">
            <v>Cyril Samuels</v>
          </cell>
        </row>
        <row r="815">
          <cell r="A815">
            <v>101259</v>
          </cell>
          <cell r="B815" t="str">
            <v>GAMTOOS-KOUGA&amp;LOERIE</v>
          </cell>
          <cell r="C815" t="str">
            <v>Cyril Samuels</v>
          </cell>
        </row>
        <row r="816">
          <cell r="A816">
            <v>101260</v>
          </cell>
          <cell r="B816" t="str">
            <v>SMP69 GAMTOOS DAMS</v>
          </cell>
          <cell r="C816" t="str">
            <v>Cyril Samuels</v>
          </cell>
        </row>
        <row r="817">
          <cell r="A817">
            <v>101261</v>
          </cell>
          <cell r="B817" t="str">
            <v>SMP8 GAMTOOS CANAL</v>
          </cell>
          <cell r="C817" t="str">
            <v>Cyril Samuels</v>
          </cell>
        </row>
        <row r="818">
          <cell r="A818">
            <v>101262</v>
          </cell>
          <cell r="B818" t="str">
            <v>KROMME RIVER- IMPOFU</v>
          </cell>
          <cell r="C818" t="str">
            <v>Cyril Samuels</v>
          </cell>
        </row>
        <row r="819">
          <cell r="A819">
            <v>101263</v>
          </cell>
          <cell r="B819" t="str">
            <v>GROOT R- BEERVLEI DM</v>
          </cell>
          <cell r="C819" t="str">
            <v>Cyril Samuels</v>
          </cell>
        </row>
        <row r="820">
          <cell r="A820">
            <v>101264</v>
          </cell>
          <cell r="B820" t="str">
            <v>SMP73 BEERVLEI DAM</v>
          </cell>
          <cell r="C820" t="str">
            <v>Cyril Samuels</v>
          </cell>
        </row>
        <row r="821">
          <cell r="A821">
            <v>101265</v>
          </cell>
          <cell r="B821" t="str">
            <v>AMATOLA-WRIGGLESWADE</v>
          </cell>
          <cell r="C821" t="str">
            <v>Cyril Samuels</v>
          </cell>
        </row>
        <row r="822">
          <cell r="A822">
            <v>101266</v>
          </cell>
          <cell r="B822" t="str">
            <v>SMP144 RIVER</v>
          </cell>
          <cell r="C822" t="str">
            <v>Cyril Samuels</v>
          </cell>
        </row>
        <row r="823">
          <cell r="A823">
            <v>101267</v>
          </cell>
          <cell r="B823" t="str">
            <v>SMP3 CANAL</v>
          </cell>
          <cell r="C823" t="str">
            <v>Cyril Samuels</v>
          </cell>
        </row>
        <row r="824">
          <cell r="A824">
            <v>101268</v>
          </cell>
          <cell r="B824" t="str">
            <v>SMP42 DAM</v>
          </cell>
          <cell r="C824" t="str">
            <v>Cyril Samuels</v>
          </cell>
        </row>
        <row r="825">
          <cell r="A825">
            <v>101269</v>
          </cell>
          <cell r="B825" t="str">
            <v>ROOIKRANTZ DAM (108)</v>
          </cell>
          <cell r="C825" t="str">
            <v>Cyril Samuels</v>
          </cell>
        </row>
        <row r="826">
          <cell r="A826">
            <v>101270</v>
          </cell>
          <cell r="B826" t="str">
            <v>SMP206 DAM</v>
          </cell>
          <cell r="C826" t="str">
            <v>Cyril Samuels</v>
          </cell>
        </row>
        <row r="827">
          <cell r="A827">
            <v>101271</v>
          </cell>
          <cell r="B827" t="str">
            <v>NAHOON RIVER-DAM (81</v>
          </cell>
          <cell r="C827" t="str">
            <v>Cyril Samuels</v>
          </cell>
        </row>
        <row r="828">
          <cell r="A828">
            <v>101272</v>
          </cell>
          <cell r="B828" t="str">
            <v>SMP187 DAM</v>
          </cell>
          <cell r="C828" t="str">
            <v>Cyril Samuels</v>
          </cell>
        </row>
        <row r="829">
          <cell r="A829">
            <v>101273</v>
          </cell>
          <cell r="B829" t="str">
            <v>LAING DAM (58)</v>
          </cell>
          <cell r="C829" t="str">
            <v>Cyril Samuels</v>
          </cell>
        </row>
        <row r="830">
          <cell r="A830">
            <v>101274</v>
          </cell>
          <cell r="B830" t="str">
            <v>SMP82 DAM</v>
          </cell>
          <cell r="C830" t="str">
            <v>Cyril Samuels</v>
          </cell>
        </row>
        <row r="831">
          <cell r="A831">
            <v>101275</v>
          </cell>
          <cell r="B831" t="str">
            <v>SANDILE  DAM (111)</v>
          </cell>
          <cell r="C831" t="str">
            <v>Cyril Samuels</v>
          </cell>
        </row>
        <row r="832">
          <cell r="A832">
            <v>101276</v>
          </cell>
          <cell r="B832" t="str">
            <v>SMP106 DAM</v>
          </cell>
          <cell r="C832" t="str">
            <v>Cyril Samuels</v>
          </cell>
        </row>
        <row r="833">
          <cell r="A833">
            <v>101277</v>
          </cell>
          <cell r="B833" t="str">
            <v>SMP32 SANDILE PIPE</v>
          </cell>
          <cell r="C833" t="str">
            <v>Cyril Samuels</v>
          </cell>
        </row>
        <row r="834">
          <cell r="A834">
            <v>101278</v>
          </cell>
          <cell r="B834" t="str">
            <v>SMP478 SANDILE SCHME</v>
          </cell>
          <cell r="C834" t="str">
            <v>Cyril Samuels</v>
          </cell>
        </row>
        <row r="835">
          <cell r="A835">
            <v>101279</v>
          </cell>
          <cell r="B835" t="str">
            <v>PLEASANT VIEW DAM</v>
          </cell>
          <cell r="C835" t="str">
            <v>Cyril Samuels</v>
          </cell>
        </row>
        <row r="836">
          <cell r="A836">
            <v>101280</v>
          </cell>
          <cell r="B836" t="str">
            <v>SMP201 DAM</v>
          </cell>
          <cell r="C836" t="str">
            <v>Cyril Samuels</v>
          </cell>
        </row>
        <row r="837">
          <cell r="A837">
            <v>101281</v>
          </cell>
          <cell r="B837" t="str">
            <v>NTSIKIZIMI DAM</v>
          </cell>
          <cell r="C837" t="str">
            <v>Cyril Samuels</v>
          </cell>
        </row>
        <row r="838">
          <cell r="A838">
            <v>101282</v>
          </cell>
          <cell r="B838" t="str">
            <v>NGWEKAZI DAM</v>
          </cell>
          <cell r="C838" t="str">
            <v>Cyril Samuels</v>
          </cell>
        </row>
        <row r="839">
          <cell r="A839">
            <v>101283</v>
          </cell>
          <cell r="B839" t="str">
            <v>KEISKHOEK-MNYAMENI D</v>
          </cell>
          <cell r="C839" t="str">
            <v>Cyril Samuels</v>
          </cell>
        </row>
        <row r="840">
          <cell r="A840">
            <v>101284</v>
          </cell>
          <cell r="B840" t="str">
            <v>SMP181 SCHEME</v>
          </cell>
          <cell r="C840" t="str">
            <v>Cyril Samuels</v>
          </cell>
        </row>
        <row r="841">
          <cell r="A841">
            <v>101285</v>
          </cell>
          <cell r="B841" t="str">
            <v>KUBUSI RIV- GUBU DAM</v>
          </cell>
          <cell r="C841" t="str">
            <v>Cyril Samuels</v>
          </cell>
        </row>
        <row r="842">
          <cell r="A842">
            <v>101286</v>
          </cell>
          <cell r="B842" t="str">
            <v>SMP168 SCHEME</v>
          </cell>
          <cell r="C842" t="str">
            <v>Cyril Samuels</v>
          </cell>
        </row>
        <row r="843">
          <cell r="A843">
            <v>101287</v>
          </cell>
          <cell r="B843" t="str">
            <v>DIMBAZA DAM</v>
          </cell>
          <cell r="C843" t="str">
            <v>Cyril Samuels</v>
          </cell>
        </row>
        <row r="844">
          <cell r="A844">
            <v>101288</v>
          </cell>
          <cell r="B844" t="str">
            <v>DEBE DAM (23)</v>
          </cell>
          <cell r="C844" t="str">
            <v>Cyril Samuels</v>
          </cell>
        </row>
        <row r="845">
          <cell r="A845">
            <v>101289</v>
          </cell>
          <cell r="B845" t="str">
            <v>SMP60 DAM</v>
          </cell>
          <cell r="C845" t="str">
            <v>Cyril Samuels</v>
          </cell>
        </row>
        <row r="846">
          <cell r="A846">
            <v>101290</v>
          </cell>
          <cell r="B846" t="str">
            <v>KEISKMHOEK- CATA DAM</v>
          </cell>
          <cell r="C846" t="str">
            <v>Cyril Samuels</v>
          </cell>
        </row>
        <row r="847">
          <cell r="A847">
            <v>101291</v>
          </cell>
          <cell r="B847" t="str">
            <v>SMP145 SCHEME</v>
          </cell>
          <cell r="C847" t="str">
            <v>Cyril Samuels</v>
          </cell>
        </row>
        <row r="848">
          <cell r="A848">
            <v>101292</v>
          </cell>
          <cell r="B848" t="str">
            <v>BINFIELD PARK DAM EC</v>
          </cell>
          <cell r="C848" t="str">
            <v>Cyril Samuels</v>
          </cell>
        </row>
        <row r="849">
          <cell r="A849">
            <v>101293</v>
          </cell>
          <cell r="B849" t="str">
            <v>SMP414 SCHEME</v>
          </cell>
          <cell r="C849" t="str">
            <v>Cyril Samuels</v>
          </cell>
        </row>
        <row r="850">
          <cell r="A850">
            <v>101294</v>
          </cell>
          <cell r="B850" t="str">
            <v>AMABELE DAM</v>
          </cell>
          <cell r="C850" t="str">
            <v>Cyril Samuels</v>
          </cell>
        </row>
        <row r="851">
          <cell r="A851">
            <v>101295</v>
          </cell>
          <cell r="B851" t="str">
            <v>GXETU DAM</v>
          </cell>
          <cell r="C851" t="str">
            <v>Cyril Samuels</v>
          </cell>
        </row>
        <row r="852">
          <cell r="A852">
            <v>101296</v>
          </cell>
          <cell r="B852" t="str">
            <v>TYUTYU DAM</v>
          </cell>
          <cell r="C852" t="str">
            <v>Cyril Samuels</v>
          </cell>
        </row>
        <row r="853">
          <cell r="A853">
            <v>101297</v>
          </cell>
          <cell r="B853" t="str">
            <v>WOBURN 2 DAM</v>
          </cell>
          <cell r="C853" t="str">
            <v>Cyril Samuels</v>
          </cell>
        </row>
        <row r="854">
          <cell r="A854">
            <v>101298</v>
          </cell>
          <cell r="B854" t="str">
            <v>WOBURN 3 DAM</v>
          </cell>
          <cell r="C854" t="str">
            <v>Cyril Samuels</v>
          </cell>
        </row>
        <row r="855">
          <cell r="A855">
            <v>101299</v>
          </cell>
          <cell r="B855" t="str">
            <v>REDHILL DAM</v>
          </cell>
          <cell r="C855" t="str">
            <v>Cyril Samuels</v>
          </cell>
        </row>
        <row r="856">
          <cell r="A856">
            <v>101300</v>
          </cell>
          <cell r="B856" t="str">
            <v>QIBIRA DAM</v>
          </cell>
          <cell r="C856" t="str">
            <v>Cyril Samuels</v>
          </cell>
        </row>
        <row r="857">
          <cell r="A857">
            <v>101301</v>
          </cell>
          <cell r="B857" t="str">
            <v>NONCAMPA 1 DAM</v>
          </cell>
          <cell r="C857" t="str">
            <v>Cyril Samuels</v>
          </cell>
        </row>
        <row r="858">
          <cell r="A858">
            <v>101302</v>
          </cell>
          <cell r="B858" t="str">
            <v>NONCAMPA 2 DAM</v>
          </cell>
          <cell r="C858" t="str">
            <v>Cyril Samuels</v>
          </cell>
        </row>
        <row r="859">
          <cell r="A859">
            <v>101303</v>
          </cell>
          <cell r="B859" t="str">
            <v>MOUNT COKE DAM</v>
          </cell>
          <cell r="C859" t="str">
            <v>Cyril Samuels</v>
          </cell>
        </row>
        <row r="860">
          <cell r="A860">
            <v>101304</v>
          </cell>
          <cell r="B860" t="str">
            <v>MSENGENI DAM</v>
          </cell>
          <cell r="C860" t="str">
            <v>Cyril Samuels</v>
          </cell>
        </row>
        <row r="861">
          <cell r="A861">
            <v>101305</v>
          </cell>
          <cell r="B861" t="str">
            <v>MASELA 1 DAM</v>
          </cell>
          <cell r="C861" t="str">
            <v>Cyril Samuels</v>
          </cell>
        </row>
        <row r="862">
          <cell r="A862">
            <v>101306</v>
          </cell>
          <cell r="B862" t="str">
            <v>MASELA 2 DAM</v>
          </cell>
          <cell r="C862" t="str">
            <v>Cyril Samuels</v>
          </cell>
        </row>
        <row r="863">
          <cell r="A863">
            <v>101307</v>
          </cell>
          <cell r="B863" t="str">
            <v>MDANTSANE 1 DAM</v>
          </cell>
          <cell r="C863" t="str">
            <v>Cyril Samuels</v>
          </cell>
        </row>
        <row r="864">
          <cell r="A864">
            <v>101308</v>
          </cell>
          <cell r="B864" t="str">
            <v>MDANTSANE 2 DAM</v>
          </cell>
          <cell r="C864" t="str">
            <v>Cyril Samuels</v>
          </cell>
        </row>
        <row r="865">
          <cell r="A865">
            <v>101309</v>
          </cell>
          <cell r="B865" t="str">
            <v>MAITLAND DAM</v>
          </cell>
          <cell r="C865" t="str">
            <v>Cyril Samuels</v>
          </cell>
        </row>
        <row r="866">
          <cell r="A866">
            <v>101310</v>
          </cell>
          <cell r="B866" t="str">
            <v>MAIPASE DAM</v>
          </cell>
          <cell r="C866" t="str">
            <v>Cyril Samuels</v>
          </cell>
        </row>
        <row r="867">
          <cell r="A867">
            <v>101311</v>
          </cell>
          <cell r="B867" t="str">
            <v>JAN TSHATSHU DAM</v>
          </cell>
          <cell r="C867" t="str">
            <v>Cyril Samuels</v>
          </cell>
        </row>
        <row r="868">
          <cell r="A868">
            <v>101312</v>
          </cell>
          <cell r="B868" t="str">
            <v>OUTSPAN (CHALUMNA) D</v>
          </cell>
          <cell r="C868" t="str">
            <v>Cyril Samuels</v>
          </cell>
        </row>
        <row r="869">
          <cell r="A869">
            <v>101313</v>
          </cell>
          <cell r="B869" t="str">
            <v>SMP199 DAM</v>
          </cell>
          <cell r="C869" t="str">
            <v>Cyril Samuels</v>
          </cell>
        </row>
        <row r="870">
          <cell r="A870">
            <v>101314</v>
          </cell>
          <cell r="B870" t="str">
            <v>BLUE CRANE DAM</v>
          </cell>
          <cell r="C870" t="str">
            <v>Cyril Samuels</v>
          </cell>
        </row>
        <row r="871">
          <cell r="A871">
            <v>101315</v>
          </cell>
          <cell r="B871" t="str">
            <v>BEKRUIPKOP DAM</v>
          </cell>
          <cell r="C871" t="str">
            <v>Cyril Samuels</v>
          </cell>
        </row>
        <row r="872">
          <cell r="A872">
            <v>101316</v>
          </cell>
          <cell r="B872" t="str">
            <v>GWABA DAM</v>
          </cell>
          <cell r="C872" t="str">
            <v>Cyril Samuels</v>
          </cell>
        </row>
        <row r="873">
          <cell r="A873">
            <v>101317</v>
          </cell>
          <cell r="B873" t="str">
            <v>SHESHEGU DAM</v>
          </cell>
          <cell r="C873" t="str">
            <v>Cyril Samuels</v>
          </cell>
        </row>
        <row r="874">
          <cell r="A874">
            <v>101318</v>
          </cell>
          <cell r="B874" t="str">
            <v>ROXENI DAM</v>
          </cell>
          <cell r="C874" t="str">
            <v>Cyril Samuels</v>
          </cell>
        </row>
        <row r="875">
          <cell r="A875">
            <v>101319</v>
          </cell>
          <cell r="B875" t="str">
            <v>DABI DAM (22)</v>
          </cell>
          <cell r="C875" t="str">
            <v>Cyril Samuels</v>
          </cell>
        </row>
        <row r="876">
          <cell r="A876">
            <v>101320</v>
          </cell>
          <cell r="B876" t="str">
            <v>SMP59 DAM</v>
          </cell>
          <cell r="C876" t="str">
            <v>Cyril Samuels</v>
          </cell>
        </row>
        <row r="877">
          <cell r="A877">
            <v>101321</v>
          </cell>
          <cell r="B877" t="str">
            <v>BALURA DAM</v>
          </cell>
          <cell r="C877" t="str">
            <v>Cyril Samuels</v>
          </cell>
        </row>
        <row r="878">
          <cell r="A878">
            <v>101322</v>
          </cell>
          <cell r="B878" t="str">
            <v>AO: WMA12 QTOWN/EASL</v>
          </cell>
          <cell r="C878" t="str">
            <v>Cyril Samuels</v>
          </cell>
        </row>
        <row r="879">
          <cell r="A879">
            <v>101323</v>
          </cell>
          <cell r="B879" t="str">
            <v>SUB AR OFF QUEENSTWN</v>
          </cell>
          <cell r="C879" t="str">
            <v>Cyril Samuels</v>
          </cell>
        </row>
        <row r="880">
          <cell r="A880">
            <v>101323</v>
          </cell>
          <cell r="B880" t="str">
            <v>SUB AREA DRAINAGER&amp;S</v>
          </cell>
          <cell r="C880" t="str">
            <v>Cyril Samuels</v>
          </cell>
        </row>
        <row r="881">
          <cell r="A881">
            <v>101324</v>
          </cell>
          <cell r="B881" t="str">
            <v>OXKRAAL DAM (CISKEI)</v>
          </cell>
          <cell r="C881" t="str">
            <v>Cyril Samuels</v>
          </cell>
        </row>
        <row r="882">
          <cell r="A882">
            <v>101325</v>
          </cell>
          <cell r="B882" t="str">
            <v>KLIPLAAT R-WATERDOWN</v>
          </cell>
          <cell r="C882" t="str">
            <v>Cyril Samuels</v>
          </cell>
        </row>
        <row r="883">
          <cell r="A883">
            <v>101326</v>
          </cell>
          <cell r="B883" t="str">
            <v>SMP160 DAM</v>
          </cell>
          <cell r="C883" t="str">
            <v>Cyril Samuels</v>
          </cell>
        </row>
        <row r="884">
          <cell r="A884">
            <v>101327</v>
          </cell>
          <cell r="B884" t="str">
            <v>SMP469 CANAL</v>
          </cell>
          <cell r="C884" t="str">
            <v>Cyril Samuels</v>
          </cell>
        </row>
        <row r="885">
          <cell r="A885">
            <v>101328</v>
          </cell>
          <cell r="B885" t="str">
            <v>XONXA DAM (141)</v>
          </cell>
          <cell r="C885" t="str">
            <v>Cyril Samuels</v>
          </cell>
        </row>
        <row r="886">
          <cell r="A886">
            <v>101329</v>
          </cell>
          <cell r="B886" t="str">
            <v>SMP237 SCHEME</v>
          </cell>
          <cell r="C886" t="str">
            <v>Cyril Samuels</v>
          </cell>
        </row>
        <row r="887">
          <cell r="A887">
            <v>101330</v>
          </cell>
          <cell r="B887" t="str">
            <v>NCORA DAM (82)</v>
          </cell>
          <cell r="C887" t="str">
            <v>Cyril Samuels</v>
          </cell>
        </row>
        <row r="888">
          <cell r="A888">
            <v>101331</v>
          </cell>
          <cell r="B888" t="str">
            <v>SMP20 SCHEME</v>
          </cell>
          <cell r="C888" t="str">
            <v>Cyril Samuels</v>
          </cell>
        </row>
        <row r="889">
          <cell r="A889">
            <v>101332</v>
          </cell>
          <cell r="B889" t="str">
            <v>TSOJANA DAM (123)</v>
          </cell>
          <cell r="C889" t="str">
            <v>Cyril Samuels</v>
          </cell>
        </row>
        <row r="890">
          <cell r="A890">
            <v>101333</v>
          </cell>
          <cell r="B890" t="str">
            <v>SMP218 DAM</v>
          </cell>
          <cell r="C890" t="str">
            <v>Cyril Samuels</v>
          </cell>
        </row>
        <row r="891">
          <cell r="A891">
            <v>101334</v>
          </cell>
          <cell r="B891" t="str">
            <v>THRIFT DAM</v>
          </cell>
          <cell r="C891" t="str">
            <v>Cyril Samuels</v>
          </cell>
        </row>
        <row r="892">
          <cell r="A892">
            <v>101335</v>
          </cell>
          <cell r="B892" t="str">
            <v>TENTERGATE DAM</v>
          </cell>
          <cell r="C892" t="str">
            <v>Cyril Samuels</v>
          </cell>
        </row>
        <row r="893">
          <cell r="A893">
            <v>101336</v>
          </cell>
          <cell r="B893" t="str">
            <v>MITFORD DAM</v>
          </cell>
          <cell r="C893" t="str">
            <v>Cyril Samuels</v>
          </cell>
        </row>
        <row r="894">
          <cell r="A894">
            <v>101337</v>
          </cell>
          <cell r="B894" t="str">
            <v>LIMIETSKLOOF DAM</v>
          </cell>
          <cell r="C894" t="str">
            <v>Cyril Samuels</v>
          </cell>
        </row>
        <row r="895">
          <cell r="A895">
            <v>101338</v>
          </cell>
          <cell r="B895" t="str">
            <v>GLEN BROCK DAM</v>
          </cell>
          <cell r="C895" t="str">
            <v>Cyril Samuels</v>
          </cell>
        </row>
        <row r="896">
          <cell r="A896">
            <v>101339</v>
          </cell>
          <cell r="B896" t="str">
            <v>SHILOH DAM</v>
          </cell>
          <cell r="C896" t="str">
            <v>Cyril Samuels</v>
          </cell>
        </row>
        <row r="897">
          <cell r="A897">
            <v>101340</v>
          </cell>
          <cell r="B897" t="str">
            <v>QAMATA (LUBISI) DAM</v>
          </cell>
          <cell r="C897" t="str">
            <v>Cyril Samuels</v>
          </cell>
        </row>
        <row r="898">
          <cell r="A898">
            <v>101341</v>
          </cell>
          <cell r="B898" t="str">
            <v>SMP103 DAM</v>
          </cell>
          <cell r="C898" t="str">
            <v>Cyril Samuels</v>
          </cell>
        </row>
        <row r="899">
          <cell r="A899">
            <v>101342</v>
          </cell>
          <cell r="B899" t="str">
            <v>SMP29 CANAL</v>
          </cell>
          <cell r="C899" t="str">
            <v>Cyril Samuels</v>
          </cell>
        </row>
        <row r="900">
          <cell r="A900">
            <v>101343</v>
          </cell>
          <cell r="B900" t="str">
            <v>MACUBENI DAM (67)</v>
          </cell>
          <cell r="C900" t="str">
            <v>Cyril Samuels</v>
          </cell>
        </row>
        <row r="901">
          <cell r="A901">
            <v>101344</v>
          </cell>
          <cell r="B901" t="str">
            <v>SMP173 DAM</v>
          </cell>
          <cell r="C901" t="str">
            <v>Cyril Samuels</v>
          </cell>
        </row>
        <row r="902">
          <cell r="A902">
            <v>101345</v>
          </cell>
          <cell r="B902" t="str">
            <v>KUZITUNGU DAM</v>
          </cell>
          <cell r="C902" t="str">
            <v>Cyril Samuels</v>
          </cell>
        </row>
        <row r="903">
          <cell r="A903">
            <v>101346</v>
          </cell>
          <cell r="B903" t="str">
            <v>KAMASTONE DAM</v>
          </cell>
          <cell r="C903" t="str">
            <v>Cyril Samuels</v>
          </cell>
        </row>
        <row r="904">
          <cell r="A904">
            <v>101347</v>
          </cell>
          <cell r="B904" t="str">
            <v>GELUK DAM</v>
          </cell>
          <cell r="C904" t="str">
            <v>Cyril Samuels</v>
          </cell>
        </row>
        <row r="905">
          <cell r="A905">
            <v>101348</v>
          </cell>
          <cell r="B905" t="str">
            <v>DOORN R-DORINGRIVER</v>
          </cell>
          <cell r="C905" t="str">
            <v>Cyril Samuels</v>
          </cell>
        </row>
        <row r="906">
          <cell r="A906">
            <v>101349</v>
          </cell>
          <cell r="B906" t="str">
            <v>SMP61 DAM</v>
          </cell>
          <cell r="C906" t="str">
            <v>Cyril Samuels</v>
          </cell>
        </row>
        <row r="907">
          <cell r="A907">
            <v>101350</v>
          </cell>
          <cell r="B907" t="str">
            <v>DONNYBROOK 1 DAM</v>
          </cell>
          <cell r="C907" t="str">
            <v>Cyril Samuels</v>
          </cell>
        </row>
        <row r="908">
          <cell r="A908">
            <v>101351</v>
          </cell>
          <cell r="B908" t="str">
            <v>DONNYBROOK 2 DAM</v>
          </cell>
          <cell r="C908" t="str">
            <v>Cyril Samuels</v>
          </cell>
        </row>
        <row r="909">
          <cell r="A909">
            <v>101352</v>
          </cell>
          <cell r="B909" t="str">
            <v>BUSHMANSKRANTZ DAM</v>
          </cell>
          <cell r="C909" t="str">
            <v>Cyril Samuels</v>
          </cell>
        </row>
        <row r="910">
          <cell r="A910">
            <v>101353</v>
          </cell>
          <cell r="B910" t="str">
            <v>SMP393 SCHEME</v>
          </cell>
          <cell r="C910" t="str">
            <v>Cyril Samuels</v>
          </cell>
        </row>
        <row r="911">
          <cell r="A911">
            <v>101354</v>
          </cell>
          <cell r="B911" t="str">
            <v>XILINXA DAM (140)</v>
          </cell>
          <cell r="C911" t="str">
            <v>Cyril Samuels</v>
          </cell>
        </row>
        <row r="912">
          <cell r="A912">
            <v>101355</v>
          </cell>
          <cell r="B912" t="str">
            <v>SMP236 DAM</v>
          </cell>
          <cell r="C912" t="str">
            <v>Cyril Samuels</v>
          </cell>
        </row>
        <row r="913">
          <cell r="A913">
            <v>101356</v>
          </cell>
          <cell r="B913" t="str">
            <v>SMP489 WEIR</v>
          </cell>
          <cell r="C913" t="str">
            <v>Cyril Samuels</v>
          </cell>
        </row>
        <row r="914">
          <cell r="A914">
            <v>101357</v>
          </cell>
          <cell r="B914" t="str">
            <v>TOLENI DAM (292)</v>
          </cell>
          <cell r="C914" t="str">
            <v>Cyril Samuels</v>
          </cell>
        </row>
        <row r="915">
          <cell r="A915">
            <v>101358</v>
          </cell>
          <cell r="B915" t="str">
            <v>SMP391 DAM</v>
          </cell>
          <cell r="C915" t="str">
            <v>Cyril Samuels</v>
          </cell>
        </row>
        <row r="916">
          <cell r="A916">
            <v>101359</v>
          </cell>
          <cell r="B916" t="str">
            <v>SUB AR OFF MTHATHA</v>
          </cell>
          <cell r="C916" t="str">
            <v>Cyril Samuels</v>
          </cell>
        </row>
        <row r="917">
          <cell r="A917">
            <v>101359</v>
          </cell>
          <cell r="B917" t="str">
            <v>SUB DIVISION OPERATI</v>
          </cell>
          <cell r="C917" t="str">
            <v>Cyril Samuels</v>
          </cell>
        </row>
        <row r="918">
          <cell r="A918">
            <v>101360</v>
          </cell>
          <cell r="B918" t="str">
            <v>MTATA DAM (74)</v>
          </cell>
          <cell r="C918" t="str">
            <v>Cyril Samuels</v>
          </cell>
        </row>
        <row r="919">
          <cell r="A919">
            <v>101361</v>
          </cell>
          <cell r="B919" t="str">
            <v>SMP180 DAM</v>
          </cell>
          <cell r="C919" t="str">
            <v>Cyril Samuels</v>
          </cell>
        </row>
        <row r="920">
          <cell r="A920">
            <v>101362</v>
          </cell>
          <cell r="B920" t="str">
            <v>KWABHACA-NTENETYANE</v>
          </cell>
          <cell r="C920" t="str">
            <v>Cyril Samuels</v>
          </cell>
        </row>
        <row r="921">
          <cell r="A921">
            <v>101363</v>
          </cell>
          <cell r="B921" t="str">
            <v>SMP394 DAM</v>
          </cell>
          <cell r="C921" t="str">
            <v>Cyril Samuels</v>
          </cell>
        </row>
        <row r="922">
          <cell r="A922">
            <v>101364</v>
          </cell>
          <cell r="B922" t="str">
            <v>NQADU DAM</v>
          </cell>
          <cell r="C922" t="str">
            <v>Cyril Samuels</v>
          </cell>
        </row>
        <row r="923">
          <cell r="A923">
            <v>101365</v>
          </cell>
          <cell r="B923" t="str">
            <v>LIBODE - MHLANGA DAM</v>
          </cell>
          <cell r="C923" t="str">
            <v>Cyril Samuels</v>
          </cell>
        </row>
        <row r="924">
          <cell r="A924">
            <v>101366</v>
          </cell>
          <cell r="B924" t="str">
            <v>SMP392 DAM</v>
          </cell>
          <cell r="C924" t="str">
            <v>Cyril Samuels</v>
          </cell>
        </row>
        <row r="925">
          <cell r="A925">
            <v>101367</v>
          </cell>
          <cell r="B925" t="str">
            <v>MAJOLA DAM</v>
          </cell>
          <cell r="C925" t="str">
            <v>Cyril Samuels</v>
          </cell>
        </row>
        <row r="926">
          <cell r="A926">
            <v>101368</v>
          </cell>
          <cell r="B926" t="str">
            <v>MAGWA DAM</v>
          </cell>
          <cell r="C926" t="str">
            <v>Cyril Samuels</v>
          </cell>
        </row>
        <row r="927">
          <cell r="A927">
            <v>101369</v>
          </cell>
          <cell r="B927" t="str">
            <v>MHLAHLANE-MABALENI D</v>
          </cell>
          <cell r="C927" t="str">
            <v>Cyril Samuels</v>
          </cell>
        </row>
        <row r="928">
          <cell r="A928">
            <v>101370</v>
          </cell>
          <cell r="B928" t="str">
            <v>SMP172 DAM</v>
          </cell>
          <cell r="C928" t="str">
            <v>Cyril Samuels</v>
          </cell>
        </row>
        <row r="929">
          <cell r="A929">
            <v>101371</v>
          </cell>
          <cell r="B929" t="str">
            <v>CORANA DAM (18)</v>
          </cell>
          <cell r="C929" t="str">
            <v>Cyril Samuels</v>
          </cell>
        </row>
        <row r="930">
          <cell r="A930">
            <v>101372</v>
          </cell>
          <cell r="B930" t="str">
            <v>SMP146 DAM</v>
          </cell>
          <cell r="C930" t="str">
            <v>Cyril Samuels</v>
          </cell>
        </row>
        <row r="931">
          <cell r="A931">
            <v>101373</v>
          </cell>
          <cell r="B931" t="str">
            <v>BIZANA DAM (312)</v>
          </cell>
          <cell r="C931" t="str">
            <v>Cyril Samuels</v>
          </cell>
        </row>
        <row r="932">
          <cell r="A932">
            <v>101374</v>
          </cell>
          <cell r="B932" t="str">
            <v>SMP504 DAM</v>
          </cell>
          <cell r="C932" t="str">
            <v>Cyril Samuels</v>
          </cell>
        </row>
        <row r="933">
          <cell r="A933">
            <v>101375</v>
          </cell>
          <cell r="B933" t="str">
            <v>MALUTI - BELFORT DAM</v>
          </cell>
          <cell r="C933" t="str">
            <v>Cyril Samuels</v>
          </cell>
        </row>
        <row r="934">
          <cell r="A934">
            <v>101376</v>
          </cell>
          <cell r="B934" t="str">
            <v>SMP43 DAM</v>
          </cell>
          <cell r="C934" t="str">
            <v>Cyril Samuels</v>
          </cell>
        </row>
        <row r="935">
          <cell r="A935">
            <v>101377</v>
          </cell>
          <cell r="B935" t="str">
            <v>MAN: OPER WCR BELVIL</v>
          </cell>
          <cell r="C935" t="str">
            <v>Ashok MAHARAJ</v>
          </cell>
        </row>
        <row r="936">
          <cell r="A936">
            <v>101377</v>
          </cell>
          <cell r="B936" t="str">
            <v>SUB-DIRECTORATE OPER</v>
          </cell>
          <cell r="C936" t="str">
            <v>Ashok MAHARAJ</v>
          </cell>
        </row>
        <row r="937">
          <cell r="A937">
            <v>101378</v>
          </cell>
          <cell r="B937" t="str">
            <v>SUPP SERVS BELVILLE</v>
          </cell>
          <cell r="C937" t="str">
            <v>Cyril Samuels</v>
          </cell>
        </row>
        <row r="938">
          <cell r="A938">
            <v>101379</v>
          </cell>
          <cell r="B938" t="str">
            <v>AR OFFICE: WORCESTER</v>
          </cell>
          <cell r="C938" t="str">
            <v>Ashok MAHARAJ</v>
          </cell>
        </row>
        <row r="939">
          <cell r="A939">
            <v>101379</v>
          </cell>
          <cell r="B939" t="str">
            <v>DIVISION-OPERATION-B</v>
          </cell>
          <cell r="C939" t="str">
            <v>Ashok MAHARAJ</v>
          </cell>
        </row>
        <row r="940">
          <cell r="A940">
            <v>101380</v>
          </cell>
          <cell r="B940" t="str">
            <v>BRAND R-MIERTJIESKRL</v>
          </cell>
          <cell r="C940" t="str">
            <v>Ashok MAHARAJ</v>
          </cell>
        </row>
        <row r="941">
          <cell r="A941">
            <v>101381</v>
          </cell>
          <cell r="B941" t="str">
            <v>SMP48 DAM</v>
          </cell>
          <cell r="C941" t="str">
            <v>Ashok MAHARAJ</v>
          </cell>
        </row>
        <row r="942">
          <cell r="A942">
            <v>101382</v>
          </cell>
          <cell r="B942" t="str">
            <v>BUFFALO R-FLORISKRAL</v>
          </cell>
          <cell r="C942" t="str">
            <v>Ashok MAHARAJ</v>
          </cell>
        </row>
        <row r="943">
          <cell r="A943">
            <v>101383</v>
          </cell>
          <cell r="B943" t="str">
            <v>SMP420 C VAN WYK PRF</v>
          </cell>
          <cell r="C943" t="str">
            <v>Ashok MAHARAJ</v>
          </cell>
        </row>
        <row r="944">
          <cell r="A944">
            <v>101384</v>
          </cell>
          <cell r="B944" t="str">
            <v>SMP51 SCHEME</v>
          </cell>
          <cell r="C944" t="str">
            <v>Ashok MAHARAJ</v>
          </cell>
        </row>
        <row r="945">
          <cell r="A945">
            <v>101385</v>
          </cell>
          <cell r="B945" t="str">
            <v>CORDIERS R-OUKLOOF D</v>
          </cell>
          <cell r="C945" t="str">
            <v>Ashok MAHARAJ</v>
          </cell>
        </row>
        <row r="946">
          <cell r="A946">
            <v>101386</v>
          </cell>
          <cell r="B946" t="str">
            <v>SMP55 DAM</v>
          </cell>
          <cell r="C946" t="str">
            <v>Ashok MAHARAJ</v>
          </cell>
        </row>
        <row r="947">
          <cell r="A947">
            <v>101387</v>
          </cell>
          <cell r="B947" t="str">
            <v>DUIVENHOKS RIV &amp; DAM</v>
          </cell>
          <cell r="C947" t="str">
            <v>Ashok MAHARAJ</v>
          </cell>
        </row>
        <row r="948">
          <cell r="A948">
            <v>101388</v>
          </cell>
          <cell r="B948" t="str">
            <v>SMP62 DUIVENHOKS R&amp;D</v>
          </cell>
          <cell r="C948" t="str">
            <v>Ashok MAHARAJ</v>
          </cell>
        </row>
        <row r="949">
          <cell r="A949">
            <v>101389</v>
          </cell>
          <cell r="B949" t="str">
            <v>GAMKA R-BEAUFORTWESD</v>
          </cell>
          <cell r="C949" t="str">
            <v>Ashok MAHARAJ</v>
          </cell>
        </row>
        <row r="950">
          <cell r="A950">
            <v>101390</v>
          </cell>
          <cell r="B950" t="str">
            <v>SMP67 DAM</v>
          </cell>
          <cell r="C950" t="str">
            <v>Ashok MAHARAJ</v>
          </cell>
        </row>
        <row r="951">
          <cell r="A951">
            <v>101391</v>
          </cell>
          <cell r="B951" t="str">
            <v>GAMKA R-GAMKAPOORT D</v>
          </cell>
          <cell r="C951" t="str">
            <v>Ashok MAHARAJ</v>
          </cell>
        </row>
        <row r="952">
          <cell r="A952">
            <v>101392</v>
          </cell>
          <cell r="B952" t="str">
            <v>SMP68 DAM</v>
          </cell>
          <cell r="C952" t="str">
            <v>Ashok MAHARAJ</v>
          </cell>
        </row>
        <row r="953">
          <cell r="A953">
            <v>101393</v>
          </cell>
          <cell r="B953" t="str">
            <v>GOUKOU R-GRTBOSBERG</v>
          </cell>
          <cell r="C953" t="str">
            <v>Ashok MAHARAJ</v>
          </cell>
        </row>
        <row r="954">
          <cell r="A954">
            <v>101394</v>
          </cell>
          <cell r="B954" t="str">
            <v>SMP70 DAM</v>
          </cell>
          <cell r="C954" t="str">
            <v>Ashok MAHARAJ</v>
          </cell>
        </row>
        <row r="955">
          <cell r="A955">
            <v>101395</v>
          </cell>
          <cell r="B955" t="str">
            <v>HARTBOS R-HARTBSKUIL</v>
          </cell>
          <cell r="C955" t="str">
            <v>Ashok MAHARAJ</v>
          </cell>
        </row>
        <row r="956">
          <cell r="A956">
            <v>101396</v>
          </cell>
          <cell r="B956" t="str">
            <v>SMP74 DAM</v>
          </cell>
          <cell r="C956" t="str">
            <v>Ashok MAHARAJ</v>
          </cell>
        </row>
        <row r="957">
          <cell r="A957">
            <v>101397</v>
          </cell>
          <cell r="B957" t="str">
            <v>KAMMANASIE RIV / DAM</v>
          </cell>
          <cell r="C957" t="str">
            <v>Ashok MAHARAJ</v>
          </cell>
        </row>
        <row r="958">
          <cell r="A958">
            <v>101398</v>
          </cell>
          <cell r="B958" t="str">
            <v>SMP155 SCHEME</v>
          </cell>
          <cell r="C958" t="str">
            <v>Ashok MAHARAJ</v>
          </cell>
        </row>
        <row r="959">
          <cell r="A959">
            <v>101399</v>
          </cell>
          <cell r="B959" t="str">
            <v>KORENTE-VETTE RIV/DM</v>
          </cell>
          <cell r="C959" t="str">
            <v>Ashok MAHARAJ</v>
          </cell>
        </row>
        <row r="960">
          <cell r="A960">
            <v>101400</v>
          </cell>
          <cell r="B960" t="str">
            <v>SMP12 CANAL</v>
          </cell>
          <cell r="C960" t="str">
            <v>Ashok MAHARAJ</v>
          </cell>
        </row>
        <row r="961">
          <cell r="A961">
            <v>101401</v>
          </cell>
          <cell r="B961" t="str">
            <v>SMP80 DAM</v>
          </cell>
          <cell r="C961" t="str">
            <v>Ashok MAHARAJ</v>
          </cell>
        </row>
        <row r="962">
          <cell r="A962">
            <v>101402</v>
          </cell>
          <cell r="B962" t="str">
            <v>LEEU R-LEEU-GAMKA DM</v>
          </cell>
          <cell r="C962" t="str">
            <v>Ashok MAHARAJ</v>
          </cell>
        </row>
        <row r="963">
          <cell r="A963">
            <v>101403</v>
          </cell>
          <cell r="B963" t="str">
            <v>SMP169 SCHEME</v>
          </cell>
          <cell r="C963" t="str">
            <v>Ashok MAHARAJ</v>
          </cell>
        </row>
        <row r="964">
          <cell r="A964">
            <v>101404</v>
          </cell>
          <cell r="B964" t="str">
            <v>MOSSELBAY- WOLWEDANS</v>
          </cell>
          <cell r="C964" t="str">
            <v>Ashok MAHARAJ</v>
          </cell>
        </row>
        <row r="965">
          <cell r="A965">
            <v>101405</v>
          </cell>
          <cell r="B965" t="str">
            <v>SMP609 EX BOLT&amp;MOSSR</v>
          </cell>
          <cell r="C965" t="str">
            <v>Ashok MAHARAJ</v>
          </cell>
        </row>
        <row r="966">
          <cell r="A966">
            <v>101406</v>
          </cell>
          <cell r="B966" t="str">
            <v>SMP610 TO BOLTONS</v>
          </cell>
          <cell r="C966" t="str">
            <v>Ashok MAHARAJ</v>
          </cell>
        </row>
        <row r="967">
          <cell r="A967">
            <v>101407</v>
          </cell>
          <cell r="B967" t="str">
            <v>SMP611 TO MOSSREF</v>
          </cell>
          <cell r="C967" t="str">
            <v>Ashok MAHARAJ</v>
          </cell>
        </row>
        <row r="968">
          <cell r="A968">
            <v>101408</v>
          </cell>
          <cell r="B968" t="str">
            <v>MOSSELBAY-KLIPHEUWEL</v>
          </cell>
          <cell r="C968" t="str">
            <v>Ashok MAHARAJ</v>
          </cell>
        </row>
        <row r="969">
          <cell r="A969">
            <v>101409</v>
          </cell>
          <cell r="B969" t="str">
            <v>SMP186 SCHEME</v>
          </cell>
          <cell r="C969" t="str">
            <v>Ashok MAHARAJ</v>
          </cell>
        </row>
        <row r="970">
          <cell r="A970">
            <v>101410</v>
          </cell>
          <cell r="B970" t="str">
            <v>SMP91 DAM</v>
          </cell>
          <cell r="C970" t="str">
            <v>Ashok MAHARAJ</v>
          </cell>
        </row>
        <row r="971">
          <cell r="A971">
            <v>101411</v>
          </cell>
          <cell r="B971" t="str">
            <v>OLIFANTS R-STOMPDRFT</v>
          </cell>
          <cell r="C971" t="str">
            <v>Ashok MAHARAJ</v>
          </cell>
        </row>
        <row r="972">
          <cell r="A972">
            <v>101412</v>
          </cell>
          <cell r="B972" t="str">
            <v>SMP193 SCHEME STAGE1</v>
          </cell>
          <cell r="C972" t="str">
            <v>Ashok MAHARAJ</v>
          </cell>
        </row>
        <row r="973">
          <cell r="A973">
            <v>101413</v>
          </cell>
          <cell r="B973" t="str">
            <v>SMP23 CANAL</v>
          </cell>
          <cell r="C973" t="str">
            <v>Ashok MAHARAJ</v>
          </cell>
        </row>
        <row r="974">
          <cell r="A974">
            <v>101414</v>
          </cell>
          <cell r="B974" t="str">
            <v>SMP612 SCHEME STAGE2</v>
          </cell>
          <cell r="C974" t="str">
            <v>Ashok MAHARAJ</v>
          </cell>
        </row>
        <row r="975">
          <cell r="A975">
            <v>101415</v>
          </cell>
          <cell r="B975" t="str">
            <v>SMP613 SCHEME STAGE3</v>
          </cell>
          <cell r="C975" t="str">
            <v>Ashok MAHARAJ</v>
          </cell>
        </row>
        <row r="976">
          <cell r="A976">
            <v>101416</v>
          </cell>
          <cell r="B976" t="str">
            <v>SMP96 DAM</v>
          </cell>
          <cell r="C976" t="str">
            <v>Ashok MAHARAJ</v>
          </cell>
        </row>
        <row r="977">
          <cell r="A977">
            <v>101417</v>
          </cell>
          <cell r="B977" t="str">
            <v>ROODEFONTEIN D (107)</v>
          </cell>
          <cell r="C977" t="str">
            <v>Ashok MAHARAJ</v>
          </cell>
        </row>
        <row r="978">
          <cell r="A978">
            <v>101418</v>
          </cell>
          <cell r="B978" t="str">
            <v>SMP205 SCHEME</v>
          </cell>
          <cell r="C978" t="str">
            <v>Ashok MAHARAJ</v>
          </cell>
        </row>
        <row r="979">
          <cell r="A979">
            <v>101419</v>
          </cell>
          <cell r="B979" t="str">
            <v>TIERKLOOF DAM (122)</v>
          </cell>
          <cell r="C979" t="str">
            <v>Ashok MAHARAJ</v>
          </cell>
        </row>
        <row r="980">
          <cell r="A980">
            <v>101420</v>
          </cell>
          <cell r="B980" t="str">
            <v>SMP217 SCHEME</v>
          </cell>
          <cell r="C980" t="str">
            <v>Ashok MAHARAJ</v>
          </cell>
        </row>
        <row r="981">
          <cell r="A981">
            <v>101421</v>
          </cell>
          <cell r="B981" t="str">
            <v>VERKEERDEVLEI DAM</v>
          </cell>
          <cell r="C981" t="str">
            <v>Ashok MAHARAJ</v>
          </cell>
        </row>
        <row r="982">
          <cell r="A982">
            <v>101421</v>
          </cell>
          <cell r="B982" t="str">
            <v>VERKEERDEVLEI DAM</v>
          </cell>
          <cell r="C982" t="str">
            <v>Ashok MAHARAJ</v>
          </cell>
        </row>
        <row r="983">
          <cell r="A983">
            <v>101422</v>
          </cell>
          <cell r="B983" t="str">
            <v>BREDE R-BRVLEI&amp;KWGKL</v>
          </cell>
          <cell r="C983" t="str">
            <v>Ashok MAHARAJ</v>
          </cell>
        </row>
        <row r="984">
          <cell r="A984">
            <v>101423</v>
          </cell>
          <cell r="B984" t="str">
            <v>SMP116 BR R-CONSV BD</v>
          </cell>
          <cell r="C984" t="str">
            <v>Ashok MAHARAJ</v>
          </cell>
        </row>
        <row r="985">
          <cell r="A985">
            <v>101424</v>
          </cell>
          <cell r="B985" t="str">
            <v>SMP417 PURCH WR&amp;OTHB</v>
          </cell>
          <cell r="C985" t="str">
            <v>Ashok MAHARAJ</v>
          </cell>
        </row>
        <row r="986">
          <cell r="A986">
            <v>101425</v>
          </cell>
          <cell r="B986" t="str">
            <v>SMP49 BRVLEI WINE CE</v>
          </cell>
          <cell r="C986" t="str">
            <v>Ashok MAHARAJ</v>
          </cell>
        </row>
        <row r="987">
          <cell r="A987">
            <v>101426</v>
          </cell>
          <cell r="B987" t="str">
            <v>ELANDS R-ELANDSKLOOF</v>
          </cell>
          <cell r="C987" t="str">
            <v>Ashok MAHARAJ</v>
          </cell>
        </row>
        <row r="988">
          <cell r="A988">
            <v>101427</v>
          </cell>
          <cell r="B988" t="str">
            <v>SMP385 DISTR SYST CP</v>
          </cell>
          <cell r="C988" t="str">
            <v>Ashok MAHARAJ</v>
          </cell>
        </row>
        <row r="989">
          <cell r="A989">
            <v>101428</v>
          </cell>
          <cell r="B989" t="str">
            <v>SMP605 EXIST DVLPMNT</v>
          </cell>
          <cell r="C989" t="str">
            <v>Ashok MAHARAJ</v>
          </cell>
        </row>
        <row r="990">
          <cell r="A990">
            <v>101429</v>
          </cell>
          <cell r="B990" t="str">
            <v>SMP606 NEW DEVELPMNT</v>
          </cell>
          <cell r="C990" t="str">
            <v>Ashok MAHARAJ</v>
          </cell>
        </row>
        <row r="991">
          <cell r="A991">
            <v>101430</v>
          </cell>
          <cell r="B991" t="str">
            <v>SMP607 VILLIERSD MUN</v>
          </cell>
          <cell r="C991" t="str">
            <v>Ashok MAHARAJ</v>
          </cell>
        </row>
        <row r="992">
          <cell r="A992">
            <v>101431</v>
          </cell>
          <cell r="B992" t="str">
            <v>SMP608 VILLERSD COOP</v>
          </cell>
          <cell r="C992" t="str">
            <v>Ashok MAHARAJ</v>
          </cell>
        </row>
        <row r="993">
          <cell r="A993">
            <v>101432</v>
          </cell>
          <cell r="B993" t="str">
            <v>SMP63 WATER FROM DAM</v>
          </cell>
          <cell r="C993" t="str">
            <v>Ashok MAHARAJ</v>
          </cell>
        </row>
        <row r="994">
          <cell r="A994">
            <v>101433</v>
          </cell>
          <cell r="B994" t="str">
            <v>BUFFELJAGTS RIV&amp; DAM</v>
          </cell>
          <cell r="C994" t="str">
            <v>Ashok MAHARAJ</v>
          </cell>
        </row>
        <row r="995">
          <cell r="A995">
            <v>101434</v>
          </cell>
          <cell r="B995" t="str">
            <v>SMP421 GOVT DEPTS PR</v>
          </cell>
          <cell r="C995" t="str">
            <v>Ashok MAHARAJ</v>
          </cell>
        </row>
        <row r="996">
          <cell r="A996">
            <v>101435</v>
          </cell>
          <cell r="B996" t="str">
            <v>SMP52 FROM THE DAM</v>
          </cell>
          <cell r="C996" t="str">
            <v>Ashok MAHARAJ</v>
          </cell>
        </row>
        <row r="997">
          <cell r="A997">
            <v>101436</v>
          </cell>
          <cell r="B997" t="str">
            <v>KEISIES R-PIETERFNTN</v>
          </cell>
          <cell r="C997" t="str">
            <v>Ashok MAHARAJ</v>
          </cell>
        </row>
        <row r="998">
          <cell r="A998">
            <v>101437</v>
          </cell>
          <cell r="B998" t="str">
            <v>SMP156 SCHEME</v>
          </cell>
          <cell r="C998" t="str">
            <v>Ashok MAHARAJ</v>
          </cell>
        </row>
        <row r="999">
          <cell r="A999">
            <v>101438</v>
          </cell>
          <cell r="B999" t="str">
            <v>KINGNA R-PORTJIESKLF</v>
          </cell>
          <cell r="C999" t="str">
            <v>Ashok MAHARAJ</v>
          </cell>
        </row>
        <row r="1000">
          <cell r="A1000">
            <v>101439</v>
          </cell>
          <cell r="B1000" t="str">
            <v>SMP157 SCHEME</v>
          </cell>
          <cell r="C1000" t="str">
            <v>Ashok MAHARAJ</v>
          </cell>
        </row>
        <row r="1001">
          <cell r="A1001">
            <v>101440</v>
          </cell>
          <cell r="B1001" t="str">
            <v>KONINGS R-KLIPBERG D</v>
          </cell>
          <cell r="C1001" t="str">
            <v>Ashok MAHARAJ</v>
          </cell>
        </row>
        <row r="1002">
          <cell r="A1002">
            <v>101441</v>
          </cell>
          <cell r="B1002" t="str">
            <v>SMP163 SCHEME</v>
          </cell>
          <cell r="C1002" t="str">
            <v>Ashok MAHARAJ</v>
          </cell>
        </row>
        <row r="1003">
          <cell r="A1003">
            <v>101442</v>
          </cell>
          <cell r="B1003" t="str">
            <v>VALSCH R-BEN ETIEVE</v>
          </cell>
          <cell r="C1003" t="str">
            <v>Ashok MAHARAJ</v>
          </cell>
        </row>
        <row r="1004">
          <cell r="A1004">
            <v>101443</v>
          </cell>
          <cell r="B1004" t="str">
            <v>SMP232 SCHEME</v>
          </cell>
          <cell r="C1004" t="str">
            <v>Ashok MAHARAJ</v>
          </cell>
        </row>
        <row r="1005">
          <cell r="A1005">
            <v>101444</v>
          </cell>
          <cell r="B1005" t="str">
            <v>SANDD R-R ELSB&amp;LVALL</v>
          </cell>
          <cell r="C1005" t="str">
            <v>Ashok MAHARAJ</v>
          </cell>
        </row>
        <row r="1006">
          <cell r="A1006">
            <v>101445</v>
          </cell>
          <cell r="B1006" t="str">
            <v>SMP207 SCHEME</v>
          </cell>
          <cell r="C1006" t="str">
            <v>Ashok MAHARAJ</v>
          </cell>
        </row>
        <row r="1007">
          <cell r="A1007">
            <v>101446</v>
          </cell>
          <cell r="B1007" t="str">
            <v>SMP395 DISTRB SYSTEM</v>
          </cell>
          <cell r="C1007" t="str">
            <v>Ashok MAHARAJ</v>
          </cell>
        </row>
        <row r="1008">
          <cell r="A1008">
            <v>101447</v>
          </cell>
          <cell r="B1008" t="str">
            <v>SMP677 SCH ORIG SCH</v>
          </cell>
          <cell r="C1008" t="str">
            <v>Ashok MAHARAJ</v>
          </cell>
        </row>
        <row r="1009">
          <cell r="A1009">
            <v>101448</v>
          </cell>
          <cell r="B1009" t="str">
            <v>SMP678 PURCH W RIGHT</v>
          </cell>
          <cell r="C1009" t="str">
            <v>Ashok MAHARAJ</v>
          </cell>
        </row>
        <row r="1010">
          <cell r="A1010">
            <v>101449</v>
          </cell>
          <cell r="B1010" t="str">
            <v>SMP679 AGR EXPR FARM</v>
          </cell>
          <cell r="C1010" t="str">
            <v>Ashok MAHARAJ</v>
          </cell>
        </row>
        <row r="1011">
          <cell r="A1011">
            <v>101450</v>
          </cell>
          <cell r="B1011" t="str">
            <v>RSE-BERG: TWK to BRE</v>
          </cell>
          <cell r="C1011" t="str">
            <v>Ashok MAHARAJ</v>
          </cell>
        </row>
        <row r="1012">
          <cell r="A1012">
            <v>101451</v>
          </cell>
          <cell r="B1012" t="str">
            <v>SMP204 @ THWKLO&amp; RIV</v>
          </cell>
          <cell r="C1012" t="str">
            <v>Ashok MAHARAJ</v>
          </cell>
        </row>
        <row r="1013">
          <cell r="A1013">
            <v>101452</v>
          </cell>
          <cell r="B1013" t="str">
            <v>SMP623 ABST FROM DAM</v>
          </cell>
          <cell r="C1013" t="str">
            <v>Ashok MAHARAJ</v>
          </cell>
        </row>
        <row r="1014">
          <cell r="A1014">
            <v>101453</v>
          </cell>
          <cell r="B1014" t="str">
            <v>PALMIET KOGELBERG</v>
          </cell>
          <cell r="C1014" t="str">
            <v>Ashok MAHARAJ</v>
          </cell>
        </row>
        <row r="1015">
          <cell r="A1015">
            <v>101454</v>
          </cell>
          <cell r="B1015" t="str">
            <v>SMP582 DAM TO ESCOM</v>
          </cell>
          <cell r="C1015" t="str">
            <v>Ashok MAHARAJ</v>
          </cell>
        </row>
        <row r="1016">
          <cell r="A1016">
            <v>101455</v>
          </cell>
          <cell r="B1016" t="str">
            <v>SMP583 SCH 2 BEUKESF</v>
          </cell>
          <cell r="C1016" t="str">
            <v>Ashok MAHARAJ</v>
          </cell>
        </row>
        <row r="1017">
          <cell r="A1017">
            <v>101456</v>
          </cell>
          <cell r="B1017" t="str">
            <v>AR OFFICE: BELVILLE</v>
          </cell>
          <cell r="C1017" t="str">
            <v>Ashok MAHARAJ</v>
          </cell>
        </row>
        <row r="1018">
          <cell r="A1018">
            <v>101456</v>
          </cell>
          <cell r="B1018" t="str">
            <v>DIVISION OPS-BERG/OL</v>
          </cell>
          <cell r="C1018" t="str">
            <v>Ashok MAHARAJ</v>
          </cell>
        </row>
        <row r="1019">
          <cell r="A1019">
            <v>101457</v>
          </cell>
          <cell r="B1019" t="str">
            <v>OLIFANTS CLANW DAM</v>
          </cell>
          <cell r="C1019" t="str">
            <v>Ashok MAHARAJ</v>
          </cell>
        </row>
        <row r="1020">
          <cell r="A1020">
            <v>101458</v>
          </cell>
          <cell r="B1020" t="str">
            <v>SMP622 FROM SCHEME</v>
          </cell>
          <cell r="C1020" t="str">
            <v>Ashok MAHARAJ</v>
          </cell>
        </row>
        <row r="1021">
          <cell r="A1021">
            <v>101459</v>
          </cell>
          <cell r="B1021" t="str">
            <v>SMP674 RIV ABST BETW</v>
          </cell>
          <cell r="C1021" t="str">
            <v>Ashok MAHARAJ</v>
          </cell>
        </row>
        <row r="1022">
          <cell r="A1022">
            <v>101460</v>
          </cell>
          <cell r="B1022" t="str">
            <v>OLIFNTS BULSHOEK DAM</v>
          </cell>
          <cell r="C1022" t="str">
            <v>Ashok MAHARAJ</v>
          </cell>
        </row>
        <row r="1023">
          <cell r="A1023">
            <v>101461</v>
          </cell>
          <cell r="B1023" t="str">
            <v>SMP194 SCHEME</v>
          </cell>
          <cell r="C1023" t="str">
            <v>Ashok MAHARAJ</v>
          </cell>
        </row>
        <row r="1024">
          <cell r="A1024">
            <v>101462</v>
          </cell>
          <cell r="B1024" t="str">
            <v>SMP24 FISH BREED STA</v>
          </cell>
          <cell r="C1024" t="str">
            <v>Ashok MAHARAJ</v>
          </cell>
        </row>
        <row r="1025">
          <cell r="A1025">
            <v>101463</v>
          </cell>
          <cell r="B1025" t="str">
            <v>SMP621 LOLFTS IBOARD</v>
          </cell>
          <cell r="C1025" t="str">
            <v>Ashok MAHARAJ</v>
          </cell>
        </row>
        <row r="1026">
          <cell r="A1026">
            <v>101464</v>
          </cell>
          <cell r="B1026" t="str">
            <v>SMP97 CLANWLM IBOARD</v>
          </cell>
          <cell r="C1026" t="str">
            <v>Ashok MAHARAJ</v>
          </cell>
        </row>
        <row r="1027">
          <cell r="A1027">
            <v>101465</v>
          </cell>
          <cell r="B1027" t="str">
            <v>BERG R- VOELVLEI DAM</v>
          </cell>
          <cell r="C1027" t="str">
            <v>Ashok MAHARAJ</v>
          </cell>
        </row>
        <row r="1028">
          <cell r="A1028">
            <v>101466</v>
          </cell>
          <cell r="B1028" t="str">
            <v>SMP121 CAPTOWN MCPTY</v>
          </cell>
          <cell r="C1028" t="str">
            <v>Ashok MAHARAJ</v>
          </cell>
        </row>
        <row r="1029">
          <cell r="A1029">
            <v>101467</v>
          </cell>
          <cell r="B1029" t="str">
            <v>SMP127 IRR DWNSTR DM</v>
          </cell>
          <cell r="C1029" t="str">
            <v>Ashok MAHARAJ</v>
          </cell>
        </row>
        <row r="1030">
          <cell r="A1030">
            <v>101468</v>
          </cell>
          <cell r="B1030" t="str">
            <v>SMP4 24 CAN 2 IBOARD</v>
          </cell>
          <cell r="C1030" t="str">
            <v>Ashok MAHARAJ</v>
          </cell>
        </row>
        <row r="1031">
          <cell r="A1031">
            <v>101469</v>
          </cell>
          <cell r="B1031" t="str">
            <v>SMP410 PTA PORT CMNT</v>
          </cell>
          <cell r="C1031" t="str">
            <v>Ashok MAHARAJ</v>
          </cell>
        </row>
        <row r="1032">
          <cell r="A1032">
            <v>101470</v>
          </cell>
          <cell r="B1032" t="str">
            <v>SMP411 PIKETBG MCPTY</v>
          </cell>
          <cell r="C1032" t="str">
            <v>Ashok MAHARAJ</v>
          </cell>
        </row>
        <row r="1033">
          <cell r="A1033">
            <v>101471</v>
          </cell>
          <cell r="B1033" t="str">
            <v>SMP412 FR MISVTAND D</v>
          </cell>
          <cell r="C1033" t="str">
            <v>Ashok MAHARAJ</v>
          </cell>
        </row>
        <row r="1034">
          <cell r="A1034">
            <v>101472</v>
          </cell>
          <cell r="B1034" t="str">
            <v>SMP413 BHOLE SALDHAU</v>
          </cell>
          <cell r="C1034" t="str">
            <v>Ashok MAHARAJ</v>
          </cell>
        </row>
        <row r="1035">
          <cell r="A1035">
            <v>101473</v>
          </cell>
          <cell r="B1035" t="str">
            <v>SMP45 DAM</v>
          </cell>
          <cell r="C1035" t="str">
            <v>Ashok MAHARAJ</v>
          </cell>
        </row>
        <row r="1036">
          <cell r="A1036">
            <v>101474</v>
          </cell>
          <cell r="B1036" t="str">
            <v>RSE-BRG: TUNNEL</v>
          </cell>
          <cell r="C1036" t="str">
            <v>Ashok MAHARAJ</v>
          </cell>
        </row>
        <row r="1037">
          <cell r="A1037">
            <v>101475</v>
          </cell>
          <cell r="B1037" t="str">
            <v>SMP667 TUN CT</v>
          </cell>
          <cell r="C1037" t="str">
            <v>Ashok MAHARAJ</v>
          </cell>
        </row>
        <row r="1038">
          <cell r="A1038">
            <v>101476</v>
          </cell>
          <cell r="B1038" t="str">
            <v>SMP668 PAARL M SUMMR</v>
          </cell>
          <cell r="C1038" t="str">
            <v>Ashok MAHARAJ</v>
          </cell>
        </row>
        <row r="1039">
          <cell r="A1039">
            <v>101477</v>
          </cell>
          <cell r="B1039" t="str">
            <v>SMP669 PAARL M WINTR</v>
          </cell>
          <cell r="C1039" t="str">
            <v>Ashok MAHARAJ</v>
          </cell>
        </row>
        <row r="1040">
          <cell r="A1040">
            <v>101478</v>
          </cell>
          <cell r="B1040" t="str">
            <v>SMP670 OTHER CONSUMS</v>
          </cell>
          <cell r="C1040" t="str">
            <v>Ashok MAHARAJ</v>
          </cell>
        </row>
        <row r="1041">
          <cell r="A1041">
            <v>101479</v>
          </cell>
          <cell r="B1041" t="str">
            <v>SMP671 BERG DISTR 1</v>
          </cell>
          <cell r="C1041" t="str">
            <v>Ashok MAHARAJ</v>
          </cell>
        </row>
        <row r="1042">
          <cell r="A1042">
            <v>101480</v>
          </cell>
          <cell r="B1042" t="str">
            <v>SMP672 BERG DISTR 2</v>
          </cell>
          <cell r="C1042" t="str">
            <v>Ashok MAHARAJ</v>
          </cell>
        </row>
        <row r="1043">
          <cell r="A1043">
            <v>101481</v>
          </cell>
          <cell r="B1043" t="str">
            <v>SMP673 BERG DISTR 3</v>
          </cell>
          <cell r="C1043" t="str">
            <v>Ashok MAHARAJ</v>
          </cell>
        </row>
        <row r="1044">
          <cell r="A1044">
            <v>101482</v>
          </cell>
          <cell r="B1044" t="str">
            <v>SMP676 COMP RELEASE</v>
          </cell>
          <cell r="C1044" t="str">
            <v>Ashok MAHARAJ</v>
          </cell>
        </row>
        <row r="1045">
          <cell r="A1045">
            <v>101483</v>
          </cell>
          <cell r="B1045" t="str">
            <v>PALMIET ROCKVIEW</v>
          </cell>
          <cell r="C1045" t="str">
            <v>Ashok MAHARAJ</v>
          </cell>
        </row>
        <row r="1046">
          <cell r="A1046">
            <v>101483</v>
          </cell>
          <cell r="B1046" t="str">
            <v>PALMIET SCHEME(ROCK</v>
          </cell>
          <cell r="C1046" t="str">
            <v>Ashok MAHARAJ</v>
          </cell>
        </row>
        <row r="1047">
          <cell r="A1047">
            <v>101484</v>
          </cell>
          <cell r="B1047" t="str">
            <v>SMP675 CT METRO COUN</v>
          </cell>
          <cell r="C1047" t="str">
            <v>Ashok MAHARAJ</v>
          </cell>
        </row>
        <row r="1048">
          <cell r="A1048">
            <v>101485</v>
          </cell>
          <cell r="B1048" t="str">
            <v>CONTROL CCNTR (POST)</v>
          </cell>
          <cell r="C1048" t="str">
            <v>R Barnard_B M-Chaba.</v>
          </cell>
        </row>
        <row r="1049">
          <cell r="A1049">
            <v>101486</v>
          </cell>
          <cell r="B1049" t="str">
            <v>DAM DESIGN</v>
          </cell>
          <cell r="C1049" t="str">
            <v>Chris Oostuizen</v>
          </cell>
        </row>
        <row r="1050">
          <cell r="A1050">
            <v>101487</v>
          </cell>
          <cell r="B1050" t="str">
            <v>CONVEYANCE DESIGN</v>
          </cell>
          <cell r="C1050" t="str">
            <v>Chris Oostuizen</v>
          </cell>
        </row>
        <row r="1051">
          <cell r="A1051">
            <v>101488</v>
          </cell>
          <cell r="B1051" t="str">
            <v>LABORATORY SERVICES</v>
          </cell>
          <cell r="C1051" t="str">
            <v>Chris Oostuizen</v>
          </cell>
        </row>
        <row r="1052">
          <cell r="A1052">
            <v>101490</v>
          </cell>
          <cell r="B1052" t="str">
            <v>MECHANICAL TECH MGT</v>
          </cell>
          <cell r="C1052" t="str">
            <v>Tebogo Kubheka</v>
          </cell>
        </row>
        <row r="1053">
          <cell r="A1053">
            <v>101491</v>
          </cell>
          <cell r="B1053" t="str">
            <v>MECHANICAL STRUCT</v>
          </cell>
          <cell r="C1053" t="str">
            <v>Tebogo Kubheka</v>
          </cell>
        </row>
        <row r="1054">
          <cell r="A1054">
            <v>101492</v>
          </cell>
          <cell r="B1054" t="str">
            <v>PUMP SYSTEMS</v>
          </cell>
          <cell r="C1054" t="str">
            <v>Tebogo Kubheka</v>
          </cell>
        </row>
        <row r="1055">
          <cell r="A1055">
            <v>101493</v>
          </cell>
          <cell r="B1055" t="str">
            <v>TECHNICAL DESGN SERV</v>
          </cell>
          <cell r="C1055" t="str">
            <v>Tebogo Kubheka</v>
          </cell>
        </row>
        <row r="1056">
          <cell r="A1056">
            <v>101494</v>
          </cell>
          <cell r="B1056" t="str">
            <v>ELECTR ENG DESGN MGT</v>
          </cell>
          <cell r="C1056" t="str">
            <v>Tebogo Kubheka</v>
          </cell>
        </row>
        <row r="1057">
          <cell r="A1057">
            <v>101495</v>
          </cell>
          <cell r="B1057" t="str">
            <v>HEAVY CURRENT</v>
          </cell>
          <cell r="C1057" t="str">
            <v>Tebogo Kubheka</v>
          </cell>
        </row>
        <row r="1058">
          <cell r="A1058">
            <v>101496</v>
          </cell>
          <cell r="B1058" t="str">
            <v>RADIO TELEMETRY</v>
          </cell>
          <cell r="C1058" t="str">
            <v>Tebogo Kubheka</v>
          </cell>
        </row>
        <row r="1059">
          <cell r="A1059">
            <v>101497</v>
          </cell>
          <cell r="B1059" t="str">
            <v>O&amp;M MANAGEMENT</v>
          </cell>
          <cell r="C1059" t="str">
            <v>Tebogo Kubheka</v>
          </cell>
        </row>
        <row r="1060">
          <cell r="A1060">
            <v>101498</v>
          </cell>
          <cell r="B1060" t="str">
            <v>O&amp;M-MECHANICAL</v>
          </cell>
          <cell r="C1060" t="str">
            <v>Tebogo Kubheka</v>
          </cell>
        </row>
        <row r="1061">
          <cell r="A1061">
            <v>101499</v>
          </cell>
          <cell r="B1061" t="str">
            <v>O&amp;M-ELECTRICAL</v>
          </cell>
          <cell r="C1061" t="str">
            <v>Tebogo Kubheka</v>
          </cell>
        </row>
        <row r="1062">
          <cell r="A1062">
            <v>101500</v>
          </cell>
          <cell r="B1062" t="str">
            <v>TECH SUPP SERV MGT</v>
          </cell>
          <cell r="C1062" t="str">
            <v>Tebogo Kubheka</v>
          </cell>
        </row>
        <row r="1063">
          <cell r="A1063">
            <v>101501</v>
          </cell>
          <cell r="B1063" t="str">
            <v>QUALITY CONTROL</v>
          </cell>
          <cell r="C1063" t="str">
            <v>Tebogo Kubheka</v>
          </cell>
        </row>
        <row r="1064">
          <cell r="A1064">
            <v>101502</v>
          </cell>
          <cell r="B1064" t="str">
            <v>PROCUREMENT</v>
          </cell>
          <cell r="C1064" t="str">
            <v>Tebogo Kubheka</v>
          </cell>
        </row>
        <row r="1065">
          <cell r="A1065">
            <v>101503</v>
          </cell>
          <cell r="B1065" t="str">
            <v>ADMINISTRATION</v>
          </cell>
          <cell r="C1065" t="str">
            <v>Tebogo Kubheka</v>
          </cell>
        </row>
        <row r="1066">
          <cell r="A1066">
            <v>101504</v>
          </cell>
          <cell r="B1066" t="str">
            <v>ISO 9001</v>
          </cell>
          <cell r="C1066" t="str">
            <v>Tebogo Kubheka</v>
          </cell>
        </row>
        <row r="1067">
          <cell r="A1067">
            <v>101505</v>
          </cell>
          <cell r="B1067" t="str">
            <v>SOCIAL JUSTICE</v>
          </cell>
          <cell r="C1067" t="str">
            <v>Chris Oostuizen</v>
          </cell>
        </row>
        <row r="1068">
          <cell r="A1068">
            <v>101506</v>
          </cell>
          <cell r="B1068" t="str">
            <v>AUDITING</v>
          </cell>
          <cell r="C1068" t="str">
            <v>Chris Oostuizen</v>
          </cell>
        </row>
        <row r="1069">
          <cell r="A1069">
            <v>101507</v>
          </cell>
          <cell r="B1069" t="str">
            <v>CCA</v>
          </cell>
          <cell r="C1069" t="str">
            <v>Chris Oostuizen</v>
          </cell>
        </row>
        <row r="1070">
          <cell r="A1070">
            <v>101508</v>
          </cell>
          <cell r="B1070" t="str">
            <v>DRAWING SERVICES</v>
          </cell>
          <cell r="C1070" t="str">
            <v>Chris Oostuizen</v>
          </cell>
        </row>
        <row r="1071">
          <cell r="A1071">
            <v>101509</v>
          </cell>
          <cell r="B1071" t="str">
            <v>FINANCIAL CONTROL</v>
          </cell>
          <cell r="C1071" t="str">
            <v>Chris Oostuizen</v>
          </cell>
        </row>
        <row r="1072">
          <cell r="A1072">
            <v>101510</v>
          </cell>
          <cell r="B1072" t="str">
            <v>PERSONNEL CONTROL</v>
          </cell>
          <cell r="C1072" t="str">
            <v>Chris Oostuizen</v>
          </cell>
        </row>
        <row r="1073">
          <cell r="A1073">
            <v>101511</v>
          </cell>
          <cell r="B1073" t="str">
            <v>ADMIN SUPPORT</v>
          </cell>
          <cell r="C1073" t="str">
            <v>Chris Oostuizen</v>
          </cell>
        </row>
        <row r="1074">
          <cell r="A1074">
            <v>101512</v>
          </cell>
          <cell r="B1074" t="str">
            <v>MINOR PROJECTS</v>
          </cell>
          <cell r="C1074" t="str">
            <v>Rassie Barnard</v>
          </cell>
        </row>
        <row r="1075">
          <cell r="A1075">
            <v>101512</v>
          </cell>
          <cell r="B1075" t="str">
            <v>INFRASTRUCTURE PLANN</v>
          </cell>
          <cell r="C1075" t="str">
            <v>Rassie Barnard</v>
          </cell>
        </row>
        <row r="1076">
          <cell r="A1076">
            <v>101513</v>
          </cell>
          <cell r="B1076" t="str">
            <v>MAJOR PROJECTS</v>
          </cell>
          <cell r="C1076" t="str">
            <v>Rassie Barnard</v>
          </cell>
        </row>
        <row r="1077">
          <cell r="A1077">
            <v>101514</v>
          </cell>
          <cell r="B1077" t="str">
            <v>AGENTISED PROJECTS</v>
          </cell>
          <cell r="C1077" t="str">
            <v>Rassie Barnard</v>
          </cell>
        </row>
        <row r="1078">
          <cell r="A1078">
            <v>101515</v>
          </cell>
          <cell r="B1078" t="str">
            <v>MARICO RIVER -TSWASA</v>
          </cell>
          <cell r="C1078" t="str">
            <v>Hannes Pretorius</v>
          </cell>
        </row>
        <row r="1079">
          <cell r="A1079">
            <v>101516</v>
          </cell>
          <cell r="B1079" t="str">
            <v>STERK R-CANALS</v>
          </cell>
          <cell r="C1079" t="str">
            <v>Thinus Rademan</v>
          </cell>
        </row>
        <row r="1080">
          <cell r="A1080">
            <v>101517</v>
          </cell>
          <cell r="B1080" t="str">
            <v>NZHELELE R-CANALS</v>
          </cell>
          <cell r="C1080" t="str">
            <v>Thinus Rademan</v>
          </cell>
        </row>
        <row r="1081">
          <cell r="A1081">
            <v>101518</v>
          </cell>
          <cell r="B1081" t="str">
            <v>ALBASINI L CANALS</v>
          </cell>
          <cell r="C1081" t="str">
            <v>Thinus Rademan</v>
          </cell>
        </row>
        <row r="1082">
          <cell r="A1082">
            <v>101518</v>
          </cell>
          <cell r="B1082" t="str">
            <v>SUB-SECTION LEVUVHU</v>
          </cell>
          <cell r="C1082" t="str">
            <v>Thinus Rademan</v>
          </cell>
        </row>
        <row r="1083">
          <cell r="A1083">
            <v>101519</v>
          </cell>
          <cell r="B1083" t="str">
            <v>MIDDLE LETABA S- CAN</v>
          </cell>
          <cell r="C1083" t="str">
            <v>Thinus Rademan</v>
          </cell>
        </row>
        <row r="1084">
          <cell r="A1084">
            <v>101520</v>
          </cell>
          <cell r="B1084" t="str">
            <v>SMP771 NEW FARMERS</v>
          </cell>
          <cell r="C1084" t="str">
            <v>Verosha Bridglall</v>
          </cell>
        </row>
        <row r="1085">
          <cell r="A1085">
            <v>101521</v>
          </cell>
          <cell r="B1085" t="str">
            <v>UMGENI WB ACT OSIGHT</v>
          </cell>
          <cell r="C1085" t="str">
            <v>Verosha Bridglall</v>
          </cell>
        </row>
        <row r="1086">
          <cell r="A1086">
            <v>101522</v>
          </cell>
          <cell r="B1086" t="str">
            <v>SMP167 SCHEME</v>
          </cell>
          <cell r="C1086" t="str">
            <v>Cyril Samuels</v>
          </cell>
        </row>
        <row r="1087">
          <cell r="A1087">
            <v>101523</v>
          </cell>
          <cell r="B1087" t="str">
            <v>POLITSI VERG BAL-DAM</v>
          </cell>
          <cell r="C1087" t="str">
            <v>Thinus Rademan</v>
          </cell>
        </row>
        <row r="1088">
          <cell r="A1088">
            <v>101524</v>
          </cell>
          <cell r="B1088" t="str">
            <v>SMP770 FROM THE DAM</v>
          </cell>
          <cell r="C1088" t="str">
            <v>Thinus Rademan</v>
          </cell>
        </row>
        <row r="1089">
          <cell r="A1089">
            <v>101525</v>
          </cell>
          <cell r="B1089" t="str">
            <v>SMP768 PMASBRG_RSCOE</v>
          </cell>
          <cell r="C1089" t="str">
            <v>Fanie Malan</v>
          </cell>
        </row>
        <row r="1090">
          <cell r="A1090">
            <v>101526</v>
          </cell>
          <cell r="B1090" t="str">
            <v>OBSOLETE SMPs</v>
          </cell>
          <cell r="C1090" t="str">
            <v>S Ngamlana</v>
          </cell>
        </row>
        <row r="1091">
          <cell r="A1091">
            <v>101527</v>
          </cell>
          <cell r="B1091" t="str">
            <v>SMP766 NAAUWDUVESKOM</v>
          </cell>
          <cell r="C1091" t="str">
            <v>Zanele Kekana</v>
          </cell>
        </row>
        <row r="1092">
          <cell r="A1092">
            <v>101528</v>
          </cell>
          <cell r="B1092" t="str">
            <v>SMP767 TUTUKA ESKOM</v>
          </cell>
          <cell r="C1092" t="str">
            <v>Zanele Kekana</v>
          </cell>
        </row>
        <row r="1093">
          <cell r="A1093">
            <v>101529</v>
          </cell>
          <cell r="B1093" t="str">
            <v>BAS RESP 10005538</v>
          </cell>
          <cell r="C1093" t="str">
            <v>R Barnard_B M-Chaba.</v>
          </cell>
        </row>
        <row r="1094">
          <cell r="A1094">
            <v>101530</v>
          </cell>
          <cell r="B1094" t="str">
            <v>BAS RESP 11030538</v>
          </cell>
          <cell r="C1094" t="str">
            <v>R Barnard_B M-Chaba.</v>
          </cell>
        </row>
        <row r="1095">
          <cell r="A1095">
            <v>101531</v>
          </cell>
          <cell r="B1095" t="str">
            <v>BAS RESP 10008538</v>
          </cell>
          <cell r="C1095" t="str">
            <v>R Barnard_B M-Chaba.</v>
          </cell>
        </row>
        <row r="1096">
          <cell r="A1096">
            <v>101532</v>
          </cell>
          <cell r="B1096" t="str">
            <v>BAS RESP 10013538</v>
          </cell>
          <cell r="C1096" t="str">
            <v>R Barnard_B M-Chaba.</v>
          </cell>
        </row>
        <row r="1097">
          <cell r="A1097">
            <v>101533</v>
          </cell>
          <cell r="B1097" t="str">
            <v>BAS RESP 11051538</v>
          </cell>
          <cell r="C1097" t="str">
            <v>Felix Smith</v>
          </cell>
        </row>
        <row r="1098">
          <cell r="A1098">
            <v>101535</v>
          </cell>
          <cell r="B1098" t="str">
            <v>BAS RESP 11132538</v>
          </cell>
          <cell r="C1098" t="str">
            <v>Chris Oosthuizen</v>
          </cell>
        </row>
        <row r="1099">
          <cell r="A1099">
            <v>101536</v>
          </cell>
          <cell r="B1099" t="str">
            <v>CD: FINANCIAL MANAGE</v>
          </cell>
          <cell r="C1099" t="str">
            <v>R Barnard_B M-Chaba.</v>
          </cell>
        </row>
        <row r="1100">
          <cell r="A1100">
            <v>101536</v>
          </cell>
          <cell r="B1100" t="str">
            <v>CD: FINANCIAL MANAGE</v>
          </cell>
          <cell r="C1100" t="str">
            <v>MATHE ZANDILE</v>
          </cell>
        </row>
        <row r="1101">
          <cell r="A1101">
            <v>101537</v>
          </cell>
          <cell r="B1101" t="str">
            <v>BAS RESP 11032538</v>
          </cell>
          <cell r="C1101" t="str">
            <v>R Barnard_B M-Chaba.</v>
          </cell>
        </row>
        <row r="1102">
          <cell r="A1102">
            <v>101538</v>
          </cell>
          <cell r="B1102" t="str">
            <v>BAS RESP 11010538</v>
          </cell>
          <cell r="C1102" t="str">
            <v>Cyril Samuels</v>
          </cell>
        </row>
        <row r="1103">
          <cell r="A1103">
            <v>101539</v>
          </cell>
          <cell r="B1103" t="str">
            <v>BAS RESP 11012538</v>
          </cell>
          <cell r="C1103" t="str">
            <v>Cyril Samuels</v>
          </cell>
        </row>
        <row r="1104">
          <cell r="A1104">
            <v>101540</v>
          </cell>
          <cell r="B1104" t="str">
            <v>BAS RESP 11015538</v>
          </cell>
          <cell r="C1104" t="str">
            <v>Cyril Samuels</v>
          </cell>
        </row>
        <row r="1105">
          <cell r="A1105">
            <v>101541</v>
          </cell>
          <cell r="B1105" t="str">
            <v>BAS RESP 11002538</v>
          </cell>
          <cell r="C1105" t="str">
            <v>Cyril Samuels</v>
          </cell>
        </row>
        <row r="1106">
          <cell r="A1106">
            <v>101542</v>
          </cell>
          <cell r="B1106" t="str">
            <v>BAS RESP 11003538</v>
          </cell>
          <cell r="C1106" t="str">
            <v>Cyril Samuels</v>
          </cell>
        </row>
        <row r="1107">
          <cell r="A1107">
            <v>101543</v>
          </cell>
          <cell r="B1107" t="str">
            <v>BAS RESP 11004538</v>
          </cell>
          <cell r="C1107" t="str">
            <v>Cyril Samuels</v>
          </cell>
        </row>
        <row r="1108">
          <cell r="A1108">
            <v>101544</v>
          </cell>
          <cell r="B1108" t="str">
            <v>BAS RESP 11005538</v>
          </cell>
          <cell r="C1108" t="str">
            <v>Cyril Samuels</v>
          </cell>
        </row>
        <row r="1109">
          <cell r="A1109">
            <v>101545</v>
          </cell>
          <cell r="B1109" t="str">
            <v>BAS RESP 11006538</v>
          </cell>
          <cell r="C1109" t="str">
            <v>Cyril Samuels</v>
          </cell>
        </row>
        <row r="1110">
          <cell r="A1110">
            <v>101546</v>
          </cell>
          <cell r="B1110" t="str">
            <v>BAS RESP 11007538</v>
          </cell>
          <cell r="C1110" t="str">
            <v>Cyril Samuels</v>
          </cell>
        </row>
        <row r="1111">
          <cell r="A1111">
            <v>101547</v>
          </cell>
          <cell r="B1111" t="str">
            <v>BAS RESP 11008538</v>
          </cell>
          <cell r="C1111" t="str">
            <v>Cyril Samuels</v>
          </cell>
        </row>
        <row r="1112">
          <cell r="A1112">
            <v>101548</v>
          </cell>
          <cell r="B1112" t="str">
            <v>BAS RESP 10999538</v>
          </cell>
          <cell r="C1112" t="str">
            <v>Cyril Samuels</v>
          </cell>
        </row>
        <row r="1113">
          <cell r="A1113">
            <v>101549</v>
          </cell>
          <cell r="B1113" t="str">
            <v>BAS RESP 10942538</v>
          </cell>
          <cell r="C1113" t="str">
            <v>Cyril Samuels</v>
          </cell>
        </row>
        <row r="1114">
          <cell r="A1114">
            <v>101550</v>
          </cell>
          <cell r="B1114" t="str">
            <v>BAS RESP 10943538</v>
          </cell>
          <cell r="C1114" t="str">
            <v>Cyril Samuels</v>
          </cell>
        </row>
        <row r="1115">
          <cell r="A1115">
            <v>101551</v>
          </cell>
          <cell r="B1115" t="str">
            <v>BAS RESP 10944538</v>
          </cell>
          <cell r="C1115" t="str">
            <v>Cyril Samuels</v>
          </cell>
        </row>
        <row r="1116">
          <cell r="A1116">
            <v>101552</v>
          </cell>
          <cell r="B1116" t="str">
            <v>BAS RESP 10921538</v>
          </cell>
          <cell r="C1116" t="str">
            <v>Cyril Samuels</v>
          </cell>
        </row>
        <row r="1117">
          <cell r="A1117">
            <v>101553</v>
          </cell>
          <cell r="B1117" t="str">
            <v>BAS RESP 10922538</v>
          </cell>
          <cell r="C1117" t="str">
            <v>Cyril Samuels</v>
          </cell>
        </row>
        <row r="1118">
          <cell r="A1118">
            <v>101554</v>
          </cell>
          <cell r="B1118" t="str">
            <v>BAS RESP 10923538</v>
          </cell>
          <cell r="C1118" t="str">
            <v>Cyril Samuels</v>
          </cell>
        </row>
        <row r="1119">
          <cell r="A1119">
            <v>101555</v>
          </cell>
          <cell r="B1119" t="str">
            <v>BAS RESP 10924538</v>
          </cell>
          <cell r="C1119" t="str">
            <v>Cyril Samuels</v>
          </cell>
        </row>
        <row r="1120">
          <cell r="A1120">
            <v>101556</v>
          </cell>
          <cell r="B1120" t="str">
            <v>BAS RESP 10925538</v>
          </cell>
          <cell r="C1120" t="str">
            <v>Cyril Samuels</v>
          </cell>
        </row>
        <row r="1121">
          <cell r="A1121">
            <v>101557</v>
          </cell>
          <cell r="B1121" t="str">
            <v>BAS RESP 10926538</v>
          </cell>
          <cell r="C1121" t="str">
            <v>Cyril Samuels</v>
          </cell>
        </row>
        <row r="1122">
          <cell r="A1122">
            <v>101558</v>
          </cell>
          <cell r="B1122" t="str">
            <v>BAS RESP 10927538</v>
          </cell>
          <cell r="C1122" t="str">
            <v>Cyril Samuels</v>
          </cell>
        </row>
        <row r="1123">
          <cell r="A1123">
            <v>101559</v>
          </cell>
          <cell r="B1123" t="str">
            <v>BAS RESP 10928538</v>
          </cell>
          <cell r="C1123" t="str">
            <v>Cyril Samuels</v>
          </cell>
        </row>
        <row r="1124">
          <cell r="A1124">
            <v>101560</v>
          </cell>
          <cell r="B1124" t="str">
            <v>BAS RESP 10911538</v>
          </cell>
          <cell r="C1124" t="str">
            <v>Cyril Samuels</v>
          </cell>
        </row>
        <row r="1125">
          <cell r="A1125">
            <v>101561</v>
          </cell>
          <cell r="B1125" t="str">
            <v>BAS RESP 10914538</v>
          </cell>
          <cell r="C1125" t="str">
            <v>Cyril Samuels</v>
          </cell>
        </row>
        <row r="1126">
          <cell r="A1126">
            <v>101562</v>
          </cell>
          <cell r="B1126" t="str">
            <v>BAS RESP 10916538</v>
          </cell>
          <cell r="C1126" t="str">
            <v>Cyril Samuels</v>
          </cell>
        </row>
        <row r="1127">
          <cell r="A1127">
            <v>101563</v>
          </cell>
          <cell r="B1127" t="str">
            <v>BAS RESP 10918538</v>
          </cell>
          <cell r="C1127" t="str">
            <v>Cyril Samuels</v>
          </cell>
        </row>
        <row r="1128">
          <cell r="A1128">
            <v>101564</v>
          </cell>
          <cell r="B1128" t="str">
            <v>BAS RESP 10919538</v>
          </cell>
          <cell r="C1128" t="str">
            <v>Cyril Samuels</v>
          </cell>
        </row>
        <row r="1129">
          <cell r="A1129">
            <v>101565</v>
          </cell>
          <cell r="B1129" t="str">
            <v>BAS RESP 10905538</v>
          </cell>
          <cell r="C1129" t="str">
            <v>Cyril Samuels</v>
          </cell>
        </row>
        <row r="1130">
          <cell r="A1130">
            <v>101566</v>
          </cell>
          <cell r="B1130" t="str">
            <v>BAS RESP 10907538</v>
          </cell>
          <cell r="C1130" t="str">
            <v>Cyril Samuels</v>
          </cell>
        </row>
        <row r="1131">
          <cell r="A1131">
            <v>101567</v>
          </cell>
          <cell r="B1131" t="str">
            <v>BAS RESP 10908538</v>
          </cell>
          <cell r="C1131" t="str">
            <v>Cyril Samuels</v>
          </cell>
        </row>
        <row r="1132">
          <cell r="A1132">
            <v>101568</v>
          </cell>
          <cell r="B1132" t="str">
            <v>BAS RESP 10836538</v>
          </cell>
          <cell r="C1132" t="str">
            <v>Ashok Maharaj</v>
          </cell>
        </row>
        <row r="1133">
          <cell r="A1133">
            <v>101569</v>
          </cell>
          <cell r="B1133" t="str">
            <v>BAS RESP 10828538</v>
          </cell>
          <cell r="C1133" t="str">
            <v>Verosha Bridglall</v>
          </cell>
        </row>
        <row r="1134">
          <cell r="A1134">
            <v>101570</v>
          </cell>
          <cell r="B1134" t="str">
            <v>BAS RESP 10793538</v>
          </cell>
          <cell r="C1134" t="str">
            <v>Kobus Pretorius</v>
          </cell>
        </row>
        <row r="1135">
          <cell r="A1135">
            <v>101571</v>
          </cell>
          <cell r="B1135" t="str">
            <v>BAS RESP 10794538</v>
          </cell>
          <cell r="C1135" t="str">
            <v>Kobus Pretorius</v>
          </cell>
        </row>
        <row r="1136">
          <cell r="A1136">
            <v>101572</v>
          </cell>
          <cell r="B1136" t="str">
            <v>BAS RESP 10796538</v>
          </cell>
          <cell r="C1136" t="str">
            <v>Kobus Pretorius</v>
          </cell>
        </row>
        <row r="1137">
          <cell r="A1137">
            <v>101573</v>
          </cell>
          <cell r="B1137" t="str">
            <v>BAS RESP 10797538</v>
          </cell>
          <cell r="C1137" t="str">
            <v>Kobus Pretorius</v>
          </cell>
        </row>
        <row r="1138">
          <cell r="A1138">
            <v>101574</v>
          </cell>
          <cell r="B1138" t="str">
            <v>BAS RESP 10798538</v>
          </cell>
          <cell r="C1138" t="str">
            <v>Kobus Pretorius</v>
          </cell>
        </row>
        <row r="1139">
          <cell r="A1139">
            <v>101575</v>
          </cell>
          <cell r="B1139" t="str">
            <v>BAS RESP 10799538</v>
          </cell>
          <cell r="C1139" t="str">
            <v>Kobus Pretorius</v>
          </cell>
        </row>
        <row r="1140">
          <cell r="A1140">
            <v>101576</v>
          </cell>
          <cell r="B1140" t="str">
            <v>BAS RESP 10801538</v>
          </cell>
          <cell r="C1140" t="str">
            <v>Kobus Pretorius</v>
          </cell>
        </row>
        <row r="1141">
          <cell r="A1141">
            <v>101578</v>
          </cell>
          <cell r="B1141" t="str">
            <v>BAS RESP 10803538</v>
          </cell>
          <cell r="C1141" t="str">
            <v>Kobus Pretorius</v>
          </cell>
        </row>
        <row r="1142">
          <cell r="A1142">
            <v>101579</v>
          </cell>
          <cell r="B1142" t="str">
            <v>BAS RESP 10786538</v>
          </cell>
          <cell r="C1142" t="str">
            <v>Kobus Pretorius</v>
          </cell>
        </row>
        <row r="1143">
          <cell r="A1143">
            <v>101580</v>
          </cell>
          <cell r="B1143" t="str">
            <v>BAS RESP 10787538</v>
          </cell>
          <cell r="C1143" t="str">
            <v>Kobus Pretorius</v>
          </cell>
        </row>
        <row r="1144">
          <cell r="A1144">
            <v>101581</v>
          </cell>
          <cell r="B1144" t="str">
            <v>BAS RESP 10790538</v>
          </cell>
          <cell r="C1144" t="str">
            <v>Kobus Pretorius</v>
          </cell>
        </row>
        <row r="1145">
          <cell r="A1145">
            <v>101582</v>
          </cell>
          <cell r="B1145" t="str">
            <v>BAS RESP 10776538</v>
          </cell>
          <cell r="C1145" t="str">
            <v>Kobus Pretorius</v>
          </cell>
        </row>
        <row r="1146">
          <cell r="A1146">
            <v>101584</v>
          </cell>
          <cell r="B1146" t="str">
            <v>BAS RESP 10780538</v>
          </cell>
          <cell r="C1146" t="str">
            <v>Kobus Pretorius</v>
          </cell>
        </row>
        <row r="1147">
          <cell r="A1147">
            <v>101585</v>
          </cell>
          <cell r="B1147" t="str">
            <v>BAS RESP 10773538</v>
          </cell>
          <cell r="C1147" t="str">
            <v>Kobus Pretorius</v>
          </cell>
        </row>
        <row r="1148">
          <cell r="A1148">
            <v>101587</v>
          </cell>
          <cell r="B1148" t="str">
            <v>BAS RESP 10177538</v>
          </cell>
          <cell r="C1148" t="str">
            <v>Hannes Pretorius</v>
          </cell>
        </row>
        <row r="1149">
          <cell r="A1149">
            <v>101588</v>
          </cell>
          <cell r="B1149" t="str">
            <v>BAS RESP 10189538</v>
          </cell>
          <cell r="C1149" t="str">
            <v>Fanie Malan</v>
          </cell>
        </row>
        <row r="1150">
          <cell r="A1150">
            <v>101590</v>
          </cell>
          <cell r="B1150" t="str">
            <v>BAS RESP 10209538</v>
          </cell>
          <cell r="C1150" t="str">
            <v>Marius Keet</v>
          </cell>
        </row>
        <row r="1151">
          <cell r="A1151">
            <v>101594</v>
          </cell>
          <cell r="B1151" t="str">
            <v>BAS RESP 10710538</v>
          </cell>
          <cell r="C1151" t="str">
            <v>Louis Snyders</v>
          </cell>
        </row>
        <row r="1152">
          <cell r="A1152">
            <v>101595</v>
          </cell>
          <cell r="B1152" t="str">
            <v>BAS RESP 10695538</v>
          </cell>
          <cell r="C1152" t="str">
            <v>Thinus Rademan</v>
          </cell>
        </row>
        <row r="1153">
          <cell r="A1153">
            <v>101596</v>
          </cell>
          <cell r="B1153" t="str">
            <v>BAS RESP 10666538</v>
          </cell>
          <cell r="C1153" t="str">
            <v>Thinus Rademan</v>
          </cell>
        </row>
        <row r="1154">
          <cell r="A1154">
            <v>101597</v>
          </cell>
          <cell r="B1154" t="str">
            <v>BAS RESP 10665538</v>
          </cell>
          <cell r="C1154" t="str">
            <v>Thinus Rademan</v>
          </cell>
        </row>
        <row r="1155">
          <cell r="A1155">
            <v>101598</v>
          </cell>
          <cell r="B1155" t="str">
            <v>BAS RESP 10043538</v>
          </cell>
          <cell r="C1155" t="str">
            <v>Thinus Rademan</v>
          </cell>
        </row>
        <row r="1156">
          <cell r="A1156">
            <v>101599</v>
          </cell>
          <cell r="B1156" t="str">
            <v>BAS RESP 10046538</v>
          </cell>
          <cell r="C1156" t="str">
            <v>Thinus Rademan</v>
          </cell>
        </row>
        <row r="1157">
          <cell r="A1157">
            <v>101600</v>
          </cell>
          <cell r="B1157" t="str">
            <v>BAS RESP 10634538</v>
          </cell>
          <cell r="C1157" t="str">
            <v>Thinus Rademan</v>
          </cell>
        </row>
        <row r="1158">
          <cell r="A1158">
            <v>101601</v>
          </cell>
          <cell r="B1158" t="str">
            <v>BAS RESP 10633538</v>
          </cell>
          <cell r="C1158" t="str">
            <v>Thinus Rademan</v>
          </cell>
        </row>
        <row r="1159">
          <cell r="A1159">
            <v>101602</v>
          </cell>
          <cell r="B1159" t="str">
            <v>BAS RESP 10052538</v>
          </cell>
          <cell r="C1159" t="str">
            <v>Thinus Rademan</v>
          </cell>
        </row>
        <row r="1160">
          <cell r="A1160">
            <v>101603</v>
          </cell>
          <cell r="B1160" t="str">
            <v>BAS RESP 10064538</v>
          </cell>
          <cell r="C1160" t="str">
            <v>Thinus Rademan</v>
          </cell>
        </row>
        <row r="1161">
          <cell r="A1161">
            <v>101604</v>
          </cell>
          <cell r="B1161" t="str">
            <v>BAS RESP 10591538</v>
          </cell>
          <cell r="C1161" t="str">
            <v>Thinus Rademan</v>
          </cell>
        </row>
        <row r="1162">
          <cell r="A1162">
            <v>101605</v>
          </cell>
          <cell r="B1162" t="str">
            <v>BAS RESP 10071538</v>
          </cell>
          <cell r="C1162" t="str">
            <v>Thinus Rademan</v>
          </cell>
        </row>
        <row r="1163">
          <cell r="A1163">
            <v>101606</v>
          </cell>
          <cell r="B1163" t="str">
            <v>BAS RESP 10576538</v>
          </cell>
          <cell r="C1163" t="str">
            <v>Thinus Rademan</v>
          </cell>
        </row>
        <row r="1164">
          <cell r="A1164">
            <v>101607</v>
          </cell>
          <cell r="B1164" t="str">
            <v>BAS RESP 10084538</v>
          </cell>
          <cell r="C1164" t="str">
            <v>Thinus Rademan</v>
          </cell>
        </row>
        <row r="1165">
          <cell r="A1165">
            <v>101608</v>
          </cell>
          <cell r="B1165" t="str">
            <v>BAS RESP 10573538</v>
          </cell>
          <cell r="C1165" t="str">
            <v>Thinus Rademan</v>
          </cell>
        </row>
        <row r="1166">
          <cell r="A1166">
            <v>101609</v>
          </cell>
          <cell r="B1166" t="str">
            <v>BAS RESP 10574538</v>
          </cell>
          <cell r="C1166" t="str">
            <v>Thinus Rademan</v>
          </cell>
        </row>
        <row r="1167">
          <cell r="A1167">
            <v>101610</v>
          </cell>
          <cell r="B1167" t="str">
            <v>BAS RESP 10566538</v>
          </cell>
          <cell r="C1167" t="str">
            <v>Thinus Rademan</v>
          </cell>
        </row>
        <row r="1168">
          <cell r="A1168">
            <v>101611</v>
          </cell>
          <cell r="B1168" t="str">
            <v>BAS RESP 10556538</v>
          </cell>
          <cell r="C1168" t="str">
            <v>Thinus Rademan</v>
          </cell>
        </row>
        <row r="1169">
          <cell r="A1169">
            <v>101612</v>
          </cell>
          <cell r="B1169" t="str">
            <v>BAS RESP 10090538</v>
          </cell>
          <cell r="C1169" t="str">
            <v>Thinus Rademan</v>
          </cell>
        </row>
        <row r="1170">
          <cell r="A1170">
            <v>101613</v>
          </cell>
          <cell r="B1170" t="str">
            <v>BAS RESP 10097538</v>
          </cell>
          <cell r="C1170" t="str">
            <v>Thinus Rademan</v>
          </cell>
        </row>
        <row r="1171">
          <cell r="A1171">
            <v>101614</v>
          </cell>
          <cell r="B1171" t="str">
            <v>BAS RESP 10104538</v>
          </cell>
          <cell r="C1171" t="str">
            <v>Thinus Rademan</v>
          </cell>
        </row>
        <row r="1172">
          <cell r="A1172">
            <v>101615</v>
          </cell>
          <cell r="B1172" t="str">
            <v>BAS RESP 10553538</v>
          </cell>
          <cell r="C1172" t="str">
            <v>Thinus Rademan</v>
          </cell>
        </row>
        <row r="1173">
          <cell r="A1173">
            <v>101616</v>
          </cell>
          <cell r="B1173" t="str">
            <v>BAS RESP 10106538</v>
          </cell>
          <cell r="C1173" t="str">
            <v>Thinus Rademan</v>
          </cell>
        </row>
        <row r="1174">
          <cell r="A1174">
            <v>101617</v>
          </cell>
          <cell r="B1174" t="str">
            <v>BAS RESP 10540538</v>
          </cell>
          <cell r="C1174" t="str">
            <v>Thinus Rademan</v>
          </cell>
        </row>
        <row r="1175">
          <cell r="A1175">
            <v>101618</v>
          </cell>
          <cell r="B1175" t="str">
            <v>BAS RESP 10109538</v>
          </cell>
          <cell r="C1175" t="str">
            <v>Thinus Rademan</v>
          </cell>
        </row>
        <row r="1176">
          <cell r="A1176">
            <v>101619</v>
          </cell>
          <cell r="B1176" t="str">
            <v>BAS RESP 10515538</v>
          </cell>
          <cell r="C1176" t="str">
            <v>Thinus Rademan</v>
          </cell>
        </row>
        <row r="1177">
          <cell r="A1177">
            <v>101620</v>
          </cell>
          <cell r="B1177" t="str">
            <v>BAS RESP 10506538</v>
          </cell>
          <cell r="C1177" t="str">
            <v>Thinus Rademan</v>
          </cell>
        </row>
        <row r="1178">
          <cell r="A1178">
            <v>101621</v>
          </cell>
          <cell r="B1178" t="str">
            <v>BAS RESP 10503538</v>
          </cell>
          <cell r="C1178" t="str">
            <v>Thinus Rademan</v>
          </cell>
        </row>
        <row r="1179">
          <cell r="A1179">
            <v>101622</v>
          </cell>
          <cell r="B1179" t="str">
            <v>BAS RESP 10116538</v>
          </cell>
          <cell r="C1179" t="str">
            <v>Thinus Rademan</v>
          </cell>
        </row>
        <row r="1180">
          <cell r="A1180">
            <v>101623</v>
          </cell>
          <cell r="B1180" t="str">
            <v>BAS RESP 10493538</v>
          </cell>
          <cell r="C1180" t="str">
            <v>Thinus Rademan</v>
          </cell>
        </row>
        <row r="1181">
          <cell r="A1181">
            <v>101624</v>
          </cell>
          <cell r="B1181" t="str">
            <v>BAS RESP 10489538</v>
          </cell>
          <cell r="C1181" t="str">
            <v>Thinus Rademan</v>
          </cell>
        </row>
        <row r="1182">
          <cell r="A1182">
            <v>101625</v>
          </cell>
          <cell r="B1182" t="str">
            <v>BAS RESP 10481538</v>
          </cell>
          <cell r="C1182" t="str">
            <v>Thinus Rademan</v>
          </cell>
        </row>
        <row r="1183">
          <cell r="A1183">
            <v>101626</v>
          </cell>
          <cell r="B1183" t="str">
            <v>BAS RESP 10477538</v>
          </cell>
          <cell r="C1183" t="str">
            <v>Thinus Rademan</v>
          </cell>
        </row>
        <row r="1184">
          <cell r="A1184">
            <v>101627</v>
          </cell>
          <cell r="B1184" t="str">
            <v>BAS RESP 10127538</v>
          </cell>
          <cell r="C1184" t="str">
            <v>Kobus Pretorius</v>
          </cell>
        </row>
        <row r="1185">
          <cell r="A1185">
            <v>101628</v>
          </cell>
          <cell r="B1185" t="str">
            <v>BAS RESP 10452538</v>
          </cell>
          <cell r="C1185" t="str">
            <v>Kobus Pretorius</v>
          </cell>
        </row>
        <row r="1186">
          <cell r="A1186">
            <v>101629</v>
          </cell>
          <cell r="B1186" t="str">
            <v>BAS RESP 10449538</v>
          </cell>
          <cell r="C1186" t="str">
            <v>Kobus Pretorius</v>
          </cell>
        </row>
        <row r="1187">
          <cell r="A1187">
            <v>101630</v>
          </cell>
          <cell r="B1187" t="str">
            <v>BAS RESP 10420538</v>
          </cell>
          <cell r="C1187" t="str">
            <v>Kobus Pretorius</v>
          </cell>
        </row>
        <row r="1188">
          <cell r="A1188">
            <v>101631</v>
          </cell>
          <cell r="B1188" t="str">
            <v>BAS RESP 10415538</v>
          </cell>
          <cell r="C1188" t="str">
            <v>Kobus Pretorius</v>
          </cell>
        </row>
        <row r="1189">
          <cell r="A1189">
            <v>101632</v>
          </cell>
          <cell r="B1189" t="str">
            <v>BAS RESP 10400538</v>
          </cell>
          <cell r="C1189" t="str">
            <v>Kobus Pretorius</v>
          </cell>
        </row>
        <row r="1190">
          <cell r="A1190">
            <v>101633</v>
          </cell>
          <cell r="B1190" t="str">
            <v>BAS RESP 10388538</v>
          </cell>
          <cell r="C1190" t="str">
            <v>Kobus Pretorius</v>
          </cell>
        </row>
        <row r="1191">
          <cell r="A1191">
            <v>101636</v>
          </cell>
          <cell r="B1191" t="str">
            <v>BAS RESP 10358538</v>
          </cell>
          <cell r="C1191" t="str">
            <v>Kobus Pretorius</v>
          </cell>
        </row>
        <row r="1192">
          <cell r="A1192">
            <v>101637</v>
          </cell>
          <cell r="B1192" t="str">
            <v>BAS RESP 10342538</v>
          </cell>
          <cell r="C1192" t="str">
            <v>Kobus Pretorius</v>
          </cell>
        </row>
        <row r="1193">
          <cell r="A1193">
            <v>101638</v>
          </cell>
          <cell r="B1193" t="str">
            <v>BAS RESP 10330538</v>
          </cell>
          <cell r="C1193" t="str">
            <v>Thinus Rademan</v>
          </cell>
        </row>
        <row r="1194">
          <cell r="A1194">
            <v>101639</v>
          </cell>
          <cell r="B1194" t="str">
            <v>BAS RESP 10333538</v>
          </cell>
          <cell r="C1194" t="str">
            <v>Thinus Rademan</v>
          </cell>
        </row>
        <row r="1195">
          <cell r="A1195">
            <v>101640</v>
          </cell>
          <cell r="B1195" t="str">
            <v>BAS RESP 10340538</v>
          </cell>
          <cell r="C1195" t="str">
            <v>Thinus Rademan</v>
          </cell>
        </row>
        <row r="1196">
          <cell r="A1196">
            <v>101641</v>
          </cell>
          <cell r="B1196" t="str">
            <v>BAS RESP 10326538</v>
          </cell>
          <cell r="C1196" t="str">
            <v>Thinus Rademan</v>
          </cell>
        </row>
        <row r="1197">
          <cell r="A1197">
            <v>101642</v>
          </cell>
          <cell r="B1197" t="str">
            <v>BAS RESP 10327538</v>
          </cell>
          <cell r="C1197" t="str">
            <v>Thinus Rademan</v>
          </cell>
        </row>
        <row r="1198">
          <cell r="A1198">
            <v>101643</v>
          </cell>
          <cell r="B1198" t="str">
            <v>BAS RESP 10312538</v>
          </cell>
          <cell r="C1198" t="str">
            <v>Thinus Rademan</v>
          </cell>
        </row>
        <row r="1199">
          <cell r="A1199">
            <v>101644</v>
          </cell>
          <cell r="B1199" t="str">
            <v>BAS RESP 10303538</v>
          </cell>
          <cell r="C1199" t="str">
            <v>Thinus Rademan</v>
          </cell>
        </row>
        <row r="1200">
          <cell r="A1200">
            <v>101645</v>
          </cell>
          <cell r="B1200" t="str">
            <v>BAS RESP 10301538</v>
          </cell>
          <cell r="C1200" t="str">
            <v>Thinus Rademan</v>
          </cell>
        </row>
        <row r="1201">
          <cell r="A1201">
            <v>101646</v>
          </cell>
          <cell r="B1201" t="str">
            <v>BAS RESP 10287538</v>
          </cell>
          <cell r="C1201" t="str">
            <v>Thinus Rademan</v>
          </cell>
        </row>
        <row r="1202">
          <cell r="A1202">
            <v>101647</v>
          </cell>
          <cell r="B1202" t="str">
            <v>BAS RESP 10291538</v>
          </cell>
          <cell r="C1202" t="str">
            <v>Thinus Rademan</v>
          </cell>
        </row>
        <row r="1203">
          <cell r="A1203">
            <v>101648</v>
          </cell>
          <cell r="B1203" t="str">
            <v>WATR QUALTY S-GAUTNG</v>
          </cell>
          <cell r="C1203" t="str">
            <v>Marius Keet</v>
          </cell>
        </row>
        <row r="1204">
          <cell r="A1204">
            <v>101649</v>
          </cell>
          <cell r="B1204" t="str">
            <v>DIRECTORATE: GAUTENG</v>
          </cell>
          <cell r="C1204" t="str">
            <v>Marius Keet</v>
          </cell>
        </row>
        <row r="1205">
          <cell r="A1205">
            <v>101650</v>
          </cell>
          <cell r="B1205" t="str">
            <v>WTR SUPPLY:UPPR VAAL</v>
          </cell>
          <cell r="C1205" t="str">
            <v>Marius Keet</v>
          </cell>
        </row>
        <row r="1206">
          <cell r="A1206">
            <v>101651</v>
          </cell>
          <cell r="B1206" t="str">
            <v>WATR QUALTY N-GAUTNG</v>
          </cell>
          <cell r="C1206" t="str">
            <v>Marius Keet</v>
          </cell>
        </row>
        <row r="1207">
          <cell r="A1207">
            <v>101652</v>
          </cell>
          <cell r="B1207" t="str">
            <v>WATER SUPPLY: CROC</v>
          </cell>
          <cell r="C1207" t="str">
            <v>Marius Keet</v>
          </cell>
        </row>
        <row r="1208">
          <cell r="A1208">
            <v>101653</v>
          </cell>
          <cell r="B1208" t="str">
            <v>BAS RESP 10903538</v>
          </cell>
          <cell r="C1208" t="str">
            <v>Cyril Samuels</v>
          </cell>
        </row>
        <row r="1209">
          <cell r="A1209">
            <v>101656</v>
          </cell>
          <cell r="B1209" t="str">
            <v>BAS RESP 10448538</v>
          </cell>
          <cell r="C1209" t="str">
            <v>Kobus Pretorius</v>
          </cell>
        </row>
        <row r="1210">
          <cell r="A1210">
            <v>101661</v>
          </cell>
          <cell r="B1210" t="str">
            <v>BAS RESP 10382538</v>
          </cell>
          <cell r="C1210" t="str">
            <v>Kobus Pretorius</v>
          </cell>
        </row>
        <row r="1211">
          <cell r="A1211">
            <v>101666</v>
          </cell>
          <cell r="B1211" t="str">
            <v>CD:CONSTR MANAGEMNT</v>
          </cell>
          <cell r="C1211" t="str">
            <v>FELIX SMITH</v>
          </cell>
        </row>
        <row r="1212">
          <cell r="A1212">
            <v>101667</v>
          </cell>
          <cell r="B1212" t="str">
            <v>CONSTRUCTION DSRP</v>
          </cell>
          <cell r="C1212" t="str">
            <v>HARDUS MULLER</v>
          </cell>
        </row>
        <row r="1213">
          <cell r="A1213">
            <v>101668</v>
          </cell>
          <cell r="B1213" t="str">
            <v>FINANCIAL ACCOUNTING</v>
          </cell>
          <cell r="C1213" t="str">
            <v>Rassie Barnard</v>
          </cell>
        </row>
        <row r="1214">
          <cell r="A1214">
            <v>101669</v>
          </cell>
          <cell r="B1214" t="str">
            <v>PROJECT KHANYA</v>
          </cell>
          <cell r="C1214" t="str">
            <v>R Barnard_B M-Chaba.</v>
          </cell>
        </row>
        <row r="1215">
          <cell r="A1215">
            <v>101669</v>
          </cell>
          <cell r="B1215" t="str">
            <v>PROJECT KHANYA</v>
          </cell>
          <cell r="C1215" t="str">
            <v>EYSSEL MARTINUS</v>
          </cell>
        </row>
        <row r="1216">
          <cell r="A1216">
            <v>101670</v>
          </cell>
          <cell r="B1216" t="str">
            <v>FA:BOOKKEEPING</v>
          </cell>
          <cell r="C1216" t="str">
            <v>Rassie Barnard</v>
          </cell>
        </row>
        <row r="1217">
          <cell r="A1217">
            <v>101670</v>
          </cell>
          <cell r="B1217" t="str">
            <v>FA:GENERAL LEDGER</v>
          </cell>
          <cell r="C1217" t="str">
            <v>Rassie Barnard</v>
          </cell>
        </row>
        <row r="1218">
          <cell r="A1218">
            <v>101671</v>
          </cell>
          <cell r="B1218" t="str">
            <v>FA:DEBT MANAGEMENT</v>
          </cell>
          <cell r="C1218" t="str">
            <v>Rassie Barnard</v>
          </cell>
        </row>
        <row r="1219">
          <cell r="A1219">
            <v>101672</v>
          </cell>
          <cell r="B1219" t="str">
            <v>FA:REVENUE MANAGEMEN</v>
          </cell>
          <cell r="C1219" t="str">
            <v>siphokazi</v>
          </cell>
        </row>
        <row r="1220">
          <cell r="A1220">
            <v>101673</v>
          </cell>
          <cell r="B1220" t="str">
            <v>FA:ACCOUNTS PAYABLE</v>
          </cell>
          <cell r="C1220" t="str">
            <v>Rassie Barnard</v>
          </cell>
        </row>
        <row r="1221">
          <cell r="A1221">
            <v>101673</v>
          </cell>
          <cell r="B1221" t="str">
            <v>FA:ACCOUNTS PAYABLE</v>
          </cell>
          <cell r="C1221" t="str">
            <v>L BALOYI</v>
          </cell>
        </row>
        <row r="1222">
          <cell r="A1222">
            <v>101674</v>
          </cell>
          <cell r="B1222" t="str">
            <v>FA:PAYROLL MANAGEMEN</v>
          </cell>
          <cell r="C1222" t="str">
            <v>Rassie Barnard</v>
          </cell>
        </row>
        <row r="1223">
          <cell r="A1223">
            <v>101674</v>
          </cell>
          <cell r="B1223" t="str">
            <v>FA:PAYROLL MANAGEMEN</v>
          </cell>
          <cell r="C1223" t="str">
            <v>L BALOYI</v>
          </cell>
        </row>
        <row r="1224">
          <cell r="A1224">
            <v>101675</v>
          </cell>
          <cell r="B1224" t="str">
            <v>IWRM (NW) INF SYSTEM</v>
          </cell>
          <cell r="C1224" t="str">
            <v>Peet Venter</v>
          </cell>
        </row>
        <row r="1225">
          <cell r="A1225">
            <v>101675</v>
          </cell>
          <cell r="B1225" t="str">
            <v>INFORMATION SYSTEMS</v>
          </cell>
          <cell r="C1225" t="str">
            <v>Peet Venter</v>
          </cell>
        </row>
        <row r="1226">
          <cell r="A1226">
            <v>101676</v>
          </cell>
          <cell r="B1226" t="str">
            <v>IWRM (NW) PROTO CMA</v>
          </cell>
          <cell r="C1226" t="str">
            <v>Peet Venter</v>
          </cell>
        </row>
        <row r="1227">
          <cell r="A1227">
            <v>101676</v>
          </cell>
          <cell r="B1227" t="str">
            <v>WATER QUALITY MANAGE</v>
          </cell>
          <cell r="C1227" t="str">
            <v>Peet Venter</v>
          </cell>
        </row>
        <row r="1228">
          <cell r="A1228">
            <v>101677</v>
          </cell>
          <cell r="B1228" t="str">
            <v>IWRM (NW) WR PROTECT</v>
          </cell>
          <cell r="C1228" t="str">
            <v>Peet Venter</v>
          </cell>
        </row>
        <row r="1229">
          <cell r="A1229">
            <v>101677</v>
          </cell>
          <cell r="B1229" t="str">
            <v>WATER RESOURCE PROTE</v>
          </cell>
          <cell r="C1229" t="str">
            <v>Peet Venter</v>
          </cell>
        </row>
        <row r="1230">
          <cell r="A1230">
            <v>101678</v>
          </cell>
          <cell r="B1230" t="str">
            <v>IWRM(NW)PLAN&amp;IMP CMS</v>
          </cell>
          <cell r="C1230" t="str">
            <v>Peet Venter</v>
          </cell>
        </row>
        <row r="1231">
          <cell r="A1231">
            <v>101678</v>
          </cell>
          <cell r="B1231" t="str">
            <v>PLANNING &amp; IMPLEMENT</v>
          </cell>
          <cell r="C1231" t="str">
            <v>Peet Venter</v>
          </cell>
        </row>
        <row r="1232">
          <cell r="A1232">
            <v>101679</v>
          </cell>
          <cell r="B1232" t="str">
            <v>WRM(NW)GEO-HYDROLOGY</v>
          </cell>
          <cell r="C1232" t="str">
            <v>Rens Botha</v>
          </cell>
        </row>
        <row r="1233">
          <cell r="A1233">
            <v>101679</v>
          </cell>
          <cell r="B1233" t="str">
            <v>GEO-HYDROLOGY</v>
          </cell>
          <cell r="C1233" t="str">
            <v>Rens Botha</v>
          </cell>
        </row>
        <row r="1234">
          <cell r="A1234">
            <v>101680</v>
          </cell>
          <cell r="B1234" t="str">
            <v>WRM(NW)WATER ALLOC</v>
          </cell>
          <cell r="C1234" t="str">
            <v>Rens Botha</v>
          </cell>
        </row>
        <row r="1235">
          <cell r="A1235">
            <v>101680</v>
          </cell>
          <cell r="B1235" t="str">
            <v>WATER ALLOCATION</v>
          </cell>
          <cell r="C1235" t="str">
            <v>Rens Botha</v>
          </cell>
        </row>
        <row r="1236">
          <cell r="A1236">
            <v>101681</v>
          </cell>
          <cell r="B1236" t="str">
            <v>WRM(NW)WEED CONTROL</v>
          </cell>
          <cell r="C1236" t="str">
            <v>Rens Botha</v>
          </cell>
        </row>
        <row r="1237">
          <cell r="A1237">
            <v>101681</v>
          </cell>
          <cell r="B1237" t="str">
            <v>WEED CONTROL</v>
          </cell>
          <cell r="C1237" t="str">
            <v>Rens Botha</v>
          </cell>
        </row>
        <row r="1238">
          <cell r="A1238">
            <v>101682</v>
          </cell>
          <cell r="B1238" t="str">
            <v>WRM(NW)REV MAN</v>
          </cell>
          <cell r="C1238" t="str">
            <v>Rens Botha</v>
          </cell>
        </row>
        <row r="1239">
          <cell r="A1239">
            <v>101682</v>
          </cell>
          <cell r="B1239" t="str">
            <v>REVENUE MANAGEMENT</v>
          </cell>
          <cell r="C1239" t="str">
            <v>Rens Botha</v>
          </cell>
        </row>
        <row r="1240">
          <cell r="A1240">
            <v>101683</v>
          </cell>
          <cell r="B1240" t="str">
            <v>WRM(NW)WATER USE AUT</v>
          </cell>
          <cell r="C1240" t="str">
            <v>Rens Botha</v>
          </cell>
        </row>
        <row r="1241">
          <cell r="A1241">
            <v>101683</v>
          </cell>
          <cell r="B1241" t="str">
            <v>WATER USE AUTHORITY</v>
          </cell>
          <cell r="C1241" t="str">
            <v>Rens Botha</v>
          </cell>
        </row>
        <row r="1242">
          <cell r="A1242">
            <v>101684</v>
          </cell>
          <cell r="B1242" t="str">
            <v>WRM(NW)WATER USE CON</v>
          </cell>
          <cell r="C1242" t="str">
            <v>Rens Botha</v>
          </cell>
        </row>
        <row r="1243">
          <cell r="A1243">
            <v>101684</v>
          </cell>
          <cell r="B1243" t="str">
            <v>WATER USE CONTROL</v>
          </cell>
          <cell r="C1243" t="str">
            <v>Rens Botha</v>
          </cell>
        </row>
        <row r="1244">
          <cell r="A1244">
            <v>101685</v>
          </cell>
          <cell r="B1244" t="str">
            <v>WRM(NW)INST SUPP</v>
          </cell>
          <cell r="C1244" t="str">
            <v>Rens Botha</v>
          </cell>
        </row>
        <row r="1245">
          <cell r="A1245">
            <v>101685</v>
          </cell>
          <cell r="B1245" t="str">
            <v>INSTITUTIONAL SUPPOR</v>
          </cell>
          <cell r="C1245" t="str">
            <v>Rens Botha</v>
          </cell>
        </row>
        <row r="1246">
          <cell r="A1246">
            <v>101686</v>
          </cell>
          <cell r="B1246" t="str">
            <v>PERSAL INTERF-WC</v>
          </cell>
          <cell r="C1246" t="str">
            <v>Rassie Barnard</v>
          </cell>
        </row>
        <row r="1247">
          <cell r="A1247">
            <v>101687</v>
          </cell>
          <cell r="B1247" t="str">
            <v>PERSAL INTERF-EC</v>
          </cell>
          <cell r="C1247" t="str">
            <v>Rassie Barnard</v>
          </cell>
        </row>
        <row r="1248">
          <cell r="A1248">
            <v>101688</v>
          </cell>
          <cell r="B1248" t="str">
            <v>PERSAL INTERF-NW</v>
          </cell>
          <cell r="C1248" t="str">
            <v>Rassie Barnard</v>
          </cell>
        </row>
        <row r="1249">
          <cell r="A1249">
            <v>101689</v>
          </cell>
          <cell r="B1249" t="str">
            <v>PERSAL INTERF-KZN</v>
          </cell>
          <cell r="C1249" t="str">
            <v>Rassie Barnard</v>
          </cell>
        </row>
        <row r="1250">
          <cell r="A1250">
            <v>101690</v>
          </cell>
          <cell r="B1250" t="str">
            <v>PERSAL INTERF-MP</v>
          </cell>
          <cell r="C1250" t="str">
            <v>Rassie Barnard</v>
          </cell>
        </row>
        <row r="1251">
          <cell r="A1251">
            <v>101691</v>
          </cell>
          <cell r="B1251" t="str">
            <v>PERSAL INTERF-LIM</v>
          </cell>
          <cell r="C1251" t="str">
            <v>Rassie Barnard</v>
          </cell>
        </row>
        <row r="1252">
          <cell r="A1252">
            <v>101692</v>
          </cell>
          <cell r="B1252" t="str">
            <v>PERSAL INTERF-FS</v>
          </cell>
          <cell r="C1252" t="str">
            <v>Rassie Barnard</v>
          </cell>
        </row>
        <row r="1253">
          <cell r="A1253">
            <v>101693</v>
          </cell>
          <cell r="B1253" t="str">
            <v>PERSAL INTERF-GAUT</v>
          </cell>
          <cell r="C1253" t="str">
            <v>Rassie Barnard</v>
          </cell>
        </row>
        <row r="1254">
          <cell r="A1254">
            <v>101694</v>
          </cell>
          <cell r="B1254" t="str">
            <v>PERSAL INTERF-NC</v>
          </cell>
          <cell r="C1254" t="str">
            <v>Rassie Barnard</v>
          </cell>
        </row>
        <row r="1255">
          <cell r="A1255">
            <v>101695</v>
          </cell>
          <cell r="B1255" t="str">
            <v>BUDGET CONTROL</v>
          </cell>
          <cell r="C1255" t="str">
            <v>Rassie Barnard</v>
          </cell>
        </row>
        <row r="1256">
          <cell r="A1256">
            <v>101695</v>
          </cell>
          <cell r="B1256" t="str">
            <v>BUDGET CONTROL</v>
          </cell>
          <cell r="C1256" t="str">
            <v>EYSSEL MARTINUS</v>
          </cell>
        </row>
        <row r="1257">
          <cell r="A1257">
            <v>101696</v>
          </cell>
          <cell r="B1257" t="str">
            <v>ASSET MANAGEMENT</v>
          </cell>
          <cell r="C1257" t="str">
            <v>Rassie Barnard</v>
          </cell>
        </row>
        <row r="1258">
          <cell r="A1258">
            <v>101697</v>
          </cell>
          <cell r="B1258" t="str">
            <v>SYSTEM TECHNICAL SUP</v>
          </cell>
          <cell r="C1258" t="str">
            <v>Rassie Barnard</v>
          </cell>
        </row>
        <row r="1259">
          <cell r="A1259">
            <v>101698</v>
          </cell>
          <cell r="B1259" t="str">
            <v>COST ACC &amp; PLANNING</v>
          </cell>
          <cell r="C1259" t="str">
            <v>Rassie Barnard</v>
          </cell>
        </row>
        <row r="1260">
          <cell r="A1260">
            <v>101698</v>
          </cell>
          <cell r="B1260" t="str">
            <v>COST ACC &amp; PLANNING</v>
          </cell>
          <cell r="C1260" t="str">
            <v>EYSSEL MARTINUS</v>
          </cell>
        </row>
        <row r="1261">
          <cell r="A1261">
            <v>101699</v>
          </cell>
          <cell r="B1261" t="str">
            <v>DDG-AGENCY</v>
          </cell>
          <cell r="C1261" t="str">
            <v>R Barnard_B M-Chaba.</v>
          </cell>
        </row>
        <row r="1262">
          <cell r="A1262">
            <v>101699</v>
          </cell>
          <cell r="B1262" t="str">
            <v>PROJECT MANAGER</v>
          </cell>
          <cell r="C1262" t="str">
            <v>MAJIJA NONTUTHUZELO</v>
          </cell>
        </row>
        <row r="1263">
          <cell r="A1263">
            <v>101700</v>
          </cell>
          <cell r="B1263" t="str">
            <v>CONSTR EQ EXT CLIENT</v>
          </cell>
          <cell r="C1263" t="str">
            <v>J Baker</v>
          </cell>
        </row>
        <row r="1264">
          <cell r="A1264">
            <v>101701</v>
          </cell>
          <cell r="B1264" t="str">
            <v>SHORT COURSES</v>
          </cell>
          <cell r="C1264" t="str">
            <v>J Killian_J Baker</v>
          </cell>
        </row>
        <row r="1265">
          <cell r="A1265">
            <v>101701</v>
          </cell>
          <cell r="B1265" t="str">
            <v>SHORT COURSES</v>
          </cell>
          <cell r="C1265" t="str">
            <v>J Killian_J Baker</v>
          </cell>
        </row>
        <row r="1266">
          <cell r="A1266">
            <v>101702</v>
          </cell>
          <cell r="B1266" t="str">
            <v>CONSUMABLES</v>
          </cell>
          <cell r="C1266" t="str">
            <v>J Killian_J Baker</v>
          </cell>
        </row>
        <row r="1267">
          <cell r="A1267">
            <v>101702</v>
          </cell>
          <cell r="B1267" t="str">
            <v>CONSUMABLES</v>
          </cell>
          <cell r="C1267" t="str">
            <v>J Killian_J Baker</v>
          </cell>
        </row>
        <row r="1268">
          <cell r="A1268">
            <v>101703</v>
          </cell>
          <cell r="B1268" t="str">
            <v>SAFETY EXPENDITURE</v>
          </cell>
          <cell r="C1268" t="str">
            <v>J Killian_J Baker</v>
          </cell>
        </row>
        <row r="1269">
          <cell r="A1269">
            <v>101703</v>
          </cell>
          <cell r="B1269" t="str">
            <v>SAFETY EXPENDITURE</v>
          </cell>
          <cell r="C1269" t="str">
            <v>J Killian_J Baker</v>
          </cell>
        </row>
        <row r="1270">
          <cell r="A1270">
            <v>101704</v>
          </cell>
          <cell r="B1270" t="str">
            <v>UNIFORMS AND PROTECT</v>
          </cell>
          <cell r="C1270" t="str">
            <v>J Killian_J Baker</v>
          </cell>
        </row>
        <row r="1271">
          <cell r="A1271">
            <v>101704</v>
          </cell>
          <cell r="B1271" t="str">
            <v>UNIFORMS AND PROTECT</v>
          </cell>
          <cell r="C1271" t="str">
            <v>J Killian_J Baker</v>
          </cell>
        </row>
        <row r="1272">
          <cell r="A1272">
            <v>101705</v>
          </cell>
          <cell r="B1272" t="str">
            <v>STATIONERY GENERAL</v>
          </cell>
          <cell r="C1272" t="str">
            <v>J Killian_J Baker</v>
          </cell>
        </row>
        <row r="1273">
          <cell r="A1273">
            <v>101705</v>
          </cell>
          <cell r="B1273" t="str">
            <v>STATIONERY GENERAL</v>
          </cell>
          <cell r="C1273" t="str">
            <v>J Killian_J Baker</v>
          </cell>
        </row>
        <row r="1274">
          <cell r="A1274">
            <v>101706</v>
          </cell>
          <cell r="B1274" t="str">
            <v>SAFETY TRAINING</v>
          </cell>
          <cell r="C1274" t="str">
            <v>J Killian_J Baker</v>
          </cell>
        </row>
        <row r="1275">
          <cell r="A1275">
            <v>101706</v>
          </cell>
          <cell r="B1275" t="str">
            <v>SAFETY TRAINING</v>
          </cell>
          <cell r="C1275" t="str">
            <v>J Killian_J Baker</v>
          </cell>
        </row>
        <row r="1276">
          <cell r="A1276">
            <v>101707</v>
          </cell>
          <cell r="B1276" t="str">
            <v>LABOUR SAVING DEVICE</v>
          </cell>
          <cell r="C1276" t="str">
            <v>J Killian_J Baker</v>
          </cell>
        </row>
        <row r="1277">
          <cell r="A1277">
            <v>101707</v>
          </cell>
          <cell r="B1277" t="str">
            <v>LABOUR SAVING DEVICE</v>
          </cell>
          <cell r="C1277" t="str">
            <v>J Killian_J Baker</v>
          </cell>
        </row>
        <row r="1278">
          <cell r="A1278">
            <v>101708</v>
          </cell>
          <cell r="B1278" t="str">
            <v>TOOLS AND ASSET DEPR</v>
          </cell>
          <cell r="C1278" t="str">
            <v>J Killian_J Baker</v>
          </cell>
        </row>
        <row r="1279">
          <cell r="A1279">
            <v>101708</v>
          </cell>
          <cell r="B1279" t="str">
            <v>TOOLS AND ASSET DEPR</v>
          </cell>
          <cell r="C1279" t="str">
            <v>J Killian_J Baker</v>
          </cell>
        </row>
        <row r="1280">
          <cell r="A1280">
            <v>101709</v>
          </cell>
          <cell r="B1280" t="str">
            <v>BUILDING MAINTENANCE</v>
          </cell>
          <cell r="C1280" t="str">
            <v>J Killian_J Baker</v>
          </cell>
        </row>
        <row r="1281">
          <cell r="A1281">
            <v>101709</v>
          </cell>
          <cell r="B1281" t="str">
            <v>BUILDING MAINTENANCE</v>
          </cell>
          <cell r="C1281" t="str">
            <v>J Killian_J Baker</v>
          </cell>
        </row>
        <row r="1282">
          <cell r="A1282">
            <v>101710</v>
          </cell>
          <cell r="B1282" t="str">
            <v>APPRENTICES &amp; LEARN</v>
          </cell>
          <cell r="C1282" t="str">
            <v>J Killian_J Baker</v>
          </cell>
        </row>
        <row r="1283">
          <cell r="A1283">
            <v>101710</v>
          </cell>
          <cell r="B1283" t="str">
            <v>APPRENTICES &amp; LEARN</v>
          </cell>
          <cell r="C1283" t="str">
            <v>J Killian_J Baker</v>
          </cell>
        </row>
        <row r="1284">
          <cell r="A1284">
            <v>101711</v>
          </cell>
          <cell r="B1284" t="str">
            <v>MACHSHOP</v>
          </cell>
          <cell r="C1284" t="str">
            <v>J Killian_J Baker</v>
          </cell>
        </row>
        <row r="1285">
          <cell r="A1285">
            <v>101711</v>
          </cell>
          <cell r="B1285" t="str">
            <v>MACHINE SHOP</v>
          </cell>
          <cell r="C1285" t="str">
            <v>J Killian_J Baker</v>
          </cell>
        </row>
        <row r="1286">
          <cell r="A1286">
            <v>101712</v>
          </cell>
          <cell r="B1286" t="str">
            <v>WELDSHOP</v>
          </cell>
          <cell r="C1286" t="str">
            <v>J Killian_J Baker</v>
          </cell>
        </row>
        <row r="1287">
          <cell r="A1287">
            <v>101712</v>
          </cell>
          <cell r="B1287" t="str">
            <v>WELDING SHOP</v>
          </cell>
          <cell r="C1287" t="str">
            <v>J Killian_J Baker</v>
          </cell>
        </row>
        <row r="1288">
          <cell r="A1288">
            <v>101713</v>
          </cell>
          <cell r="B1288" t="str">
            <v>RADISHOP</v>
          </cell>
          <cell r="C1288" t="str">
            <v>J Killian_J Baker</v>
          </cell>
        </row>
        <row r="1289">
          <cell r="A1289">
            <v>101713</v>
          </cell>
          <cell r="B1289" t="str">
            <v>RADIATOR SHOP</v>
          </cell>
          <cell r="C1289" t="str">
            <v>J Killian_J Baker</v>
          </cell>
        </row>
        <row r="1290">
          <cell r="A1290">
            <v>101714</v>
          </cell>
          <cell r="B1290" t="str">
            <v>ELECSHOP</v>
          </cell>
          <cell r="C1290" t="str">
            <v>J Killian_J Baker</v>
          </cell>
        </row>
        <row r="1291">
          <cell r="A1291">
            <v>101714</v>
          </cell>
          <cell r="B1291" t="str">
            <v>ELECTRICAL SHOP</v>
          </cell>
          <cell r="C1291" t="str">
            <v>J Killian_J Baker</v>
          </cell>
        </row>
        <row r="1292">
          <cell r="A1292">
            <v>101715</v>
          </cell>
          <cell r="B1292" t="str">
            <v>PANBEAT</v>
          </cell>
          <cell r="C1292" t="str">
            <v>J Killian_J Baker</v>
          </cell>
        </row>
        <row r="1293">
          <cell r="A1293">
            <v>101715</v>
          </cell>
          <cell r="B1293" t="str">
            <v>PANEL BEATING</v>
          </cell>
          <cell r="C1293" t="str">
            <v>J Killian_J Baker</v>
          </cell>
        </row>
        <row r="1294">
          <cell r="A1294">
            <v>101716</v>
          </cell>
          <cell r="B1294" t="str">
            <v>SPRAYPNT</v>
          </cell>
          <cell r="C1294" t="str">
            <v>J Killian_J Baker</v>
          </cell>
        </row>
        <row r="1295">
          <cell r="A1295">
            <v>101716</v>
          </cell>
          <cell r="B1295" t="str">
            <v>SPRAY PAINTING</v>
          </cell>
          <cell r="C1295" t="str">
            <v>J Killian_J Baker</v>
          </cell>
        </row>
        <row r="1296">
          <cell r="A1296">
            <v>101717</v>
          </cell>
          <cell r="B1296" t="str">
            <v>TEST</v>
          </cell>
          <cell r="C1296" t="str">
            <v>J Killian_J Baker</v>
          </cell>
        </row>
        <row r="1297">
          <cell r="A1297">
            <v>101718</v>
          </cell>
          <cell r="B1297" t="str">
            <v>TRANSPRT</v>
          </cell>
          <cell r="C1297" t="str">
            <v>J Killian_J Baker</v>
          </cell>
        </row>
        <row r="1298">
          <cell r="A1298">
            <v>101718</v>
          </cell>
          <cell r="B1298" t="str">
            <v>TRANSPORT</v>
          </cell>
          <cell r="C1298" t="str">
            <v>J Killian_J Baker</v>
          </cell>
        </row>
        <row r="1299">
          <cell r="A1299">
            <v>101719</v>
          </cell>
          <cell r="B1299" t="str">
            <v>OUTSIDEW</v>
          </cell>
          <cell r="C1299" t="str">
            <v>J Killian_J Baker</v>
          </cell>
        </row>
        <row r="1300">
          <cell r="A1300">
            <v>101719</v>
          </cell>
          <cell r="B1300" t="str">
            <v>OUTSIDE WORK</v>
          </cell>
          <cell r="C1300" t="str">
            <v>J Killian_J Baker</v>
          </cell>
        </row>
        <row r="1301">
          <cell r="A1301">
            <v>101720</v>
          </cell>
          <cell r="B1301" t="str">
            <v>IDLETIME</v>
          </cell>
          <cell r="C1301" t="str">
            <v>J Killian_J Baker</v>
          </cell>
        </row>
        <row r="1302">
          <cell r="A1302">
            <v>101721</v>
          </cell>
          <cell r="B1302" t="str">
            <v>Bosckop abstraction</v>
          </cell>
          <cell r="C1302" t="str">
            <v>Marius Keet</v>
          </cell>
        </row>
        <row r="1303">
          <cell r="A1303">
            <v>101722</v>
          </cell>
          <cell r="B1303" t="str">
            <v>Boschkop Pumpstation</v>
          </cell>
          <cell r="C1303" t="str">
            <v>Marius Keet</v>
          </cell>
        </row>
        <row r="1304">
          <cell r="A1304">
            <v>101723</v>
          </cell>
          <cell r="B1304" t="str">
            <v>Boschkop to Knoppies</v>
          </cell>
          <cell r="C1304" t="str">
            <v>Marius Keet</v>
          </cell>
        </row>
        <row r="1305">
          <cell r="A1305">
            <v>101724</v>
          </cell>
          <cell r="B1305" t="str">
            <v>Construction Jim Fou</v>
          </cell>
          <cell r="C1305" t="str">
            <v>Oberholster A.</v>
          </cell>
        </row>
        <row r="1306">
          <cell r="A1306">
            <v>101725</v>
          </cell>
          <cell r="B1306" t="str">
            <v>SUB DIVISION :PLANNI</v>
          </cell>
          <cell r="C1306" t="str">
            <v>ALBERTINA XHOTYENI</v>
          </cell>
        </row>
        <row r="1307">
          <cell r="A1307">
            <v>101726</v>
          </cell>
          <cell r="B1307" t="str">
            <v>DIVISION : FINANCE &amp;</v>
          </cell>
          <cell r="C1307" t="str">
            <v>Coban Dale</v>
          </cell>
        </row>
        <row r="1308">
          <cell r="A1308">
            <v>101727</v>
          </cell>
          <cell r="B1308" t="str">
            <v>DIVISION: WATER USE</v>
          </cell>
          <cell r="C1308" t="str">
            <v>Coban Dale</v>
          </cell>
        </row>
        <row r="1309">
          <cell r="A1309">
            <v>101727</v>
          </cell>
          <cell r="B1309" t="str">
            <v>DIVISION: WATER RESO</v>
          </cell>
          <cell r="C1309" t="str">
            <v>Coban Dale</v>
          </cell>
        </row>
        <row r="1310">
          <cell r="A1310">
            <v>101728</v>
          </cell>
          <cell r="B1310" t="str">
            <v>DIVISION : INSTITUTI</v>
          </cell>
          <cell r="C1310" t="str">
            <v>Coban Dale</v>
          </cell>
        </row>
        <row r="1311">
          <cell r="A1311">
            <v>101729</v>
          </cell>
          <cell r="B1311" t="str">
            <v>WATER USE MANAGEMENT</v>
          </cell>
          <cell r="C1311" t="str">
            <v>Coban Dale</v>
          </cell>
        </row>
        <row r="1312">
          <cell r="A1312">
            <v>101730</v>
          </cell>
          <cell r="B1312" t="str">
            <v>WATER QUALITY MANAGE</v>
          </cell>
          <cell r="C1312" t="str">
            <v>Coban Dale</v>
          </cell>
        </row>
        <row r="1313">
          <cell r="A1313">
            <v>101730</v>
          </cell>
          <cell r="B1313" t="str">
            <v>SUB-DIVISION WATER Q</v>
          </cell>
          <cell r="C1313" t="str">
            <v>Coban Dale</v>
          </cell>
        </row>
        <row r="1314">
          <cell r="A1314">
            <v>101731</v>
          </cell>
          <cell r="B1314" t="str">
            <v>SURFACE WATER MANAGE</v>
          </cell>
          <cell r="C1314" t="str">
            <v>Coban Dale</v>
          </cell>
        </row>
        <row r="1315">
          <cell r="A1315">
            <v>101732</v>
          </cell>
          <cell r="B1315" t="str">
            <v>GROUND WATER USE</v>
          </cell>
          <cell r="C1315" t="str">
            <v>Coban Dale</v>
          </cell>
        </row>
        <row r="1316">
          <cell r="A1316">
            <v>101733</v>
          </cell>
          <cell r="B1316" t="str">
            <v>WARMS/REGISTRATION</v>
          </cell>
          <cell r="C1316" t="str">
            <v>Coban Dale</v>
          </cell>
        </row>
        <row r="1317">
          <cell r="A1317">
            <v>101734</v>
          </cell>
          <cell r="B1317" t="str">
            <v>LICENCING</v>
          </cell>
          <cell r="C1317" t="str">
            <v>Coban Dale</v>
          </cell>
        </row>
        <row r="1318">
          <cell r="A1318">
            <v>101735</v>
          </cell>
          <cell r="B1318" t="str">
            <v>ILLEGAL WATER USE MA</v>
          </cell>
          <cell r="C1318" t="str">
            <v>Coban Dale</v>
          </cell>
        </row>
        <row r="1319">
          <cell r="A1319">
            <v>101736</v>
          </cell>
          <cell r="B1319" t="str">
            <v>SUB DIVISION :PLANNI</v>
          </cell>
          <cell r="C1319" t="str">
            <v>Coban Dale</v>
          </cell>
        </row>
        <row r="1320">
          <cell r="A1320">
            <v>101737</v>
          </cell>
          <cell r="B1320" t="str">
            <v>ADMINISTRATION</v>
          </cell>
          <cell r="C1320" t="str">
            <v>Coban Dale</v>
          </cell>
        </row>
        <row r="1321">
          <cell r="A1321">
            <v>101738</v>
          </cell>
          <cell r="B1321" t="str">
            <v>WATER RESOURCE PROTE</v>
          </cell>
          <cell r="C1321" t="str">
            <v>Coban Dale</v>
          </cell>
        </row>
        <row r="1322">
          <cell r="A1322">
            <v>101739</v>
          </cell>
          <cell r="B1322" t="str">
            <v>INSTITUTIONAL SUPPOR</v>
          </cell>
          <cell r="C1322" t="str">
            <v>Coban Dale</v>
          </cell>
        </row>
        <row r="1323">
          <cell r="A1323">
            <v>101740</v>
          </cell>
          <cell r="B1323" t="str">
            <v>WATER USE MANAGEMENT</v>
          </cell>
          <cell r="C1323" t="str">
            <v>Coban Dale</v>
          </cell>
        </row>
        <row r="1324">
          <cell r="A1324">
            <v>101741</v>
          </cell>
          <cell r="B1324" t="str">
            <v>WATER QUALITY MANAGE</v>
          </cell>
          <cell r="C1324" t="str">
            <v>Coban Dale</v>
          </cell>
        </row>
        <row r="1325">
          <cell r="A1325">
            <v>101742</v>
          </cell>
          <cell r="B1325" t="str">
            <v>SURFACE WATER QUALIT</v>
          </cell>
          <cell r="C1325" t="str">
            <v>Coban Dale</v>
          </cell>
        </row>
        <row r="1326">
          <cell r="A1326">
            <v>101742</v>
          </cell>
          <cell r="B1326" t="str">
            <v>SURFACE WATER MANAGE</v>
          </cell>
          <cell r="C1326" t="str">
            <v>Coban Dale</v>
          </cell>
        </row>
        <row r="1327">
          <cell r="A1327">
            <v>101743</v>
          </cell>
          <cell r="B1327" t="str">
            <v>GROUND WATER MANAGEM</v>
          </cell>
          <cell r="C1327" t="str">
            <v>Coban Dale</v>
          </cell>
        </row>
        <row r="1328">
          <cell r="A1328">
            <v>101744</v>
          </cell>
          <cell r="B1328" t="str">
            <v>WARMS/REGISTRATION</v>
          </cell>
          <cell r="C1328" t="str">
            <v>Coban Dale</v>
          </cell>
        </row>
        <row r="1329">
          <cell r="A1329">
            <v>101745</v>
          </cell>
          <cell r="B1329" t="str">
            <v>SUB-DIVISION  - AUTH</v>
          </cell>
          <cell r="C1329" t="str">
            <v>Coban Dale</v>
          </cell>
        </row>
        <row r="1330">
          <cell r="A1330">
            <v>101746</v>
          </cell>
          <cell r="B1330" t="str">
            <v>ILLEGAL WATER USE MA</v>
          </cell>
          <cell r="C1330" t="str">
            <v>Coban Dale</v>
          </cell>
        </row>
        <row r="1331">
          <cell r="A1331">
            <v>101747</v>
          </cell>
          <cell r="B1331" t="str">
            <v>DIVISION-RISK MNGMNT</v>
          </cell>
          <cell r="C1331" t="str">
            <v>TINUS RADEMAN</v>
          </cell>
        </row>
        <row r="1332">
          <cell r="A1332">
            <v>101748</v>
          </cell>
          <cell r="B1332" t="str">
            <v>DIVISION ENVRMNT ENG</v>
          </cell>
          <cell r="C1332" t="str">
            <v>TINUS RADEMAN</v>
          </cell>
        </row>
        <row r="1333">
          <cell r="A1333">
            <v>101750</v>
          </cell>
          <cell r="B1333" t="str">
            <v>DIVISION-SURVEY SERV</v>
          </cell>
          <cell r="C1333" t="str">
            <v>TINUS RADEMAN</v>
          </cell>
        </row>
        <row r="1334">
          <cell r="A1334">
            <v>101751</v>
          </cell>
          <cell r="B1334" t="str">
            <v>DIVISION HUMAN RES S</v>
          </cell>
          <cell r="C1334" t="str">
            <v>TINUS RADEMAN</v>
          </cell>
        </row>
        <row r="1335">
          <cell r="A1335">
            <v>101752</v>
          </cell>
          <cell r="B1335" t="str">
            <v>DIVISION MANAGEMENT</v>
          </cell>
          <cell r="C1335" t="str">
            <v>TINUS RADEMAN</v>
          </cell>
        </row>
        <row r="1336">
          <cell r="A1336">
            <v>101753</v>
          </cell>
          <cell r="B1336" t="str">
            <v>DIVISION GENERAL ADM</v>
          </cell>
          <cell r="C1336" t="str">
            <v>TINUS RADEMAN</v>
          </cell>
        </row>
        <row r="1337">
          <cell r="A1337">
            <v>101754</v>
          </cell>
          <cell r="B1337" t="str">
            <v>DIVISION-MANAGEMENT</v>
          </cell>
          <cell r="C1337" t="str">
            <v>TINUS RADEMAN</v>
          </cell>
        </row>
        <row r="1338">
          <cell r="A1338">
            <v>101755</v>
          </cell>
          <cell r="B1338" t="str">
            <v>DIVISION-FINANCIAL A</v>
          </cell>
          <cell r="C1338" t="str">
            <v>TINUS RADEMAN</v>
          </cell>
        </row>
        <row r="1339">
          <cell r="A1339">
            <v>101756</v>
          </cell>
          <cell r="B1339" t="str">
            <v>DIVISION-SUPPLY CHAI</v>
          </cell>
          <cell r="C1339" t="str">
            <v>TINUS RADEMAN</v>
          </cell>
        </row>
        <row r="1340">
          <cell r="A1340">
            <v>101757</v>
          </cell>
          <cell r="B1340" t="str">
            <v>DIVISION-MAINTENANCE</v>
          </cell>
          <cell r="C1340" t="str">
            <v>Hannes Pretorius</v>
          </cell>
        </row>
        <row r="1341">
          <cell r="A1341">
            <v>101758</v>
          </cell>
          <cell r="B1341" t="str">
            <v>SUB-DIVISION-MECH/EL</v>
          </cell>
          <cell r="C1341" t="str">
            <v>Hannes Pretorius</v>
          </cell>
        </row>
        <row r="1342">
          <cell r="A1342">
            <v>101759</v>
          </cell>
          <cell r="B1342" t="str">
            <v>SUB-DIVISION-CIVIL M</v>
          </cell>
          <cell r="C1342" t="str">
            <v>Hannes Pretorius</v>
          </cell>
        </row>
        <row r="1343">
          <cell r="A1343">
            <v>101760</v>
          </cell>
          <cell r="B1343" t="str">
            <v>SECTION-HARTBEESPORT</v>
          </cell>
          <cell r="C1343" t="str">
            <v>Hannes Pretorius</v>
          </cell>
        </row>
        <row r="1344">
          <cell r="A1344">
            <v>101761</v>
          </cell>
          <cell r="B1344" t="str">
            <v>SECTION-MANAGEMENT A</v>
          </cell>
          <cell r="C1344" t="str">
            <v>Hannes Pretorius</v>
          </cell>
        </row>
        <row r="1345">
          <cell r="A1345">
            <v>101762</v>
          </cell>
          <cell r="B1345" t="str">
            <v>DIVISION-FINANCE&amp;ADM</v>
          </cell>
          <cell r="C1345" t="str">
            <v>Hannes Pretorius</v>
          </cell>
        </row>
        <row r="1346">
          <cell r="A1346">
            <v>101763</v>
          </cell>
          <cell r="B1346" t="str">
            <v>SUB-DIVISION INFRAST</v>
          </cell>
          <cell r="C1346" t="str">
            <v>HANES PRETORIUS</v>
          </cell>
        </row>
        <row r="1347">
          <cell r="A1347">
            <v>101764</v>
          </cell>
          <cell r="B1347" t="str">
            <v>SECTION-OPERATIONS C</v>
          </cell>
          <cell r="C1347" t="str">
            <v>Hannes Pretorius</v>
          </cell>
        </row>
        <row r="1348">
          <cell r="A1348">
            <v>101765</v>
          </cell>
          <cell r="B1348" t="str">
            <v>SUB-DIVISION-OPERATI</v>
          </cell>
          <cell r="C1348" t="str">
            <v>TINUS RADEMAN</v>
          </cell>
        </row>
        <row r="1349">
          <cell r="A1349">
            <v>101766</v>
          </cell>
          <cell r="B1349" t="str">
            <v>SECTION- OPERATIONS</v>
          </cell>
          <cell r="C1349" t="str">
            <v>HANES PRETORIUS</v>
          </cell>
        </row>
        <row r="1350">
          <cell r="A1350">
            <v>101767</v>
          </cell>
          <cell r="B1350" t="str">
            <v>SECTION-PIENAARS RIV</v>
          </cell>
          <cell r="C1350" t="str">
            <v>Hannes Pretorius</v>
          </cell>
        </row>
        <row r="1351">
          <cell r="A1351">
            <v>101768</v>
          </cell>
          <cell r="B1351" t="str">
            <v>SUB-SECTION-MARICO B</v>
          </cell>
          <cell r="C1351" t="str">
            <v>TINUS RADEMAN</v>
          </cell>
        </row>
        <row r="1352">
          <cell r="A1352">
            <v>101769</v>
          </cell>
          <cell r="B1352" t="str">
            <v>SUB-SECTION - ROODEP</v>
          </cell>
          <cell r="C1352" t="str">
            <v>Hannes Pretorius</v>
          </cell>
        </row>
        <row r="1353">
          <cell r="A1353">
            <v>101777</v>
          </cell>
          <cell r="B1353" t="str">
            <v>DIVISION-OPERATIONS</v>
          </cell>
          <cell r="C1353" t="str">
            <v>Kobus Pretorius</v>
          </cell>
        </row>
        <row r="1354">
          <cell r="A1354">
            <v>101778</v>
          </cell>
          <cell r="B1354" t="str">
            <v>SECTION-OPERATIONS M</v>
          </cell>
          <cell r="C1354" t="str">
            <v>Kobus Pretorius</v>
          </cell>
        </row>
        <row r="1355">
          <cell r="A1355">
            <v>101779</v>
          </cell>
          <cell r="B1355" t="str">
            <v>SECTION-OPERATIONS M</v>
          </cell>
          <cell r="C1355" t="str">
            <v>Kobus Pretorius</v>
          </cell>
        </row>
        <row r="1356">
          <cell r="A1356">
            <v>101780</v>
          </cell>
          <cell r="B1356" t="str">
            <v>SECTION-OPERATIONS U</v>
          </cell>
          <cell r="C1356" t="str">
            <v>Kobus Pretorius</v>
          </cell>
        </row>
        <row r="1357">
          <cell r="A1357">
            <v>101781</v>
          </cell>
          <cell r="B1357" t="str">
            <v>SECTION-OPERATIONS C</v>
          </cell>
          <cell r="C1357" t="str">
            <v>Kobus Pretorius</v>
          </cell>
        </row>
        <row r="1358">
          <cell r="A1358">
            <v>101782</v>
          </cell>
          <cell r="B1358" t="str">
            <v>SUB-SECTION-BUSHBUCK</v>
          </cell>
          <cell r="C1358" t="str">
            <v>Kobus Pretorius</v>
          </cell>
        </row>
        <row r="1359">
          <cell r="A1359">
            <v>101783</v>
          </cell>
          <cell r="B1359" t="str">
            <v>SUB-SUB-SECTION-INJA</v>
          </cell>
          <cell r="C1359" t="str">
            <v>Kobus Pretorius</v>
          </cell>
        </row>
        <row r="1360">
          <cell r="A1360">
            <v>101784</v>
          </cell>
          <cell r="B1360" t="str">
            <v>SECTION-OPERATIONS L</v>
          </cell>
          <cell r="C1360" t="str">
            <v>Kobus Pretorius</v>
          </cell>
        </row>
        <row r="1361">
          <cell r="A1361">
            <v>101785</v>
          </cell>
          <cell r="B1361" t="str">
            <v>SUB-DIVISION-OPS LOW</v>
          </cell>
          <cell r="C1361" t="str">
            <v>Kobus Pretorius</v>
          </cell>
        </row>
        <row r="1362">
          <cell r="A1362">
            <v>101786</v>
          </cell>
          <cell r="B1362" t="str">
            <v>SUB-DIVISION-OPERATI</v>
          </cell>
          <cell r="C1362" t="str">
            <v>Kobus Pretorius</v>
          </cell>
        </row>
        <row r="1363">
          <cell r="A1363">
            <v>101787</v>
          </cell>
          <cell r="B1363" t="str">
            <v>DIVISION-OPERATIONAL</v>
          </cell>
          <cell r="C1363" t="str">
            <v>TINUS RADEMAN</v>
          </cell>
        </row>
        <row r="1364">
          <cell r="A1364">
            <v>101788</v>
          </cell>
          <cell r="B1364" t="str">
            <v>SUB-DIVISION-OPERATI</v>
          </cell>
          <cell r="C1364" t="str">
            <v>TINUS RADEMAN</v>
          </cell>
        </row>
        <row r="1365">
          <cell r="A1365">
            <v>101789</v>
          </cell>
          <cell r="B1365" t="str">
            <v>SUB-SECTION-SAND RIV</v>
          </cell>
          <cell r="C1365" t="str">
            <v>TINUS RADEMAN</v>
          </cell>
        </row>
        <row r="1366">
          <cell r="A1366">
            <v>101790</v>
          </cell>
          <cell r="B1366" t="str">
            <v>SUB-DIVISION-LUVUVHU</v>
          </cell>
          <cell r="C1366" t="str">
            <v>TINUS RADEMAN</v>
          </cell>
        </row>
        <row r="1367">
          <cell r="A1367">
            <v>101791</v>
          </cell>
          <cell r="B1367" t="str">
            <v>ORWRDP PHASE 2A INFR</v>
          </cell>
          <cell r="C1367" t="str">
            <v>W VORSTER</v>
          </cell>
        </row>
        <row r="1368">
          <cell r="A1368">
            <v>101792</v>
          </cell>
          <cell r="B1368" t="str">
            <v>SUB-DIVISION-OPERATI</v>
          </cell>
          <cell r="C1368" t="str">
            <v>TINUS RADEMAN</v>
          </cell>
        </row>
        <row r="1369">
          <cell r="A1369">
            <v>101793</v>
          </cell>
          <cell r="B1369" t="str">
            <v>SUB-DIVISION-MEC/ELE</v>
          </cell>
          <cell r="C1369" t="str">
            <v>TINUS RADEMAN</v>
          </cell>
        </row>
        <row r="1370">
          <cell r="A1370">
            <v>101794</v>
          </cell>
          <cell r="B1370" t="str">
            <v>SUB-DIVISION CIVIL M</v>
          </cell>
          <cell r="C1370" t="str">
            <v>TINUS RADEMAN</v>
          </cell>
        </row>
        <row r="1371">
          <cell r="A1371">
            <v>101795</v>
          </cell>
          <cell r="B1371" t="str">
            <v>SECTION -CIVIL MAJOR</v>
          </cell>
          <cell r="C1371" t="str">
            <v>TINUS RADEMAN</v>
          </cell>
        </row>
        <row r="1372">
          <cell r="A1372">
            <v>101796</v>
          </cell>
          <cell r="B1372" t="str">
            <v>SUB-SECTION TZANEEN</v>
          </cell>
          <cell r="C1372" t="str">
            <v>TINUS RADEMAN</v>
          </cell>
        </row>
        <row r="1373">
          <cell r="A1373">
            <v>101797</v>
          </cell>
          <cell r="B1373" t="str">
            <v>DIVISION-FINANCE AND</v>
          </cell>
          <cell r="C1373" t="str">
            <v>TINUS RADEMAN</v>
          </cell>
        </row>
        <row r="1374">
          <cell r="A1374">
            <v>101798</v>
          </cell>
          <cell r="B1374" t="str">
            <v>SUB- DIVISION FINANC</v>
          </cell>
          <cell r="C1374" t="str">
            <v>TINUS RADEMAN</v>
          </cell>
        </row>
        <row r="1375">
          <cell r="A1375">
            <v>101799</v>
          </cell>
          <cell r="B1375" t="str">
            <v>SUB-DIVISION-FINANCE</v>
          </cell>
          <cell r="C1375" t="str">
            <v>Kobus Pretorius</v>
          </cell>
        </row>
        <row r="1376">
          <cell r="A1376">
            <v>101800</v>
          </cell>
          <cell r="B1376" t="str">
            <v>DIVISION-MAINTENANCE</v>
          </cell>
          <cell r="C1376" t="str">
            <v>Kobus Pretorius</v>
          </cell>
        </row>
        <row r="1377">
          <cell r="A1377">
            <v>101801</v>
          </cell>
          <cell r="B1377" t="str">
            <v>SUB-DIVISION-MECH/EL</v>
          </cell>
          <cell r="C1377" t="str">
            <v>Kobus Pretorius</v>
          </cell>
        </row>
        <row r="1378">
          <cell r="A1378">
            <v>101802</v>
          </cell>
          <cell r="B1378" t="str">
            <v>SUB-DIVISION CIVIL M</v>
          </cell>
          <cell r="C1378" t="str">
            <v>Kobus Pretorius</v>
          </cell>
        </row>
        <row r="1379">
          <cell r="A1379">
            <v>101803</v>
          </cell>
          <cell r="B1379" t="str">
            <v>SUB-SECTION-AQUAVILL</v>
          </cell>
          <cell r="C1379" t="str">
            <v>Kobus Pretorius</v>
          </cell>
        </row>
        <row r="1380">
          <cell r="A1380">
            <v>101804</v>
          </cell>
          <cell r="B1380" t="str">
            <v>DIVISION-FINANCE AND</v>
          </cell>
          <cell r="C1380" t="str">
            <v>Kobus Pretorius</v>
          </cell>
        </row>
        <row r="1381">
          <cell r="A1381">
            <v>101805</v>
          </cell>
          <cell r="B1381" t="str">
            <v>DIVISION-SALARIES&amp;DE</v>
          </cell>
          <cell r="C1381" t="str">
            <v>L BALOYI</v>
          </cell>
        </row>
        <row r="1382">
          <cell r="A1382">
            <v>101806</v>
          </cell>
          <cell r="B1382" t="str">
            <v>DIVISION-RESIGNATION</v>
          </cell>
          <cell r="C1382" t="str">
            <v>L BALOYI</v>
          </cell>
        </row>
        <row r="1383">
          <cell r="A1383">
            <v>101808</v>
          </cell>
          <cell r="B1383" t="str">
            <v>DIVISION-DEBT MANAGE</v>
          </cell>
          <cell r="C1383" t="str">
            <v>L BALOYI</v>
          </cell>
        </row>
        <row r="1384">
          <cell r="A1384">
            <v>101809</v>
          </cell>
          <cell r="B1384" t="str">
            <v>SUB-DIRCT-GENERAL LE</v>
          </cell>
          <cell r="C1384" t="str">
            <v>L BALOYI</v>
          </cell>
        </row>
        <row r="1385">
          <cell r="A1385">
            <v>101810</v>
          </cell>
          <cell r="B1385" t="str">
            <v>DIVISION-EXPENDITURE</v>
          </cell>
          <cell r="C1385" t="str">
            <v>L BALOYI</v>
          </cell>
        </row>
        <row r="1386">
          <cell r="A1386">
            <v>101811</v>
          </cell>
          <cell r="B1386" t="str">
            <v>DIVISION-RECONCILIAT</v>
          </cell>
          <cell r="C1386" t="str">
            <v>L BALOYI</v>
          </cell>
        </row>
        <row r="1387">
          <cell r="A1387">
            <v>101812</v>
          </cell>
          <cell r="B1387" t="str">
            <v>SUB-DIRECT-EXTERNAL</v>
          </cell>
          <cell r="C1387" t="str">
            <v>L BALOYI</v>
          </cell>
        </row>
        <row r="1388">
          <cell r="A1388">
            <v>101813</v>
          </cell>
          <cell r="B1388" t="str">
            <v>SUB-DIR-COSTING &amp; EV</v>
          </cell>
          <cell r="C1388" t="str">
            <v>L MOLOTO</v>
          </cell>
        </row>
        <row r="1389">
          <cell r="A1389">
            <v>101813</v>
          </cell>
          <cell r="B1389" t="str">
            <v>SUB-DIR-COSTING &amp; EV</v>
          </cell>
          <cell r="C1389" t="str">
            <v>EYSSELL</v>
          </cell>
        </row>
        <row r="1390">
          <cell r="A1390">
            <v>101814</v>
          </cell>
          <cell r="B1390" t="str">
            <v>DIVISION-AUTHOURISAT</v>
          </cell>
          <cell r="C1390" t="str">
            <v>L MOLOTO</v>
          </cell>
        </row>
        <row r="1391">
          <cell r="A1391">
            <v>101815</v>
          </cell>
          <cell r="B1391" t="str">
            <v>DIVISION-PROG.ABAP</v>
          </cell>
          <cell r="C1391" t="str">
            <v>L MOLOTO</v>
          </cell>
        </row>
        <row r="1392">
          <cell r="A1392">
            <v>101816</v>
          </cell>
          <cell r="B1392" t="str">
            <v>DIV-INTERGR &amp; CHANGE</v>
          </cell>
          <cell r="C1392" t="str">
            <v>L MOLOTO</v>
          </cell>
        </row>
        <row r="1393">
          <cell r="A1393">
            <v>101817</v>
          </cell>
          <cell r="B1393" t="str">
            <v>DIVISION-BASIS</v>
          </cell>
          <cell r="C1393" t="str">
            <v>L MOLOTO</v>
          </cell>
        </row>
        <row r="1394">
          <cell r="A1394">
            <v>101818</v>
          </cell>
          <cell r="B1394" t="str">
            <v>SUB-DIRECT-LOGISTICS</v>
          </cell>
          <cell r="C1394" t="str">
            <v>THAMIE MQINA</v>
          </cell>
        </row>
        <row r="1395">
          <cell r="A1395">
            <v>101819</v>
          </cell>
          <cell r="B1395" t="str">
            <v>DIVISION-INVENTORY</v>
          </cell>
          <cell r="C1395" t="str">
            <v>THAMIE MQINA</v>
          </cell>
        </row>
        <row r="1396">
          <cell r="A1396">
            <v>101820</v>
          </cell>
          <cell r="B1396" t="str">
            <v>DIVISION-SYSTEM ADMI</v>
          </cell>
          <cell r="C1396" t="str">
            <v>THAMIE MQINA</v>
          </cell>
        </row>
        <row r="1397">
          <cell r="A1397">
            <v>101821</v>
          </cell>
          <cell r="B1397" t="str">
            <v>DIVISION-CHIEF BUYER</v>
          </cell>
          <cell r="C1397" t="str">
            <v>THAMIE MQINA</v>
          </cell>
        </row>
        <row r="1398">
          <cell r="A1398">
            <v>101822</v>
          </cell>
          <cell r="B1398" t="str">
            <v>SECTION-WAREHOUSE ST</v>
          </cell>
          <cell r="C1398" t="str">
            <v>THAMIE MQINA</v>
          </cell>
        </row>
        <row r="1399">
          <cell r="A1399">
            <v>101823</v>
          </cell>
          <cell r="B1399" t="str">
            <v>SECTION-BUYER CONSTR</v>
          </cell>
          <cell r="C1399" t="str">
            <v>THAMIE MQINA</v>
          </cell>
        </row>
        <row r="1400">
          <cell r="A1400">
            <v>101824</v>
          </cell>
          <cell r="B1400" t="str">
            <v>SECTION-BUYER WTA</v>
          </cell>
          <cell r="C1400" t="str">
            <v>THAMIE MQINA</v>
          </cell>
        </row>
        <row r="1401">
          <cell r="A1401">
            <v>101825</v>
          </cell>
          <cell r="B1401" t="str">
            <v>SUB-DIRECTORATE-DISP</v>
          </cell>
          <cell r="C1401" t="str">
            <v>THAMIE MQINA</v>
          </cell>
        </row>
        <row r="1402">
          <cell r="A1402">
            <v>101826</v>
          </cell>
          <cell r="B1402" t="str">
            <v>DIVISION-STOCK AND N</v>
          </cell>
          <cell r="C1402" t="str">
            <v>THAMIE MQINA</v>
          </cell>
        </row>
        <row r="1403">
          <cell r="A1403">
            <v>101827</v>
          </cell>
          <cell r="B1403" t="str">
            <v>DIV-DBASE REDUNDANT</v>
          </cell>
          <cell r="C1403" t="str">
            <v>THAMIE MQINA</v>
          </cell>
        </row>
        <row r="1404">
          <cell r="A1404">
            <v>101828</v>
          </cell>
          <cell r="B1404" t="str">
            <v>DIV-ASSET STRATEGY</v>
          </cell>
          <cell r="C1404" t="str">
            <v>THAMIE MQINA</v>
          </cell>
        </row>
        <row r="1405">
          <cell r="A1405">
            <v>101829</v>
          </cell>
          <cell r="B1405" t="str">
            <v>DIV-ASSET ACQUISITIO</v>
          </cell>
          <cell r="C1405" t="str">
            <v>THAMIE MQINA</v>
          </cell>
        </row>
        <row r="1406">
          <cell r="A1406">
            <v>101830</v>
          </cell>
          <cell r="B1406" t="str">
            <v>DIV-ASSET OPS &amp; MAIN</v>
          </cell>
          <cell r="C1406" t="str">
            <v>THAMIE MQINA</v>
          </cell>
        </row>
        <row r="1407">
          <cell r="A1407">
            <v>101831</v>
          </cell>
          <cell r="B1407" t="str">
            <v>DIV-ASSET REGISTER</v>
          </cell>
          <cell r="C1407" t="str">
            <v>THAMIE MQINA</v>
          </cell>
        </row>
        <row r="1408">
          <cell r="A1408">
            <v>101832</v>
          </cell>
          <cell r="B1408" t="str">
            <v>DIV-ASSET DISPOSAL</v>
          </cell>
          <cell r="C1408" t="str">
            <v>THAMIE MQINA</v>
          </cell>
        </row>
        <row r="1409">
          <cell r="A1409">
            <v>101833</v>
          </cell>
          <cell r="B1409" t="str">
            <v>SUB-DRCT-DEMAND MAN</v>
          </cell>
          <cell r="C1409" t="str">
            <v>THAMIE MQINA</v>
          </cell>
        </row>
        <row r="1410">
          <cell r="A1410">
            <v>101834</v>
          </cell>
          <cell r="B1410" t="str">
            <v>DIV-DEMAND PLANNER</v>
          </cell>
          <cell r="C1410" t="str">
            <v>THAMIE MQINA</v>
          </cell>
        </row>
        <row r="1411">
          <cell r="A1411">
            <v>101835</v>
          </cell>
          <cell r="B1411" t="str">
            <v>DIV-SPECS FOR ANALYS</v>
          </cell>
          <cell r="C1411" t="str">
            <v>THAMIE MQINA</v>
          </cell>
        </row>
        <row r="1412">
          <cell r="A1412">
            <v>101836</v>
          </cell>
          <cell r="B1412" t="str">
            <v>DIVISION-RESEARCH</v>
          </cell>
          <cell r="C1412" t="str">
            <v>THAMIE MQINA</v>
          </cell>
        </row>
        <row r="1413">
          <cell r="A1413">
            <v>101837</v>
          </cell>
          <cell r="B1413" t="str">
            <v>SUB-DRT-ACQUI.MNGMT</v>
          </cell>
          <cell r="C1413" t="str">
            <v>THAMIE MQINA</v>
          </cell>
        </row>
        <row r="1414">
          <cell r="A1414">
            <v>101838</v>
          </cell>
          <cell r="B1414" t="str">
            <v>DIV-SOURCING PSP</v>
          </cell>
          <cell r="C1414" t="str">
            <v>THAMIE MQINA</v>
          </cell>
        </row>
        <row r="1415">
          <cell r="A1415">
            <v>101839</v>
          </cell>
          <cell r="B1415" t="str">
            <v>DIV-SOURCING SPECIAL</v>
          </cell>
          <cell r="C1415" t="str">
            <v>THAMIE MQINA</v>
          </cell>
        </row>
        <row r="1416">
          <cell r="A1416">
            <v>101840</v>
          </cell>
          <cell r="B1416" t="str">
            <v>DIV-SOURCING BEE&amp;SMM</v>
          </cell>
          <cell r="C1416" t="str">
            <v>THAMIE MQINA</v>
          </cell>
        </row>
        <row r="1417">
          <cell r="A1417">
            <v>101841</v>
          </cell>
          <cell r="B1417" t="str">
            <v>DIVSION-DATABASE</v>
          </cell>
          <cell r="C1417" t="str">
            <v>THAMIE MQINA</v>
          </cell>
        </row>
        <row r="1418">
          <cell r="A1418">
            <v>101842</v>
          </cell>
          <cell r="B1418" t="str">
            <v>DIV-CASH MANAGEMENT</v>
          </cell>
          <cell r="C1418" t="str">
            <v>MOTHEBE MATJEKE</v>
          </cell>
        </row>
        <row r="1419">
          <cell r="A1419">
            <v>101843</v>
          </cell>
          <cell r="B1419" t="str">
            <v>DIV-CUSTOMER RELATIO</v>
          </cell>
          <cell r="C1419" t="str">
            <v>MOTHEBE MATJEKE</v>
          </cell>
        </row>
        <row r="1420">
          <cell r="A1420">
            <v>101844</v>
          </cell>
          <cell r="B1420" t="str">
            <v>DIV-BILLING MANAGEME</v>
          </cell>
          <cell r="C1420" t="str">
            <v>MOTHEBE MATJEKE</v>
          </cell>
        </row>
        <row r="1421">
          <cell r="A1421">
            <v>101845</v>
          </cell>
          <cell r="B1421" t="str">
            <v>DIVISION-ENVIROMENT</v>
          </cell>
          <cell r="C1421" t="str">
            <v>ZANELE KEKANA</v>
          </cell>
        </row>
        <row r="1422">
          <cell r="A1422">
            <v>101846</v>
          </cell>
          <cell r="B1422" t="str">
            <v>DIV-RISK MANAGEMENT</v>
          </cell>
          <cell r="C1422" t="str">
            <v>ZANELE KEKANA</v>
          </cell>
        </row>
        <row r="1423">
          <cell r="A1423">
            <v>101847</v>
          </cell>
          <cell r="B1423" t="str">
            <v>SUB-DIV-CIVIL ENGIN</v>
          </cell>
          <cell r="C1423" t="str">
            <v>ZANELE KEKANA</v>
          </cell>
        </row>
        <row r="1424">
          <cell r="A1424">
            <v>101848</v>
          </cell>
          <cell r="B1424" t="str">
            <v>SUB-DIV-MECH/ELEC EN</v>
          </cell>
          <cell r="C1424" t="str">
            <v>ZANELE KEKANA</v>
          </cell>
        </row>
        <row r="1425">
          <cell r="A1425">
            <v>101849</v>
          </cell>
          <cell r="B1425" t="str">
            <v>SUB-DIV-CIVIL ENGIN</v>
          </cell>
          <cell r="C1425" t="str">
            <v>ZANELE KEKANA</v>
          </cell>
        </row>
        <row r="1426">
          <cell r="A1426">
            <v>101850</v>
          </cell>
          <cell r="B1426" t="str">
            <v>SUB-DIV-MECH/ELEC EN</v>
          </cell>
          <cell r="C1426" t="str">
            <v>ZANELE KEKANA</v>
          </cell>
        </row>
        <row r="1427">
          <cell r="A1427">
            <v>101851</v>
          </cell>
          <cell r="B1427" t="str">
            <v>SUB-DIR GEN.ADMINIS</v>
          </cell>
          <cell r="C1427" t="str">
            <v>ZANELE KEKANA</v>
          </cell>
        </row>
        <row r="1428">
          <cell r="A1428">
            <v>101852</v>
          </cell>
          <cell r="B1428" t="str">
            <v>SUB-DIV-FIN.ACCOUNT</v>
          </cell>
          <cell r="C1428" t="str">
            <v>ZANELE KEKANA</v>
          </cell>
        </row>
        <row r="1429">
          <cell r="A1429">
            <v>101853</v>
          </cell>
          <cell r="B1429" t="str">
            <v>DIV-MANGMT.SERVICES</v>
          </cell>
          <cell r="C1429" t="str">
            <v>ZANELE KEKANA</v>
          </cell>
        </row>
        <row r="1430">
          <cell r="A1430">
            <v>101854</v>
          </cell>
          <cell r="B1430" t="str">
            <v>DIV-MANGMT.ACCOUNTIN</v>
          </cell>
          <cell r="C1430" t="str">
            <v>ZANELE KEKANA</v>
          </cell>
        </row>
        <row r="1431">
          <cell r="A1431">
            <v>101855</v>
          </cell>
          <cell r="B1431" t="str">
            <v>SUB-DIV-SUPPLY CHAIN</v>
          </cell>
          <cell r="C1431" t="str">
            <v>ZANELE KEKANA</v>
          </cell>
        </row>
        <row r="1432">
          <cell r="A1432">
            <v>101856</v>
          </cell>
          <cell r="B1432" t="str">
            <v>DIV-HR MNGMT.&amp; DEVEL</v>
          </cell>
          <cell r="C1432" t="str">
            <v>ZANELE KEKANA</v>
          </cell>
        </row>
        <row r="1433">
          <cell r="A1433">
            <v>101857</v>
          </cell>
          <cell r="B1433" t="str">
            <v>SUB-DIV-REVENUE MNGM</v>
          </cell>
          <cell r="C1433" t="str">
            <v>ZANELE KEKANA</v>
          </cell>
        </row>
        <row r="1434">
          <cell r="A1434">
            <v>101858</v>
          </cell>
          <cell r="B1434" t="str">
            <v>SUB-DIV-ASSET MNGMT</v>
          </cell>
          <cell r="C1434" t="str">
            <v>ZANELE KEKANA</v>
          </cell>
        </row>
        <row r="1435">
          <cell r="A1435">
            <v>101859</v>
          </cell>
          <cell r="B1435" t="str">
            <v>SUB-DIV-DAM CONTROL</v>
          </cell>
          <cell r="C1435" t="str">
            <v>JEMINA BALENI</v>
          </cell>
        </row>
        <row r="1436">
          <cell r="A1436">
            <v>101859</v>
          </cell>
          <cell r="B1436" t="str">
            <v>SUB-DIV-DAM CONTROL</v>
          </cell>
          <cell r="C1436" t="str">
            <v>JEMINA BALENI</v>
          </cell>
        </row>
        <row r="1437">
          <cell r="A1437">
            <v>101860</v>
          </cell>
          <cell r="B1437" t="str">
            <v>SUB-SEC-HUMAN RESOUR</v>
          </cell>
          <cell r="C1437" t="str">
            <v>ZANELE KEKANA</v>
          </cell>
        </row>
        <row r="1438">
          <cell r="A1438">
            <v>101861</v>
          </cell>
          <cell r="B1438" t="str">
            <v>SUB-SEC-OFFICE SERVI</v>
          </cell>
          <cell r="C1438" t="str">
            <v>ZANELE KEKANA</v>
          </cell>
        </row>
        <row r="1439">
          <cell r="A1439">
            <v>101862</v>
          </cell>
          <cell r="B1439" t="str">
            <v>SUB-SEC-FINANCE</v>
          </cell>
          <cell r="C1439" t="str">
            <v>ZANELE KEKANA</v>
          </cell>
        </row>
        <row r="1440">
          <cell r="A1440">
            <v>101863</v>
          </cell>
          <cell r="B1440" t="str">
            <v>SECT-SUPPLY CHAIN MA</v>
          </cell>
          <cell r="C1440" t="str">
            <v>ZANELE KEKANA</v>
          </cell>
        </row>
        <row r="1441">
          <cell r="A1441">
            <v>101864</v>
          </cell>
          <cell r="B1441" t="str">
            <v>SECTION -REVENUE</v>
          </cell>
          <cell r="C1441" t="str">
            <v>ZANELE KEKANA</v>
          </cell>
        </row>
        <row r="1442">
          <cell r="A1442">
            <v>101865</v>
          </cell>
          <cell r="B1442" t="str">
            <v>SECT-FINANCE ADMINIS</v>
          </cell>
          <cell r="C1442" t="str">
            <v>ZANELE KEKANA</v>
          </cell>
        </row>
        <row r="1443">
          <cell r="A1443">
            <v>101866</v>
          </cell>
          <cell r="B1443" t="str">
            <v>SECT-REVENUE MANAGEM</v>
          </cell>
          <cell r="C1443" t="str">
            <v>ZANELE KEKANA</v>
          </cell>
        </row>
        <row r="1444">
          <cell r="A1444">
            <v>101867</v>
          </cell>
          <cell r="B1444" t="str">
            <v>SECTION-MAINTENANCE</v>
          </cell>
          <cell r="C1444" t="str">
            <v>ZANELE KEKANA</v>
          </cell>
        </row>
        <row r="1445">
          <cell r="A1445">
            <v>101868</v>
          </cell>
          <cell r="B1445" t="str">
            <v>SUB-SEC-MECH/MAINTEN</v>
          </cell>
          <cell r="C1445" t="str">
            <v>ZANELE KEKANA</v>
          </cell>
        </row>
        <row r="1446">
          <cell r="A1446">
            <v>101869</v>
          </cell>
          <cell r="B1446" t="str">
            <v>SUB-SEC-WELDING WORK</v>
          </cell>
          <cell r="C1446" t="str">
            <v>ZANELE KEKANA</v>
          </cell>
        </row>
        <row r="1447">
          <cell r="A1447">
            <v>101870</v>
          </cell>
          <cell r="B1447" t="str">
            <v>SUB-SEC-ELECT-MAINTE</v>
          </cell>
          <cell r="C1447" t="str">
            <v>ZANELE KEKANA</v>
          </cell>
        </row>
        <row r="1448">
          <cell r="A1448">
            <v>101871</v>
          </cell>
          <cell r="B1448" t="str">
            <v>SUB-SEC-MAINTENANCE</v>
          </cell>
          <cell r="C1448" t="str">
            <v>ZANELE KEKANA</v>
          </cell>
        </row>
        <row r="1449">
          <cell r="A1449">
            <v>101872</v>
          </cell>
          <cell r="B1449" t="str">
            <v>SUB-SEC-TEEBUS-TUNNE</v>
          </cell>
          <cell r="C1449" t="str">
            <v>ZANELE KEKANA</v>
          </cell>
        </row>
        <row r="1450">
          <cell r="A1450">
            <v>101873</v>
          </cell>
          <cell r="B1450" t="str">
            <v>SUB-SEC-MAINTENANCE</v>
          </cell>
          <cell r="C1450" t="str">
            <v>ZANELE KEKANA</v>
          </cell>
        </row>
        <row r="1451">
          <cell r="A1451">
            <v>101874</v>
          </cell>
          <cell r="B1451" t="str">
            <v>SEC-ADMIN SUPP SERVI</v>
          </cell>
          <cell r="C1451" t="str">
            <v>JEMINA BALENI</v>
          </cell>
        </row>
        <row r="1452">
          <cell r="A1452">
            <v>101875</v>
          </cell>
          <cell r="B1452" t="str">
            <v>SUB-SEC-OFFICE SERV</v>
          </cell>
          <cell r="C1452" t="str">
            <v>JEMINA BALENI</v>
          </cell>
        </row>
        <row r="1453">
          <cell r="A1453">
            <v>101876</v>
          </cell>
          <cell r="B1453" t="str">
            <v>SUB-SEC-PROVISIONING</v>
          </cell>
          <cell r="C1453" t="str">
            <v>JEMINA BALENI</v>
          </cell>
        </row>
        <row r="1454">
          <cell r="A1454">
            <v>101877</v>
          </cell>
          <cell r="B1454" t="str">
            <v>SUB-SEC-CIVIL MAINTE</v>
          </cell>
          <cell r="C1454" t="str">
            <v>ZANELE KEKANA</v>
          </cell>
        </row>
        <row r="1455">
          <cell r="A1455">
            <v>101878</v>
          </cell>
          <cell r="B1455" t="str">
            <v>SECT-ASSET MANAGEMEN</v>
          </cell>
          <cell r="C1455" t="str">
            <v>ZANELE KEKANA</v>
          </cell>
        </row>
        <row r="1456">
          <cell r="A1456">
            <v>101879</v>
          </cell>
          <cell r="B1456" t="str">
            <v>SUB-DIV-MAINTENANCE</v>
          </cell>
          <cell r="C1456" t="str">
            <v>ZANELE KEKANA</v>
          </cell>
        </row>
        <row r="1457">
          <cell r="A1457">
            <v>101879</v>
          </cell>
          <cell r="B1457" t="str">
            <v>SUB-DIV-MAINTENANCE</v>
          </cell>
          <cell r="C1457" t="str">
            <v>ZANELE KEKANA</v>
          </cell>
        </row>
        <row r="1458">
          <cell r="A1458">
            <v>101881</v>
          </cell>
          <cell r="B1458" t="str">
            <v>SECTION-CIVIL MAINTE</v>
          </cell>
          <cell r="C1458" t="str">
            <v>ZANELE KEKANA</v>
          </cell>
        </row>
        <row r="1459">
          <cell r="A1459">
            <v>101882</v>
          </cell>
          <cell r="B1459" t="str">
            <v>SUB-SEC-VAN DER KLOO</v>
          </cell>
          <cell r="C1459" t="str">
            <v>ZANELE KEKANA</v>
          </cell>
        </row>
        <row r="1460">
          <cell r="A1460">
            <v>101883</v>
          </cell>
          <cell r="B1460" t="str">
            <v>SUB-SEC-LUCKHOFF CAN</v>
          </cell>
          <cell r="C1460" t="str">
            <v>ZANELE KEKANA</v>
          </cell>
        </row>
        <row r="1461">
          <cell r="A1461">
            <v>101884</v>
          </cell>
          <cell r="B1461" t="str">
            <v>SECT-MECH&amp;ELECT.MAIN</v>
          </cell>
          <cell r="C1461" t="str">
            <v>ZANELE KEKANA</v>
          </cell>
        </row>
        <row r="1462">
          <cell r="A1462">
            <v>101885</v>
          </cell>
          <cell r="B1462" t="str">
            <v>SUB-SEC-MECHANICAL C</v>
          </cell>
          <cell r="C1462" t="str">
            <v>ZANELE KEKANA</v>
          </cell>
        </row>
        <row r="1463">
          <cell r="A1463">
            <v>101886</v>
          </cell>
          <cell r="B1463" t="str">
            <v>SUB-SEC-MECH.MAINTEN</v>
          </cell>
          <cell r="C1463" t="str">
            <v>ZANELE KEKANA</v>
          </cell>
        </row>
        <row r="1464">
          <cell r="A1464">
            <v>101887</v>
          </cell>
          <cell r="B1464" t="str">
            <v>SUB-SEC-ELETRICAL MA</v>
          </cell>
          <cell r="C1464" t="str">
            <v>ZANELE KEKANA</v>
          </cell>
        </row>
        <row r="1465">
          <cell r="A1465">
            <v>101888</v>
          </cell>
          <cell r="B1465" t="str">
            <v>SUB-DIV-WATER CONTRO</v>
          </cell>
          <cell r="C1465" t="str">
            <v>ZANELE KEKANA</v>
          </cell>
        </row>
        <row r="1466">
          <cell r="A1466">
            <v>101889</v>
          </cell>
          <cell r="B1466" t="str">
            <v>SECT-RIVER CONTROL</v>
          </cell>
          <cell r="C1466" t="str">
            <v>ZANELE KEKANA</v>
          </cell>
        </row>
        <row r="1467">
          <cell r="A1467">
            <v>101890</v>
          </cell>
          <cell r="B1467" t="str">
            <v>SUB-DIV-ADMIN SUPPOR</v>
          </cell>
          <cell r="C1467" t="str">
            <v>ZANELE KEKANA</v>
          </cell>
        </row>
        <row r="1468">
          <cell r="A1468">
            <v>101891</v>
          </cell>
          <cell r="B1468" t="str">
            <v>SECTION-FINANCE</v>
          </cell>
          <cell r="C1468" t="str">
            <v>ZANELE KEKANA</v>
          </cell>
        </row>
        <row r="1469">
          <cell r="A1469">
            <v>101892</v>
          </cell>
          <cell r="B1469" t="str">
            <v>SECTION-OFFICE SERVI</v>
          </cell>
          <cell r="C1469" t="str">
            <v>ZANELE KEKANA</v>
          </cell>
        </row>
        <row r="1470">
          <cell r="A1470">
            <v>101893</v>
          </cell>
          <cell r="B1470" t="str">
            <v>SECTION-HUMAN RESOUR</v>
          </cell>
          <cell r="C1470" t="str">
            <v>ZANELE KEKANA</v>
          </cell>
        </row>
        <row r="1471">
          <cell r="A1471">
            <v>101894</v>
          </cell>
          <cell r="B1471" t="str">
            <v>SECTION-PROVISIONING</v>
          </cell>
          <cell r="C1471" t="str">
            <v>ZANELE KEKANA</v>
          </cell>
        </row>
        <row r="1472">
          <cell r="A1472">
            <v>101895</v>
          </cell>
          <cell r="B1472" t="str">
            <v>SUB-SEC-WATER PROV</v>
          </cell>
          <cell r="C1472" t="str">
            <v>ZANELE KEKANA</v>
          </cell>
        </row>
        <row r="1473">
          <cell r="A1473">
            <v>101896</v>
          </cell>
          <cell r="B1473" t="str">
            <v>SUB-SECTION-HANK</v>
          </cell>
          <cell r="C1473" t="str">
            <v>ZANELE KEKANA</v>
          </cell>
        </row>
        <row r="1474">
          <cell r="A1474">
            <v>101897</v>
          </cell>
          <cell r="B1474" t="str">
            <v>SUB-SECTION-VOORSPOE</v>
          </cell>
          <cell r="C1474" t="str">
            <v>ZANELE KEKANA</v>
          </cell>
        </row>
        <row r="1475">
          <cell r="A1475">
            <v>101898</v>
          </cell>
          <cell r="B1475" t="str">
            <v>SUB-SECTION-OFFICE</v>
          </cell>
          <cell r="C1475" t="str">
            <v>ZANELE KEKANA</v>
          </cell>
        </row>
        <row r="1476">
          <cell r="A1476">
            <v>101899</v>
          </cell>
          <cell r="B1476" t="str">
            <v>SUB-SECT-ALLEMAN</v>
          </cell>
          <cell r="C1476" t="str">
            <v>ZANELE KEKANA</v>
          </cell>
        </row>
        <row r="1477">
          <cell r="A1477">
            <v>101900</v>
          </cell>
          <cell r="B1477" t="str">
            <v>SUB-SEC-WP-VET RIVER</v>
          </cell>
          <cell r="C1477" t="str">
            <v>ZANELE KEKANA</v>
          </cell>
        </row>
        <row r="1478">
          <cell r="A1478">
            <v>101901</v>
          </cell>
          <cell r="B1478" t="str">
            <v>SUB-SEC-GROOTKUIL</v>
          </cell>
          <cell r="C1478" t="str">
            <v>ZANELE KEKANA</v>
          </cell>
        </row>
        <row r="1479">
          <cell r="A1479">
            <v>101902</v>
          </cell>
          <cell r="B1479" t="str">
            <v>SUB-SEC-DOORP</v>
          </cell>
          <cell r="C1479" t="str">
            <v>ZANELE KEKANA</v>
          </cell>
        </row>
        <row r="1480">
          <cell r="A1480">
            <v>101903</v>
          </cell>
          <cell r="B1480" t="str">
            <v>SUB-SECT-KLIPPUT</v>
          </cell>
          <cell r="C1480" t="str">
            <v>ZANELE KEKANA</v>
          </cell>
        </row>
        <row r="1481">
          <cell r="A1481">
            <v>101904</v>
          </cell>
          <cell r="B1481" t="str">
            <v>SUB-SEC-RIVER CONTRO</v>
          </cell>
          <cell r="C1481" t="str">
            <v>ZANELE KEKANA</v>
          </cell>
        </row>
        <row r="1482">
          <cell r="A1482">
            <v>101905</v>
          </cell>
          <cell r="B1482" t="str">
            <v>SECTION-MAINTENANCE</v>
          </cell>
          <cell r="C1482" t="str">
            <v>ZANELE KEKANA</v>
          </cell>
        </row>
        <row r="1483">
          <cell r="A1483">
            <v>101906</v>
          </cell>
          <cell r="B1483" t="str">
            <v>SUB-SECT-DRIVER</v>
          </cell>
          <cell r="C1483" t="str">
            <v>ZANELE KEKANA</v>
          </cell>
        </row>
        <row r="1484">
          <cell r="A1484">
            <v>101907</v>
          </cell>
          <cell r="B1484" t="str">
            <v>SUB-SEC-BUILDING TEA</v>
          </cell>
          <cell r="C1484" t="str">
            <v>ZANELE KEKANA</v>
          </cell>
        </row>
        <row r="1485">
          <cell r="A1485">
            <v>101908</v>
          </cell>
          <cell r="B1485" t="str">
            <v>SUB-SECT-MECHANICAL</v>
          </cell>
          <cell r="C1485" t="str">
            <v>ZANELE KEKANA</v>
          </cell>
        </row>
        <row r="1486">
          <cell r="A1486">
            <v>101909</v>
          </cell>
          <cell r="B1486" t="str">
            <v>SUB-SECTION-CARPENTR</v>
          </cell>
          <cell r="C1486" t="str">
            <v>ZANELE KEKANA</v>
          </cell>
        </row>
        <row r="1487">
          <cell r="A1487">
            <v>101910</v>
          </cell>
          <cell r="B1487" t="str">
            <v>SUB-SEC- CONCRETE TE</v>
          </cell>
          <cell r="C1487" t="str">
            <v>ZANELE KEKANA</v>
          </cell>
        </row>
        <row r="1488">
          <cell r="A1488">
            <v>101911</v>
          </cell>
          <cell r="B1488" t="str">
            <v>SUB-SEC- MAINT.SAND</v>
          </cell>
          <cell r="C1488" t="str">
            <v>ZANELE KEKANA</v>
          </cell>
        </row>
        <row r="1489">
          <cell r="A1489">
            <v>101912</v>
          </cell>
          <cell r="B1489" t="str">
            <v>SUB-SEC-MAINT.TEAM</v>
          </cell>
          <cell r="C1489" t="str">
            <v>ZANELE KEKANA</v>
          </cell>
        </row>
        <row r="1490">
          <cell r="A1490">
            <v>101913</v>
          </cell>
          <cell r="B1490" t="str">
            <v>SUB-SEC-BUILDING MAI</v>
          </cell>
          <cell r="C1490" t="str">
            <v>ZANELE KEKANA</v>
          </cell>
        </row>
        <row r="1491">
          <cell r="A1491">
            <v>101913</v>
          </cell>
          <cell r="B1491" t="str">
            <v>SUB-SEC-BUILDING MAI</v>
          </cell>
          <cell r="C1491" t="str">
            <v>ZANELE KEKANA</v>
          </cell>
        </row>
        <row r="1492">
          <cell r="A1492">
            <v>101914</v>
          </cell>
          <cell r="B1492" t="str">
            <v>SEC-ADMIN.SUPPT SERV</v>
          </cell>
          <cell r="C1492" t="str">
            <v>ZANELE KEKANA</v>
          </cell>
        </row>
        <row r="1493">
          <cell r="A1493">
            <v>101915</v>
          </cell>
          <cell r="B1493" t="str">
            <v>SUB-SEC-OFFICE SERVI</v>
          </cell>
          <cell r="C1493" t="str">
            <v>ZANELE KEKANA</v>
          </cell>
        </row>
        <row r="1494">
          <cell r="A1494">
            <v>101916</v>
          </cell>
          <cell r="B1494" t="str">
            <v>SUB-SEC-PROV.SERVI</v>
          </cell>
          <cell r="C1494" t="str">
            <v>ZANELE KEKANA</v>
          </cell>
        </row>
        <row r="1495">
          <cell r="A1495">
            <v>101917</v>
          </cell>
          <cell r="B1495" t="str">
            <v>DIVISION-VAAL DAM</v>
          </cell>
          <cell r="C1495" t="str">
            <v>ZANELE KEKANA</v>
          </cell>
        </row>
        <row r="1496">
          <cell r="A1496">
            <v>101918</v>
          </cell>
          <cell r="B1496" t="str">
            <v>SECT-HEILBRON (VAAL)</v>
          </cell>
          <cell r="C1496" t="str">
            <v>ZANELE KEKANA</v>
          </cell>
        </row>
        <row r="1497">
          <cell r="A1497">
            <v>101919</v>
          </cell>
          <cell r="B1497" t="str">
            <v>SUB-DIV-O&amp;M-JAGERSRU</v>
          </cell>
          <cell r="C1497" t="str">
            <v>ZANELE KEKANA</v>
          </cell>
        </row>
        <row r="1498">
          <cell r="A1498">
            <v>101920</v>
          </cell>
          <cell r="B1498" t="str">
            <v>SUB-DIV-ADMIN. SUPPO</v>
          </cell>
          <cell r="C1498" t="str">
            <v>ZANELE KEKANA</v>
          </cell>
        </row>
        <row r="1499">
          <cell r="A1499">
            <v>101921</v>
          </cell>
          <cell r="B1499" t="str">
            <v>DIV - FINANCIAL SUPP</v>
          </cell>
          <cell r="C1499" t="str">
            <v>ZANELE KEKANA</v>
          </cell>
        </row>
        <row r="1500">
          <cell r="A1500">
            <v>101922</v>
          </cell>
          <cell r="B1500" t="str">
            <v>SUB-DIV-FIN. ACCOUNT</v>
          </cell>
          <cell r="C1500" t="str">
            <v>ZANELE KEKANA</v>
          </cell>
        </row>
        <row r="1501">
          <cell r="A1501">
            <v>101923</v>
          </cell>
          <cell r="B1501" t="str">
            <v>SUB-DIV-REVENUE MNGM</v>
          </cell>
          <cell r="C1501" t="str">
            <v>ZANELE KEKANA</v>
          </cell>
        </row>
        <row r="1502">
          <cell r="A1502">
            <v>101924</v>
          </cell>
          <cell r="B1502" t="str">
            <v>SUB-DIV-LOGISTIC MNG</v>
          </cell>
          <cell r="C1502" t="str">
            <v>ZANELE KEKANA</v>
          </cell>
        </row>
        <row r="1503">
          <cell r="A1503">
            <v>101925</v>
          </cell>
          <cell r="B1503" t="str">
            <v>SUB-DIV-USUTU E. TRA</v>
          </cell>
          <cell r="C1503" t="str">
            <v>ZANELE KEKANA</v>
          </cell>
        </row>
        <row r="1504">
          <cell r="A1504">
            <v>101926</v>
          </cell>
          <cell r="B1504" t="str">
            <v>SUB-DIV-KHUTALA</v>
          </cell>
          <cell r="C1504" t="str">
            <v>ZANELE KEKANA</v>
          </cell>
        </row>
        <row r="1505">
          <cell r="A1505">
            <v>101927</v>
          </cell>
          <cell r="B1505" t="str">
            <v>SUB-DIV-ADMIN. SUPPO</v>
          </cell>
          <cell r="C1505" t="str">
            <v>ZANELE KEKANA</v>
          </cell>
        </row>
        <row r="1506">
          <cell r="A1506">
            <v>101928</v>
          </cell>
          <cell r="B1506" t="str">
            <v>SUB-DIVISION-CAMDEM</v>
          </cell>
          <cell r="C1506" t="str">
            <v>ZANELE KEKANA</v>
          </cell>
        </row>
        <row r="1507">
          <cell r="A1507">
            <v>101929</v>
          </cell>
          <cell r="B1507" t="str">
            <v>SUB-DIV-MAINTENANCE</v>
          </cell>
          <cell r="C1507" t="str">
            <v>ZANELE KEKANA</v>
          </cell>
        </row>
        <row r="1508">
          <cell r="A1508">
            <v>101929</v>
          </cell>
          <cell r="B1508" t="str">
            <v>SUB-DIV-MAINTENANCE</v>
          </cell>
          <cell r="C1508" t="str">
            <v>ZANELE KEKANA</v>
          </cell>
        </row>
        <row r="1509">
          <cell r="A1509">
            <v>101930</v>
          </cell>
          <cell r="B1509" t="str">
            <v>SUB-DIV-NAAUWPOORT P</v>
          </cell>
          <cell r="C1509" t="str">
            <v>ZANELE KEKANA</v>
          </cell>
        </row>
        <row r="1510">
          <cell r="A1510">
            <v>101931</v>
          </cell>
          <cell r="B1510" t="str">
            <v>SUB-DIV-ADMIN. SUPPO</v>
          </cell>
          <cell r="C1510" t="str">
            <v>ZANELE KEKANA</v>
          </cell>
        </row>
        <row r="1511">
          <cell r="A1511">
            <v>101932</v>
          </cell>
          <cell r="B1511" t="str">
            <v>DIVISION-REVENUE MAN</v>
          </cell>
          <cell r="C1511" t="str">
            <v>CYRIL SAMUELS</v>
          </cell>
        </row>
        <row r="1512">
          <cell r="A1512">
            <v>101933</v>
          </cell>
          <cell r="B1512" t="str">
            <v>DIVISION-MANAGEMENT</v>
          </cell>
          <cell r="C1512" t="str">
            <v>CYRIL SAMUELS</v>
          </cell>
        </row>
        <row r="1513">
          <cell r="A1513">
            <v>101934</v>
          </cell>
          <cell r="B1513" t="str">
            <v>DIVISION-FINANCIAL A</v>
          </cell>
          <cell r="C1513" t="str">
            <v>CYRIL SAMUELS</v>
          </cell>
        </row>
        <row r="1514">
          <cell r="A1514">
            <v>101935</v>
          </cell>
          <cell r="B1514" t="str">
            <v>SUB-DIVISION ASSET M</v>
          </cell>
          <cell r="C1514" t="str">
            <v>CYRIL SAMUELS</v>
          </cell>
        </row>
        <row r="1515">
          <cell r="A1515">
            <v>101936</v>
          </cell>
          <cell r="B1515" t="str">
            <v>DIVISION-SUPPLY CHAI</v>
          </cell>
          <cell r="C1515" t="str">
            <v>CYRIL SAMUELS</v>
          </cell>
        </row>
        <row r="1516">
          <cell r="A1516">
            <v>101937</v>
          </cell>
          <cell r="B1516" t="str">
            <v>SUB-DIVISION-ADMINIS</v>
          </cell>
          <cell r="C1516" t="str">
            <v>CYRIL SAMUELS</v>
          </cell>
        </row>
        <row r="1517">
          <cell r="A1517">
            <v>101938</v>
          </cell>
          <cell r="B1517" t="str">
            <v>DIVISION-HUMAN RESOU</v>
          </cell>
          <cell r="C1517" t="str">
            <v>CYRIL SAMUELS</v>
          </cell>
        </row>
        <row r="1518">
          <cell r="A1518">
            <v>101939</v>
          </cell>
          <cell r="B1518" t="str">
            <v>DIVISION-SURVEY SERV</v>
          </cell>
          <cell r="C1518" t="str">
            <v>CYRIL SAMUELS</v>
          </cell>
        </row>
        <row r="1519">
          <cell r="A1519">
            <v>101940</v>
          </cell>
          <cell r="B1519" t="str">
            <v>DIVISION-MECH/ELEC S</v>
          </cell>
          <cell r="C1519" t="str">
            <v>CYRIL SAMUELS</v>
          </cell>
        </row>
        <row r="1520">
          <cell r="A1520">
            <v>101941</v>
          </cell>
          <cell r="B1520" t="str">
            <v>DIVISION-RISK MANAGE</v>
          </cell>
          <cell r="C1520" t="str">
            <v>CYRIL SAMUELS</v>
          </cell>
        </row>
        <row r="1521">
          <cell r="A1521">
            <v>101942</v>
          </cell>
          <cell r="B1521" t="str">
            <v>DIVISION-ENVIROMENTA</v>
          </cell>
          <cell r="C1521" t="str">
            <v>CYRIL SAMUELS</v>
          </cell>
        </row>
        <row r="1522">
          <cell r="A1522">
            <v>101943</v>
          </cell>
          <cell r="B1522" t="str">
            <v>DIV-FINAN- SUPPORT</v>
          </cell>
          <cell r="C1522" t="str">
            <v>CYRIL SAMUELS</v>
          </cell>
        </row>
        <row r="1523">
          <cell r="A1523">
            <v>101944</v>
          </cell>
          <cell r="B1523" t="str">
            <v>SUB-DIVISION-FINANCI</v>
          </cell>
          <cell r="C1523" t="str">
            <v>CYRIL SAMUELS</v>
          </cell>
        </row>
        <row r="1524">
          <cell r="A1524">
            <v>101945</v>
          </cell>
          <cell r="B1524" t="str">
            <v>SUB-DIVISION-MANAGEM</v>
          </cell>
          <cell r="C1524" t="str">
            <v>CYRIL SAMUELS</v>
          </cell>
        </row>
        <row r="1525">
          <cell r="A1525">
            <v>101946</v>
          </cell>
          <cell r="B1525" t="str">
            <v>SUB-DIV-SCM</v>
          </cell>
          <cell r="C1525" t="str">
            <v>CYRIL SAMUELS</v>
          </cell>
        </row>
        <row r="1526">
          <cell r="A1526">
            <v>101947</v>
          </cell>
          <cell r="B1526" t="str">
            <v>SUB-DIVISION-AMATOLA</v>
          </cell>
          <cell r="C1526" t="str">
            <v>CYRIL SAMUELS</v>
          </cell>
        </row>
        <row r="1527">
          <cell r="A1527">
            <v>101948</v>
          </cell>
          <cell r="B1527" t="str">
            <v>SUB-DIVISION-ALGOA S</v>
          </cell>
          <cell r="C1527" t="str">
            <v>CYRIL SAMUELS</v>
          </cell>
        </row>
        <row r="1528">
          <cell r="A1528">
            <v>101949</v>
          </cell>
          <cell r="B1528" t="str">
            <v>SUB-DIVISION WATER D</v>
          </cell>
          <cell r="C1528" t="str">
            <v>CYRIL SAMUELS</v>
          </cell>
        </row>
        <row r="1529">
          <cell r="A1529">
            <v>101950</v>
          </cell>
          <cell r="B1529" t="str">
            <v>SECTION-UPPER FISH</v>
          </cell>
          <cell r="C1529" t="str">
            <v>CYRIL SAMUELS</v>
          </cell>
        </row>
        <row r="1530">
          <cell r="A1530">
            <v>101951</v>
          </cell>
          <cell r="B1530" t="str">
            <v>SUB-SECTION-GRASSRID</v>
          </cell>
          <cell r="C1530" t="str">
            <v>CYRIL SAMUELS</v>
          </cell>
        </row>
        <row r="1531">
          <cell r="A1531">
            <v>101952</v>
          </cell>
          <cell r="B1531" t="str">
            <v>SUB-SEC-ELANDSDRIFT</v>
          </cell>
          <cell r="C1531" t="str">
            <v>CYRIL SAMUELS</v>
          </cell>
        </row>
        <row r="1532">
          <cell r="A1532">
            <v>101953</v>
          </cell>
          <cell r="B1532" t="str">
            <v>DE MIST KRAAL DAM</v>
          </cell>
          <cell r="C1532" t="str">
            <v>CYRIL SAMUELS</v>
          </cell>
        </row>
        <row r="1533">
          <cell r="A1533">
            <v>101954</v>
          </cell>
          <cell r="B1533" t="str">
            <v>SECT-LOWER FISH/SUND</v>
          </cell>
          <cell r="C1533" t="str">
            <v>CYRIL SAMUELS</v>
          </cell>
        </row>
        <row r="1534">
          <cell r="A1534">
            <v>101955</v>
          </cell>
          <cell r="B1534" t="str">
            <v>SUB-DIV-CIVIL MAINTE</v>
          </cell>
          <cell r="C1534" t="str">
            <v>CYRIL SAMUELS</v>
          </cell>
        </row>
        <row r="1535">
          <cell r="A1535">
            <v>101956</v>
          </cell>
          <cell r="B1535" t="str">
            <v>SECT-CIVIL MAINTENAN</v>
          </cell>
          <cell r="C1535" t="str">
            <v>CYRIL SAMUELS</v>
          </cell>
        </row>
        <row r="1536">
          <cell r="A1536">
            <v>101957</v>
          </cell>
          <cell r="B1536" t="str">
            <v>SUB-DIV-MECH/ELEC MA</v>
          </cell>
          <cell r="C1536" t="str">
            <v>CYRIL SAMUELS</v>
          </cell>
        </row>
        <row r="1537">
          <cell r="A1537">
            <v>101958</v>
          </cell>
          <cell r="B1537" t="str">
            <v>SECT-MECH MAINT. DAM</v>
          </cell>
          <cell r="C1537" t="str">
            <v>CYRIL SAMUELS</v>
          </cell>
        </row>
        <row r="1538">
          <cell r="A1538">
            <v>101959</v>
          </cell>
          <cell r="B1538" t="str">
            <v>SECT-MECH. MAINT. EQ</v>
          </cell>
          <cell r="C1538" t="str">
            <v>CYRIL SAMUELS</v>
          </cell>
        </row>
        <row r="1539">
          <cell r="A1539">
            <v>101960</v>
          </cell>
          <cell r="B1539" t="str">
            <v>SECT-ELEC. MAINTENAN</v>
          </cell>
          <cell r="C1539" t="str">
            <v>CYRIL SAMUELS</v>
          </cell>
        </row>
        <row r="1540">
          <cell r="A1540">
            <v>101961</v>
          </cell>
          <cell r="B1540" t="str">
            <v>SECT-ADMIN. SUPPORT</v>
          </cell>
          <cell r="C1540" t="str">
            <v>CYRIL SAMUELS</v>
          </cell>
        </row>
        <row r="1541">
          <cell r="A1541">
            <v>101962</v>
          </cell>
          <cell r="B1541" t="str">
            <v>SUB-SEC-ADMIN. &amp; HR</v>
          </cell>
          <cell r="C1541" t="str">
            <v>CYRIL SAMUELS</v>
          </cell>
        </row>
        <row r="1542">
          <cell r="A1542">
            <v>101963</v>
          </cell>
          <cell r="B1542" t="str">
            <v>SUB-SEC-FINANCE</v>
          </cell>
          <cell r="C1542" t="str">
            <v>CYRIL SAMUELS</v>
          </cell>
        </row>
        <row r="1543">
          <cell r="A1543">
            <v>101964</v>
          </cell>
          <cell r="B1543" t="str">
            <v>SECTION- OPS-KLIPLAA</v>
          </cell>
          <cell r="C1543" t="str">
            <v>CYRIL SAMUELS</v>
          </cell>
        </row>
        <row r="1544">
          <cell r="A1544">
            <v>101965</v>
          </cell>
          <cell r="B1544" t="str">
            <v>SECT-OPS-DOORN RIVER</v>
          </cell>
          <cell r="C1544" t="str">
            <v>CYRIL SAMUELS</v>
          </cell>
        </row>
        <row r="1545">
          <cell r="A1545">
            <v>101966</v>
          </cell>
          <cell r="B1545" t="str">
            <v>SECTION-OPERATIONS M</v>
          </cell>
          <cell r="C1545" t="str">
            <v>CYRIL SAMUELS</v>
          </cell>
        </row>
        <row r="1546">
          <cell r="A1546">
            <v>101967</v>
          </cell>
          <cell r="B1546" t="str">
            <v>SUB-SECTION-CIVIL MA</v>
          </cell>
          <cell r="C1546" t="str">
            <v>CYRIL SAMUELS</v>
          </cell>
        </row>
        <row r="1547">
          <cell r="A1547">
            <v>101968</v>
          </cell>
          <cell r="B1547" t="str">
            <v>SUB-SECTION-MECHANIC</v>
          </cell>
          <cell r="C1547" t="str">
            <v>CYRIL SAMUELS</v>
          </cell>
        </row>
        <row r="1548">
          <cell r="A1548">
            <v>101969</v>
          </cell>
          <cell r="B1548" t="str">
            <v>SUB-SECTION-PROVISIO</v>
          </cell>
          <cell r="C1548" t="str">
            <v>CYRIL SAMUELS</v>
          </cell>
        </row>
        <row r="1549">
          <cell r="A1549">
            <v>101970</v>
          </cell>
          <cell r="B1549" t="str">
            <v>SECTION-CIVIL CONSTR</v>
          </cell>
          <cell r="C1549" t="str">
            <v>CYRIL SAMUELS</v>
          </cell>
        </row>
        <row r="1550">
          <cell r="A1550">
            <v>101971</v>
          </cell>
          <cell r="B1550" t="str">
            <v>SECT-CIVIL MAINTENAN</v>
          </cell>
          <cell r="C1550" t="str">
            <v>CYRIL SAMUELS</v>
          </cell>
        </row>
        <row r="1551">
          <cell r="A1551">
            <v>101972</v>
          </cell>
          <cell r="B1551" t="str">
            <v>SUB-DIVISION-MECH. E</v>
          </cell>
          <cell r="C1551" t="str">
            <v>CYRIL SAMUELS</v>
          </cell>
        </row>
        <row r="1552">
          <cell r="A1552">
            <v>101973</v>
          </cell>
          <cell r="B1552" t="str">
            <v>SUB-DIVISION-MECH. E</v>
          </cell>
          <cell r="C1552" t="str">
            <v>CYRIL SAMUELS</v>
          </cell>
        </row>
        <row r="1553">
          <cell r="A1553">
            <v>101974</v>
          </cell>
          <cell r="B1553" t="str">
            <v>SECTION-MECHANICAL M</v>
          </cell>
          <cell r="C1553" t="str">
            <v>CYRIL SAMUELS</v>
          </cell>
        </row>
        <row r="1554">
          <cell r="A1554">
            <v>101975</v>
          </cell>
          <cell r="B1554" t="str">
            <v>SUB-DIVISION-ADMINIS</v>
          </cell>
          <cell r="C1554" t="str">
            <v>CYRIL SAMUELS</v>
          </cell>
        </row>
        <row r="1555">
          <cell r="A1555">
            <v>101976</v>
          </cell>
          <cell r="B1555" t="str">
            <v>SECTION - ADMINISTRA</v>
          </cell>
          <cell r="C1555" t="str">
            <v>CYRIL SAMUELS</v>
          </cell>
        </row>
        <row r="1556">
          <cell r="A1556">
            <v>101977</v>
          </cell>
          <cell r="B1556" t="str">
            <v>SUB-SECTION-PROVISIO</v>
          </cell>
          <cell r="C1556" t="str">
            <v>CYRIL SAMUELS</v>
          </cell>
        </row>
        <row r="1557">
          <cell r="A1557">
            <v>101978</v>
          </cell>
          <cell r="B1557" t="str">
            <v>SUB-SECTION-FINANCE</v>
          </cell>
          <cell r="C1557" t="str">
            <v>CYRIL SAMUELS</v>
          </cell>
        </row>
        <row r="1558">
          <cell r="A1558">
            <v>101979</v>
          </cell>
          <cell r="B1558" t="str">
            <v>SUB-SEC-ADMINISTRATI</v>
          </cell>
          <cell r="C1558" t="str">
            <v>CYRIL SAMUELS</v>
          </cell>
        </row>
        <row r="1559">
          <cell r="A1559">
            <v>101980</v>
          </cell>
          <cell r="B1559" t="str">
            <v>SUB-DIVISION-DEMAND</v>
          </cell>
          <cell r="C1559" t="str">
            <v>CYRIL SAMUELS</v>
          </cell>
        </row>
        <row r="1560">
          <cell r="A1560">
            <v>101981</v>
          </cell>
          <cell r="B1560" t="str">
            <v>DIVISION-VREDENDAL A</v>
          </cell>
          <cell r="C1560" t="str">
            <v>ASHOK MAHARAJ</v>
          </cell>
        </row>
        <row r="1561">
          <cell r="A1561">
            <v>101982</v>
          </cell>
          <cell r="B1561" t="str">
            <v>DIV-MECH/ELEC MAINTA</v>
          </cell>
          <cell r="C1561" t="str">
            <v>ASHOK MAHARAJ</v>
          </cell>
        </row>
        <row r="1562">
          <cell r="A1562">
            <v>101983</v>
          </cell>
          <cell r="B1562" t="str">
            <v>DIV-FIN. SUPPORT</v>
          </cell>
          <cell r="C1562" t="str">
            <v>ASHOK MAHARAJ</v>
          </cell>
        </row>
        <row r="1563">
          <cell r="A1563">
            <v>101984</v>
          </cell>
          <cell r="B1563" t="str">
            <v>SUB-DIVISION-W-CAPE</v>
          </cell>
          <cell r="C1563" t="str">
            <v>ASHOK MAHARAJ</v>
          </cell>
        </row>
        <row r="1564">
          <cell r="A1564">
            <v>101985</v>
          </cell>
          <cell r="B1564" t="str">
            <v>SUB-DIV-OLIFANT-DOOR</v>
          </cell>
          <cell r="C1564" t="str">
            <v>ASHOK MAHARAJ</v>
          </cell>
        </row>
        <row r="1565">
          <cell r="A1565">
            <v>101986</v>
          </cell>
          <cell r="B1565" t="str">
            <v>SUB-DIV-CIVIL MAINTE</v>
          </cell>
          <cell r="C1565" t="str">
            <v>ASHOK MAHARAJ</v>
          </cell>
        </row>
        <row r="1566">
          <cell r="A1566">
            <v>101987</v>
          </cell>
          <cell r="B1566" t="str">
            <v>SECTION-BERG RIVER C</v>
          </cell>
          <cell r="C1566" t="str">
            <v>ASHOK MAHARAJ</v>
          </cell>
        </row>
        <row r="1567">
          <cell r="A1567">
            <v>101988</v>
          </cell>
          <cell r="B1567" t="str">
            <v>SECTION-BERG RIVER D</v>
          </cell>
          <cell r="C1567" t="str">
            <v>ASHOK MAHARAJ</v>
          </cell>
        </row>
        <row r="1568">
          <cell r="A1568">
            <v>101989</v>
          </cell>
          <cell r="B1568" t="str">
            <v>SECTION-OPS-THEEWATE</v>
          </cell>
          <cell r="C1568" t="str">
            <v>ASHOK MAHARAJ</v>
          </cell>
        </row>
        <row r="1569">
          <cell r="A1569">
            <v>101990</v>
          </cell>
          <cell r="B1569" t="str">
            <v>SUB-DIVISION-OPERATI</v>
          </cell>
          <cell r="C1569" t="str">
            <v>ASHOK MAHARAJ</v>
          </cell>
        </row>
        <row r="1570">
          <cell r="A1570">
            <v>101991</v>
          </cell>
          <cell r="B1570" t="str">
            <v>SUB-DIVISION-OPS-MNG</v>
          </cell>
          <cell r="C1570" t="str">
            <v>ASHOK MAHARAJ</v>
          </cell>
        </row>
        <row r="1571">
          <cell r="A1571">
            <v>101992</v>
          </cell>
          <cell r="B1571" t="str">
            <v>SECTION-OPERATION-BR</v>
          </cell>
          <cell r="C1571" t="str">
            <v>ASHOK MAHARAJ</v>
          </cell>
        </row>
        <row r="1572">
          <cell r="A1572">
            <v>101993</v>
          </cell>
          <cell r="B1572" t="str">
            <v>SUB-DIVISION-CIVIL M</v>
          </cell>
          <cell r="C1572" t="str">
            <v>ASHOK MAHARAJ</v>
          </cell>
        </row>
        <row r="1573">
          <cell r="A1573">
            <v>101994</v>
          </cell>
          <cell r="B1573" t="str">
            <v>SUB-DIVISION-FINANCE</v>
          </cell>
          <cell r="C1573" t="str">
            <v>ASHOK MAHARAJ</v>
          </cell>
        </row>
        <row r="1574">
          <cell r="A1574">
            <v>101995</v>
          </cell>
          <cell r="B1574" t="str">
            <v>SECTION-FINANCIAL SU</v>
          </cell>
          <cell r="C1574" t="str">
            <v>ASHOK MAHARAJ</v>
          </cell>
        </row>
        <row r="1575">
          <cell r="A1575">
            <v>101996</v>
          </cell>
          <cell r="B1575" t="str">
            <v>SECTION-ADMINISTRATI</v>
          </cell>
          <cell r="C1575" t="str">
            <v>ASHOK MAHARAJ</v>
          </cell>
        </row>
        <row r="1576">
          <cell r="A1576">
            <v>101997</v>
          </cell>
          <cell r="B1576" t="str">
            <v>SUB-DIVISION-WATER A</v>
          </cell>
          <cell r="C1576" t="str">
            <v>ASHOK MAHARAJ</v>
          </cell>
        </row>
        <row r="1577">
          <cell r="A1577">
            <v>101998</v>
          </cell>
          <cell r="B1577" t="str">
            <v>SUB-DIVISION-TECHNIC</v>
          </cell>
          <cell r="C1577" t="str">
            <v>ASHOK MAHARAJ</v>
          </cell>
        </row>
        <row r="1578">
          <cell r="A1578">
            <v>101999</v>
          </cell>
          <cell r="B1578" t="str">
            <v>SUB-DIV-ADMIN. SUPPO</v>
          </cell>
          <cell r="C1578" t="str">
            <v>ASHOK MAHARAJ</v>
          </cell>
        </row>
        <row r="1579">
          <cell r="A1579">
            <v>102000</v>
          </cell>
          <cell r="B1579" t="str">
            <v>SECTION-LEFT BANK</v>
          </cell>
          <cell r="C1579" t="str">
            <v>ASHOK MAHARAJ</v>
          </cell>
        </row>
        <row r="1580">
          <cell r="A1580">
            <v>102001</v>
          </cell>
          <cell r="B1580" t="str">
            <v>SECTION-RIGHT BANK</v>
          </cell>
          <cell r="C1580" t="str">
            <v>ASHOK MAHARAJ</v>
          </cell>
        </row>
        <row r="1581">
          <cell r="A1581">
            <v>102002</v>
          </cell>
          <cell r="B1581" t="str">
            <v>SECT-CIVIL MAINTENAN</v>
          </cell>
          <cell r="C1581" t="str">
            <v>ASHOK MAHARAJ</v>
          </cell>
        </row>
        <row r="1582">
          <cell r="A1582">
            <v>102003</v>
          </cell>
          <cell r="B1582" t="str">
            <v>SECT-MECH. MAINTENAN</v>
          </cell>
          <cell r="C1582" t="str">
            <v>ASHOK MAHARAJ</v>
          </cell>
        </row>
        <row r="1583">
          <cell r="A1583">
            <v>102004</v>
          </cell>
          <cell r="B1583" t="str">
            <v>SUB-DIV.-MECH. MAINT</v>
          </cell>
          <cell r="C1583" t="str">
            <v>ASHOK MAHARAJ</v>
          </cell>
        </row>
        <row r="1584">
          <cell r="A1584">
            <v>102005</v>
          </cell>
          <cell r="B1584" t="str">
            <v>SUB-DIV-ELECTRICAL &amp;</v>
          </cell>
          <cell r="C1584" t="str">
            <v>ASHOK MAHARAJ</v>
          </cell>
        </row>
        <row r="1585">
          <cell r="A1585">
            <v>102006</v>
          </cell>
          <cell r="B1585" t="str">
            <v>SUB-DIVISION-MECH. M</v>
          </cell>
          <cell r="C1585" t="str">
            <v>ASHOK MAHARAJ</v>
          </cell>
        </row>
        <row r="1586">
          <cell r="A1586">
            <v>102007</v>
          </cell>
          <cell r="B1586" t="str">
            <v>SUB-DIVISION-FINANCI</v>
          </cell>
          <cell r="C1586" t="str">
            <v>ASHOK MAHARAJ</v>
          </cell>
        </row>
        <row r="1587">
          <cell r="A1587">
            <v>102008</v>
          </cell>
          <cell r="B1587" t="str">
            <v>SUB-DIVISION-MANAGEM</v>
          </cell>
          <cell r="C1587" t="str">
            <v>ASHOK MAHARAJ</v>
          </cell>
        </row>
        <row r="1588">
          <cell r="A1588">
            <v>102009</v>
          </cell>
          <cell r="B1588" t="str">
            <v>SUB-DIVISION-SUPPLY</v>
          </cell>
          <cell r="C1588" t="str">
            <v>ASHOK MAHARAJ</v>
          </cell>
        </row>
        <row r="1589">
          <cell r="A1589">
            <v>102010</v>
          </cell>
          <cell r="B1589" t="str">
            <v>SUB-DIVISION-LOGISTI</v>
          </cell>
          <cell r="C1589" t="str">
            <v>ASHOK MAHARAJ</v>
          </cell>
        </row>
        <row r="1590">
          <cell r="A1590">
            <v>102011</v>
          </cell>
          <cell r="B1590" t="str">
            <v>SUB-DIV-GENERAL ADMI</v>
          </cell>
          <cell r="C1590" t="str">
            <v>ASHOK MAHARAJ</v>
          </cell>
        </row>
        <row r="1591">
          <cell r="A1591">
            <v>102012</v>
          </cell>
          <cell r="B1591" t="str">
            <v>SUB-DIVISION-HUMAN R</v>
          </cell>
          <cell r="C1591" t="str">
            <v>ASHOK MAHARAJ</v>
          </cell>
        </row>
        <row r="1592">
          <cell r="A1592">
            <v>102013</v>
          </cell>
          <cell r="B1592" t="str">
            <v>SUB-SEC-LUCKHOFF CAN</v>
          </cell>
          <cell r="C1592" t="str">
            <v>JEMINA BALENI</v>
          </cell>
        </row>
        <row r="1593">
          <cell r="A1593">
            <v>102014</v>
          </cell>
          <cell r="B1593" t="str">
            <v>SECTION-DAM CONTROL</v>
          </cell>
          <cell r="C1593" t="str">
            <v>JEMINA BALENI</v>
          </cell>
        </row>
        <row r="1594">
          <cell r="A1594">
            <v>102015</v>
          </cell>
          <cell r="B1594" t="str">
            <v>SECT-WATER CONTROL</v>
          </cell>
          <cell r="C1594" t="str">
            <v>JEMINA BALENI</v>
          </cell>
        </row>
        <row r="1595">
          <cell r="A1595">
            <v>102016</v>
          </cell>
          <cell r="B1595" t="str">
            <v>CHIEF INFORMATION OF</v>
          </cell>
          <cell r="C1595" t="str">
            <v>R BARNARD</v>
          </cell>
        </row>
        <row r="1596">
          <cell r="A1596">
            <v>102017</v>
          </cell>
          <cell r="B1596" t="str">
            <v>SUB-DIVISION-REVENUE</v>
          </cell>
          <cell r="C1596" t="str">
            <v>CYRIL SAMUELS</v>
          </cell>
        </row>
        <row r="1597">
          <cell r="A1597">
            <v>102018</v>
          </cell>
          <cell r="B1597" t="str">
            <v>SUB-DIVISION-REVENUE</v>
          </cell>
          <cell r="C1597" t="str">
            <v>CYRIL SAMUELS</v>
          </cell>
        </row>
        <row r="1598">
          <cell r="A1598">
            <v>102019</v>
          </cell>
          <cell r="B1598" t="str">
            <v>DIVISION-OPERATION S</v>
          </cell>
          <cell r="C1598" t="str">
            <v>VEROSHA BRIDGLALL</v>
          </cell>
        </row>
        <row r="1599">
          <cell r="A1599">
            <v>102020</v>
          </cell>
          <cell r="B1599" t="str">
            <v>SUB-DIVISION-OPERATI</v>
          </cell>
          <cell r="C1599" t="str">
            <v>VEROSHA BRIDGLALL</v>
          </cell>
        </row>
        <row r="1600">
          <cell r="A1600">
            <v>102021</v>
          </cell>
          <cell r="B1600" t="str">
            <v>SECTION-SINGISI</v>
          </cell>
          <cell r="C1600" t="str">
            <v>VEROSHA BRIDGLALL</v>
          </cell>
        </row>
        <row r="1601">
          <cell r="A1601">
            <v>102022</v>
          </cell>
          <cell r="B1601" t="str">
            <v>SECTION-BIZANA</v>
          </cell>
          <cell r="C1601" t="str">
            <v>VEROSHA BRIDGLALL</v>
          </cell>
        </row>
        <row r="1602">
          <cell r="A1602">
            <v>102023</v>
          </cell>
          <cell r="B1602" t="str">
            <v>SUB-DIVISION MECH/EL</v>
          </cell>
          <cell r="C1602" t="str">
            <v>VEROSHA BRIDGLALL</v>
          </cell>
        </row>
        <row r="1603">
          <cell r="A1603">
            <v>102024</v>
          </cell>
          <cell r="B1603" t="str">
            <v>SUB-SECTION-WORKSHOP</v>
          </cell>
          <cell r="C1603" t="str">
            <v>VEROSHA BRIDGLALL</v>
          </cell>
        </row>
        <row r="1604">
          <cell r="A1604">
            <v>102025</v>
          </cell>
          <cell r="B1604" t="str">
            <v>SUB-SECTION-DAM MAIN</v>
          </cell>
          <cell r="C1604" t="str">
            <v>VEROSHA BRIDGLALL</v>
          </cell>
        </row>
        <row r="1605">
          <cell r="A1605">
            <v>102026</v>
          </cell>
          <cell r="B1605" t="str">
            <v>SECTION-MECHANICAL</v>
          </cell>
          <cell r="C1605" t="str">
            <v>VEROSHA BRIDGLALL</v>
          </cell>
        </row>
        <row r="1606">
          <cell r="A1606">
            <v>102027</v>
          </cell>
          <cell r="B1606" t="str">
            <v>SECTION-ELECTRICAL</v>
          </cell>
          <cell r="C1606" t="str">
            <v>VEROSHA BRIDGLALL</v>
          </cell>
        </row>
        <row r="1607">
          <cell r="A1607">
            <v>102028</v>
          </cell>
          <cell r="B1607" t="str">
            <v>DIVISION: OPERATION</v>
          </cell>
          <cell r="C1607" t="str">
            <v>VEROSHA BRIDGLALL</v>
          </cell>
        </row>
        <row r="1608">
          <cell r="A1608">
            <v>102029</v>
          </cell>
          <cell r="B1608" t="str">
            <v>BEVERSON DAM</v>
          </cell>
          <cell r="C1608" t="str">
            <v>VEROSHA BRIDGLALL</v>
          </cell>
        </row>
        <row r="1609">
          <cell r="A1609">
            <v>102030</v>
          </cell>
          <cell r="B1609" t="str">
            <v>SUB-DIVISION-OPERATI</v>
          </cell>
          <cell r="C1609" t="str">
            <v>VEROSHA BRIDGLALL</v>
          </cell>
        </row>
        <row r="1610">
          <cell r="A1610">
            <v>102031</v>
          </cell>
          <cell r="B1610" t="str">
            <v>SUB-DIVISION-MECH/EL</v>
          </cell>
          <cell r="C1610" t="str">
            <v>VEROSHA BRIDGLALL</v>
          </cell>
        </row>
        <row r="1611">
          <cell r="A1611">
            <v>102032</v>
          </cell>
          <cell r="B1611" t="str">
            <v>SUB-DIVISION-CIVIL M</v>
          </cell>
          <cell r="C1611" t="str">
            <v>VEROSHA BRIDGLALL</v>
          </cell>
        </row>
        <row r="1612">
          <cell r="A1612">
            <v>102037</v>
          </cell>
          <cell r="B1612" t="str">
            <v>SUB-DIVISION-SUPPLY</v>
          </cell>
          <cell r="C1612" t="str">
            <v>VEROSHA BRIDGLALL</v>
          </cell>
        </row>
        <row r="1613">
          <cell r="A1613">
            <v>102038</v>
          </cell>
          <cell r="B1613" t="str">
            <v>SUB-DIVISION-FINANCI</v>
          </cell>
          <cell r="C1613" t="str">
            <v>VEROSHA BRIDGLALL</v>
          </cell>
        </row>
        <row r="1614">
          <cell r="A1614">
            <v>102039</v>
          </cell>
          <cell r="B1614" t="str">
            <v>SUB-DIVISION-REVENUE</v>
          </cell>
          <cell r="C1614" t="str">
            <v>VEROSHA BRIDGLALL</v>
          </cell>
        </row>
        <row r="1615">
          <cell r="A1615">
            <v>102040</v>
          </cell>
          <cell r="B1615" t="str">
            <v>SUB-DIVISION-MANAGEM</v>
          </cell>
          <cell r="C1615" t="str">
            <v>VEROSHA BRIDGLALL</v>
          </cell>
        </row>
        <row r="1616">
          <cell r="A1616">
            <v>102041</v>
          </cell>
          <cell r="B1616" t="str">
            <v>SUB-DIVISION-HUMAN R</v>
          </cell>
          <cell r="C1616" t="str">
            <v>VEROSHA BRIDGLALL</v>
          </cell>
        </row>
        <row r="1617">
          <cell r="A1617">
            <v>102042</v>
          </cell>
          <cell r="B1617" t="str">
            <v>SUB-DIVISION-MANAGEM</v>
          </cell>
          <cell r="C1617" t="str">
            <v>VEROSHA BRIDGLALL</v>
          </cell>
        </row>
        <row r="1618">
          <cell r="A1618">
            <v>102043</v>
          </cell>
          <cell r="B1618" t="str">
            <v>SUB-DIVISION-GENERAL</v>
          </cell>
          <cell r="C1618" t="str">
            <v>VEROSHA BRIDGLALL</v>
          </cell>
        </row>
        <row r="1619">
          <cell r="A1619">
            <v>102044</v>
          </cell>
          <cell r="B1619" t="str">
            <v>SUB-DIVISION-CIVIL M</v>
          </cell>
          <cell r="C1619" t="str">
            <v>VEROSHA BRIDGLALL</v>
          </cell>
        </row>
        <row r="1620">
          <cell r="A1620">
            <v>102045</v>
          </cell>
          <cell r="B1620" t="str">
            <v>DIVISION-ENVIRONMENT</v>
          </cell>
          <cell r="C1620" t="str">
            <v>VEROSHA BRIDGLALL</v>
          </cell>
        </row>
        <row r="1621">
          <cell r="A1621">
            <v>102046</v>
          </cell>
          <cell r="B1621" t="str">
            <v>SUB-DIVISION-ASSET M</v>
          </cell>
          <cell r="C1621" t="str">
            <v>VEROSHA BRIDGLALL</v>
          </cell>
        </row>
        <row r="1622">
          <cell r="A1622">
            <v>102047</v>
          </cell>
          <cell r="B1622" t="str">
            <v>SECTION-MAINTENANCE</v>
          </cell>
          <cell r="C1622" t="str">
            <v>CYRIL SAMUELS</v>
          </cell>
        </row>
        <row r="1623">
          <cell r="A1623">
            <v>102050</v>
          </cell>
          <cell r="B1623" t="str">
            <v>WFW-PROTO CMA BERG</v>
          </cell>
          <cell r="C1623" t="str">
            <v>ASHOK MAHARAJ</v>
          </cell>
        </row>
        <row r="1624">
          <cell r="A1624">
            <v>102051</v>
          </cell>
          <cell r="B1624" t="str">
            <v>WFW - PROTO CMA REG</v>
          </cell>
          <cell r="C1624" t="str">
            <v>ASHOK MAHARAJ</v>
          </cell>
        </row>
        <row r="1625">
          <cell r="A1625">
            <v>102052</v>
          </cell>
          <cell r="B1625" t="str">
            <v>WFW-PROTO CMA BREEDE</v>
          </cell>
          <cell r="C1625" t="str">
            <v>ASHOK MAHARAJ</v>
          </cell>
        </row>
        <row r="1626">
          <cell r="A1626">
            <v>102053</v>
          </cell>
          <cell r="B1626" t="str">
            <v>WFW - PROTO CMA GOUR</v>
          </cell>
          <cell r="C1626" t="str">
            <v>ASHOK MAHARAJ</v>
          </cell>
        </row>
        <row r="1627">
          <cell r="A1627">
            <v>102054</v>
          </cell>
          <cell r="B1627" t="str">
            <v>WFW - PROTO CMA - OL</v>
          </cell>
          <cell r="C1627" t="str">
            <v>ASHOK MAHARAJ</v>
          </cell>
        </row>
        <row r="1628">
          <cell r="A1628">
            <v>102070</v>
          </cell>
          <cell r="B1628" t="str">
            <v>DIRECTORATE: INSTITU</v>
          </cell>
          <cell r="C1628" t="str">
            <v>BOPAPE ZANELE</v>
          </cell>
        </row>
        <row r="1629">
          <cell r="A1629">
            <v>102071</v>
          </cell>
          <cell r="B1629" t="str">
            <v>SUB-DIRECTORATE:CMA'</v>
          </cell>
          <cell r="C1629" t="str">
            <v>ZANELE BOPAPE</v>
          </cell>
        </row>
        <row r="1630">
          <cell r="A1630">
            <v>102072</v>
          </cell>
          <cell r="B1630" t="str">
            <v>SUB-DIRECTORATE: WAT</v>
          </cell>
          <cell r="C1630" t="str">
            <v>ZANELE BOPAPE</v>
          </cell>
        </row>
        <row r="1631">
          <cell r="A1631">
            <v>102073</v>
          </cell>
          <cell r="B1631" t="str">
            <v>SMP779 Sasol: Pipeli</v>
          </cell>
          <cell r="C1631" t="str">
            <v>BOPAPE ZANELE</v>
          </cell>
        </row>
        <row r="1632">
          <cell r="A1632">
            <v>102074</v>
          </cell>
          <cell r="B1632" t="str">
            <v>SMP780:Smal user:Pip</v>
          </cell>
          <cell r="C1632" t="str">
            <v>BOPAPE ZANELE</v>
          </cell>
        </row>
        <row r="1633">
          <cell r="A1633">
            <v>102075</v>
          </cell>
          <cell r="B1633" t="str">
            <v>CONSTR WORKSHOP PTAW</v>
          </cell>
          <cell r="C1633" t="str">
            <v>OBERHOLSTER ANTIONET</v>
          </cell>
        </row>
        <row r="1634">
          <cell r="A1634">
            <v>102076</v>
          </cell>
          <cell r="B1634" t="str">
            <v>CONSTR GEOTECHNICAL</v>
          </cell>
          <cell r="C1634" t="str">
            <v>OBERHOLSTER ANTIONET</v>
          </cell>
        </row>
        <row r="1635">
          <cell r="A1635">
            <v>102077</v>
          </cell>
          <cell r="B1635" t="str">
            <v>CONSTR WATER DRILING</v>
          </cell>
          <cell r="C1635" t="str">
            <v>OBERHOLSTER ANTIONET</v>
          </cell>
        </row>
        <row r="1636">
          <cell r="A1636">
            <v>102078</v>
          </cell>
          <cell r="B1636" t="str">
            <v>ADMINISTATIVE  SUPPO</v>
          </cell>
          <cell r="C1636" t="str">
            <v>Peet Venter</v>
          </cell>
        </row>
        <row r="1637">
          <cell r="A1637">
            <v>102079</v>
          </cell>
          <cell r="B1637" t="str">
            <v>Upington Islands can</v>
          </cell>
          <cell r="C1637" t="str">
            <v>Ngamole Bushy</v>
          </cell>
        </row>
        <row r="1638">
          <cell r="A1638">
            <v>102080</v>
          </cell>
          <cell r="B1638" t="str">
            <v>Kraai River (Gariep)</v>
          </cell>
          <cell r="C1638" t="str">
            <v>Ngamole Bushy</v>
          </cell>
        </row>
        <row r="1639">
          <cell r="A1639">
            <v>102081</v>
          </cell>
          <cell r="B1639" t="str">
            <v>SUB-DIRECT:WATER QUA</v>
          </cell>
          <cell r="C1639" t="str">
            <v>A Mabuza</v>
          </cell>
        </row>
        <row r="1640">
          <cell r="A1640">
            <v>102082</v>
          </cell>
          <cell r="B1640" t="str">
            <v>Klipplaat Drift (Blo</v>
          </cell>
          <cell r="C1640" t="str">
            <v>Ngamole Bushy</v>
          </cell>
        </row>
        <row r="1641">
          <cell r="A1641">
            <v>102083</v>
          </cell>
          <cell r="B1641" t="str">
            <v>Nooitgedacht (Bloemh</v>
          </cell>
          <cell r="C1641" t="str">
            <v>Ngamole Bushy</v>
          </cell>
        </row>
        <row r="1642">
          <cell r="A1642">
            <v>102084</v>
          </cell>
          <cell r="B1642" t="str">
            <v>DIV :AUTH AND CONTRO</v>
          </cell>
          <cell r="C1642" t="str">
            <v>A Mabuza</v>
          </cell>
        </row>
        <row r="1643">
          <cell r="A1643">
            <v>102085</v>
          </cell>
          <cell r="B1643" t="str">
            <v>TECHNICAL SUPPORT</v>
          </cell>
          <cell r="C1643" t="str">
            <v>A Mabuza</v>
          </cell>
        </row>
        <row r="1644">
          <cell r="A1644">
            <v>102086</v>
          </cell>
          <cell r="B1644" t="str">
            <v>STRAT:ENVIRON ASSES</v>
          </cell>
          <cell r="C1644" t="str">
            <v>A Mabuza</v>
          </cell>
        </row>
        <row r="1645">
          <cell r="A1645">
            <v>102087</v>
          </cell>
          <cell r="B1645" t="str">
            <v>SUB-DIV: WARMS CO OR</v>
          </cell>
          <cell r="C1645" t="str">
            <v>A Mabuza</v>
          </cell>
        </row>
        <row r="1646">
          <cell r="A1646">
            <v>102088</v>
          </cell>
          <cell r="B1646" t="str">
            <v>WATER RESOURCES PLAN</v>
          </cell>
          <cell r="C1646" t="str">
            <v>A Mabuza</v>
          </cell>
        </row>
        <row r="1647">
          <cell r="A1647">
            <v>102089</v>
          </cell>
          <cell r="B1647" t="str">
            <v>SUB-DIV: FORUMS</v>
          </cell>
          <cell r="C1647" t="str">
            <v>A Mabuza</v>
          </cell>
        </row>
        <row r="1648">
          <cell r="A1648">
            <v>102090</v>
          </cell>
          <cell r="B1648" t="str">
            <v>SUB-DIRECT:WQUA MANA</v>
          </cell>
          <cell r="C1648" t="str">
            <v>A Mabuza</v>
          </cell>
        </row>
        <row r="1649">
          <cell r="A1649">
            <v>102091</v>
          </cell>
          <cell r="B1649" t="str">
            <v>DIVISION : ADMINISTR</v>
          </cell>
          <cell r="C1649" t="str">
            <v>A Mabuza</v>
          </cell>
        </row>
        <row r="1650">
          <cell r="A1650">
            <v>102092</v>
          </cell>
          <cell r="B1650" t="str">
            <v>SECTION : HUMAN RESO</v>
          </cell>
          <cell r="C1650" t="str">
            <v>A Mabuza</v>
          </cell>
        </row>
        <row r="1651">
          <cell r="A1651">
            <v>102093</v>
          </cell>
          <cell r="B1651" t="str">
            <v>DIVISION : FIN. SERV</v>
          </cell>
          <cell r="C1651" t="str">
            <v>A Mabuza</v>
          </cell>
        </row>
        <row r="1652">
          <cell r="A1652">
            <v>102094</v>
          </cell>
          <cell r="B1652" t="str">
            <v>SUB-DIVISION OFF SER</v>
          </cell>
          <cell r="C1652" t="str">
            <v>A Mabuza</v>
          </cell>
        </row>
        <row r="1653">
          <cell r="A1653">
            <v>102095</v>
          </cell>
          <cell r="B1653" t="str">
            <v>SUB-DIV : LEGAL SERV</v>
          </cell>
          <cell r="C1653" t="str">
            <v>A Mabuza</v>
          </cell>
        </row>
        <row r="1654">
          <cell r="A1654">
            <v>102096</v>
          </cell>
          <cell r="B1654" t="str">
            <v>SUB-DIRECT: PLANNING</v>
          </cell>
          <cell r="C1654" t="str">
            <v>A Mabuza</v>
          </cell>
        </row>
        <row r="1655">
          <cell r="A1655">
            <v>102097</v>
          </cell>
          <cell r="B1655" t="str">
            <v>TECHNICAL SUPPORT</v>
          </cell>
          <cell r="C1655" t="str">
            <v>A Mabuza</v>
          </cell>
        </row>
        <row r="1656">
          <cell r="A1656">
            <v>102098</v>
          </cell>
          <cell r="B1656" t="str">
            <v>SUB-DIRECT:WATER USE</v>
          </cell>
          <cell r="C1656" t="str">
            <v>A Mabuza</v>
          </cell>
        </row>
        <row r="1657">
          <cell r="A1657">
            <v>102099</v>
          </cell>
          <cell r="B1657" t="str">
            <v>AUTHORISATION &amp; CONT</v>
          </cell>
          <cell r="C1657" t="str">
            <v>A Mabuza</v>
          </cell>
        </row>
        <row r="1658">
          <cell r="A1658">
            <v>102100</v>
          </cell>
          <cell r="B1658" t="str">
            <v>SUB-DIRECT:WATER Q</v>
          </cell>
          <cell r="C1658" t="str">
            <v>A Mabuza</v>
          </cell>
        </row>
        <row r="1659">
          <cell r="A1659">
            <v>102101</v>
          </cell>
          <cell r="B1659" t="str">
            <v>SUB-DIRECTORATE:ADMI</v>
          </cell>
          <cell r="C1659" t="str">
            <v>A Mabuza</v>
          </cell>
        </row>
        <row r="1660">
          <cell r="A1660">
            <v>102102</v>
          </cell>
          <cell r="B1660" t="str">
            <v>DIVISION: FIN. SERVI</v>
          </cell>
          <cell r="C1660" t="str">
            <v>A Mabuza</v>
          </cell>
        </row>
        <row r="1661">
          <cell r="A1661">
            <v>102103</v>
          </cell>
          <cell r="B1661" t="str">
            <v>DIVISION:OFFICE SERV</v>
          </cell>
          <cell r="C1661" t="str">
            <v>A Mabuza</v>
          </cell>
        </row>
        <row r="1662">
          <cell r="A1662">
            <v>102104</v>
          </cell>
          <cell r="B1662" t="str">
            <v>DIVISION : LEGAL SER</v>
          </cell>
          <cell r="C1662" t="str">
            <v>A Mabuza</v>
          </cell>
        </row>
        <row r="1663">
          <cell r="A1663">
            <v>102105</v>
          </cell>
          <cell r="B1663" t="str">
            <v>DIVISION:WARMS COORD</v>
          </cell>
          <cell r="C1663" t="str">
            <v>A Mabuza</v>
          </cell>
        </row>
        <row r="1664">
          <cell r="A1664">
            <v>102106</v>
          </cell>
          <cell r="B1664" t="str">
            <v>DIRECTORATE: WATER R</v>
          </cell>
          <cell r="C1664" t="str">
            <v>Jemina Baleni</v>
          </cell>
        </row>
        <row r="1665">
          <cell r="A1665">
            <v>102107</v>
          </cell>
          <cell r="B1665" t="str">
            <v>SUB-DIRECTORATE : WA</v>
          </cell>
          <cell r="C1665" t="str">
            <v>Jemina Baleni</v>
          </cell>
        </row>
        <row r="1666">
          <cell r="A1666">
            <v>102108</v>
          </cell>
          <cell r="B1666" t="str">
            <v>DIVISION: COMPLIANCE</v>
          </cell>
          <cell r="C1666" t="str">
            <v>Jemina Baleni</v>
          </cell>
        </row>
        <row r="1667">
          <cell r="A1667">
            <v>102109</v>
          </cell>
          <cell r="B1667" t="str">
            <v>DIVISION : WATER SEC</v>
          </cell>
          <cell r="C1667" t="str">
            <v>Jemina Baleni</v>
          </cell>
        </row>
        <row r="1668">
          <cell r="A1668">
            <v>102110</v>
          </cell>
          <cell r="B1668" t="str">
            <v>DIRECTORATE: INSTITU</v>
          </cell>
          <cell r="C1668" t="str">
            <v>MAGGIE SEWBARAN</v>
          </cell>
        </row>
        <row r="1669">
          <cell r="A1669">
            <v>102113</v>
          </cell>
          <cell r="B1669" t="str">
            <v>LEGAL SERVICES</v>
          </cell>
          <cell r="C1669" t="str">
            <v>MAGGIE SEWBARAN</v>
          </cell>
        </row>
        <row r="1670">
          <cell r="A1670">
            <v>102114</v>
          </cell>
          <cell r="B1670" t="str">
            <v>ADMINISTRATION SUPPO</v>
          </cell>
          <cell r="C1670" t="str">
            <v>MAGGIE SEWBARAN</v>
          </cell>
        </row>
        <row r="1671">
          <cell r="A1671">
            <v>102119</v>
          </cell>
          <cell r="B1671" t="str">
            <v>WATER QUALITY</v>
          </cell>
          <cell r="C1671" t="str">
            <v>MAGGIE SEWBARAN</v>
          </cell>
        </row>
        <row r="1672">
          <cell r="A1672">
            <v>102124</v>
          </cell>
          <cell r="B1672" t="str">
            <v>WATER QUALITY</v>
          </cell>
          <cell r="C1672" t="str">
            <v>MAGGIE SEWBARAN</v>
          </cell>
        </row>
        <row r="1673">
          <cell r="A1673">
            <v>102129</v>
          </cell>
          <cell r="B1673" t="str">
            <v>WATER QUANTITY</v>
          </cell>
          <cell r="C1673" t="str">
            <v>MAGGIE SEWBARAN</v>
          </cell>
        </row>
        <row r="1674">
          <cell r="A1674">
            <v>102129</v>
          </cell>
          <cell r="B1674" t="str">
            <v>WATER USE</v>
          </cell>
          <cell r="C1674" t="str">
            <v>MAGGIE SEWBARAN</v>
          </cell>
        </row>
        <row r="1675">
          <cell r="A1675">
            <v>102130</v>
          </cell>
          <cell r="B1675" t="str">
            <v>CATCHMENT MANAGEMENT</v>
          </cell>
          <cell r="C1675" t="str">
            <v>MAGGIE SEWBARAN</v>
          </cell>
        </row>
        <row r="1676">
          <cell r="A1676">
            <v>102130</v>
          </cell>
          <cell r="B1676" t="str">
            <v>INSTITUTIONAL ESTABL</v>
          </cell>
          <cell r="C1676" t="str">
            <v>MAGGIE SEWBARAN</v>
          </cell>
        </row>
        <row r="1677">
          <cell r="A1677">
            <v>102131</v>
          </cell>
          <cell r="B1677" t="str">
            <v>WATER QUANTITY</v>
          </cell>
          <cell r="C1677" t="str">
            <v>MAGGIE SEWBARAN</v>
          </cell>
        </row>
        <row r="1678">
          <cell r="A1678">
            <v>102131</v>
          </cell>
          <cell r="B1678" t="str">
            <v>WATER USE</v>
          </cell>
          <cell r="C1678" t="str">
            <v>MAGGIE SEWBARAN</v>
          </cell>
        </row>
        <row r="1679">
          <cell r="A1679">
            <v>102132</v>
          </cell>
          <cell r="B1679" t="str">
            <v>CATCHMENT MANAGEMENT</v>
          </cell>
          <cell r="C1679" t="str">
            <v>MAGGIE SEWBARAN</v>
          </cell>
        </row>
        <row r="1680">
          <cell r="A1680">
            <v>102132</v>
          </cell>
          <cell r="B1680" t="str">
            <v>INSTITUTIONAL ESTABL</v>
          </cell>
          <cell r="C1680" t="str">
            <v>MAGGIE SEWBARAN</v>
          </cell>
        </row>
        <row r="1681">
          <cell r="A1681">
            <v>102133</v>
          </cell>
          <cell r="B1681" t="str">
            <v>WATER QUANTITY</v>
          </cell>
          <cell r="C1681" t="str">
            <v>MAGGIE SEWBARAN</v>
          </cell>
        </row>
        <row r="1682">
          <cell r="A1682">
            <v>102133</v>
          </cell>
          <cell r="B1682" t="str">
            <v>WATER USE</v>
          </cell>
          <cell r="C1682" t="str">
            <v>MAGGIE SEWBARAN</v>
          </cell>
        </row>
        <row r="1683">
          <cell r="A1683">
            <v>102134</v>
          </cell>
          <cell r="B1683" t="str">
            <v>CATCHMENT MANAGEMENT</v>
          </cell>
          <cell r="C1683" t="str">
            <v>MAGGIE SEWBARAN</v>
          </cell>
        </row>
        <row r="1684">
          <cell r="A1684">
            <v>102134</v>
          </cell>
          <cell r="B1684" t="str">
            <v>INSTITUTIONAL ESTABL</v>
          </cell>
          <cell r="C1684" t="str">
            <v>MAGGIE SEWBARAN</v>
          </cell>
        </row>
        <row r="1685">
          <cell r="A1685">
            <v>102135</v>
          </cell>
          <cell r="B1685" t="str">
            <v>LEVUBU RIV GWS</v>
          </cell>
          <cell r="C1685" t="str">
            <v>A LAZENBY</v>
          </cell>
        </row>
        <row r="1686">
          <cell r="A1686">
            <v>102135</v>
          </cell>
          <cell r="B1686" t="str">
            <v>LEVUVHU RIV GWS</v>
          </cell>
          <cell r="C1686" t="str">
            <v>A LAZENBY</v>
          </cell>
        </row>
        <row r="1687">
          <cell r="A1687">
            <v>102136</v>
          </cell>
          <cell r="B1687" t="str">
            <v>NANDONI DAM</v>
          </cell>
          <cell r="C1687" t="str">
            <v>A LAZENBY</v>
          </cell>
        </row>
        <row r="1688">
          <cell r="A1688">
            <v>102137</v>
          </cell>
          <cell r="B1688" t="str">
            <v>NANDONI WTW</v>
          </cell>
          <cell r="C1688" t="str">
            <v>A LAZENBY</v>
          </cell>
        </row>
        <row r="1689">
          <cell r="A1689">
            <v>102138</v>
          </cell>
          <cell r="B1689" t="str">
            <v>NANDONI BULK DISTR</v>
          </cell>
          <cell r="C1689" t="str">
            <v>A LAZENBY</v>
          </cell>
        </row>
        <row r="1690">
          <cell r="A1690">
            <v>102139</v>
          </cell>
          <cell r="B1690" t="str">
            <v>XIKUNDU WTW &amp; BULK D</v>
          </cell>
          <cell r="C1690" t="str">
            <v>A LAZENBY</v>
          </cell>
        </row>
        <row r="1691">
          <cell r="A1691">
            <v>102140</v>
          </cell>
          <cell r="B1691" t="str">
            <v>INYAKA DAM RWPS</v>
          </cell>
          <cell r="C1691" t="str">
            <v>A LAZENBY</v>
          </cell>
        </row>
        <row r="1692">
          <cell r="A1692">
            <v>102141</v>
          </cell>
          <cell r="B1692" t="str">
            <v>INYAKA BULK DISTR</v>
          </cell>
          <cell r="C1692" t="str">
            <v>A LAZENBY</v>
          </cell>
        </row>
        <row r="1693">
          <cell r="A1693">
            <v>102142</v>
          </cell>
          <cell r="B1693" t="str">
            <v>INYAKA WTW (PH2)</v>
          </cell>
          <cell r="C1693" t="str">
            <v>A LAZENBY</v>
          </cell>
        </row>
        <row r="1694">
          <cell r="A1694">
            <v>102143</v>
          </cell>
          <cell r="B1694" t="str">
            <v>HLUHLUWE( PH 3)</v>
          </cell>
          <cell r="C1694" t="str">
            <v>A LAZENBY</v>
          </cell>
        </row>
        <row r="1695">
          <cell r="A1695">
            <v>102143</v>
          </cell>
          <cell r="B1695" t="str">
            <v>HLUHLUWE RWS</v>
          </cell>
          <cell r="C1695" t="str">
            <v>A LAZENBY</v>
          </cell>
        </row>
        <row r="1696">
          <cell r="A1696">
            <v>102147</v>
          </cell>
          <cell r="B1696" t="str">
            <v>PONGOLO MAIN CANAL</v>
          </cell>
          <cell r="C1696" t="str">
            <v>A LAZENBY</v>
          </cell>
        </row>
        <row r="1697">
          <cell r="A1697">
            <v>102148</v>
          </cell>
          <cell r="B1697" t="str">
            <v>WF GAUTENG STANDERTO</v>
          </cell>
          <cell r="C1697" t="str">
            <v>A LAZENBY</v>
          </cell>
        </row>
        <row r="1698">
          <cell r="A1698">
            <v>102149</v>
          </cell>
          <cell r="B1698" t="str">
            <v>WF GAUTENG JERICHO</v>
          </cell>
          <cell r="C1698" t="str">
            <v>A LAZENBY</v>
          </cell>
        </row>
        <row r="1699">
          <cell r="A1699">
            <v>102150</v>
          </cell>
          <cell r="B1699" t="str">
            <v>WF GAUTENG JAGERSRUS</v>
          </cell>
          <cell r="C1699" t="str">
            <v>A LAZENBY</v>
          </cell>
        </row>
        <row r="1700">
          <cell r="A1700">
            <v>102151</v>
          </cell>
          <cell r="B1700" t="str">
            <v>WF GAUTENG  VAALDAM</v>
          </cell>
          <cell r="C1700" t="str">
            <v>A LAZENBY</v>
          </cell>
        </row>
        <row r="1701">
          <cell r="A1701">
            <v>102152</v>
          </cell>
          <cell r="B1701" t="str">
            <v>MIDDLE LETABA PUMP</v>
          </cell>
          <cell r="C1701" t="str">
            <v>A LAZENBY</v>
          </cell>
        </row>
        <row r="1702">
          <cell r="A1702">
            <v>102153</v>
          </cell>
          <cell r="B1702" t="str">
            <v>WF LIMPOPO MALAMULEL</v>
          </cell>
          <cell r="C1702" t="str">
            <v>A LAZENBY</v>
          </cell>
        </row>
        <row r="1703">
          <cell r="A1703">
            <v>102154</v>
          </cell>
          <cell r="B1703" t="str">
            <v>WF LIMPOPO MALAMSTW</v>
          </cell>
          <cell r="C1703" t="str">
            <v>A LAZENBY</v>
          </cell>
        </row>
        <row r="1704">
          <cell r="A1704">
            <v>102155</v>
          </cell>
          <cell r="B1704" t="str">
            <v>MASAKONA PIPE LINE</v>
          </cell>
          <cell r="C1704" t="str">
            <v>A LAZENBY</v>
          </cell>
        </row>
        <row r="1705">
          <cell r="A1705">
            <v>102155</v>
          </cell>
          <cell r="B1705" t="str">
            <v>MASAKONA PIPE LINE</v>
          </cell>
          <cell r="C1705" t="str">
            <v>A LAZENBY</v>
          </cell>
        </row>
        <row r="1706">
          <cell r="A1706">
            <v>102156</v>
          </cell>
          <cell r="B1706" t="str">
            <v>W F HYDRO PAFURI</v>
          </cell>
          <cell r="C1706" t="str">
            <v>A LAZENBY</v>
          </cell>
        </row>
        <row r="1707">
          <cell r="A1707">
            <v>102157</v>
          </cell>
          <cell r="B1707" t="str">
            <v>W F HYDRO ORANJE DRA</v>
          </cell>
          <cell r="C1707" t="str">
            <v>A LAZENBY</v>
          </cell>
        </row>
        <row r="1708">
          <cell r="A1708">
            <v>102158</v>
          </cell>
          <cell r="B1708" t="str">
            <v>W F HYDRO ALL  DAYS</v>
          </cell>
          <cell r="C1708" t="str">
            <v>A LAZENBY</v>
          </cell>
        </row>
        <row r="1709">
          <cell r="A1709">
            <v>102159</v>
          </cell>
          <cell r="B1709" t="str">
            <v>W F HYDRO POTGIETERS</v>
          </cell>
          <cell r="C1709" t="str">
            <v>A LAZENBY</v>
          </cell>
        </row>
        <row r="1710">
          <cell r="A1710">
            <v>102160</v>
          </cell>
          <cell r="B1710" t="str">
            <v>W F HYDRO UMZIMVUBU1</v>
          </cell>
          <cell r="C1710" t="str">
            <v>A LAZENBY</v>
          </cell>
        </row>
        <row r="1711">
          <cell r="A1711">
            <v>102161</v>
          </cell>
          <cell r="B1711" t="str">
            <v>W F HYDRO UMZIMVUBU2</v>
          </cell>
          <cell r="C1711" t="str">
            <v>A LAZENBY</v>
          </cell>
        </row>
        <row r="1712">
          <cell r="A1712">
            <v>102162</v>
          </cell>
          <cell r="B1712" t="str">
            <v>HOXANE  WTW</v>
          </cell>
          <cell r="C1712" t="str">
            <v>A LAZENBY</v>
          </cell>
        </row>
        <row r="1713">
          <cell r="A1713">
            <v>102163</v>
          </cell>
          <cell r="B1713" t="str">
            <v>DWARSLOOP ACORNHOEK</v>
          </cell>
          <cell r="C1713" t="str">
            <v>A LAZENBY</v>
          </cell>
        </row>
        <row r="1714">
          <cell r="A1714">
            <v>102164</v>
          </cell>
          <cell r="B1714" t="str">
            <v>BUNGENI / MAGORO PIP</v>
          </cell>
          <cell r="C1714" t="str">
            <v>A LAZENBY</v>
          </cell>
        </row>
        <row r="1715">
          <cell r="A1715">
            <v>102165</v>
          </cell>
          <cell r="B1715" t="str">
            <v>SMP 772 FROM THE CAN</v>
          </cell>
          <cell r="C1715" t="str">
            <v>JEMINA BALENI</v>
          </cell>
        </row>
        <row r="1716">
          <cell r="A1716">
            <v>102166</v>
          </cell>
          <cell r="B1716" t="str">
            <v>SMP 773 ORANGE VAAL</v>
          </cell>
          <cell r="C1716" t="str">
            <v>Fanie Malan</v>
          </cell>
        </row>
        <row r="1717">
          <cell r="A1717">
            <v>102167</v>
          </cell>
          <cell r="B1717" t="str">
            <v>SMP 775 FROM VYGEBOO</v>
          </cell>
          <cell r="C1717" t="str">
            <v>ZANELE KEKANE</v>
          </cell>
        </row>
        <row r="1718">
          <cell r="A1718">
            <v>102168</v>
          </cell>
          <cell r="B1718" t="str">
            <v>SMP 777 RELEASES FRO</v>
          </cell>
          <cell r="C1718" t="str">
            <v>ZANELE KEKANE</v>
          </cell>
        </row>
        <row r="1719">
          <cell r="A1719">
            <v>102169</v>
          </cell>
          <cell r="B1719" t="str">
            <v>SMP 783 - RAW WATER</v>
          </cell>
          <cell r="C1719" t="str">
            <v>ASHOK MAHARAJ</v>
          </cell>
        </row>
        <row r="1720">
          <cell r="A1720">
            <v>102170</v>
          </cell>
          <cell r="B1720" t="str">
            <v>SMP 784 - RAW WATER</v>
          </cell>
          <cell r="C1720" t="str">
            <v>ASHOK MAHARAJ</v>
          </cell>
        </row>
        <row r="1721">
          <cell r="A1721">
            <v>102171</v>
          </cell>
          <cell r="B1721" t="str">
            <v>SMP 785 - RAW WATER</v>
          </cell>
          <cell r="C1721" t="str">
            <v>ASHOK MAHARAJ</v>
          </cell>
        </row>
        <row r="1722">
          <cell r="A1722">
            <v>102172</v>
          </cell>
          <cell r="B1722" t="str">
            <v>SMP 782 - SCHEME</v>
          </cell>
          <cell r="C1722" t="str">
            <v>ASHOK MAHARAJ</v>
          </cell>
        </row>
        <row r="1723">
          <cell r="A1723">
            <v>102173</v>
          </cell>
          <cell r="B1723" t="str">
            <v>WP9942 Matlama  (Fre</v>
          </cell>
          <cell r="C1723" t="str">
            <v>A LAZENBY</v>
          </cell>
        </row>
        <row r="1724">
          <cell r="A1724">
            <v>102174</v>
          </cell>
          <cell r="B1724" t="str">
            <v>WP9943 Dikeni (Mpum</v>
          </cell>
          <cell r="C1724" t="str">
            <v>A LAZENBY</v>
          </cell>
        </row>
        <row r="1725">
          <cell r="A1725">
            <v>102175</v>
          </cell>
          <cell r="B1725" t="str">
            <v>WP9944 Dikeni  (Limp</v>
          </cell>
          <cell r="C1725" t="str">
            <v>A LAZENBY</v>
          </cell>
        </row>
        <row r="1726">
          <cell r="A1726">
            <v>102176</v>
          </cell>
          <cell r="B1726" t="str">
            <v>WP9945 Matlama  (WCa</v>
          </cell>
          <cell r="C1726" t="str">
            <v>A LAZENBY</v>
          </cell>
        </row>
        <row r="1727">
          <cell r="A1727">
            <v>102178</v>
          </cell>
          <cell r="B1727" t="str">
            <v>WF GAUTENG DUNDEE</v>
          </cell>
          <cell r="C1727" t="str">
            <v>A LAZENBY</v>
          </cell>
        </row>
        <row r="1728">
          <cell r="A1728">
            <v>102179</v>
          </cell>
          <cell r="B1728" t="str">
            <v>WF GAUTENG NOOITGEDA</v>
          </cell>
          <cell r="C1728" t="str">
            <v>A LAZENBY</v>
          </cell>
        </row>
        <row r="1729">
          <cell r="A1729">
            <v>102180</v>
          </cell>
          <cell r="B1729" t="str">
            <v>WF GAUTENG RIETFONTE</v>
          </cell>
          <cell r="C1729" t="str">
            <v>A LAZENBY</v>
          </cell>
        </row>
        <row r="1730">
          <cell r="A1730">
            <v>102181</v>
          </cell>
          <cell r="B1730" t="str">
            <v>WF GAUTENG GLADDESPR</v>
          </cell>
          <cell r="C1730" t="str">
            <v>A LAZENBY</v>
          </cell>
        </row>
        <row r="1731">
          <cell r="A1731">
            <v>102182</v>
          </cell>
          <cell r="B1731" t="str">
            <v>WF FREESTATE KRAAIRI</v>
          </cell>
          <cell r="C1731" t="str">
            <v>A LAZENBY</v>
          </cell>
        </row>
        <row r="1732">
          <cell r="A1732">
            <v>102183</v>
          </cell>
          <cell r="B1732" t="str">
            <v>WF HYDRO WELLINGTON</v>
          </cell>
          <cell r="C1732" t="str">
            <v>A LAZENBY</v>
          </cell>
        </row>
        <row r="1733">
          <cell r="A1733">
            <v>102184</v>
          </cell>
          <cell r="B1733" t="str">
            <v>WF HYDRO POTCHEFSTRO</v>
          </cell>
          <cell r="C1733" t="str">
            <v>A LAZENBY</v>
          </cell>
        </row>
        <row r="1734">
          <cell r="A1734">
            <v>102185</v>
          </cell>
          <cell r="B1734" t="str">
            <v>FLOODLINE PROJECT</v>
          </cell>
          <cell r="C1734" t="str">
            <v>A LAZENBY</v>
          </cell>
        </row>
        <row r="1735">
          <cell r="A1735">
            <v>102186</v>
          </cell>
          <cell r="B1735" t="str">
            <v>ORWRDP PHASE 2B-I DI</v>
          </cell>
          <cell r="C1735" t="str">
            <v>J VAN NIEKERK</v>
          </cell>
        </row>
        <row r="1736">
          <cell r="A1736">
            <v>102187</v>
          </cell>
          <cell r="B1736" t="str">
            <v>NWAMITWA DAM</v>
          </cell>
          <cell r="C1736" t="str">
            <v>A LAZENBY</v>
          </cell>
        </row>
        <row r="1737">
          <cell r="A1737">
            <v>102188</v>
          </cell>
          <cell r="B1737" t="str">
            <v>HAZELMERE DAM</v>
          </cell>
          <cell r="C1737" t="str">
            <v>A LAZENBY</v>
          </cell>
        </row>
        <row r="1738">
          <cell r="A1738">
            <v>102189</v>
          </cell>
          <cell r="B1738" t="str">
            <v>BANHOEK WEIR</v>
          </cell>
          <cell r="C1738" t="str">
            <v>G BOTHA</v>
          </cell>
        </row>
        <row r="1739">
          <cell r="A1739">
            <v>102225</v>
          </cell>
          <cell r="B1739" t="str">
            <v>MASHASHANE DAM</v>
          </cell>
          <cell r="C1739" t="str">
            <v>OBERHOLSTER ANTIONET</v>
          </cell>
        </row>
        <row r="1740">
          <cell r="A1740">
            <v>102226</v>
          </cell>
          <cell r="B1740" t="str">
            <v>ALBERT FALLS DAM</v>
          </cell>
          <cell r="C1740" t="str">
            <v>OBERHOLSTER ANTIONET</v>
          </cell>
        </row>
        <row r="1741">
          <cell r="A1741">
            <v>102227</v>
          </cell>
          <cell r="B1741" t="str">
            <v>TAUNG DAM</v>
          </cell>
          <cell r="C1741" t="str">
            <v>OBERHOLSTER ANTIONET</v>
          </cell>
        </row>
        <row r="1742">
          <cell r="A1742">
            <v>102228</v>
          </cell>
          <cell r="B1742" t="str">
            <v>GAMTOOS INFRASTRUCTU</v>
          </cell>
          <cell r="C1742" t="str">
            <v>OBERHOLSTER ANTIONET</v>
          </cell>
        </row>
        <row r="1743">
          <cell r="A1743">
            <v>102229</v>
          </cell>
          <cell r="B1743" t="str">
            <v>VAN DER KOOF DAM</v>
          </cell>
          <cell r="C1743" t="str">
            <v>OBERHOLSTER ANTIONET</v>
          </cell>
        </row>
        <row r="1744">
          <cell r="A1744">
            <v>102230</v>
          </cell>
          <cell r="B1744" t="str">
            <v>PONGOLAPOORT DAM</v>
          </cell>
          <cell r="C1744" t="str">
            <v>OBERHOLSTER ANTIONET</v>
          </cell>
        </row>
        <row r="1745">
          <cell r="A1745">
            <v>102231</v>
          </cell>
          <cell r="B1745" t="str">
            <v>CATA DAM</v>
          </cell>
          <cell r="C1745" t="str">
            <v>OBERHOLSTER ANTIONET</v>
          </cell>
        </row>
        <row r="1746">
          <cell r="A1746">
            <v>102232</v>
          </cell>
          <cell r="B1746" t="str">
            <v>MHLANGA DAM</v>
          </cell>
          <cell r="C1746" t="str">
            <v>OBERHOLSTER ANTIONET</v>
          </cell>
        </row>
        <row r="1747">
          <cell r="A1747">
            <v>102233</v>
          </cell>
          <cell r="B1747" t="str">
            <v>MANKANZANA DAM</v>
          </cell>
          <cell r="C1747" t="str">
            <v>OBERHOLSTER ANTIONET</v>
          </cell>
        </row>
        <row r="1748">
          <cell r="A1748">
            <v>102234</v>
          </cell>
          <cell r="B1748" t="str">
            <v>VAALKOP DAM</v>
          </cell>
          <cell r="C1748" t="str">
            <v>OBERHOLSTER ANTIONET</v>
          </cell>
        </row>
        <row r="1749">
          <cell r="A1749">
            <v>102235</v>
          </cell>
          <cell r="B1749" t="str">
            <v>GOEDERTROUW DAM</v>
          </cell>
          <cell r="C1749" t="str">
            <v>OBERHOLSTER ANTIONET</v>
          </cell>
        </row>
        <row r="1750">
          <cell r="A1750">
            <v>102236</v>
          </cell>
          <cell r="B1750" t="str">
            <v>MIDMAR DAM</v>
          </cell>
          <cell r="C1750" t="str">
            <v>A LAZENBY</v>
          </cell>
        </row>
        <row r="1751">
          <cell r="A1751">
            <v>102237</v>
          </cell>
          <cell r="B1751" t="str">
            <v>BOSPOORT DAM</v>
          </cell>
          <cell r="C1751" t="str">
            <v>OBERHOLSTER ANTIONET</v>
          </cell>
        </row>
        <row r="1752">
          <cell r="A1752">
            <v>102238</v>
          </cell>
          <cell r="B1752" t="str">
            <v>WP8843 BKS</v>
          </cell>
          <cell r="C1752" t="str">
            <v>OBERHOLSTER ANTIONET</v>
          </cell>
        </row>
        <row r="1753">
          <cell r="A1753">
            <v>102239</v>
          </cell>
          <cell r="B1753" t="str">
            <v>WP8842 GOBA ARQ</v>
          </cell>
          <cell r="C1753" t="str">
            <v>OBERHOLSTER ANTIONET</v>
          </cell>
        </row>
        <row r="1754">
          <cell r="A1754">
            <v>102240</v>
          </cell>
          <cell r="B1754" t="str">
            <v>WP8844 BKS</v>
          </cell>
          <cell r="C1754" t="str">
            <v>OBERHOLSTER ANTIONET</v>
          </cell>
        </row>
        <row r="1755">
          <cell r="A1755">
            <v>102241</v>
          </cell>
          <cell r="B1755" t="str">
            <v>WP9023 BKS</v>
          </cell>
          <cell r="C1755" t="str">
            <v>OBERHOLSTER ANTIONET</v>
          </cell>
        </row>
        <row r="1756">
          <cell r="A1756">
            <v>102242</v>
          </cell>
          <cell r="B1756" t="str">
            <v>WP9024 KNIGHT PIESHO</v>
          </cell>
          <cell r="C1756" t="str">
            <v>OBERHOLSTER ANTIONET</v>
          </cell>
        </row>
        <row r="1757">
          <cell r="A1757">
            <v>102243</v>
          </cell>
          <cell r="B1757" t="str">
            <v>CONSULTANT A</v>
          </cell>
          <cell r="C1757" t="str">
            <v>OBERHOLSTER ANTIONET</v>
          </cell>
        </row>
        <row r="1758">
          <cell r="A1758">
            <v>102244</v>
          </cell>
          <cell r="B1758" t="str">
            <v>CONSULTANT B</v>
          </cell>
          <cell r="C1758" t="str">
            <v>OBERHOLSTER ANTIONET</v>
          </cell>
        </row>
        <row r="1759">
          <cell r="A1759">
            <v>102245</v>
          </cell>
          <cell r="B1759" t="str">
            <v>KLIPDRIFT DAM</v>
          </cell>
          <cell r="C1759" t="str">
            <v>OBERHOLSTER ANTIONET</v>
          </cell>
        </row>
        <row r="1760">
          <cell r="A1760">
            <v>102246</v>
          </cell>
          <cell r="B1760" t="str">
            <v>NSAMI DAM</v>
          </cell>
          <cell r="C1760" t="str">
            <v>OBERHOLSTER ANTIONET</v>
          </cell>
        </row>
        <row r="1761">
          <cell r="A1761">
            <v>102247</v>
          </cell>
          <cell r="B1761" t="str">
            <v>MODJADJI DAM</v>
          </cell>
          <cell r="C1761" t="str">
            <v>OBERHOLSTER ANTIONET</v>
          </cell>
        </row>
        <row r="1762">
          <cell r="A1762">
            <v>102248</v>
          </cell>
          <cell r="B1762" t="str">
            <v>MOLEPO DAM</v>
          </cell>
          <cell r="C1762" t="str">
            <v>OBERHOLSTER ANTIONET</v>
          </cell>
        </row>
        <row r="1763">
          <cell r="A1763">
            <v>102249</v>
          </cell>
          <cell r="B1763" t="str">
            <v>CHUNNIESPOORT DAM</v>
          </cell>
          <cell r="C1763" t="str">
            <v>OBERHOLSTER ANTIONET</v>
          </cell>
        </row>
        <row r="1764">
          <cell r="A1764">
            <v>102250</v>
          </cell>
          <cell r="B1764" t="str">
            <v>ACORNHOEK DAM</v>
          </cell>
          <cell r="C1764" t="str">
            <v>OBERHOLSTER ANTIONET</v>
          </cell>
        </row>
        <row r="1765">
          <cell r="A1765">
            <v>102251</v>
          </cell>
          <cell r="B1765" t="str">
            <v>WENTZEL DAM</v>
          </cell>
          <cell r="C1765" t="str">
            <v>OBERHOLSTER ANTIONET</v>
          </cell>
        </row>
        <row r="1766">
          <cell r="A1766">
            <v>102252</v>
          </cell>
          <cell r="B1766" t="str">
            <v>NZHELELE DAM</v>
          </cell>
          <cell r="C1766" t="str">
            <v>OBERHOLSTER ANTIONET</v>
          </cell>
        </row>
        <row r="1767">
          <cell r="A1767">
            <v>102253</v>
          </cell>
          <cell r="B1767" t="str">
            <v>RUST DE WINTER DAM</v>
          </cell>
          <cell r="C1767" t="str">
            <v>OBERHOLSTER ANTIONET</v>
          </cell>
        </row>
        <row r="1768">
          <cell r="A1768">
            <v>102254</v>
          </cell>
          <cell r="B1768" t="str">
            <v>KROMELLENBOOG DAM</v>
          </cell>
          <cell r="C1768" t="str">
            <v>OBERHOLSTER ANTIONET</v>
          </cell>
        </row>
        <row r="1769">
          <cell r="A1769">
            <v>102255</v>
          </cell>
          <cell r="B1769" t="str">
            <v>KLEIN MARICO DAM</v>
          </cell>
          <cell r="C1769" t="str">
            <v>OBERHOLSTER ANTIONET</v>
          </cell>
        </row>
        <row r="1770">
          <cell r="A1770">
            <v>102256</v>
          </cell>
          <cell r="B1770" t="str">
            <v>LAKESIDE DAM</v>
          </cell>
          <cell r="C1770" t="str">
            <v>OBERHOLSTER ANTIONET</v>
          </cell>
        </row>
        <row r="1771">
          <cell r="A1771">
            <v>102257</v>
          </cell>
          <cell r="B1771" t="str">
            <v>TOLENI DAM</v>
          </cell>
          <cell r="C1771" t="str">
            <v>OBERHOLSTER ANTIONET</v>
          </cell>
        </row>
        <row r="1772">
          <cell r="A1772">
            <v>102258</v>
          </cell>
          <cell r="B1772" t="str">
            <v>GCUWA DAM</v>
          </cell>
          <cell r="C1772" t="str">
            <v>OBERHOLSTER ANTIONET</v>
          </cell>
        </row>
        <row r="1773">
          <cell r="A1773">
            <v>102259</v>
          </cell>
          <cell r="B1773" t="str">
            <v>CLAINWILLIAM DAM</v>
          </cell>
          <cell r="C1773" t="str">
            <v>OBERHOLSTER ANTIONET</v>
          </cell>
        </row>
        <row r="1774">
          <cell r="A1774">
            <v>102260</v>
          </cell>
          <cell r="B1774" t="str">
            <v>ELANDSDRIFT DAM</v>
          </cell>
          <cell r="C1774" t="str">
            <v>OBERHOLSTER ANTIONET</v>
          </cell>
        </row>
        <row r="1775">
          <cell r="A1775">
            <v>102261</v>
          </cell>
          <cell r="B1775" t="str">
            <v>GRASSRIDGE DAM</v>
          </cell>
          <cell r="C1775" t="str">
            <v>OBERHOLSTER ANTIONET</v>
          </cell>
        </row>
        <row r="1776">
          <cell r="A1776">
            <v>102262</v>
          </cell>
          <cell r="B1776" t="str">
            <v>GLEN BROCK DAM</v>
          </cell>
          <cell r="C1776" t="str">
            <v>OBERHOLSTER ANTIONET</v>
          </cell>
        </row>
        <row r="1777">
          <cell r="A1777">
            <v>102263</v>
          </cell>
          <cell r="B1777" t="str">
            <v>TSOJANA DAM</v>
          </cell>
          <cell r="C1777" t="str">
            <v>OBERHOLSTER ANTIONET</v>
          </cell>
        </row>
        <row r="1778">
          <cell r="A1778">
            <v>102264</v>
          </cell>
          <cell r="B1778" t="str">
            <v>MNYAMENI DAM</v>
          </cell>
          <cell r="C1778" t="str">
            <v>OBERHOLSTER ANTIONET</v>
          </cell>
        </row>
        <row r="1779">
          <cell r="A1779">
            <v>102265</v>
          </cell>
          <cell r="B1779" t="str">
            <v>MAJOLA DAM</v>
          </cell>
          <cell r="C1779" t="str">
            <v>OBERHOLSTER ANTIONET</v>
          </cell>
        </row>
        <row r="1780">
          <cell r="A1780">
            <v>102266</v>
          </cell>
          <cell r="B1780" t="str">
            <v>MAGWA</v>
          </cell>
          <cell r="C1780" t="str">
            <v>OBERHOLSTER ANTIONET</v>
          </cell>
        </row>
        <row r="1781">
          <cell r="A1781">
            <v>102267</v>
          </cell>
          <cell r="B1781" t="str">
            <v>MAKOTSWANE DAM</v>
          </cell>
          <cell r="C1781" t="str">
            <v>OBERHOLSTER ANTIONET</v>
          </cell>
        </row>
        <row r="1782">
          <cell r="A1782">
            <v>102268</v>
          </cell>
          <cell r="B1782" t="str">
            <v>PIET GOUWS DAM</v>
          </cell>
          <cell r="C1782" t="str">
            <v>OBERHOLSTER ANTIONET</v>
          </cell>
        </row>
        <row r="1783">
          <cell r="A1783">
            <v>102270</v>
          </cell>
          <cell r="B1783" t="str">
            <v>SUB-DIVISION - WATER</v>
          </cell>
          <cell r="C1783" t="str">
            <v>ALBERTINA XHOTYENI</v>
          </cell>
        </row>
        <row r="1784">
          <cell r="A1784">
            <v>102271</v>
          </cell>
          <cell r="B1784" t="str">
            <v>SUB-DIVISION : TECHN</v>
          </cell>
          <cell r="C1784" t="str">
            <v>ALBERTINA XHOTYENI</v>
          </cell>
        </row>
        <row r="1785">
          <cell r="A1785">
            <v>102272</v>
          </cell>
          <cell r="B1785" t="str">
            <v>WATER USE AUTHORISAT</v>
          </cell>
          <cell r="C1785" t="str">
            <v>ALBERTINA XHOTYENI</v>
          </cell>
        </row>
        <row r="1786">
          <cell r="A1786">
            <v>102273</v>
          </cell>
          <cell r="B1786" t="str">
            <v>SUB-DIVISION - BIOMO</v>
          </cell>
          <cell r="C1786" t="str">
            <v>ALBERTINA XHOTYENI</v>
          </cell>
        </row>
        <row r="1787">
          <cell r="A1787">
            <v>102274</v>
          </cell>
          <cell r="B1787" t="str">
            <v>SUB-DIVISION - STAKE</v>
          </cell>
          <cell r="C1787" t="str">
            <v>ALBERTINA XHOTYENI</v>
          </cell>
        </row>
        <row r="1788">
          <cell r="A1788">
            <v>102275</v>
          </cell>
          <cell r="B1788" t="str">
            <v>SUB-DIVISION -RESOUR</v>
          </cell>
          <cell r="C1788" t="str">
            <v>ALBERTINA XHOTYENI</v>
          </cell>
        </row>
        <row r="1789">
          <cell r="A1789">
            <v>102276</v>
          </cell>
          <cell r="B1789" t="str">
            <v>SUB-DIVISION - WUA D</v>
          </cell>
          <cell r="C1789" t="str">
            <v>ALBERTINA XHOTYENI</v>
          </cell>
        </row>
        <row r="1790">
          <cell r="A1790">
            <v>102277</v>
          </cell>
          <cell r="B1790" t="str">
            <v>SUB-DIVISION - CMA D</v>
          </cell>
          <cell r="C1790" t="str">
            <v>ALBERTINA XHOTYENI</v>
          </cell>
        </row>
        <row r="1791">
          <cell r="A1791">
            <v>102278</v>
          </cell>
          <cell r="B1791" t="str">
            <v>SUB-DIVISION - COMMU</v>
          </cell>
          <cell r="C1791" t="str">
            <v>ALBERTINA XHOTYENI</v>
          </cell>
        </row>
        <row r="1792">
          <cell r="A1792">
            <v>102279</v>
          </cell>
          <cell r="B1792" t="str">
            <v>SUB-DIVISION - REVEN</v>
          </cell>
          <cell r="C1792" t="str">
            <v>ALBERTINA XHOTYENI</v>
          </cell>
        </row>
        <row r="1793">
          <cell r="A1793">
            <v>102280</v>
          </cell>
          <cell r="B1793" t="str">
            <v>SUB-DIVISION - FINAN</v>
          </cell>
          <cell r="C1793" t="str">
            <v>ALBERTINA XHOTYENI</v>
          </cell>
        </row>
        <row r="1794">
          <cell r="A1794">
            <v>102281</v>
          </cell>
          <cell r="B1794" t="str">
            <v>SECTION : MANAGEMENT</v>
          </cell>
          <cell r="C1794" t="str">
            <v>ALBERTINA XHOTYENI</v>
          </cell>
        </row>
        <row r="1795">
          <cell r="A1795">
            <v>102282</v>
          </cell>
          <cell r="B1795" t="str">
            <v>SECTION : SUPPLY CHA</v>
          </cell>
          <cell r="C1795" t="str">
            <v>ALBERTINA XHOTYENI</v>
          </cell>
        </row>
        <row r="1796">
          <cell r="A1796">
            <v>102283</v>
          </cell>
          <cell r="B1796" t="str">
            <v>SUB-DIVISION - GENER</v>
          </cell>
          <cell r="C1796" t="str">
            <v>ALBERTINA XHOTYENI</v>
          </cell>
        </row>
        <row r="1797">
          <cell r="A1797">
            <v>102284</v>
          </cell>
          <cell r="B1797" t="str">
            <v>SUB-DIVISION - HUMAN</v>
          </cell>
          <cell r="C1797" t="str">
            <v>ALBERTINA XHOTYENI</v>
          </cell>
        </row>
        <row r="1798">
          <cell r="A1798">
            <v>102285</v>
          </cell>
          <cell r="B1798" t="str">
            <v>DIVISION : WATER RES</v>
          </cell>
          <cell r="C1798" t="str">
            <v>ALBERTINA XHOTYENI</v>
          </cell>
        </row>
        <row r="1799">
          <cell r="A1799">
            <v>102286</v>
          </cell>
          <cell r="B1799" t="str">
            <v>DIRECTORATE: INSTITU</v>
          </cell>
          <cell r="C1799" t="str">
            <v>ALBERTINA XHOTYENI</v>
          </cell>
        </row>
        <row r="1800">
          <cell r="A1800">
            <v>102287</v>
          </cell>
          <cell r="B1800" t="str">
            <v>DIVISION : WATER RES</v>
          </cell>
          <cell r="C1800" t="str">
            <v>ALBERTINA XHOTYENI</v>
          </cell>
        </row>
        <row r="1801">
          <cell r="A1801">
            <v>102287</v>
          </cell>
          <cell r="B1801" t="str">
            <v>DIVISION : WATER RES</v>
          </cell>
          <cell r="C1801" t="str">
            <v>ALBERTINA XHOTYENI</v>
          </cell>
        </row>
        <row r="1802">
          <cell r="A1802">
            <v>102288</v>
          </cell>
          <cell r="B1802" t="str">
            <v>SUB-DIVISION - WATER</v>
          </cell>
          <cell r="C1802" t="str">
            <v>ALBERTINA XHOTYENI</v>
          </cell>
        </row>
        <row r="1803">
          <cell r="A1803">
            <v>102289</v>
          </cell>
          <cell r="B1803" t="str">
            <v>SUB-DIVISION : TECHN</v>
          </cell>
          <cell r="C1803" t="str">
            <v>ALBERTINA XHOTYENI</v>
          </cell>
        </row>
        <row r="1804">
          <cell r="A1804">
            <v>102290</v>
          </cell>
          <cell r="B1804" t="str">
            <v>SUB-DIVISION - GEOHY</v>
          </cell>
          <cell r="C1804" t="str">
            <v>ALBERTINA XHOTYENI</v>
          </cell>
        </row>
        <row r="1805">
          <cell r="A1805">
            <v>102291</v>
          </cell>
          <cell r="B1805" t="str">
            <v>SUB-DIVISION - HYDRO</v>
          </cell>
          <cell r="C1805" t="str">
            <v>ALBERTINA XHOTYENI</v>
          </cell>
        </row>
        <row r="1806">
          <cell r="A1806">
            <v>102292</v>
          </cell>
          <cell r="B1806" t="str">
            <v>WATER USE AUTHORISAT</v>
          </cell>
          <cell r="C1806" t="str">
            <v>ALBERTINA XHOTYENI</v>
          </cell>
        </row>
        <row r="1807">
          <cell r="A1807">
            <v>102293</v>
          </cell>
          <cell r="B1807" t="str">
            <v>SUB-DIRECTORATE - AU</v>
          </cell>
          <cell r="C1807" t="str">
            <v>ALBERTINA XHOTYENI</v>
          </cell>
        </row>
        <row r="1808">
          <cell r="A1808">
            <v>102294</v>
          </cell>
          <cell r="B1808" t="str">
            <v>SUB-DIVISION - REGIS</v>
          </cell>
          <cell r="C1808" t="str">
            <v>ALBERTINA XHOTYENI</v>
          </cell>
        </row>
        <row r="1809">
          <cell r="A1809">
            <v>102295</v>
          </cell>
          <cell r="B1809" t="str">
            <v>SUB-DIVISION - MONIT</v>
          </cell>
          <cell r="C1809" t="str">
            <v>ALBERTINA XHOTYENI</v>
          </cell>
        </row>
        <row r="1810">
          <cell r="A1810">
            <v>102296</v>
          </cell>
          <cell r="B1810" t="str">
            <v>O/H - HLUHLUWE</v>
          </cell>
          <cell r="C1810" t="str">
            <v>A LAZENBY</v>
          </cell>
        </row>
        <row r="1811">
          <cell r="A1811">
            <v>102297</v>
          </cell>
          <cell r="B1811" t="str">
            <v>O/H - NANDONI</v>
          </cell>
          <cell r="C1811" t="str">
            <v>A LAZENBY</v>
          </cell>
        </row>
        <row r="1812">
          <cell r="A1812">
            <v>102298</v>
          </cell>
          <cell r="B1812" t="str">
            <v>O/H - INYAKA</v>
          </cell>
          <cell r="C1812" t="str">
            <v>A LAZENBY</v>
          </cell>
        </row>
        <row r="1813">
          <cell r="A1813">
            <v>102299</v>
          </cell>
          <cell r="B1813" t="str">
            <v>O/H - POTCH</v>
          </cell>
          <cell r="C1813" t="str">
            <v>A LAZENBY</v>
          </cell>
        </row>
        <row r="1814">
          <cell r="A1814">
            <v>102300</v>
          </cell>
          <cell r="B1814" t="str">
            <v>DIVISION : CATCHMENT</v>
          </cell>
          <cell r="C1814" t="str">
            <v>MUNZHEDZI MATODZI</v>
          </cell>
        </row>
        <row r="1815">
          <cell r="A1815">
            <v>102301</v>
          </cell>
          <cell r="B1815" t="str">
            <v>SUB-DIVISION - WUA D</v>
          </cell>
          <cell r="C1815" t="str">
            <v>ALBERTINA XHOTYENI</v>
          </cell>
        </row>
        <row r="1816">
          <cell r="A1816">
            <v>102302</v>
          </cell>
          <cell r="B1816" t="str">
            <v>SUB-DIVISION - CMA D</v>
          </cell>
          <cell r="C1816" t="str">
            <v>ALBERTINA XHOTYENI</v>
          </cell>
        </row>
        <row r="1817">
          <cell r="A1817">
            <v>102303</v>
          </cell>
          <cell r="B1817" t="str">
            <v>SUB-DIVISION - COMMU</v>
          </cell>
          <cell r="C1817" t="str">
            <v>ALBERTINA XHOTYENI</v>
          </cell>
        </row>
        <row r="1818">
          <cell r="A1818">
            <v>102304</v>
          </cell>
          <cell r="B1818" t="str">
            <v>SUB-DIVISION - BIOMO</v>
          </cell>
          <cell r="C1818" t="str">
            <v>ALBERTINA XHOTYENI</v>
          </cell>
        </row>
        <row r="1819">
          <cell r="A1819">
            <v>102305</v>
          </cell>
          <cell r="B1819" t="str">
            <v>SUB-DIVISION - STAKE</v>
          </cell>
          <cell r="C1819" t="str">
            <v>ALBERTINA XHOTYENI</v>
          </cell>
        </row>
        <row r="1820">
          <cell r="A1820">
            <v>102306</v>
          </cell>
          <cell r="B1820" t="str">
            <v>SUB-DIVISION -RESOUR</v>
          </cell>
          <cell r="C1820" t="str">
            <v>ALBERTINA XHOTYENI</v>
          </cell>
        </row>
        <row r="1821">
          <cell r="A1821">
            <v>102310</v>
          </cell>
          <cell r="B1821" t="str">
            <v>SUB-DIVISION - WATER</v>
          </cell>
          <cell r="C1821" t="str">
            <v>MUNZHEDZI MATODZI</v>
          </cell>
        </row>
        <row r="1822">
          <cell r="A1822">
            <v>102311</v>
          </cell>
          <cell r="B1822" t="str">
            <v>SUB-DIVISION - STRAT</v>
          </cell>
          <cell r="C1822" t="str">
            <v>MUNZHEDZI MATODZI</v>
          </cell>
        </row>
        <row r="1823">
          <cell r="A1823">
            <v>102312</v>
          </cell>
          <cell r="B1823" t="str">
            <v>DIVISION : WATER RES</v>
          </cell>
          <cell r="C1823" t="str">
            <v>MUNZHEDZI MATODZI</v>
          </cell>
        </row>
        <row r="1824">
          <cell r="A1824">
            <v>102313</v>
          </cell>
          <cell r="B1824" t="str">
            <v>DIVISION : WATER QUA</v>
          </cell>
          <cell r="C1824" t="str">
            <v>MUNZHEDZI MATODZI</v>
          </cell>
        </row>
        <row r="1825">
          <cell r="A1825">
            <v>102314</v>
          </cell>
          <cell r="B1825" t="str">
            <v>SUB-DIVISION - WARMS</v>
          </cell>
          <cell r="C1825" t="str">
            <v>MUNZHEDZI MATODZI</v>
          </cell>
        </row>
        <row r="1826">
          <cell r="A1826">
            <v>102315</v>
          </cell>
          <cell r="B1826" t="str">
            <v>DIVISION : LEGAL AND</v>
          </cell>
          <cell r="C1826" t="str">
            <v>MUNZHEDZI MATODZI</v>
          </cell>
        </row>
        <row r="1827">
          <cell r="A1827">
            <v>102316</v>
          </cell>
          <cell r="B1827" t="str">
            <v>SUB-DIVISION - LEGAL</v>
          </cell>
          <cell r="C1827" t="str">
            <v>MUNZHEDZI MATODZI</v>
          </cell>
        </row>
        <row r="1828">
          <cell r="A1828">
            <v>102317</v>
          </cell>
          <cell r="B1828" t="str">
            <v>SUB-DIVISION - INSTI</v>
          </cell>
          <cell r="C1828" t="str">
            <v>MUNZHEDZI MATODZI</v>
          </cell>
        </row>
        <row r="1829">
          <cell r="A1829">
            <v>102318</v>
          </cell>
          <cell r="B1829" t="str">
            <v>DIVISION : ADMINISTR</v>
          </cell>
          <cell r="C1829" t="str">
            <v>MUNZHEDZI MATODZI</v>
          </cell>
        </row>
        <row r="1830">
          <cell r="A1830">
            <v>102319</v>
          </cell>
          <cell r="B1830" t="str">
            <v>SECTION - HUMAN RESO</v>
          </cell>
          <cell r="C1830" t="str">
            <v>MUNZHEDZI MATODZI</v>
          </cell>
        </row>
        <row r="1831">
          <cell r="A1831">
            <v>102320</v>
          </cell>
          <cell r="B1831" t="str">
            <v>SUB-DIVISION - FINAN</v>
          </cell>
          <cell r="C1831" t="str">
            <v>MUNZHEDZI MATODZI</v>
          </cell>
        </row>
        <row r="1832">
          <cell r="A1832">
            <v>102321</v>
          </cell>
          <cell r="B1832" t="str">
            <v>SUB-DIVISION - OFFIC</v>
          </cell>
          <cell r="C1832" t="str">
            <v>MUNZHEDZI MATODZI</v>
          </cell>
        </row>
        <row r="1833">
          <cell r="A1833">
            <v>102322</v>
          </cell>
          <cell r="B1833" t="str">
            <v>SECTION - OFFICE SER</v>
          </cell>
          <cell r="C1833" t="str">
            <v>MUNZHEDZI MATODZI</v>
          </cell>
        </row>
        <row r="1834">
          <cell r="A1834">
            <v>102323</v>
          </cell>
          <cell r="B1834" t="str">
            <v>DIVISION : CATCHMENT</v>
          </cell>
          <cell r="C1834" t="str">
            <v>MUNZHEDZI MATODZI</v>
          </cell>
        </row>
        <row r="1835">
          <cell r="A1835">
            <v>102324</v>
          </cell>
          <cell r="B1835" t="str">
            <v>SUB-DIVISION - WATER</v>
          </cell>
          <cell r="C1835" t="str">
            <v>MUNZHEDZI MATODZI</v>
          </cell>
        </row>
        <row r="1836">
          <cell r="A1836">
            <v>102325</v>
          </cell>
          <cell r="B1836" t="str">
            <v>SUB-DIVISION - STRAT</v>
          </cell>
          <cell r="C1836" t="str">
            <v>MUNZHEDZI MATODZI</v>
          </cell>
        </row>
        <row r="1837">
          <cell r="A1837">
            <v>102326</v>
          </cell>
          <cell r="B1837" t="str">
            <v>WATER RESOURCE PLANN</v>
          </cell>
          <cell r="C1837" t="str">
            <v>MUNZHEDZI MATODZI</v>
          </cell>
        </row>
        <row r="1838">
          <cell r="A1838">
            <v>102327</v>
          </cell>
          <cell r="B1838" t="str">
            <v>DIVISION : WATER QUA</v>
          </cell>
          <cell r="C1838" t="str">
            <v>MUNZHEDZI MATODZI</v>
          </cell>
        </row>
        <row r="1839">
          <cell r="A1839">
            <v>102328</v>
          </cell>
          <cell r="B1839" t="str">
            <v>SUB-DIVISION - WARMS</v>
          </cell>
          <cell r="C1839" t="str">
            <v>MUNZHEDZI MATODZI</v>
          </cell>
        </row>
        <row r="1840">
          <cell r="A1840">
            <v>102329</v>
          </cell>
          <cell r="B1840" t="str">
            <v>DIVISION : LEGAL AND</v>
          </cell>
          <cell r="C1840" t="str">
            <v>MUNZHEDZI MATODZI</v>
          </cell>
        </row>
        <row r="1841">
          <cell r="A1841">
            <v>102330</v>
          </cell>
          <cell r="B1841" t="str">
            <v>SUB-DIVISION - LEGAL</v>
          </cell>
          <cell r="C1841" t="str">
            <v>MUNZHEDZI MATODZI</v>
          </cell>
        </row>
        <row r="1842">
          <cell r="A1842">
            <v>102331</v>
          </cell>
          <cell r="B1842" t="str">
            <v>SUB-DIVISION - INSTI</v>
          </cell>
          <cell r="C1842" t="str">
            <v>MUNZHEDZI MATODZI</v>
          </cell>
        </row>
        <row r="1843">
          <cell r="A1843">
            <v>102332</v>
          </cell>
          <cell r="B1843" t="str">
            <v>DIVISION : ADMINISTR</v>
          </cell>
          <cell r="C1843" t="str">
            <v>MUNZHEDZI MATODZI</v>
          </cell>
        </row>
        <row r="1844">
          <cell r="A1844">
            <v>102333</v>
          </cell>
          <cell r="B1844" t="str">
            <v>SECTION - HUMAN RESO</v>
          </cell>
          <cell r="C1844" t="str">
            <v>MUNZHEDZI MATODZI</v>
          </cell>
        </row>
        <row r="1845">
          <cell r="A1845">
            <v>102334</v>
          </cell>
          <cell r="B1845" t="str">
            <v>SUB-DIVISION - FINAN</v>
          </cell>
          <cell r="C1845" t="str">
            <v>MUNZHEDZI MATODZI</v>
          </cell>
        </row>
        <row r="1846">
          <cell r="A1846">
            <v>102335</v>
          </cell>
          <cell r="B1846" t="str">
            <v>SUB-DIVISION - OFFIC</v>
          </cell>
          <cell r="C1846" t="str">
            <v>MUNZHEDZI MATODZI</v>
          </cell>
        </row>
        <row r="1847">
          <cell r="A1847">
            <v>102336</v>
          </cell>
          <cell r="B1847" t="str">
            <v>SECTION - OFFICE SER</v>
          </cell>
          <cell r="C1847" t="str">
            <v>MUNZHEDZI MATODZI</v>
          </cell>
        </row>
        <row r="1848">
          <cell r="A1848">
            <v>102337</v>
          </cell>
          <cell r="B1848" t="str">
            <v>DIVISION: WATER RESO</v>
          </cell>
          <cell r="C1848" t="str">
            <v>ASHOK MAHARAJ</v>
          </cell>
        </row>
        <row r="1849">
          <cell r="A1849">
            <v>102338</v>
          </cell>
          <cell r="B1849" t="str">
            <v>DIVISION:ABSTRACTION</v>
          </cell>
          <cell r="C1849" t="str">
            <v>ASHOK MAHARAJ</v>
          </cell>
        </row>
        <row r="1850">
          <cell r="A1850">
            <v>102339</v>
          </cell>
          <cell r="B1850" t="str">
            <v>DIVISION:WATER QUALI</v>
          </cell>
          <cell r="C1850" t="str">
            <v>ASHOK MAHARAJ</v>
          </cell>
        </row>
        <row r="1851">
          <cell r="A1851">
            <v>102340</v>
          </cell>
          <cell r="B1851" t="str">
            <v>PARTICIPATION AND IN</v>
          </cell>
          <cell r="C1851" t="str">
            <v>ASHOK MAHARAJ</v>
          </cell>
        </row>
        <row r="1852">
          <cell r="A1852">
            <v>102341</v>
          </cell>
          <cell r="B1852" t="str">
            <v>DIVISION:WATER RESOU</v>
          </cell>
          <cell r="C1852" t="str">
            <v>ASHOK MAHARAJ</v>
          </cell>
        </row>
        <row r="1853">
          <cell r="A1853">
            <v>102342</v>
          </cell>
          <cell r="B1853" t="str">
            <v>DIVISION: ABSTRACTIO</v>
          </cell>
          <cell r="C1853" t="str">
            <v>ASHOK MAHARAJ</v>
          </cell>
        </row>
        <row r="1854">
          <cell r="A1854">
            <v>102343</v>
          </cell>
          <cell r="B1854" t="str">
            <v>DIVISION:WATER QUALI</v>
          </cell>
          <cell r="C1854" t="str">
            <v>ASHOK MAHARAJ</v>
          </cell>
        </row>
        <row r="1855">
          <cell r="A1855">
            <v>102344</v>
          </cell>
          <cell r="B1855" t="str">
            <v>DIVISION:WATER RESOU</v>
          </cell>
          <cell r="C1855" t="str">
            <v>ASHOK MAHARAJ</v>
          </cell>
        </row>
        <row r="1856">
          <cell r="A1856">
            <v>102345</v>
          </cell>
          <cell r="B1856" t="str">
            <v>DIVISION:ABSTRACTION</v>
          </cell>
          <cell r="C1856" t="str">
            <v>ASHOK MAHARAJ</v>
          </cell>
        </row>
        <row r="1857">
          <cell r="A1857">
            <v>102346</v>
          </cell>
          <cell r="B1857" t="str">
            <v>DIVISION:WATER QUALI</v>
          </cell>
          <cell r="C1857" t="str">
            <v>ASHOK MAHARAJ</v>
          </cell>
        </row>
        <row r="1858">
          <cell r="A1858">
            <v>102347</v>
          </cell>
          <cell r="B1858" t="str">
            <v>SUB-DIR: WATER MNGMT</v>
          </cell>
          <cell r="C1858" t="str">
            <v>ASHOK MAHARAJ</v>
          </cell>
        </row>
        <row r="1859">
          <cell r="A1859">
            <v>102348</v>
          </cell>
          <cell r="B1859" t="str">
            <v>DIVISION : WATER RES</v>
          </cell>
          <cell r="C1859" t="str">
            <v>ASHOK MAHARAJ</v>
          </cell>
        </row>
        <row r="1860">
          <cell r="A1860">
            <v>102349</v>
          </cell>
          <cell r="B1860" t="str">
            <v>DIVISION:PARTICIPATI</v>
          </cell>
          <cell r="C1860" t="str">
            <v>ASHOK MAHARAJ</v>
          </cell>
        </row>
        <row r="1861">
          <cell r="A1861">
            <v>102350</v>
          </cell>
          <cell r="B1861" t="str">
            <v>DIVISION:PARTICIPATI</v>
          </cell>
          <cell r="C1861" t="str">
            <v>ASHOK MAHARAJ</v>
          </cell>
        </row>
        <row r="1862">
          <cell r="A1862">
            <v>102351</v>
          </cell>
          <cell r="B1862" t="str">
            <v>DIVISION : WATER RES</v>
          </cell>
          <cell r="C1862" t="str">
            <v>ASHOK MAHARAJ</v>
          </cell>
        </row>
        <row r="1863">
          <cell r="A1863">
            <v>102352</v>
          </cell>
          <cell r="B1863" t="str">
            <v>DIVISION:ABSTRACTION</v>
          </cell>
          <cell r="C1863" t="str">
            <v>ASHOK MAHARAJ</v>
          </cell>
        </row>
        <row r="1864">
          <cell r="A1864">
            <v>102353</v>
          </cell>
          <cell r="B1864" t="str">
            <v>DIVISION:WATER QUALI</v>
          </cell>
          <cell r="C1864" t="str">
            <v>ASHOK MAHARAJ</v>
          </cell>
        </row>
        <row r="1865">
          <cell r="A1865">
            <v>102354</v>
          </cell>
          <cell r="B1865" t="str">
            <v>DIVISION:PARTICIPATI</v>
          </cell>
          <cell r="C1865" t="str">
            <v>ASHOK MAHARAJ</v>
          </cell>
        </row>
        <row r="1866">
          <cell r="A1866">
            <v>102355</v>
          </cell>
          <cell r="B1866" t="str">
            <v>SUB-DIRECTORATE:FINA</v>
          </cell>
          <cell r="C1866" t="str">
            <v>ASHOK MAHARAJ</v>
          </cell>
        </row>
        <row r="1867">
          <cell r="A1867">
            <v>102357</v>
          </cell>
          <cell r="B1867" t="str">
            <v>FINANCIAL MANAGEMENT</v>
          </cell>
          <cell r="C1867" t="str">
            <v>ASHOK MAHARAJ</v>
          </cell>
        </row>
        <row r="1868">
          <cell r="A1868">
            <v>102358</v>
          </cell>
          <cell r="B1868" t="str">
            <v>SUPPLY CHAIN MANAGEM</v>
          </cell>
          <cell r="C1868" t="str">
            <v>ASHOK MAHARAJ</v>
          </cell>
        </row>
        <row r="1869">
          <cell r="A1869">
            <v>102359</v>
          </cell>
          <cell r="B1869" t="str">
            <v>WATER QUALITY CONTRO</v>
          </cell>
          <cell r="C1869" t="str">
            <v>FANIE MALAN</v>
          </cell>
        </row>
        <row r="1870">
          <cell r="A1870">
            <v>102360</v>
          </cell>
          <cell r="B1870" t="str">
            <v>WATER POLLUTION CONT</v>
          </cell>
          <cell r="C1870" t="str">
            <v>FANIE MALAN</v>
          </cell>
        </row>
        <row r="1871">
          <cell r="A1871">
            <v>102361</v>
          </cell>
          <cell r="B1871" t="str">
            <v>WARMS</v>
          </cell>
          <cell r="C1871" t="str">
            <v>FANIE MALAN</v>
          </cell>
        </row>
        <row r="1872">
          <cell r="A1872">
            <v>102362</v>
          </cell>
          <cell r="B1872" t="str">
            <v>CATCHMENT MANAGEMENT</v>
          </cell>
          <cell r="C1872" t="str">
            <v>FANIE MALAN</v>
          </cell>
        </row>
        <row r="1873">
          <cell r="A1873">
            <v>102363</v>
          </cell>
          <cell r="B1873" t="str">
            <v>WATER QUANTITY CONTR</v>
          </cell>
          <cell r="C1873" t="str">
            <v>FANIE MALAN</v>
          </cell>
        </row>
        <row r="1874">
          <cell r="A1874">
            <v>102364</v>
          </cell>
          <cell r="B1874" t="str">
            <v>WATER POLLUTION CONT</v>
          </cell>
          <cell r="C1874" t="str">
            <v>FANIE MALAN</v>
          </cell>
        </row>
        <row r="1875">
          <cell r="A1875">
            <v>102365</v>
          </cell>
          <cell r="B1875" t="str">
            <v>WARMS</v>
          </cell>
          <cell r="C1875" t="str">
            <v>FANIE MALAN</v>
          </cell>
        </row>
        <row r="1876">
          <cell r="A1876">
            <v>102366</v>
          </cell>
          <cell r="B1876" t="str">
            <v>DIVISION HYDROMETRY</v>
          </cell>
          <cell r="C1876" t="str">
            <v>ZANELE KEKANE</v>
          </cell>
        </row>
        <row r="1877">
          <cell r="A1877">
            <v>102367</v>
          </cell>
          <cell r="B1877" t="str">
            <v>DIVISION HYDROMETRY</v>
          </cell>
          <cell r="C1877" t="str">
            <v>ZANELE KEKANE</v>
          </cell>
        </row>
        <row r="1878">
          <cell r="A1878">
            <v>102368</v>
          </cell>
          <cell r="B1878" t="str">
            <v>ASSET MANAGEMENT</v>
          </cell>
          <cell r="C1878" t="str">
            <v>Selby Maboya</v>
          </cell>
        </row>
        <row r="1879">
          <cell r="A1879">
            <v>102369</v>
          </cell>
          <cell r="B1879" t="str">
            <v>DIVISION: FINANC ACC</v>
          </cell>
          <cell r="C1879" t="str">
            <v>MAGGIE SEWBARAN</v>
          </cell>
        </row>
        <row r="1880">
          <cell r="A1880">
            <v>102370</v>
          </cell>
          <cell r="B1880" t="str">
            <v>DIVISION: SUPPLY CHA</v>
          </cell>
          <cell r="C1880" t="str">
            <v>MAGGIE SEWBARAN</v>
          </cell>
        </row>
        <row r="1881">
          <cell r="A1881">
            <v>102371</v>
          </cell>
          <cell r="B1881" t="str">
            <v>DIVISION: MANAG ACCO</v>
          </cell>
          <cell r="C1881" t="str">
            <v>MAGGIE SEWBARAN</v>
          </cell>
        </row>
        <row r="1882">
          <cell r="A1882">
            <v>102372</v>
          </cell>
          <cell r="B1882" t="str">
            <v>MANAGEMENT ACCOUNTIN</v>
          </cell>
          <cell r="C1882" t="str">
            <v>ASHOK MAHARAJ</v>
          </cell>
        </row>
        <row r="1883">
          <cell r="A1883">
            <v>102373</v>
          </cell>
          <cell r="B1883" t="str">
            <v>DIVISION: FINANC ACC</v>
          </cell>
          <cell r="C1883" t="str">
            <v>Fanie Malan</v>
          </cell>
        </row>
        <row r="1884">
          <cell r="A1884">
            <v>102374</v>
          </cell>
          <cell r="B1884" t="str">
            <v>DIVISION: MANAG ACCO</v>
          </cell>
          <cell r="C1884" t="str">
            <v>Fanie Malan</v>
          </cell>
        </row>
        <row r="1885">
          <cell r="A1885">
            <v>102375</v>
          </cell>
          <cell r="B1885" t="str">
            <v>DIVISION: SUPPLY CHA</v>
          </cell>
          <cell r="C1885" t="str">
            <v>Fanie Malan</v>
          </cell>
        </row>
        <row r="1886">
          <cell r="A1886">
            <v>102376</v>
          </cell>
          <cell r="B1886" t="str">
            <v>DIVISION: FINANC ACC</v>
          </cell>
          <cell r="C1886" t="str">
            <v>JEMINA BALENI</v>
          </cell>
        </row>
        <row r="1887">
          <cell r="A1887">
            <v>102377</v>
          </cell>
          <cell r="B1887" t="str">
            <v>DIVISION: SUPPLY CHA</v>
          </cell>
          <cell r="C1887" t="str">
            <v>JEMINA BALENI</v>
          </cell>
        </row>
        <row r="1888">
          <cell r="A1888">
            <v>102378</v>
          </cell>
          <cell r="B1888" t="str">
            <v>DIVISION: MANAG ACCO</v>
          </cell>
          <cell r="C1888" t="str">
            <v>JEMINA BALENI</v>
          </cell>
        </row>
        <row r="1889">
          <cell r="A1889">
            <v>102379</v>
          </cell>
          <cell r="B1889" t="str">
            <v>DIVISION: FINANC ACC</v>
          </cell>
          <cell r="C1889" t="str">
            <v>A MABUZA</v>
          </cell>
        </row>
        <row r="1890">
          <cell r="A1890">
            <v>102380</v>
          </cell>
          <cell r="B1890" t="str">
            <v>DIVISION: SUPPLY CHA</v>
          </cell>
          <cell r="C1890" t="str">
            <v>A MABUZA</v>
          </cell>
        </row>
        <row r="1891">
          <cell r="A1891">
            <v>102381</v>
          </cell>
          <cell r="B1891" t="str">
            <v>DIVISION: MANAG ACCO</v>
          </cell>
          <cell r="C1891" t="str">
            <v>A MABUZA</v>
          </cell>
        </row>
        <row r="1892">
          <cell r="A1892">
            <v>102382</v>
          </cell>
          <cell r="B1892" t="str">
            <v>DIVISION: FINANC ACC</v>
          </cell>
          <cell r="C1892" t="str">
            <v>ZANELE KEKANE</v>
          </cell>
        </row>
        <row r="1893">
          <cell r="A1893">
            <v>102383</v>
          </cell>
          <cell r="B1893" t="str">
            <v>DIVISION: SUPPLY CHA</v>
          </cell>
          <cell r="C1893" t="str">
            <v>ZANELE KEKANE</v>
          </cell>
        </row>
        <row r="1894">
          <cell r="A1894">
            <v>102384</v>
          </cell>
          <cell r="B1894" t="str">
            <v>DIVISION: MANAG ACCO</v>
          </cell>
          <cell r="C1894" t="str">
            <v>ZANELE KEKANE</v>
          </cell>
        </row>
        <row r="1895">
          <cell r="A1895">
            <v>102385</v>
          </cell>
          <cell r="B1895" t="str">
            <v>DIVISION: FINANC ACC</v>
          </cell>
          <cell r="C1895" t="str">
            <v>PEET VENTER</v>
          </cell>
        </row>
        <row r="1896">
          <cell r="A1896">
            <v>102386</v>
          </cell>
          <cell r="B1896" t="str">
            <v>DIVISION: MANAG ACCO</v>
          </cell>
          <cell r="C1896" t="str">
            <v>PEET VENTER</v>
          </cell>
        </row>
        <row r="1897">
          <cell r="A1897">
            <v>102387</v>
          </cell>
          <cell r="B1897" t="str">
            <v>DIVISION: SUPPLY CHA</v>
          </cell>
          <cell r="C1897" t="str">
            <v>PEET VENTER</v>
          </cell>
        </row>
        <row r="1898">
          <cell r="A1898">
            <v>102389</v>
          </cell>
          <cell r="B1898" t="str">
            <v>FINANCIAL ACCOUNTING</v>
          </cell>
          <cell r="C1898" t="str">
            <v>MUNZHEDZI MATODZI</v>
          </cell>
        </row>
        <row r="1899">
          <cell r="A1899">
            <v>102390</v>
          </cell>
          <cell r="B1899" t="str">
            <v>DIVISION: DEM ACQ&amp;FL</v>
          </cell>
          <cell r="C1899" t="str">
            <v>MUNZHEDZI MATODZI</v>
          </cell>
        </row>
        <row r="1900">
          <cell r="A1900">
            <v>102391</v>
          </cell>
          <cell r="B1900" t="str">
            <v>DIVISION:LOGIST &amp;ASS</v>
          </cell>
          <cell r="C1900" t="str">
            <v>MUNZHEDZI MATODZI</v>
          </cell>
        </row>
        <row r="1901">
          <cell r="A1901">
            <v>102392</v>
          </cell>
          <cell r="B1901" t="str">
            <v>MANAGEMENT ACCOUNTIN</v>
          </cell>
          <cell r="C1901" t="str">
            <v>MUNZHEDZI MATODZI</v>
          </cell>
        </row>
        <row r="1902">
          <cell r="A1902">
            <v>102393</v>
          </cell>
          <cell r="B1902" t="str">
            <v>O/H # NANDONI DISTRI</v>
          </cell>
          <cell r="C1902" t="str">
            <v>A LAZENBY</v>
          </cell>
        </row>
        <row r="1903">
          <cell r="A1903">
            <v>102394</v>
          </cell>
          <cell r="B1903" t="str">
            <v>Institutional Dev an</v>
          </cell>
          <cell r="C1903" t="str">
            <v>WERNER COMRIE</v>
          </cell>
        </row>
        <row r="1904">
          <cell r="A1904">
            <v>102396</v>
          </cell>
          <cell r="B1904" t="str">
            <v>DUIWENHOKS</v>
          </cell>
          <cell r="C1904" t="str">
            <v>OBERHOLSTER</v>
          </cell>
        </row>
        <row r="1905">
          <cell r="A1905">
            <v>102397</v>
          </cell>
          <cell r="B1905" t="str">
            <v>LAING</v>
          </cell>
          <cell r="C1905" t="str">
            <v>OBERHOLSTER</v>
          </cell>
        </row>
        <row r="1906">
          <cell r="A1906">
            <v>102398</v>
          </cell>
          <cell r="B1906" t="str">
            <v>KOUGA INVESTIGATIONS</v>
          </cell>
          <cell r="C1906" t="str">
            <v>OBERHOLSTER</v>
          </cell>
        </row>
        <row r="1907">
          <cell r="A1907">
            <v>102399</v>
          </cell>
          <cell r="B1907" t="str">
            <v>BOEGOEBERG DAM</v>
          </cell>
          <cell r="C1907" t="str">
            <v>OBERHOLSTER</v>
          </cell>
        </row>
        <row r="1908">
          <cell r="A1908">
            <v>102400</v>
          </cell>
          <cell r="B1908" t="str">
            <v>BELFORT DAM</v>
          </cell>
          <cell r="C1908" t="str">
            <v>OBERHOLSTER</v>
          </cell>
        </row>
        <row r="1909">
          <cell r="A1909">
            <v>102401</v>
          </cell>
          <cell r="B1909" t="str">
            <v>BLYDE RIVER</v>
          </cell>
          <cell r="C1909" t="str">
            <v>OBERHOLSTER</v>
          </cell>
        </row>
        <row r="1910">
          <cell r="A1910">
            <v>102402</v>
          </cell>
          <cell r="B1910" t="str">
            <v>ALBASINI</v>
          </cell>
          <cell r="C1910" t="str">
            <v>OBERHOLSTER</v>
          </cell>
        </row>
        <row r="1911">
          <cell r="A1911">
            <v>102403</v>
          </cell>
          <cell r="B1911" t="str">
            <v>PONGOLA POORT II</v>
          </cell>
          <cell r="C1911" t="str">
            <v>OBERHOLSTER</v>
          </cell>
        </row>
        <row r="1912">
          <cell r="A1912">
            <v>102404</v>
          </cell>
          <cell r="B1912" t="str">
            <v>PALEO SEISMICITY STU</v>
          </cell>
          <cell r="C1912" t="str">
            <v>OBERHOLSTER</v>
          </cell>
        </row>
        <row r="1913">
          <cell r="A1913">
            <v>102405</v>
          </cell>
          <cell r="B1913" t="str">
            <v>RETENTION WORKS</v>
          </cell>
          <cell r="C1913" t="str">
            <v>OBERHOLSTER</v>
          </cell>
        </row>
        <row r="1914">
          <cell r="A1914">
            <v>102406</v>
          </cell>
          <cell r="B1914" t="str">
            <v>NEW PSP s</v>
          </cell>
          <cell r="C1914" t="str">
            <v>OBERHOLSTER</v>
          </cell>
        </row>
        <row r="1915">
          <cell r="A1915">
            <v>102407</v>
          </cell>
          <cell r="B1915" t="str">
            <v>RWS JV</v>
          </cell>
          <cell r="C1915" t="str">
            <v>OBERHOLSTER</v>
          </cell>
        </row>
        <row r="1916">
          <cell r="A1916">
            <v>102408</v>
          </cell>
          <cell r="B1916" t="str">
            <v>ENGINEERING SUPPORT</v>
          </cell>
          <cell r="C1916" t="str">
            <v>OBERHOLSTER</v>
          </cell>
        </row>
        <row r="1917">
          <cell r="A1917">
            <v>102409</v>
          </cell>
          <cell r="B1917" t="str">
            <v>MANAGEMENT SUPPORT</v>
          </cell>
          <cell r="C1917" t="str">
            <v>OBERHOLSTER</v>
          </cell>
        </row>
        <row r="1918">
          <cell r="A1918">
            <v>102410</v>
          </cell>
          <cell r="B1918" t="str">
            <v>DCW HOUSING W9510</v>
          </cell>
          <cell r="C1918" t="str">
            <v>W VORSTER</v>
          </cell>
        </row>
        <row r="1919">
          <cell r="A1919">
            <v>102411</v>
          </cell>
          <cell r="B1919" t="str">
            <v>MOKOLO RIVER</v>
          </cell>
          <cell r="C1919" t="str">
            <v>A LAZENBY</v>
          </cell>
        </row>
        <row r="1920">
          <cell r="A1920">
            <v>102412</v>
          </cell>
          <cell r="B1920" t="str">
            <v>DRAINS</v>
          </cell>
          <cell r="C1920" t="str">
            <v>BUSHY NGAMOLE</v>
          </cell>
        </row>
        <row r="1921">
          <cell r="A1921">
            <v>102413</v>
          </cell>
          <cell r="B1921" t="str">
            <v>ABSTRACTION AUTHORIS</v>
          </cell>
          <cell r="C1921" t="str">
            <v>ZANELE BOPAPE</v>
          </cell>
        </row>
        <row r="1922">
          <cell r="A1922">
            <v>102414</v>
          </cell>
          <cell r="B1922" t="str">
            <v>FIKA PATSO DAM</v>
          </cell>
          <cell r="C1922" t="str">
            <v>ZANELE BOPAPE</v>
          </cell>
        </row>
        <row r="1923">
          <cell r="A1923">
            <v>102415</v>
          </cell>
          <cell r="B1923" t="str">
            <v>FINANCIAL ACCOUNTING</v>
          </cell>
          <cell r="C1923" t="str">
            <v>ALBERTINA XHOTSEN</v>
          </cell>
        </row>
        <row r="1924">
          <cell r="A1924">
            <v>102416</v>
          </cell>
          <cell r="B1924" t="str">
            <v>SUPPLY CHAIN MANAGEM</v>
          </cell>
          <cell r="C1924" t="str">
            <v>ALBERTINA XHOTSEN</v>
          </cell>
        </row>
        <row r="1925">
          <cell r="A1925">
            <v>102417</v>
          </cell>
          <cell r="B1925" t="str">
            <v>MANAGEMENT ACCOUNTIN</v>
          </cell>
          <cell r="C1925" t="str">
            <v>ALBERTINA XHOTSEN</v>
          </cell>
        </row>
        <row r="1926">
          <cell r="A1926">
            <v>102418</v>
          </cell>
          <cell r="B1926" t="str">
            <v>KABOKWENI DAM</v>
          </cell>
          <cell r="C1926" t="str">
            <v>oberholster</v>
          </cell>
        </row>
        <row r="1927">
          <cell r="A1927" t="str">
            <v>Central Operation</v>
          </cell>
          <cell r="C1927" t="str">
            <v>Ndumo Nelly</v>
          </cell>
        </row>
        <row r="1928">
          <cell r="A1928" t="str">
            <v>Southern Operation</v>
          </cell>
          <cell r="C1928" t="str">
            <v xml:space="preserve">Coetzee Dewald </v>
          </cell>
        </row>
        <row r="1929">
          <cell r="A1929" t="str">
            <v>Eastern Operation</v>
          </cell>
          <cell r="C1929" t="str">
            <v>Madondo Phila</v>
          </cell>
        </row>
        <row r="1930">
          <cell r="A1930" t="str">
            <v>Northern Operation</v>
          </cell>
          <cell r="C1930" t="str">
            <v>Williams Mark-Anthony</v>
          </cell>
        </row>
      </sheetData>
      <sheetData sheetId="10">
        <row r="1">
          <cell r="C1" t="str">
            <v>Minimum</v>
          </cell>
          <cell r="D1" t="str">
            <v>July</v>
          </cell>
          <cell r="E1" t="str">
            <v>April</v>
          </cell>
        </row>
        <row r="2">
          <cell r="B2" t="str">
            <v>Level 16</v>
          </cell>
          <cell r="C2">
            <v>1405116.9</v>
          </cell>
          <cell r="D2">
            <v>117093.075</v>
          </cell>
          <cell r="E2">
            <v>105383.7675</v>
          </cell>
        </row>
        <row r="3">
          <cell r="A3" t="str">
            <v>Number of Vacancies( Level 15)</v>
          </cell>
          <cell r="B3" t="str">
            <v>Level 15</v>
          </cell>
          <cell r="C3">
            <v>1075334.7</v>
          </cell>
          <cell r="D3">
            <v>89611.224999999991</v>
          </cell>
          <cell r="E3">
            <v>80650.102499999994</v>
          </cell>
        </row>
        <row r="4">
          <cell r="A4" t="str">
            <v>Number of Vacancies (Level 14)</v>
          </cell>
          <cell r="B4" t="str">
            <v>Level 14</v>
          </cell>
          <cell r="C4">
            <v>884238.3</v>
          </cell>
          <cell r="D4">
            <v>73686.525000000009</v>
          </cell>
          <cell r="E4">
            <v>66317.872500000012</v>
          </cell>
        </row>
        <row r="5">
          <cell r="A5" t="str">
            <v>Number of Vacancies( Level 13)</v>
          </cell>
          <cell r="B5" t="str">
            <v>Level 13</v>
          </cell>
          <cell r="C5">
            <v>740457.3</v>
          </cell>
          <cell r="D5">
            <v>61704.775000000001</v>
          </cell>
          <cell r="E5">
            <v>55534.297500000001</v>
          </cell>
        </row>
        <row r="6">
          <cell r="A6" t="str">
            <v>Number of Vacancies (Level 12)</v>
          </cell>
          <cell r="B6" t="str">
            <v>Level 12</v>
          </cell>
          <cell r="C6">
            <v>531501.30000000005</v>
          </cell>
          <cell r="D6">
            <v>44291.775000000001</v>
          </cell>
          <cell r="E6">
            <v>39862.597500000003</v>
          </cell>
        </row>
        <row r="7">
          <cell r="A7" t="str">
            <v>Number of Vacancies( Level 11)</v>
          </cell>
          <cell r="B7" t="str">
            <v>Level 11</v>
          </cell>
          <cell r="C7">
            <v>448479.9</v>
          </cell>
          <cell r="D7">
            <v>37373.325000000004</v>
          </cell>
          <cell r="E7">
            <v>33635.992500000008</v>
          </cell>
        </row>
        <row r="8">
          <cell r="A8" t="str">
            <v>Number of Vacancies (Level 10)</v>
          </cell>
          <cell r="B8" t="str">
            <v>Level 10</v>
          </cell>
          <cell r="C8">
            <v>284780.09999999998</v>
          </cell>
          <cell r="D8">
            <v>23731.674999999999</v>
          </cell>
          <cell r="E8">
            <v>21358.5075</v>
          </cell>
        </row>
        <row r="9">
          <cell r="A9" t="str">
            <v>Number of Vacancies( Level 9)</v>
          </cell>
          <cell r="B9" t="str">
            <v>Level 9</v>
          </cell>
          <cell r="C9">
            <v>228162</v>
          </cell>
          <cell r="D9">
            <v>19013.5</v>
          </cell>
          <cell r="E9">
            <v>17112.150000000001</v>
          </cell>
          <cell r="G9" t="str">
            <v>July</v>
          </cell>
          <cell r="H9" t="str">
            <v>Aprl</v>
          </cell>
        </row>
        <row r="10">
          <cell r="A10" t="str">
            <v>Number of Vacancies (Level 8)</v>
          </cell>
          <cell r="B10" t="str">
            <v>Level 8</v>
          </cell>
          <cell r="C10">
            <v>191937.9</v>
          </cell>
          <cell r="D10">
            <v>15994.824999999999</v>
          </cell>
          <cell r="E10">
            <v>14395.342500000001</v>
          </cell>
          <cell r="G10">
            <v>99.96765624999999</v>
          </cell>
          <cell r="H10">
            <v>89.97089062500001</v>
          </cell>
        </row>
        <row r="11">
          <cell r="A11" t="str">
            <v>Number of Vacancies( Level 7)</v>
          </cell>
          <cell r="B11" t="str">
            <v>Level 7</v>
          </cell>
          <cell r="C11">
            <v>154555.5</v>
          </cell>
          <cell r="D11">
            <v>12879.625</v>
          </cell>
          <cell r="E11">
            <v>11591.6625</v>
          </cell>
          <cell r="G11">
            <v>80.497656250000006</v>
          </cell>
          <cell r="H11">
            <v>72.447890624999999</v>
          </cell>
        </row>
        <row r="12">
          <cell r="A12" t="str">
            <v>Number of Vacancies (Level 6)</v>
          </cell>
          <cell r="B12" t="str">
            <v>Level 6</v>
          </cell>
          <cell r="C12">
            <v>125192.1</v>
          </cell>
          <cell r="D12">
            <v>10432.675000000001</v>
          </cell>
          <cell r="E12">
            <v>9389.4075000000012</v>
          </cell>
          <cell r="G12">
            <v>65.20421875000001</v>
          </cell>
          <cell r="H12">
            <v>58.683796875000006</v>
          </cell>
        </row>
        <row r="13">
          <cell r="A13" t="str">
            <v>Number of Vacancies( Level 5)</v>
          </cell>
          <cell r="B13" t="str">
            <v>Level 5</v>
          </cell>
          <cell r="C13">
            <v>104256.9</v>
          </cell>
          <cell r="D13">
            <v>8688.0749999999989</v>
          </cell>
          <cell r="E13">
            <v>7819.267499999999</v>
          </cell>
          <cell r="G13">
            <v>54.300468749999993</v>
          </cell>
          <cell r="H13">
            <v>48.870421874999991</v>
          </cell>
        </row>
        <row r="14">
          <cell r="A14" t="str">
            <v>Number of Vacancies (Level 4)</v>
          </cell>
          <cell r="B14" t="str">
            <v>Level 4</v>
          </cell>
          <cell r="C14">
            <v>87199.2</v>
          </cell>
          <cell r="D14">
            <v>7266.5999999999995</v>
          </cell>
          <cell r="E14">
            <v>6539.94</v>
          </cell>
          <cell r="G14">
            <v>45.416249999999998</v>
          </cell>
          <cell r="H14">
            <v>40.874624999999995</v>
          </cell>
        </row>
        <row r="15">
          <cell r="A15" t="str">
            <v>Number of Vacancies( Level 3)</v>
          </cell>
          <cell r="B15" t="str">
            <v>Level 3</v>
          </cell>
          <cell r="C15">
            <v>73583.399999999994</v>
          </cell>
          <cell r="D15">
            <v>6131.95</v>
          </cell>
          <cell r="E15">
            <v>5518.7550000000001</v>
          </cell>
          <cell r="G15">
            <v>38.324687499999996</v>
          </cell>
          <cell r="H15">
            <v>34.492218749999999</v>
          </cell>
        </row>
        <row r="16">
          <cell r="A16" t="str">
            <v>Number of Vacancies (Level 2)</v>
          </cell>
          <cell r="B16" t="str">
            <v>Level 2</v>
          </cell>
          <cell r="C16">
            <v>61545</v>
          </cell>
          <cell r="D16">
            <v>5128.75</v>
          </cell>
          <cell r="E16">
            <v>4615.875</v>
          </cell>
          <cell r="G16">
            <v>32.0546875</v>
          </cell>
          <cell r="H16">
            <v>28.849218749999999</v>
          </cell>
        </row>
        <row r="17">
          <cell r="A17" t="str">
            <v>Number of Vacancies( Level 1)</v>
          </cell>
          <cell r="B17" t="str">
            <v>Level 1</v>
          </cell>
          <cell r="C17">
            <v>54634.8</v>
          </cell>
          <cell r="D17">
            <v>4552.9000000000005</v>
          </cell>
          <cell r="E17">
            <v>4097.6100000000006</v>
          </cell>
          <cell r="G17">
            <v>28.455625000000005</v>
          </cell>
          <cell r="H17">
            <v>25.610062500000005</v>
          </cell>
        </row>
        <row r="18">
          <cell r="B18" t="str">
            <v>Level 0</v>
          </cell>
          <cell r="D18">
            <v>0</v>
          </cell>
          <cell r="E18">
            <v>0</v>
          </cell>
        </row>
        <row r="20">
          <cell r="A20" t="str">
            <v>Number of employees receiving service bonus( Level 1)</v>
          </cell>
          <cell r="C20">
            <v>54634.8</v>
          </cell>
          <cell r="D20">
            <v>4552.9000000000005</v>
          </cell>
          <cell r="E20">
            <v>4097.6100000000006</v>
          </cell>
        </row>
        <row r="21">
          <cell r="A21" t="str">
            <v>Number of employees receiving service bonus( Level 2)</v>
          </cell>
          <cell r="C21">
            <v>61545</v>
          </cell>
          <cell r="D21">
            <v>5128.75</v>
          </cell>
          <cell r="E21">
            <v>4615.875</v>
          </cell>
        </row>
        <row r="22">
          <cell r="A22" t="str">
            <v>Number of employees receiving service bonus( Level 3)</v>
          </cell>
          <cell r="C22">
            <v>73583.399999999994</v>
          </cell>
          <cell r="D22">
            <v>6131.95</v>
          </cell>
          <cell r="E22">
            <v>5518.7550000000001</v>
          </cell>
        </row>
        <row r="23">
          <cell r="A23" t="str">
            <v>Number of employees receiving service bonus( Level 4)</v>
          </cell>
          <cell r="C23">
            <v>87199.2</v>
          </cell>
          <cell r="D23">
            <v>7266.5999999999995</v>
          </cell>
          <cell r="E23">
            <v>6539.94</v>
          </cell>
        </row>
        <row r="24">
          <cell r="A24" t="str">
            <v>Number of employees receiving service bonus( Level 5)</v>
          </cell>
          <cell r="C24">
            <v>104256.9</v>
          </cell>
          <cell r="D24">
            <v>8688.0749999999989</v>
          </cell>
          <cell r="E24">
            <v>7819.267499999999</v>
          </cell>
        </row>
        <row r="25">
          <cell r="A25" t="str">
            <v>Number of employees receiving service bonus( Level 6)</v>
          </cell>
          <cell r="C25">
            <v>125192.1</v>
          </cell>
          <cell r="D25">
            <v>10432.675000000001</v>
          </cell>
          <cell r="E25">
            <v>9389.4075000000012</v>
          </cell>
        </row>
        <row r="26">
          <cell r="A26" t="str">
            <v>Number of employees receiving service bonus( Level 7)</v>
          </cell>
          <cell r="C26">
            <v>154555.5</v>
          </cell>
          <cell r="D26">
            <v>12879.625</v>
          </cell>
          <cell r="E26">
            <v>11591.6625</v>
          </cell>
        </row>
        <row r="27">
          <cell r="A27" t="str">
            <v>Number of employees receiving service bonus( Level 8)</v>
          </cell>
          <cell r="C27">
            <v>191937.9</v>
          </cell>
          <cell r="D27">
            <v>15994.824999999999</v>
          </cell>
          <cell r="E27">
            <v>14395.342500000001</v>
          </cell>
        </row>
        <row r="28">
          <cell r="A28" t="str">
            <v>Number of employees receiving service bonus( Level 9)</v>
          </cell>
          <cell r="C28">
            <v>228162</v>
          </cell>
          <cell r="D28">
            <v>19013.5</v>
          </cell>
          <cell r="E28">
            <v>17112.150000000001</v>
          </cell>
        </row>
        <row r="29">
          <cell r="A29" t="str">
            <v>Number of employees receiving service bonus( Level 10)</v>
          </cell>
          <cell r="C29">
            <v>284780.09999999998</v>
          </cell>
          <cell r="D29">
            <v>23731.674999999999</v>
          </cell>
          <cell r="E29">
            <v>21358.5075</v>
          </cell>
        </row>
        <row r="31">
          <cell r="A31" t="str">
            <v>Number of employees with pension fund( Level 1)</v>
          </cell>
          <cell r="C31">
            <v>54634.8</v>
          </cell>
          <cell r="D31">
            <v>591.87700000000007</v>
          </cell>
          <cell r="E31">
            <v>532.68930000000012</v>
          </cell>
        </row>
        <row r="32">
          <cell r="A32" t="str">
            <v>Number of employees with pension fund( Level 2)</v>
          </cell>
          <cell r="C32">
            <v>61545</v>
          </cell>
          <cell r="D32">
            <v>666.73750000000007</v>
          </cell>
          <cell r="E32">
            <v>600.06375000000003</v>
          </cell>
        </row>
        <row r="33">
          <cell r="A33" t="str">
            <v>Number of employees with pension fund( Level 3)</v>
          </cell>
          <cell r="C33">
            <v>73583.399999999994</v>
          </cell>
          <cell r="D33">
            <v>797.15349999999989</v>
          </cell>
          <cell r="E33">
            <v>717.43814999999984</v>
          </cell>
        </row>
        <row r="34">
          <cell r="A34" t="str">
            <v>Number of employees with pension fund( Level 4)</v>
          </cell>
          <cell r="C34">
            <v>87199.2</v>
          </cell>
          <cell r="D34">
            <v>944.6579999999999</v>
          </cell>
          <cell r="E34">
            <v>850.19219999999984</v>
          </cell>
        </row>
        <row r="35">
          <cell r="A35" t="str">
            <v>Number of employees with pension fund( Level 5)</v>
          </cell>
          <cell r="C35">
            <v>104256.9</v>
          </cell>
          <cell r="D35">
            <v>1129.44975</v>
          </cell>
          <cell r="E35">
            <v>1016.5047749999999</v>
          </cell>
        </row>
        <row r="36">
          <cell r="A36" t="str">
            <v>Number of employees with pension fund( Level 6)</v>
          </cell>
          <cell r="C36">
            <v>125192.1</v>
          </cell>
          <cell r="D36">
            <v>1356.24775</v>
          </cell>
          <cell r="E36">
            <v>1220.622975</v>
          </cell>
        </row>
        <row r="37">
          <cell r="A37" t="str">
            <v>Number of employees with pension fund( Level 7)</v>
          </cell>
          <cell r="C37">
            <v>154555.5</v>
          </cell>
          <cell r="D37">
            <v>1674.3512499999999</v>
          </cell>
          <cell r="E37">
            <v>1506.916125</v>
          </cell>
        </row>
        <row r="38">
          <cell r="A38" t="str">
            <v>Number of employees with pension fund( Level 8)</v>
          </cell>
          <cell r="C38">
            <v>191937.9</v>
          </cell>
          <cell r="D38">
            <v>2079.3272499999998</v>
          </cell>
          <cell r="E38">
            <v>1871.3945249999999</v>
          </cell>
        </row>
        <row r="39">
          <cell r="A39" t="str">
            <v>Number of employees with pension fund( Level 9)</v>
          </cell>
          <cell r="C39">
            <v>228162</v>
          </cell>
          <cell r="D39">
            <v>2471.7550000000001</v>
          </cell>
          <cell r="E39">
            <v>2224.5795000000003</v>
          </cell>
        </row>
        <row r="40">
          <cell r="A40" t="str">
            <v>Number of employees with pension fund( Level 10)</v>
          </cell>
          <cell r="C40">
            <v>284780.09999999998</v>
          </cell>
          <cell r="D40">
            <v>3085.1177499999999</v>
          </cell>
          <cell r="E40">
            <v>2776.6059749999999</v>
          </cell>
        </row>
        <row r="42">
          <cell r="C42" t="str">
            <v>July</v>
          </cell>
          <cell r="D42" t="str">
            <v>Aprl</v>
          </cell>
        </row>
        <row r="43">
          <cell r="A43" t="str">
            <v>Number of Overtime hours worked( Level 8)</v>
          </cell>
          <cell r="B43" t="str">
            <v>Level 8</v>
          </cell>
          <cell r="C43">
            <v>99.96765624999999</v>
          </cell>
          <cell r="D43">
            <v>89.97089062500001</v>
          </cell>
        </row>
        <row r="44">
          <cell r="A44" t="str">
            <v>Number of Overtime hours worked( Level 7)</v>
          </cell>
          <cell r="B44" t="str">
            <v>Level 7</v>
          </cell>
          <cell r="C44">
            <v>80.497656250000006</v>
          </cell>
          <cell r="D44">
            <v>72.447890624999999</v>
          </cell>
        </row>
        <row r="45">
          <cell r="A45" t="str">
            <v>Number of Overtime hours worked( Level 6)</v>
          </cell>
          <cell r="B45" t="str">
            <v>Level 6</v>
          </cell>
          <cell r="C45">
            <v>65.204218749999995</v>
          </cell>
          <cell r="D45">
            <v>58.683796875000006</v>
          </cell>
        </row>
        <row r="46">
          <cell r="A46" t="str">
            <v>Number of Overtime hours worked( Level 5)</v>
          </cell>
          <cell r="B46" t="str">
            <v>Level 5</v>
          </cell>
          <cell r="C46">
            <v>54.30046875</v>
          </cell>
          <cell r="D46">
            <v>48.870421874999991</v>
          </cell>
        </row>
        <row r="47">
          <cell r="A47" t="str">
            <v>Number of Overtime hours worked( Level 4)</v>
          </cell>
          <cell r="B47" t="str">
            <v>Level 4</v>
          </cell>
          <cell r="C47">
            <v>45.416249999999998</v>
          </cell>
          <cell r="D47">
            <v>40.874624999999995</v>
          </cell>
        </row>
        <row r="48">
          <cell r="A48" t="str">
            <v>Number of Overtime hours worked( Level 3)</v>
          </cell>
          <cell r="B48" t="str">
            <v>Level 3</v>
          </cell>
          <cell r="C48">
            <v>38.324687500000003</v>
          </cell>
          <cell r="D48">
            <v>34.492218749999999</v>
          </cell>
        </row>
        <row r="49">
          <cell r="A49" t="str">
            <v>Number of Overtime hours worked( Level 2)</v>
          </cell>
          <cell r="B49" t="str">
            <v>Level 2</v>
          </cell>
          <cell r="C49">
            <v>32.0546875</v>
          </cell>
          <cell r="D49">
            <v>28.849218749999999</v>
          </cell>
        </row>
        <row r="50">
          <cell r="A50" t="str">
            <v>Number of Overtime hours worked( Level 1)</v>
          </cell>
          <cell r="B50" t="str">
            <v>Level 1</v>
          </cell>
          <cell r="C50">
            <v>28.455625000000001</v>
          </cell>
          <cell r="D50">
            <v>25.610062500000005</v>
          </cell>
        </row>
      </sheetData>
      <sheetData sheetId="11"/>
      <sheetData sheetId="12"/>
      <sheetData sheetId="13">
        <row r="2">
          <cell r="B2" t="str">
            <v>Standard rates for for the following items: current rates</v>
          </cell>
          <cell r="I2" t="str">
            <v>Rates 2010/11</v>
          </cell>
        </row>
        <row r="4">
          <cell r="B4" t="str">
            <v xml:space="preserve">Item </v>
          </cell>
          <cell r="C4" t="str">
            <v>Unit/Quantity</v>
          </cell>
          <cell r="D4" t="str">
            <v>Price</v>
          </cell>
          <cell r="F4" t="str">
            <v>Source</v>
          </cell>
          <cell r="I4">
            <v>1.06</v>
          </cell>
        </row>
        <row r="5">
          <cell r="B5" t="str">
            <v>Accommodation:</v>
          </cell>
          <cell r="D5" t="str">
            <v>R</v>
          </cell>
        </row>
        <row r="6">
          <cell r="B6" t="str">
            <v>Highest rate</v>
          </cell>
          <cell r="C6" t="str">
            <v>one day (Southern Sun)</v>
          </cell>
          <cell r="D6">
            <v>1600</v>
          </cell>
          <cell r="F6" t="str">
            <v>BCD travel</v>
          </cell>
        </row>
        <row r="7">
          <cell r="A7" t="str">
            <v>Number of days for accommodation</v>
          </cell>
          <cell r="B7" t="str">
            <v>Lowest rate</v>
          </cell>
          <cell r="C7" t="str">
            <v>one day (Ordinary B&amp;B)</v>
          </cell>
          <cell r="D7">
            <v>950</v>
          </cell>
          <cell r="F7" t="str">
            <v>BCD travel</v>
          </cell>
          <cell r="H7">
            <v>1275</v>
          </cell>
          <cell r="I7">
            <v>1351.5</v>
          </cell>
          <cell r="K7">
            <v>76.5</v>
          </cell>
        </row>
        <row r="8">
          <cell r="B8" t="str">
            <v>Flights:</v>
          </cell>
        </row>
        <row r="9">
          <cell r="B9" t="str">
            <v>Highest rate</v>
          </cell>
          <cell r="C9" t="str">
            <v>return SAA (JNB to Ctown)</v>
          </cell>
          <cell r="D9">
            <v>5030</v>
          </cell>
          <cell r="F9" t="str">
            <v>BCD travel</v>
          </cell>
        </row>
        <row r="10">
          <cell r="A10" t="str">
            <v>Number of trips (flights)</v>
          </cell>
          <cell r="B10" t="str">
            <v>Lowest rate</v>
          </cell>
          <cell r="C10" t="str">
            <v>return SAA (JNB to BFN)</v>
          </cell>
          <cell r="D10">
            <v>2584</v>
          </cell>
          <cell r="F10" t="str">
            <v>BCD travel</v>
          </cell>
          <cell r="H10">
            <v>3807</v>
          </cell>
          <cell r="I10">
            <v>4035.42</v>
          </cell>
        </row>
        <row r="11">
          <cell r="B11" t="str">
            <v>Self drive Avis:</v>
          </cell>
        </row>
        <row r="12">
          <cell r="B12" t="str">
            <v>Highest rate</v>
          </cell>
          <cell r="C12" t="str">
            <v>one day (VW T5 Caravelle)</v>
          </cell>
          <cell r="D12">
            <v>2579</v>
          </cell>
          <cell r="F12" t="str">
            <v>Avis/Phakisa</v>
          </cell>
        </row>
        <row r="13">
          <cell r="A13" t="str">
            <v>Number of trips ( AVIS Self drive)</v>
          </cell>
          <cell r="B13" t="str">
            <v>Lowest rate</v>
          </cell>
          <cell r="C13" t="str">
            <v>one day (Corsa)</v>
          </cell>
          <cell r="D13">
            <v>479</v>
          </cell>
          <cell r="F13" t="str">
            <v>Avis/Phakisa</v>
          </cell>
          <cell r="H13">
            <v>479</v>
          </cell>
          <cell r="I13">
            <v>507.74</v>
          </cell>
        </row>
        <row r="14">
          <cell r="B14" t="str">
            <v>Point to Point Avis:</v>
          </cell>
        </row>
        <row r="15">
          <cell r="B15" t="str">
            <v xml:space="preserve">Economy </v>
          </cell>
          <cell r="C15" t="str">
            <v>a single trip</v>
          </cell>
          <cell r="D15">
            <v>348</v>
          </cell>
          <cell r="F15" t="str">
            <v>Avis/Phakisa</v>
          </cell>
        </row>
        <row r="16">
          <cell r="B16" t="str">
            <v>MPV</v>
          </cell>
          <cell r="C16" t="str">
            <v>a single trip</v>
          </cell>
          <cell r="D16">
            <v>599</v>
          </cell>
          <cell r="F16" t="str">
            <v>Avis/Phakisa</v>
          </cell>
        </row>
        <row r="17">
          <cell r="A17" t="str">
            <v>Number of trips ( AVIS point to point)</v>
          </cell>
          <cell r="B17" t="str">
            <v>Sedan</v>
          </cell>
          <cell r="C17" t="str">
            <v>a single trip</v>
          </cell>
          <cell r="D17">
            <v>455</v>
          </cell>
          <cell r="F17" t="str">
            <v>Avis/Phakisa</v>
          </cell>
          <cell r="H17">
            <v>467.33333333333331</v>
          </cell>
          <cell r="I17">
            <v>495.37333333333333</v>
          </cell>
        </row>
        <row r="18">
          <cell r="B18" t="str">
            <v>Own car/Private Kilometer:</v>
          </cell>
        </row>
        <row r="19">
          <cell r="B19" t="str">
            <v>Highest engine rate</v>
          </cell>
          <cell r="C19" t="str">
            <v>per kilometer</v>
          </cell>
          <cell r="D19">
            <v>5.3540000000000001</v>
          </cell>
          <cell r="F19" t="str">
            <v>Intranet (Sept '09 rates)</v>
          </cell>
        </row>
        <row r="20">
          <cell r="A20" t="str">
            <v>Number of kiliometers (own car)</v>
          </cell>
          <cell r="B20" t="str">
            <v>Lowest engine rate</v>
          </cell>
          <cell r="C20" t="str">
            <v>per kilometer</v>
          </cell>
          <cell r="D20">
            <v>0.69099999999999995</v>
          </cell>
          <cell r="F20" t="str">
            <v>Intranet (Sept '09 rates)</v>
          </cell>
          <cell r="H20">
            <v>3.0225</v>
          </cell>
          <cell r="I20">
            <v>3.2038500000000001</v>
          </cell>
        </row>
        <row r="21">
          <cell r="B21" t="str">
            <v>Subsidy car Kilometer:</v>
          </cell>
        </row>
        <row r="22">
          <cell r="B22" t="str">
            <v>Highest engine rate (Group C)</v>
          </cell>
          <cell r="C22" t="str">
            <v>per kilometer</v>
          </cell>
          <cell r="D22">
            <v>0.83</v>
          </cell>
          <cell r="F22" t="str">
            <v>Intranet (Sept '09 rates)</v>
          </cell>
        </row>
        <row r="23">
          <cell r="B23" t="str">
            <v>Lowest engine rate (Group C)</v>
          </cell>
          <cell r="C23" t="str">
            <v>per kilometer</v>
          </cell>
          <cell r="D23">
            <v>0.23599999999999999</v>
          </cell>
          <cell r="F23" t="str">
            <v>Intranet (Sept '09 rates)</v>
          </cell>
        </row>
        <row r="24">
          <cell r="B24" t="str">
            <v>Highest engine rate (Group A)</v>
          </cell>
          <cell r="C24" t="str">
            <v>per kilometer</v>
          </cell>
          <cell r="D24">
            <v>1.2849999999999999</v>
          </cell>
          <cell r="F24" t="str">
            <v>Intranet (Sept '09 rates)</v>
          </cell>
        </row>
        <row r="25">
          <cell r="A25" t="str">
            <v>Number of kiliometers (Subsidies vehicle)</v>
          </cell>
          <cell r="B25" t="str">
            <v>Lowest engine rate (Group A)</v>
          </cell>
          <cell r="C25" t="str">
            <v>per kilometer</v>
          </cell>
          <cell r="D25">
            <v>0.442</v>
          </cell>
          <cell r="F25" t="str">
            <v>Intranet (Sept '09 rates)</v>
          </cell>
          <cell r="H25">
            <v>0.69825000000000004</v>
          </cell>
          <cell r="I25">
            <v>0.74014500000000005</v>
          </cell>
        </row>
        <row r="28">
          <cell r="D28">
            <v>1.048218957358559</v>
          </cell>
        </row>
        <row r="30">
          <cell r="D30">
            <v>0.95399915540540547</v>
          </cell>
        </row>
        <row r="31">
          <cell r="B31">
            <v>1275</v>
          </cell>
          <cell r="D31">
            <v>5.3239999999999998</v>
          </cell>
        </row>
        <row r="32">
          <cell r="B32">
            <v>3807</v>
          </cell>
          <cell r="F32">
            <v>0.69099999999999995</v>
          </cell>
        </row>
        <row r="33">
          <cell r="B33">
            <v>0.77</v>
          </cell>
        </row>
        <row r="34">
          <cell r="B34">
            <v>3.02</v>
          </cell>
        </row>
        <row r="35">
          <cell r="B35">
            <v>473.5</v>
          </cell>
        </row>
        <row r="36">
          <cell r="B36">
            <v>600</v>
          </cell>
        </row>
      </sheetData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Mark to Market"/>
      <sheetName val="Int Mark to Market"/>
      <sheetName val="FAS 133 Hedges"/>
      <sheetName val="Input Sheet"/>
      <sheetName val="Treasury Report"/>
      <sheetName val="Realised Fx"/>
      <sheetName val="FX Int"/>
      <sheetName val="FX Ext"/>
      <sheetName val="CO Deals"/>
      <sheetName val="FX Mtm A$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37195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Instructions"/>
      <sheetName val="Cover(1)"/>
      <sheetName val="Summary(2)"/>
      <sheetName val="Usutu River summary"/>
      <sheetName val="Usutu Total"/>
      <sheetName val="NATIONAL GM OPERATIO (2)"/>
      <sheetName val="&lt;&lt; COST CENTRE"/>
      <sheetName val="Element listing"/>
      <sheetName val="100920"/>
      <sheetName val="100921"/>
      <sheetName val="100922"/>
      <sheetName val="101926"/>
      <sheetName val="100927"/>
      <sheetName val="100933"/>
      <sheetName val="100946"/>
      <sheetName val="100932"/>
      <sheetName val="101925"/>
      <sheetName val="101927R"/>
      <sheetName val="101928"/>
      <sheetName val="CC listing"/>
      <sheetName val="Scale"/>
      <sheetName val="Projects 2010-11)"/>
      <sheetName val="Projects 2011-12(6)"/>
      <sheetName val="Travel item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>COMPENSATION OF EMPLOYEES</v>
          </cell>
          <cell r="F24" t="str">
            <v>COMPENSATION OF EMPLOYEES</v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>COMPENSATION OF EMPLOYEES</v>
          </cell>
          <cell r="F25" t="str">
            <v>COMPENSATION OF EMPLOYEES</v>
          </cell>
        </row>
        <row r="26">
          <cell r="A26">
            <v>401051</v>
          </cell>
          <cell r="C26" t="str">
            <v>Skills Development Levy</v>
          </cell>
          <cell r="D26" t="str">
            <v>COMPENSATION OF EMPLOYEES</v>
          </cell>
          <cell r="F26" t="str">
            <v>COMPENSATION OF EMPLOYEES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>COMPENSATION OF EMPLOYEES</v>
          </cell>
          <cell r="F27" t="str">
            <v>COMPENSATION OF EMPLOYEES</v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>COMPENSATION OF EMPLOYEES</v>
          </cell>
          <cell r="F28" t="str">
            <v>COMPENSATION OF EMPLOYEES</v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>BANK CHARGES</v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>BANK CHARGES</v>
          </cell>
          <cell r="F35" t="str">
            <v>BANK CHARGES</v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>ADVERTISING</v>
          </cell>
          <cell r="F39" t="str">
            <v>ADVERTISING</v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>BANK CHARGES</v>
          </cell>
          <cell r="F40" t="str">
            <v>BANK CHARGES</v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>ADVERTISING</v>
          </cell>
          <cell r="F44" t="str">
            <v>ADVERTISING</v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>COMMUNICATION</v>
          </cell>
          <cell r="F53" t="str">
            <v>COMMUNICATION</v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>COMMUNICATION</v>
          </cell>
          <cell r="F54" t="str">
            <v>COMMUNICATION</v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>COMMUNICATION</v>
          </cell>
          <cell r="F55" t="str">
            <v>COMMUNICATION</v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>COMMUNICATION</v>
          </cell>
          <cell r="F56" t="str">
            <v>COMMUNICATION</v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>COMMUNICATION</v>
          </cell>
          <cell r="F57" t="str">
            <v>COMMUNICATION</v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>COMMUNICATION</v>
          </cell>
          <cell r="F58" t="str">
            <v>COMMUNICATION</v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>COMMUNICATION</v>
          </cell>
          <cell r="F59" t="str">
            <v>COMMUNICATION</v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>COMMUNICATION</v>
          </cell>
          <cell r="F60" t="str">
            <v>COMMUNICATION</v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>EXTERNAL COMP SERVICES PROVIDERS</v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>EXTERNAL COMP SERVICES PROVIDERS</v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>EXTERNAL COMP SERVICES PROVIDERS</v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>EXTERNAL COMP SERVICES PROVIDERS</v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>EXTERNAL COMP SERVICES PROVIDERS</v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>CONSULT,CONTRACT &amp; SPECIAL SERV</v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>CONSULT,CONTRACT &amp; SPECIAL SERV</v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>CONSULT,CONTRACT &amp; SPECIAL SERV</v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>CONSULT,CONTRACT &amp; SPECIAL SERV</v>
          </cell>
          <cell r="F74" t="str">
            <v>CONSULT,CONTRACT &amp; SPECIAL SERV</v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>CONSULT,CONTRACT &amp; SPECIAL SERV</v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>CONSULT,CONTRACT &amp; SPECIAL SERV</v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>CONSULT,CONTRACT &amp; SPECIAL SERV</v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>CONSULT,CONTRACT &amp; SPECIAL SERV</v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>CONSULT,CONTRACT &amp; SPECIAL SERV</v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>CONSULT,CONTRACT &amp; SPECIAL SERV</v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>CONSULT,CONTRACT &amp; SPECIAL SERV</v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>CONSULT,CONTRACT &amp; SPECIAL SERV</v>
          </cell>
          <cell r="F83" t="str">
            <v>CONSULT,CONTRACT &amp; SPECIAL SERV</v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>CONSULT,CONTRACT &amp; SPECIAL SERV</v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>CONSULT,CONTRACT &amp; SPECIAL SERV</v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>CONSULT,CONTRACT &amp; SPECIAL SERV</v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>UTILITITY SERVICES</v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>ENTERTAINMENT</v>
          </cell>
          <cell r="F91" t="str">
            <v>ENTERTAINMENT</v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>ENTERTAINMENT</v>
          </cell>
          <cell r="F93" t="str">
            <v>ENTERTAINMENT</v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>AUDIT FEES</v>
          </cell>
          <cell r="F94" t="str">
            <v>AUDIT FEES</v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>AUDIT FEES</v>
          </cell>
          <cell r="F95" t="str">
            <v>AUDIT FEES</v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>AUDIT FEES</v>
          </cell>
          <cell r="F96" t="str">
            <v>AUDIT FEES</v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>AUDIT FEES</v>
          </cell>
          <cell r="F97" t="str">
            <v>AUDIT FEES</v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>AUDIT FEES</v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>AUDIT FEES</v>
          </cell>
          <cell r="F99" t="str">
            <v>AUDIT FEES</v>
          </cell>
        </row>
        <row r="100">
          <cell r="A100">
            <v>416500</v>
          </cell>
          <cell r="B100" t="str">
            <v>416500</v>
          </cell>
          <cell r="C100" t="str">
            <v>Freight Service</v>
          </cell>
          <cell r="D100" t="str">
            <v>COURIER &amp; DELIVERY SERVICES</v>
          </cell>
          <cell r="F100" t="str">
            <v>COURIER &amp; DELIVERY SERVICES</v>
          </cell>
        </row>
        <row r="101">
          <cell r="A101">
            <v>418000</v>
          </cell>
          <cell r="B101" t="str">
            <v>418000</v>
          </cell>
          <cell r="C101" t="str">
            <v>Construction Work in Progress</v>
          </cell>
          <cell r="D101" t="str">
            <v/>
          </cell>
          <cell r="F101" t="str">
            <v/>
          </cell>
        </row>
        <row r="102">
          <cell r="A102">
            <v>418100</v>
          </cell>
          <cell r="B102" t="str">
            <v>418100</v>
          </cell>
          <cell r="C102" t="str">
            <v>Fencing Material</v>
          </cell>
          <cell r="D102" t="str">
            <v>CONSUMABLE MATERIAL</v>
          </cell>
          <cell r="F102" t="str">
            <v>CONSUMABLE MATERIAL</v>
          </cell>
        </row>
        <row r="103">
          <cell r="A103">
            <v>418110</v>
          </cell>
          <cell r="B103" t="str">
            <v>418110</v>
          </cell>
          <cell r="C103" t="str">
            <v>Pest Control Materials</v>
          </cell>
          <cell r="D103" t="str">
            <v>CONSUMABLE MATERIAL</v>
          </cell>
          <cell r="F103" t="str">
            <v/>
          </cell>
        </row>
        <row r="104">
          <cell r="A104">
            <v>418120</v>
          </cell>
          <cell r="B104" t="str">
            <v>418120</v>
          </cell>
          <cell r="C104" t="str">
            <v>Plants &amp; Seeds</v>
          </cell>
          <cell r="D104" t="str">
            <v>CONSUMABLE MATERIAL</v>
          </cell>
          <cell r="F104" t="str">
            <v/>
          </cell>
        </row>
        <row r="105">
          <cell r="A105">
            <v>418200</v>
          </cell>
          <cell r="B105" t="str">
            <v>418200</v>
          </cell>
          <cell r="C105" t="str">
            <v>Dom Cons:Brooms and Brushes</v>
          </cell>
          <cell r="D105" t="str">
            <v>CONSUMABLE MATERIAL</v>
          </cell>
          <cell r="F105" t="str">
            <v>CONSUMABLE MATERIAL</v>
          </cell>
        </row>
        <row r="106">
          <cell r="A106">
            <v>418210</v>
          </cell>
          <cell r="B106" t="str">
            <v>418210</v>
          </cell>
          <cell r="C106" t="str">
            <v>Cleaning Materials</v>
          </cell>
          <cell r="D106" t="str">
            <v>CONSUMABLE MATERIAL</v>
          </cell>
          <cell r="F106" t="str">
            <v>CONSUMABLE MATERIAL</v>
          </cell>
        </row>
        <row r="107">
          <cell r="A107">
            <v>418220</v>
          </cell>
          <cell r="B107" t="str">
            <v>418220</v>
          </cell>
          <cell r="C107" t="str">
            <v>Crockery &amp; Cutlery</v>
          </cell>
          <cell r="D107" t="str">
            <v>CONSUMABLE MATERIAL</v>
          </cell>
          <cell r="F107" t="str">
            <v>CONSUMABLE MATERIAL</v>
          </cell>
        </row>
        <row r="108">
          <cell r="A108">
            <v>418230</v>
          </cell>
          <cell r="B108" t="str">
            <v>418230</v>
          </cell>
          <cell r="C108" t="str">
            <v>Dom Cons:Disposable Paper Items</v>
          </cell>
          <cell r="D108" t="str">
            <v>CONSUMABLE MATERIAL</v>
          </cell>
          <cell r="F108" t="str">
            <v>CONSUMABLE MATERIAL</v>
          </cell>
        </row>
        <row r="109">
          <cell r="A109">
            <v>418240</v>
          </cell>
          <cell r="B109" t="str">
            <v>418240</v>
          </cell>
          <cell r="C109" t="str">
            <v>Gardening &amp; Irrigation Supplies</v>
          </cell>
          <cell r="D109" t="str">
            <v>CONSUMABLE MATERIAL</v>
          </cell>
          <cell r="F109" t="str">
            <v>CONSUMABLE MATERIAL</v>
          </cell>
        </row>
        <row r="110">
          <cell r="A110">
            <v>418245</v>
          </cell>
          <cell r="B110" t="str">
            <v>418245</v>
          </cell>
          <cell r="C110" t="str">
            <v>Gas Oxygen &amp; Acetylene</v>
          </cell>
          <cell r="D110" t="str">
            <v>CONSUMABLE MATERIAL</v>
          </cell>
          <cell r="F110" t="str">
            <v/>
          </cell>
        </row>
        <row r="111">
          <cell r="A111">
            <v>418250</v>
          </cell>
          <cell r="B111" t="str">
            <v>418250</v>
          </cell>
          <cell r="C111" t="str">
            <v>Dom Cons:Laundry</v>
          </cell>
          <cell r="D111" t="str">
            <v>CONSUMABLE MATERIAL</v>
          </cell>
          <cell r="F111" t="str">
            <v>CONSUMABLE MATERIAL</v>
          </cell>
        </row>
        <row r="112">
          <cell r="A112">
            <v>418260</v>
          </cell>
          <cell r="B112" t="str">
            <v>418260</v>
          </cell>
          <cell r="C112" t="str">
            <v>Dom Cons:Pest Control</v>
          </cell>
          <cell r="D112" t="str">
            <v>CONSUMABLE MATERIAL</v>
          </cell>
          <cell r="F112" t="str">
            <v>CONSUMABLE MATERIAL</v>
          </cell>
        </row>
        <row r="113">
          <cell r="A113">
            <v>418270</v>
          </cell>
          <cell r="B113" t="str">
            <v>418270</v>
          </cell>
          <cell r="C113" t="str">
            <v>Dom Cons:Toiletries</v>
          </cell>
          <cell r="D113" t="str">
            <v>CONSUMABLE MATERIAL</v>
          </cell>
          <cell r="F113" t="str">
            <v>CONSUMABLE MATERIAL</v>
          </cell>
        </row>
        <row r="114">
          <cell r="A114">
            <v>418280</v>
          </cell>
          <cell r="B114" t="str">
            <v>418280</v>
          </cell>
          <cell r="C114" t="str">
            <v>Uniform &amp; Protective Clothing</v>
          </cell>
          <cell r="D114" t="str">
            <v>CONSUMABLE MATERIAL</v>
          </cell>
          <cell r="F114" t="str">
            <v>CONSUMABLE MATERIAL</v>
          </cell>
        </row>
        <row r="115">
          <cell r="A115">
            <v>418290</v>
          </cell>
          <cell r="B115" t="str">
            <v>418290</v>
          </cell>
          <cell r="C115" t="str">
            <v>Dom Cons:Wash/Clean Detergnt</v>
          </cell>
          <cell r="D115" t="str">
            <v>CONSUMABLE MATERIAL</v>
          </cell>
          <cell r="F115" t="str">
            <v>CONSUMABLE MATERIAL</v>
          </cell>
        </row>
        <row r="116">
          <cell r="A116">
            <v>418300</v>
          </cell>
          <cell r="B116" t="str">
            <v>418300</v>
          </cell>
          <cell r="C116" t="str">
            <v>Food Sup:Food Supplies</v>
          </cell>
          <cell r="D116" t="str">
            <v>CONSUMABLE MATERIAL</v>
          </cell>
          <cell r="F116" t="str">
            <v>CONSUMABLE MATERIAL</v>
          </cell>
        </row>
        <row r="117">
          <cell r="A117">
            <v>418310</v>
          </cell>
          <cell r="B117" t="str">
            <v>418310</v>
          </cell>
          <cell r="C117" t="str">
            <v>Food Sup:Groceries</v>
          </cell>
          <cell r="D117" t="str">
            <v>CONSUMABLE MATERIAL</v>
          </cell>
          <cell r="F117" t="str">
            <v>CONSUMABLE MATERIAL</v>
          </cell>
        </row>
        <row r="118">
          <cell r="A118">
            <v>418320</v>
          </cell>
          <cell r="B118" t="str">
            <v>418320</v>
          </cell>
          <cell r="C118" t="str">
            <v>FOOD SUP:MEAT, POULTRY, FISH</v>
          </cell>
          <cell r="D118" t="str">
            <v>VENUES AND FACILITIES</v>
          </cell>
          <cell r="F118" t="str">
            <v/>
          </cell>
        </row>
        <row r="119">
          <cell r="A119">
            <v>418400</v>
          </cell>
          <cell r="B119" t="str">
            <v>418400</v>
          </cell>
          <cell r="C119" t="str">
            <v>Chemicals</v>
          </cell>
          <cell r="D119" t="str">
            <v>CONSUMABLE MATERIAL</v>
          </cell>
          <cell r="F119" t="str">
            <v>CONSUMABLE MATERIAL</v>
          </cell>
        </row>
        <row r="120">
          <cell r="A120">
            <v>418410</v>
          </cell>
          <cell r="B120" t="str">
            <v>418410</v>
          </cell>
          <cell r="C120" t="str">
            <v>Fuel</v>
          </cell>
          <cell r="D120" t="str">
            <v>CONSUMABLE MATERIAL</v>
          </cell>
          <cell r="F120" t="str">
            <v>CONSUMABLE MATERIAL</v>
          </cell>
        </row>
        <row r="121">
          <cell r="A121">
            <v>418420</v>
          </cell>
          <cell r="B121" t="str">
            <v>418420</v>
          </cell>
          <cell r="C121" t="str">
            <v>Oil and Lubricants</v>
          </cell>
          <cell r="D121" t="str">
            <v>CONSUMABLE MATERIAL</v>
          </cell>
          <cell r="F121" t="str">
            <v>CONSUMABLE MATERIAL</v>
          </cell>
        </row>
        <row r="122">
          <cell r="A122">
            <v>418500</v>
          </cell>
          <cell r="B122" t="str">
            <v>418500</v>
          </cell>
          <cell r="C122" t="str">
            <v>Laboratory Chemicals</v>
          </cell>
          <cell r="D122" t="str">
            <v>CONSUMABLE MATERIAL</v>
          </cell>
          <cell r="F122" t="str">
            <v>CONSUMABLE MATERIAL</v>
          </cell>
        </row>
        <row r="123">
          <cell r="A123">
            <v>418510</v>
          </cell>
          <cell r="B123" t="str">
            <v>418510</v>
          </cell>
          <cell r="C123" t="str">
            <v>Laboratory Supplies</v>
          </cell>
          <cell r="D123" t="str">
            <v>CONSUMABLE MATERIAL</v>
          </cell>
          <cell r="F123" t="str">
            <v>CONSUMABLE MATERIAL</v>
          </cell>
        </row>
        <row r="124">
          <cell r="A124">
            <v>418600</v>
          </cell>
          <cell r="B124" t="str">
            <v>418600</v>
          </cell>
          <cell r="C124" t="str">
            <v>Oth Cons:Camp Maintenance</v>
          </cell>
          <cell r="D124" t="str">
            <v>CONSUMABLE MATERIAL</v>
          </cell>
          <cell r="F124" t="str">
            <v/>
          </cell>
        </row>
        <row r="125">
          <cell r="A125">
            <v>418610</v>
          </cell>
          <cell r="B125" t="str">
            <v>418610</v>
          </cell>
          <cell r="C125" t="str">
            <v>Oth Cons:Cellphone Accessories</v>
          </cell>
          <cell r="D125" t="str">
            <v/>
          </cell>
          <cell r="F125" t="str">
            <v/>
          </cell>
        </row>
        <row r="126">
          <cell r="A126">
            <v>418620</v>
          </cell>
          <cell r="B126" t="str">
            <v>418620</v>
          </cell>
          <cell r="C126" t="str">
            <v>Oth Cons:Packing Material</v>
          </cell>
          <cell r="D126" t="str">
            <v>CONSUMABLE MATERIAL</v>
          </cell>
          <cell r="F126" t="str">
            <v>CONSUMABLE MATERIAL</v>
          </cell>
        </row>
        <row r="127">
          <cell r="A127">
            <v>418630</v>
          </cell>
          <cell r="B127" t="str">
            <v>418630</v>
          </cell>
          <cell r="C127" t="str">
            <v>Oth Cons:Water for Irrigation</v>
          </cell>
          <cell r="D127" t="str">
            <v/>
          </cell>
          <cell r="F127" t="str">
            <v/>
          </cell>
        </row>
        <row r="128">
          <cell r="A128">
            <v>418640</v>
          </cell>
          <cell r="B128" t="str">
            <v>418640</v>
          </cell>
          <cell r="C128" t="str">
            <v>Hand Held Tools</v>
          </cell>
          <cell r="D128" t="str">
            <v>CONSUMABLE MATERIAL</v>
          </cell>
          <cell r="F128" t="str">
            <v>CONSUMABLE MATERIAL</v>
          </cell>
        </row>
        <row r="129">
          <cell r="A129">
            <v>418700</v>
          </cell>
          <cell r="B129" t="str">
            <v>418700</v>
          </cell>
          <cell r="C129" t="str">
            <v>Batteries Products</v>
          </cell>
          <cell r="D129" t="str">
            <v>CONSUMABLE MATERIAL</v>
          </cell>
          <cell r="F129" t="str">
            <v/>
          </cell>
        </row>
        <row r="130">
          <cell r="A130">
            <v>418710</v>
          </cell>
          <cell r="B130" t="str">
            <v>418710</v>
          </cell>
          <cell r="C130" t="str">
            <v>Building Materials</v>
          </cell>
          <cell r="D130" t="str">
            <v>CONSUMABLE MATERIAL</v>
          </cell>
          <cell r="F130" t="str">
            <v>CONSUMABLE MATERIAL</v>
          </cell>
        </row>
        <row r="131">
          <cell r="A131">
            <v>418720</v>
          </cell>
          <cell r="B131" t="str">
            <v>418720</v>
          </cell>
          <cell r="C131" t="str">
            <v>Electircal Supplies</v>
          </cell>
          <cell r="D131" t="str">
            <v>CONSUMABLE MATERIAL</v>
          </cell>
          <cell r="F131" t="str">
            <v>CONSUMABLE MATERIAL</v>
          </cell>
        </row>
        <row r="132">
          <cell r="A132">
            <v>418730</v>
          </cell>
          <cell r="B132" t="str">
            <v>418730</v>
          </cell>
          <cell r="C132" t="str">
            <v>Painting Materials</v>
          </cell>
          <cell r="D132" t="str">
            <v>CONSUMABLE MATERIAL</v>
          </cell>
          <cell r="F132" t="str">
            <v/>
          </cell>
        </row>
        <row r="133">
          <cell r="A133">
            <v>418740</v>
          </cell>
          <cell r="B133" t="str">
            <v>418740</v>
          </cell>
          <cell r="C133" t="str">
            <v>Maint Mat:Spares And Accessories</v>
          </cell>
          <cell r="D133" t="str">
            <v>CONSUMABLE MATERIAL</v>
          </cell>
          <cell r="F133" t="str">
            <v/>
          </cell>
        </row>
        <row r="134">
          <cell r="A134">
            <v>418750</v>
          </cell>
          <cell r="B134" t="str">
            <v>418750</v>
          </cell>
          <cell r="C134" t="str">
            <v>Tyres ,Tubes &amp; Tracks</v>
          </cell>
          <cell r="D134" t="str">
            <v>CONSUMABLE MATERIAL</v>
          </cell>
          <cell r="F134" t="str">
            <v/>
          </cell>
        </row>
        <row r="135">
          <cell r="A135">
            <v>418760</v>
          </cell>
          <cell r="B135" t="str">
            <v>418760</v>
          </cell>
          <cell r="C135" t="str">
            <v>Maint Mat:Video Expendable</v>
          </cell>
          <cell r="D135" t="str">
            <v>CONSUMABLE MATERIAL</v>
          </cell>
          <cell r="F135" t="str">
            <v/>
          </cell>
        </row>
        <row r="136">
          <cell r="A136">
            <v>418780</v>
          </cell>
          <cell r="B136" t="str">
            <v>418780</v>
          </cell>
          <cell r="C136" t="str">
            <v>Maint Mat:Other&amp;Supplies</v>
          </cell>
          <cell r="D136" t="str">
            <v/>
          </cell>
          <cell r="F136" t="str">
            <v/>
          </cell>
        </row>
        <row r="137">
          <cell r="A137">
            <v>418799</v>
          </cell>
          <cell r="B137" t="str">
            <v>418799</v>
          </cell>
          <cell r="C137" t="str">
            <v>Internal refurbishment</v>
          </cell>
          <cell r="D137" t="str">
            <v/>
          </cell>
          <cell r="F137" t="str">
            <v/>
          </cell>
        </row>
        <row r="138">
          <cell r="A138">
            <v>418800</v>
          </cell>
          <cell r="B138" t="str">
            <v>418800</v>
          </cell>
          <cell r="C138" t="str">
            <v>Sport &amp; Recreation Consumables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418900</v>
          </cell>
          <cell r="B139" t="str">
            <v>418900</v>
          </cell>
          <cell r="C139" t="str">
            <v>Sta&amp;Print:Audio Visual Materials</v>
          </cell>
          <cell r="D139" t="str">
            <v>CONSUMABLE MATERIAL</v>
          </cell>
          <cell r="F139" t="str">
            <v>PRINTING AND STATIONERY</v>
          </cell>
        </row>
        <row r="140">
          <cell r="A140">
            <v>418910</v>
          </cell>
          <cell r="B140" t="str">
            <v>418910</v>
          </cell>
          <cell r="C140" t="str">
            <v>Sta&amp;Print:Binding</v>
          </cell>
          <cell r="D140" t="str">
            <v>CONSUMABLE MATERIAL</v>
          </cell>
          <cell r="F140" t="str">
            <v>PRINTING AND STATIONERY</v>
          </cell>
        </row>
        <row r="141">
          <cell r="A141">
            <v>418920</v>
          </cell>
          <cell r="B141" t="str">
            <v>418920</v>
          </cell>
          <cell r="C141" t="str">
            <v>Sta&amp;Print:Books, Journals</v>
          </cell>
          <cell r="D141" t="str">
            <v>CONSUMABLE MATERIAL</v>
          </cell>
          <cell r="F141" t="str">
            <v>PRINTING AND STATIONERY</v>
          </cell>
        </row>
        <row r="142">
          <cell r="A142">
            <v>418930</v>
          </cell>
          <cell r="B142" t="str">
            <v>418930</v>
          </cell>
          <cell r="C142" t="str">
            <v>Sta&amp;Print:Computer Consumables</v>
          </cell>
          <cell r="D142" t="str">
            <v>CONSUMABLE MATERIAL</v>
          </cell>
          <cell r="F142" t="str">
            <v>PRINTING AND STATIONERY</v>
          </cell>
        </row>
        <row r="143">
          <cell r="A143">
            <v>418940</v>
          </cell>
          <cell r="B143" t="str">
            <v>418940</v>
          </cell>
          <cell r="C143" t="str">
            <v>Sta&amp;Print:Drawing Material</v>
          </cell>
          <cell r="D143" t="str">
            <v>CONSUMABLE MATERIAL</v>
          </cell>
          <cell r="F143" t="str">
            <v>PRINTING AND STATIONERY</v>
          </cell>
        </row>
        <row r="144">
          <cell r="A144">
            <v>418950</v>
          </cell>
          <cell r="B144" t="str">
            <v>418950</v>
          </cell>
          <cell r="C144" t="str">
            <v>Sta&amp;Print:Expendable Material</v>
          </cell>
          <cell r="D144" t="str">
            <v>CONSUMABLE MATERIAL</v>
          </cell>
          <cell r="F144" t="str">
            <v>PRINTING AND STATIONERY</v>
          </cell>
        </row>
        <row r="145">
          <cell r="A145">
            <v>418960</v>
          </cell>
          <cell r="B145" t="str">
            <v>418960</v>
          </cell>
          <cell r="C145" t="str">
            <v>Sta&amp;Print:Magazines</v>
          </cell>
          <cell r="D145" t="str">
            <v>CONSUMABLE MATERIAL</v>
          </cell>
          <cell r="F145" t="str">
            <v>PRINTING AND STATIONERY</v>
          </cell>
        </row>
        <row r="146">
          <cell r="A146">
            <v>418970</v>
          </cell>
          <cell r="B146" t="str">
            <v>418970</v>
          </cell>
          <cell r="C146" t="str">
            <v>Sta&amp;Print:Other Publications</v>
          </cell>
          <cell r="D146" t="str">
            <v>CONSUMABLE MATERIAL</v>
          </cell>
          <cell r="F146" t="str">
            <v>PRINTING AND STATIONERY</v>
          </cell>
        </row>
        <row r="147">
          <cell r="A147">
            <v>418980</v>
          </cell>
          <cell r="B147" t="str">
            <v>418980</v>
          </cell>
          <cell r="C147" t="str">
            <v>Sta&amp;Print:Photographic Mat</v>
          </cell>
          <cell r="D147" t="str">
            <v>CONSUMABLE MATERIAL</v>
          </cell>
          <cell r="F147" t="str">
            <v>PRINTING AND STATIONERY</v>
          </cell>
        </row>
        <row r="148">
          <cell r="A148">
            <v>418990</v>
          </cell>
          <cell r="B148" t="str">
            <v>418990</v>
          </cell>
          <cell r="C148" t="str">
            <v>Sta&amp;Print:Printing Departmental</v>
          </cell>
          <cell r="D148" t="str">
            <v>CONSUMABLE MATERIAL</v>
          </cell>
          <cell r="F148" t="str">
            <v>PRINTING AND STATIONERY</v>
          </cell>
        </row>
        <row r="149">
          <cell r="A149">
            <v>419000</v>
          </cell>
          <cell r="B149" t="str">
            <v>419000</v>
          </cell>
          <cell r="C149" t="str">
            <v>Sta&amp;Print:Printing Govt. Printer</v>
          </cell>
          <cell r="D149" t="str">
            <v>CONSUMABLE MATERIAL</v>
          </cell>
          <cell r="F149" t="str">
            <v>PRINTING AND STATIONERY</v>
          </cell>
        </row>
        <row r="150">
          <cell r="A150">
            <v>419010</v>
          </cell>
          <cell r="B150" t="str">
            <v>419010</v>
          </cell>
          <cell r="C150" t="str">
            <v>Sta&amp;Print:Publicenceations, Abroad</v>
          </cell>
          <cell r="D150" t="str">
            <v>CONSUMABLE MATERIAL</v>
          </cell>
          <cell r="F150" t="str">
            <v>PRINTING AND STATIONERY</v>
          </cell>
        </row>
        <row r="151">
          <cell r="A151">
            <v>419020</v>
          </cell>
          <cell r="B151" t="str">
            <v>419020</v>
          </cell>
          <cell r="C151" t="str">
            <v>Sta&amp;Print:Special Stationery</v>
          </cell>
          <cell r="D151" t="str">
            <v>CONSUMABLE MATERIAL</v>
          </cell>
          <cell r="F151" t="str">
            <v>PRINTING AND STATIONERY</v>
          </cell>
        </row>
        <row r="152">
          <cell r="A152">
            <v>419030</v>
          </cell>
          <cell r="B152" t="str">
            <v>419030</v>
          </cell>
          <cell r="C152" t="str">
            <v>Sta&amp;Print:Stationery</v>
          </cell>
          <cell r="D152" t="str">
            <v>CONSUMABLE MATERIAL</v>
          </cell>
          <cell r="F152" t="str">
            <v>PRINTING AND STATIONERY</v>
          </cell>
        </row>
        <row r="153">
          <cell r="A153">
            <v>419100</v>
          </cell>
          <cell r="B153" t="str">
            <v>419100</v>
          </cell>
          <cell r="C153" t="str">
            <v>Restoration And Fittings</v>
          </cell>
          <cell r="D153" t="str">
            <v>RESTORATION AND FITTINGS</v>
          </cell>
          <cell r="F153" t="str">
            <v/>
          </cell>
        </row>
        <row r="154">
          <cell r="A154">
            <v>419220</v>
          </cell>
          <cell r="B154" t="str">
            <v>419220</v>
          </cell>
          <cell r="C154" t="str">
            <v>First Aid &amp; Emergency Kits</v>
          </cell>
          <cell r="D154" t="str">
            <v>CONSUMABLE MATERIAL</v>
          </cell>
          <cell r="F154" t="str">
            <v>CONSUMABLE MATERIAL</v>
          </cell>
        </row>
        <row r="155">
          <cell r="A155">
            <v>420000</v>
          </cell>
          <cell r="B155" t="str">
            <v>420000</v>
          </cell>
          <cell r="C155" t="str">
            <v>Legal Fs Priv Firm: Advice</v>
          </cell>
          <cell r="D155" t="str">
            <v/>
          </cell>
          <cell r="F155" t="str">
            <v/>
          </cell>
        </row>
        <row r="156">
          <cell r="A156">
            <v>420010</v>
          </cell>
          <cell r="B156" t="str">
            <v>420010</v>
          </cell>
          <cell r="C156" t="str">
            <v>Legal Fs Priv Firm:Mes Of Court</v>
          </cell>
          <cell r="D156" t="str">
            <v/>
          </cell>
          <cell r="F156" t="str">
            <v/>
          </cell>
        </row>
        <row r="157">
          <cell r="A157">
            <v>420020</v>
          </cell>
          <cell r="B157" t="str">
            <v>420020</v>
          </cell>
          <cell r="C157" t="str">
            <v>Legal Fs State Att: Advice</v>
          </cell>
          <cell r="D157" t="str">
            <v/>
          </cell>
          <cell r="F157" t="str">
            <v/>
          </cell>
        </row>
        <row r="158">
          <cell r="A158">
            <v>420030</v>
          </cell>
          <cell r="B158" t="str">
            <v>420030</v>
          </cell>
          <cell r="C158" t="str">
            <v>Legal Fs State Att: Mes Of Court</v>
          </cell>
          <cell r="D158" t="str">
            <v/>
          </cell>
          <cell r="F158" t="str">
            <v/>
          </cell>
        </row>
        <row r="159">
          <cell r="A159">
            <v>421100</v>
          </cell>
          <cell r="B159" t="str">
            <v>421100</v>
          </cell>
          <cell r="C159" t="str">
            <v>Mnt&amp;Rep:Caravans</v>
          </cell>
          <cell r="D159" t="str">
            <v>MNT &amp; REP: OTHER MACHINERY &amp; EQUIPM</v>
          </cell>
          <cell r="F159" t="str">
            <v>MAINTANANCE &amp; REP SERVICES</v>
          </cell>
        </row>
        <row r="160">
          <cell r="A160">
            <v>421110</v>
          </cell>
          <cell r="B160" t="str">
            <v>421110</v>
          </cell>
          <cell r="C160" t="str">
            <v>Mnt&amp;Rep:Hostels</v>
          </cell>
          <cell r="D160" t="str">
            <v>MNT &amp; REP: OTHER MACHINERY &amp; EQUIPM</v>
          </cell>
          <cell r="F160" t="str">
            <v>MAINTANANCE &amp; REP SERVICES</v>
          </cell>
        </row>
        <row r="161">
          <cell r="A161">
            <v>421120</v>
          </cell>
          <cell r="B161" t="str">
            <v>421120</v>
          </cell>
          <cell r="C161" t="str">
            <v>Mnt&amp;Rep:Mobile Homes</v>
          </cell>
          <cell r="D161" t="str">
            <v>MNT &amp; REP: OTHER MACHINERY &amp; EQUIPM</v>
          </cell>
          <cell r="F161" t="str">
            <v>MAINTANANCE &amp; REP SERVICES</v>
          </cell>
        </row>
        <row r="162">
          <cell r="A162">
            <v>421130</v>
          </cell>
          <cell r="B162" t="str">
            <v>421130</v>
          </cell>
          <cell r="C162" t="str">
            <v>Mnt&amp;Rep:Residences(Pers/Gar)</v>
          </cell>
          <cell r="D162" t="str">
            <v>MNT &amp; REP: OTHER MACHINERY &amp; EQUIPM</v>
          </cell>
          <cell r="F162" t="str">
            <v>MAINTANANCE &amp; REP SERVICES</v>
          </cell>
        </row>
        <row r="163">
          <cell r="A163">
            <v>421140</v>
          </cell>
          <cell r="B163" t="str">
            <v>421140</v>
          </cell>
          <cell r="C163" t="str">
            <v>Mnt&amp;Rep:Secure Care Centre</v>
          </cell>
          <cell r="D163" t="str">
            <v>MNT &amp; REP: OTHER MACHINERY &amp; EQUIPM</v>
          </cell>
          <cell r="F163" t="str">
            <v>MAINTANANCE &amp; REP SERVICES</v>
          </cell>
        </row>
        <row r="164">
          <cell r="A164">
            <v>421200</v>
          </cell>
          <cell r="B164" t="str">
            <v>421200</v>
          </cell>
          <cell r="C164" t="str">
            <v>Mnt&amp;Rep:Clinics&amp;Comm Health Cent</v>
          </cell>
          <cell r="D164" t="str">
            <v>MNT &amp; REP: OTHER MACHINERY &amp; EQUIPM</v>
          </cell>
          <cell r="F164" t="str">
            <v>MAINTANANCE &amp; REP SERVICES</v>
          </cell>
        </row>
        <row r="165">
          <cell r="A165">
            <v>421210</v>
          </cell>
          <cell r="B165" t="str">
            <v>421210</v>
          </cell>
          <cell r="C165" t="str">
            <v>Mnt&amp;Rep:Comm Centr&amp;Pub Enter</v>
          </cell>
          <cell r="D165" t="str">
            <v>MNT &amp; REP: OTHER MACHINERY &amp; EQUIPM</v>
          </cell>
          <cell r="F165" t="str">
            <v>MAINTANANCE &amp; REP SERVICES</v>
          </cell>
        </row>
        <row r="166">
          <cell r="A166">
            <v>421220</v>
          </cell>
          <cell r="B166" t="str">
            <v>421220</v>
          </cell>
          <cell r="C166" t="str">
            <v>Mnt&amp;Rep:Fire Stations</v>
          </cell>
          <cell r="D166" t="str">
            <v>MNT &amp; REP: OTHER MACHINERY &amp; EQUIPM</v>
          </cell>
          <cell r="F166" t="str">
            <v>MAINTANANCE &amp; REP SERVICES</v>
          </cell>
        </row>
        <row r="167">
          <cell r="A167">
            <v>421230</v>
          </cell>
          <cell r="B167" t="str">
            <v>421230</v>
          </cell>
          <cell r="C167" t="str">
            <v>Mnt&amp;Rep:Industrial Buildings</v>
          </cell>
          <cell r="D167" t="str">
            <v>MNT &amp; REP: OTHER MACHINERY &amp; EQUIPM</v>
          </cell>
          <cell r="F167" t="str">
            <v>MAINTANANCE &amp; REP SERVICES</v>
          </cell>
        </row>
        <row r="168">
          <cell r="A168">
            <v>421240</v>
          </cell>
          <cell r="B168" t="str">
            <v>421240</v>
          </cell>
          <cell r="C168" t="str">
            <v>Mnt&amp;Rep:Laboratories</v>
          </cell>
          <cell r="D168" t="str">
            <v>MNT &amp; REP: OTHER MACHINERY &amp; EQUIPM</v>
          </cell>
          <cell r="F168" t="str">
            <v>MAINTANANCE &amp; REP SERVICES</v>
          </cell>
        </row>
        <row r="169">
          <cell r="A169">
            <v>421250</v>
          </cell>
          <cell r="B169" t="str">
            <v>421250</v>
          </cell>
          <cell r="C169" t="str">
            <v>Mnt&amp;Rep:Libraries</v>
          </cell>
          <cell r="D169" t="str">
            <v>MNT &amp; REP: OTHER MACHINERY &amp; EQUIPM</v>
          </cell>
          <cell r="F169" t="str">
            <v>MAINTANANCE &amp; REP SERVICES</v>
          </cell>
        </row>
        <row r="170">
          <cell r="A170">
            <v>421260</v>
          </cell>
          <cell r="B170" t="str">
            <v>421260</v>
          </cell>
          <cell r="C170" t="str">
            <v>Mnt&amp;Rep: Buildings</v>
          </cell>
          <cell r="D170" t="str">
            <v>MAINTANANCE &amp; REP SERVICES</v>
          </cell>
          <cell r="F170" t="str">
            <v>MAINTANANCE &amp; REP SERVICES</v>
          </cell>
        </row>
        <row r="171">
          <cell r="A171">
            <v>421270</v>
          </cell>
          <cell r="B171" t="str">
            <v>421270</v>
          </cell>
          <cell r="C171" t="str">
            <v>Mnt&amp;Rep:Parking Cover&amp;Open</v>
          </cell>
          <cell r="D171" t="str">
            <v>MAINTANANCE &amp; REP SERVICES</v>
          </cell>
          <cell r="F171" t="str">
            <v/>
          </cell>
        </row>
        <row r="172">
          <cell r="A172">
            <v>421280</v>
          </cell>
          <cell r="B172" t="str">
            <v>421280</v>
          </cell>
          <cell r="C172" t="str">
            <v>Mnt&amp;Rep:Research Fac(inc Wthr/b)</v>
          </cell>
          <cell r="D172" t="str">
            <v>MNT &amp; REP: OTHER MACHINERY &amp; EQUIPM</v>
          </cell>
          <cell r="F172" t="str">
            <v>MAINTANANCE &amp; REP SERVICES</v>
          </cell>
        </row>
        <row r="173">
          <cell r="A173">
            <v>421300</v>
          </cell>
          <cell r="B173" t="str">
            <v>421300</v>
          </cell>
          <cell r="C173" t="str">
            <v>Mnt&amp;Rep:Ect:Cooling Towers</v>
          </cell>
          <cell r="D173" t="str">
            <v>MNT &amp; REP: OTHER MACHINERY &amp; EQUIPM</v>
          </cell>
          <cell r="F173" t="str">
            <v>MAINTANANCE &amp; REP SERVICES</v>
          </cell>
        </row>
        <row r="174">
          <cell r="A174">
            <v>421310</v>
          </cell>
          <cell r="B174" t="str">
            <v>421310</v>
          </cell>
          <cell r="C174" t="str">
            <v>Mnt&amp;Rep:Electrical</v>
          </cell>
          <cell r="D174" t="str">
            <v>MAINTANANCE &amp; REP SERVICES</v>
          </cell>
          <cell r="F174" t="str">
            <v/>
          </cell>
        </row>
        <row r="175">
          <cell r="A175">
            <v>421320</v>
          </cell>
          <cell r="B175" t="str">
            <v>421320</v>
          </cell>
          <cell r="C175" t="str">
            <v>Mnt&amp;Rep:Elect:Meters</v>
          </cell>
          <cell r="D175" t="str">
            <v>MAINTANANCE &amp; REP SERVICES</v>
          </cell>
          <cell r="F175" t="str">
            <v/>
          </cell>
        </row>
        <row r="176">
          <cell r="A176">
            <v>421400</v>
          </cell>
          <cell r="B176" t="str">
            <v>421400</v>
          </cell>
          <cell r="C176" t="str">
            <v>Mnt&amp;Rep:Elect:SupplyReticulat</v>
          </cell>
          <cell r="D176" t="str">
            <v>MAINTANANCE &amp; REP SERVICES</v>
          </cell>
          <cell r="F176" t="str">
            <v/>
          </cell>
        </row>
        <row r="177">
          <cell r="A177">
            <v>421410</v>
          </cell>
          <cell r="B177" t="str">
            <v>421410</v>
          </cell>
          <cell r="C177" t="str">
            <v>Mnt&amp;Rep:Elect:Switchgear Eqp</v>
          </cell>
          <cell r="D177" t="str">
            <v>MAINTANANCE &amp; REP SERVICES</v>
          </cell>
          <cell r="F177" t="str">
            <v/>
          </cell>
        </row>
        <row r="178">
          <cell r="A178">
            <v>421420</v>
          </cell>
          <cell r="B178" t="str">
            <v>421420</v>
          </cell>
          <cell r="C178" t="str">
            <v>Mnt&amp;Rep:Elect:Transformers</v>
          </cell>
          <cell r="D178" t="str">
            <v>MAINTANANCE &amp; REP SERVICES</v>
          </cell>
          <cell r="F178" t="str">
            <v/>
          </cell>
        </row>
        <row r="179">
          <cell r="A179">
            <v>421430</v>
          </cell>
          <cell r="B179" t="str">
            <v>421430</v>
          </cell>
          <cell r="C179" t="str">
            <v>Mnt&amp;Rep:Water Dams</v>
          </cell>
          <cell r="D179" t="str">
            <v>MNT &amp; REP: OTHER MACHINERY &amp; EQUIPM</v>
          </cell>
          <cell r="F179" t="str">
            <v>MAINTANANCE &amp; REP SERVICES</v>
          </cell>
        </row>
        <row r="180">
          <cell r="A180">
            <v>421440</v>
          </cell>
          <cell r="B180" t="str">
            <v>421440</v>
          </cell>
          <cell r="C180" t="str">
            <v>Mnt&amp;Rep:Water Meters</v>
          </cell>
          <cell r="D180" t="str">
            <v>MAINTANANCE &amp; REP SERVICES</v>
          </cell>
          <cell r="F180" t="str">
            <v>MAINTANANCE &amp; REP SERVICES</v>
          </cell>
        </row>
        <row r="181">
          <cell r="A181">
            <v>421450</v>
          </cell>
          <cell r="B181" t="str">
            <v>421450</v>
          </cell>
          <cell r="C181" t="str">
            <v>Mnt&amp;Rep:Water Pump Stations</v>
          </cell>
          <cell r="D181" t="str">
            <v>MAINTANANCE &amp; REP SERVICES</v>
          </cell>
          <cell r="F181" t="str">
            <v>MAINTANANCE &amp; REP SERVICES</v>
          </cell>
        </row>
        <row r="182">
          <cell r="A182">
            <v>421460</v>
          </cell>
          <cell r="B182" t="str">
            <v>421460</v>
          </cell>
          <cell r="C182" t="str">
            <v>Mnt&amp;Rep:Water Purification Works</v>
          </cell>
          <cell r="D182" t="str">
            <v>MAINTANANCE &amp; REP SERVICES</v>
          </cell>
          <cell r="F182" t="str">
            <v/>
          </cell>
        </row>
        <row r="183">
          <cell r="A183">
            <v>421470</v>
          </cell>
          <cell r="B183" t="str">
            <v>421470</v>
          </cell>
          <cell r="C183" t="str">
            <v>Mnt&amp;Rep:Water Reservoirs</v>
          </cell>
          <cell r="D183" t="str">
            <v>MNT &amp; REP: OTHER MACHINERY &amp; EQUIPM</v>
          </cell>
          <cell r="F183" t="str">
            <v>MAINTANANCE &amp; REP SERVICES</v>
          </cell>
        </row>
        <row r="184">
          <cell r="A184">
            <v>421480</v>
          </cell>
          <cell r="B184" t="str">
            <v>421480</v>
          </cell>
          <cell r="C184" t="str">
            <v>Mnt&amp;Rep:Water Supply/Reticul</v>
          </cell>
          <cell r="D184" t="str">
            <v>MNT &amp; REP: OTHER MACHINERY &amp; EQUIPM</v>
          </cell>
          <cell r="F184" t="str">
            <v>MAINTANANCE &amp; REP SERVICES</v>
          </cell>
        </row>
        <row r="185">
          <cell r="A185">
            <v>421490</v>
          </cell>
          <cell r="B185" t="str">
            <v>421490</v>
          </cell>
          <cell r="C185" t="str">
            <v>Mnt&amp;RepOutfall Sewers</v>
          </cell>
          <cell r="D185" t="str">
            <v>MAINTANANCE &amp; REP SERVICES</v>
          </cell>
          <cell r="F185" t="str">
            <v/>
          </cell>
        </row>
        <row r="186">
          <cell r="A186">
            <v>421500</v>
          </cell>
          <cell r="B186" t="str">
            <v>421500</v>
          </cell>
          <cell r="C186" t="str">
            <v>Mnt&amp;Rep:Purification Works</v>
          </cell>
          <cell r="D186" t="str">
            <v>MAINTANANCE &amp; REP SERVICES</v>
          </cell>
          <cell r="F186" t="str">
            <v/>
          </cell>
        </row>
        <row r="187">
          <cell r="A187">
            <v>421510</v>
          </cell>
          <cell r="B187" t="str">
            <v>421510</v>
          </cell>
          <cell r="C187" t="str">
            <v>Mnt&amp;Rep:Sewerage Pump Stations</v>
          </cell>
          <cell r="D187" t="str">
            <v>MAINTANANCE &amp; REP SERVICES</v>
          </cell>
          <cell r="F187" t="str">
            <v/>
          </cell>
        </row>
        <row r="188">
          <cell r="A188">
            <v>421520</v>
          </cell>
          <cell r="B188" t="str">
            <v>421520</v>
          </cell>
          <cell r="C188" t="str">
            <v>Mnt&amp;Rep:Sewers</v>
          </cell>
          <cell r="D188" t="str">
            <v>MAINTANANCE &amp; REP SERVICES</v>
          </cell>
          <cell r="F188" t="str">
            <v/>
          </cell>
        </row>
        <row r="189">
          <cell r="A189">
            <v>421600</v>
          </cell>
          <cell r="B189" t="str">
            <v>421600</v>
          </cell>
          <cell r="C189" t="str">
            <v>Mnt&amp;Rep:Buses</v>
          </cell>
          <cell r="D189" t="str">
            <v>MNT &amp; REP: OTHER MACHINERY &amp; EQUIPM</v>
          </cell>
          <cell r="F189" t="str">
            <v>MAINTANANCE &amp; REP SERVICES</v>
          </cell>
        </row>
        <row r="190">
          <cell r="A190">
            <v>421610</v>
          </cell>
          <cell r="B190" t="str">
            <v>421610</v>
          </cell>
          <cell r="C190" t="str">
            <v>Mnt&amp;Rep:Cycles</v>
          </cell>
          <cell r="D190" t="str">
            <v>MNT &amp; REP: OTHER MACHINERY &amp; EQUIPM</v>
          </cell>
          <cell r="F190" t="str">
            <v>MAINTANANCE &amp; REP SERVICES</v>
          </cell>
        </row>
        <row r="191">
          <cell r="A191">
            <v>421620</v>
          </cell>
          <cell r="B191" t="str">
            <v>421620</v>
          </cell>
          <cell r="C191" t="str">
            <v>Mnt&amp;Rep:Emergency Vehicles</v>
          </cell>
          <cell r="D191" t="str">
            <v>MNT &amp; REP: OTHER MACHINERY &amp; EQUIPM</v>
          </cell>
          <cell r="F191" t="str">
            <v>MAINTANANCE &amp; REP SERVICES</v>
          </cell>
        </row>
        <row r="192">
          <cell r="A192">
            <v>421630</v>
          </cell>
          <cell r="B192" t="str">
            <v>421630</v>
          </cell>
          <cell r="C192" t="str">
            <v>Mnt&amp;Rep:Motor Vehicles</v>
          </cell>
          <cell r="D192" t="str">
            <v>MAINTANANCE &amp; REP SERVICES</v>
          </cell>
          <cell r="F192" t="str">
            <v/>
          </cell>
        </row>
        <row r="193">
          <cell r="A193">
            <v>421640</v>
          </cell>
          <cell r="B193" t="str">
            <v>421640</v>
          </cell>
          <cell r="C193" t="str">
            <v>Mnt&amp;Rep:Equipment</v>
          </cell>
          <cell r="D193" t="str">
            <v>MAINTANANCE &amp; REP SERVICES</v>
          </cell>
          <cell r="F193" t="str">
            <v/>
          </cell>
        </row>
        <row r="194">
          <cell r="A194">
            <v>421700</v>
          </cell>
          <cell r="B194" t="str">
            <v>421700</v>
          </cell>
          <cell r="C194" t="str">
            <v>Mnt&amp;Rep:Advertising Boards</v>
          </cell>
          <cell r="D194" t="str">
            <v>MNT &amp; REP: OTHER MACHINERY &amp; EQUIPM</v>
          </cell>
          <cell r="F194" t="str">
            <v/>
          </cell>
        </row>
        <row r="195">
          <cell r="A195">
            <v>421710</v>
          </cell>
          <cell r="B195" t="str">
            <v>421710</v>
          </cell>
          <cell r="C195" t="str">
            <v>Mnt&amp;Rep:Fix Ind&amp;Mov Air Condit</v>
          </cell>
          <cell r="D195" t="str">
            <v>MNT &amp; REP: OTHER MACHINERY &amp; EQUIPM</v>
          </cell>
          <cell r="F195" t="str">
            <v>MAINTANANCE &amp; REP SERVICES</v>
          </cell>
        </row>
        <row r="196">
          <cell r="A196">
            <v>421720</v>
          </cell>
          <cell r="B196" t="str">
            <v>421720</v>
          </cell>
          <cell r="C196" t="str">
            <v>Mnt&amp;Rep:Audio Visual Equipment</v>
          </cell>
          <cell r="D196" t="str">
            <v>MNT &amp; REP: OTHER MACHINERY &amp; EQUIPM</v>
          </cell>
          <cell r="F196" t="str">
            <v>MAINTANANCE &amp; REP SERVICES</v>
          </cell>
        </row>
        <row r="197">
          <cell r="A197">
            <v>421730</v>
          </cell>
          <cell r="B197" t="str">
            <v>421730</v>
          </cell>
          <cell r="C197" t="str">
            <v>Mnt&amp;Rep:Cellular Phones</v>
          </cell>
          <cell r="D197" t="str">
            <v>MNT &amp; REP: OTHER MACHINERY &amp; EQUIPM</v>
          </cell>
          <cell r="F197" t="str">
            <v>MAINTANANCE &amp; REP SERVICES</v>
          </cell>
        </row>
        <row r="198">
          <cell r="A198">
            <v>421740</v>
          </cell>
          <cell r="B198" t="str">
            <v>421740</v>
          </cell>
          <cell r="C198" t="str">
            <v>Mnt&amp;Rep:Computer H/ware&amp;Syst</v>
          </cell>
          <cell r="D198" t="str">
            <v>MNT &amp; REP: OTHER MACHINERY &amp; EQUIPM</v>
          </cell>
          <cell r="F198" t="str">
            <v>MAINTANANCE &amp; REP SERVICES</v>
          </cell>
        </row>
        <row r="199">
          <cell r="A199">
            <v>421750</v>
          </cell>
          <cell r="B199" t="str">
            <v>421750</v>
          </cell>
          <cell r="C199" t="str">
            <v>Mnt&amp;Rep:Crockery &amp; Cutlery</v>
          </cell>
          <cell r="D199" t="str">
            <v>MNT &amp; REP: OTHER MACHINERY &amp; EQUIPM</v>
          </cell>
          <cell r="F199" t="str">
            <v>MAINTANANCE &amp; REP SERVICES</v>
          </cell>
        </row>
        <row r="200">
          <cell r="A200">
            <v>421760</v>
          </cell>
          <cell r="B200" t="str">
            <v>421760</v>
          </cell>
          <cell r="C200" t="str">
            <v>Mnt&amp;Rep:Domestic Equipment</v>
          </cell>
          <cell r="D200" t="str">
            <v>MNT &amp; REP: OTHER MACHINERY &amp; EQUIPM</v>
          </cell>
          <cell r="F200" t="str">
            <v>MAINTANANCE &amp; REP SERVICES</v>
          </cell>
        </row>
        <row r="201">
          <cell r="A201">
            <v>421770</v>
          </cell>
          <cell r="B201" t="str">
            <v>421770</v>
          </cell>
          <cell r="C201" t="str">
            <v>Mnt&amp;Rep:Domestic Furniture</v>
          </cell>
          <cell r="D201" t="str">
            <v>MNT &amp; REP: OTHER MACHINERY &amp; EQUIPM</v>
          </cell>
          <cell r="F201" t="str">
            <v>MAINTANANCE &amp; REP SERVICES</v>
          </cell>
        </row>
        <row r="202">
          <cell r="A202">
            <v>421780</v>
          </cell>
          <cell r="B202" t="str">
            <v>421780</v>
          </cell>
          <cell r="C202" t="str">
            <v>Mnt&amp;Rep:Elec Wire&amp;Power Dis Eqp</v>
          </cell>
          <cell r="D202" t="str">
            <v>MNT &amp; REP: OTHER MACHINERY &amp; EQUIPM</v>
          </cell>
          <cell r="F202" t="str">
            <v/>
          </cell>
        </row>
        <row r="203">
          <cell r="A203">
            <v>421790</v>
          </cell>
          <cell r="B203" t="str">
            <v>421790</v>
          </cell>
          <cell r="C203" t="str">
            <v>Mnt&amp;Rep:Emergency/Rescue Equipm</v>
          </cell>
          <cell r="D203" t="str">
            <v>MNT &amp; REP: OTHER MACHINERY &amp; EQUIPM</v>
          </cell>
          <cell r="F203" t="str">
            <v/>
          </cell>
        </row>
        <row r="204">
          <cell r="A204">
            <v>421800</v>
          </cell>
          <cell r="B204" t="str">
            <v>421800</v>
          </cell>
          <cell r="C204" t="str">
            <v>Mnt&amp;Rep:Fire Fighting Equipm</v>
          </cell>
          <cell r="D204" t="str">
            <v>MNT &amp; REP: OTHER MACHINERY &amp; EQUIPM</v>
          </cell>
          <cell r="F204" t="str">
            <v>MAINTANANCE &amp; REP SERVICES</v>
          </cell>
        </row>
        <row r="205">
          <cell r="A205">
            <v>421810</v>
          </cell>
          <cell r="B205" t="str">
            <v>421810</v>
          </cell>
          <cell r="C205" t="str">
            <v>Mnt&amp;Rep:Irrigation Equipment</v>
          </cell>
          <cell r="D205" t="str">
            <v>MNT &amp; REP: OTHER MACHINERY &amp; EQUIPM</v>
          </cell>
          <cell r="F205" t="str">
            <v>MAINTANANCE &amp; REP SERVICES</v>
          </cell>
        </row>
        <row r="206">
          <cell r="A206">
            <v>421830</v>
          </cell>
          <cell r="B206" t="str">
            <v>421830</v>
          </cell>
          <cell r="C206" t="str">
            <v>Mnt&amp;Rep:Learn/Train Supp/Lib Mat</v>
          </cell>
          <cell r="D206" t="str">
            <v>MNT &amp; REP: OTHER MACHINERY &amp; EQUIPM</v>
          </cell>
          <cell r="F206" t="str">
            <v/>
          </cell>
        </row>
        <row r="207">
          <cell r="A207">
            <v>421840</v>
          </cell>
          <cell r="B207" t="str">
            <v>421840</v>
          </cell>
          <cell r="C207" t="str">
            <v>Mnt&amp;Rep:Linen&amp;Soft Furnishing</v>
          </cell>
          <cell r="D207" t="str">
            <v>MNT &amp; REP: OTHER MACHINERY &amp; EQUIPM</v>
          </cell>
          <cell r="F207" t="str">
            <v>MAINTANANCE &amp; REP SERVICES</v>
          </cell>
        </row>
        <row r="208">
          <cell r="A208">
            <v>421850</v>
          </cell>
          <cell r="B208" t="str">
            <v>421850</v>
          </cell>
          <cell r="C208" t="str">
            <v>Mnt&amp;Rep:Machines Mining&amp;Quary</v>
          </cell>
          <cell r="D208" t="str">
            <v>MNT &amp; REP: OTHER MACHINERY &amp; EQUIPM</v>
          </cell>
          <cell r="F208" t="str">
            <v/>
          </cell>
        </row>
        <row r="209">
          <cell r="A209">
            <v>421860</v>
          </cell>
          <cell r="B209" t="str">
            <v>421860</v>
          </cell>
          <cell r="C209" t="str">
            <v>Mnt&amp;Rep:Furniture</v>
          </cell>
          <cell r="D209" t="str">
            <v>MNT &amp; REP: OTHER MACHINERY &amp; EQUIPM</v>
          </cell>
          <cell r="F209" t="str">
            <v>MAINTANANCE &amp; REP SERVICES</v>
          </cell>
        </row>
        <row r="210">
          <cell r="A210">
            <v>421870</v>
          </cell>
          <cell r="B210" t="str">
            <v>421870</v>
          </cell>
          <cell r="C210" t="str">
            <v>Mnt&amp;Rep:Office Furniture</v>
          </cell>
          <cell r="D210" t="str">
            <v>MNT &amp; REP: OTHER MACHINERY &amp; EQUIPM</v>
          </cell>
          <cell r="F210" t="str">
            <v>MAINTANANCE &amp; REP SERVICES</v>
          </cell>
        </row>
        <row r="211">
          <cell r="A211">
            <v>421880</v>
          </cell>
          <cell r="B211" t="str">
            <v>421880</v>
          </cell>
          <cell r="C211" t="str">
            <v>Mnt&amp;Rep:Plum/Water Purif&amp;Sant Eq</v>
          </cell>
          <cell r="D211" t="str">
            <v>MNT &amp; REP: OTHER MACHINERY &amp; EQUIPM</v>
          </cell>
          <cell r="F211" t="str">
            <v/>
          </cell>
        </row>
        <row r="212">
          <cell r="A212">
            <v>421890</v>
          </cell>
          <cell r="B212" t="str">
            <v>421890</v>
          </cell>
          <cell r="C212" t="str">
            <v>Mnt&amp;Rep:Photographic Eqpm</v>
          </cell>
          <cell r="D212" t="str">
            <v>MNT &amp; REP: OTHER MACHINERY &amp; EQUIPM</v>
          </cell>
          <cell r="F212" t="str">
            <v>MAINTANANCE &amp; REP SERVICES</v>
          </cell>
        </row>
        <row r="213">
          <cell r="A213">
            <v>421900</v>
          </cell>
          <cell r="B213" t="str">
            <v>421900</v>
          </cell>
          <cell r="C213" t="str">
            <v>Mnt&amp;Rep:Radio Equipment</v>
          </cell>
          <cell r="D213" t="str">
            <v>MNT &amp; REP: OTHER MACHINERY &amp; EQUIPM</v>
          </cell>
          <cell r="F213" t="str">
            <v/>
          </cell>
        </row>
        <row r="214">
          <cell r="A214">
            <v>421920</v>
          </cell>
          <cell r="B214" t="str">
            <v>421920</v>
          </cell>
          <cell r="C214" t="str">
            <v>Mnt&amp;Rep:Sec Eqp/Sys/Mat:Fix</v>
          </cell>
          <cell r="D214" t="str">
            <v>MNT &amp; REP: OTHER MACHINERY &amp; EQUIPM</v>
          </cell>
          <cell r="F214" t="str">
            <v>MAINTANANCE &amp; REP SERVICES</v>
          </cell>
        </row>
        <row r="215">
          <cell r="A215">
            <v>421930</v>
          </cell>
          <cell r="B215" t="str">
            <v>421930</v>
          </cell>
          <cell r="C215" t="str">
            <v>Mnt&amp;Rep:Sec Eqp/Sys/Mat:Mov</v>
          </cell>
          <cell r="D215" t="str">
            <v>MNT &amp; REP: OTHER MACHINERY &amp; EQUIPM</v>
          </cell>
          <cell r="F215" t="str">
            <v>MAINTANANCE &amp; REP SERVICES</v>
          </cell>
        </row>
        <row r="216">
          <cell r="A216">
            <v>421940</v>
          </cell>
          <cell r="B216" t="str">
            <v>421940</v>
          </cell>
          <cell r="C216" t="str">
            <v>Mnt&amp;Rep:Sport&amp;Recreation Eqpm</v>
          </cell>
          <cell r="D216" t="str">
            <v>MNT &amp; REP: OTHER MACHINERY &amp; EQUIPM</v>
          </cell>
          <cell r="F216" t="str">
            <v/>
          </cell>
        </row>
        <row r="217">
          <cell r="A217">
            <v>421950</v>
          </cell>
          <cell r="B217" t="str">
            <v>421950</v>
          </cell>
          <cell r="C217" t="str">
            <v>Mnt&amp;Rep:Survey Equipment</v>
          </cell>
          <cell r="D217" t="str">
            <v>MNT &amp; REP: OTHER MACHINERY &amp; EQUIPM</v>
          </cell>
          <cell r="F217" t="str">
            <v/>
          </cell>
        </row>
        <row r="218">
          <cell r="A218">
            <v>421960</v>
          </cell>
          <cell r="B218" t="str">
            <v>421960</v>
          </cell>
          <cell r="C218" t="str">
            <v>Mnt&amp;Rep:Telecommunication Eqp</v>
          </cell>
          <cell r="D218" t="str">
            <v>MNT &amp; REP: OTHER MACHINERY &amp; EQUIPM</v>
          </cell>
          <cell r="F218" t="str">
            <v>MAINTANANCE &amp; REP SERVICES</v>
          </cell>
        </row>
        <row r="219">
          <cell r="A219">
            <v>421970</v>
          </cell>
          <cell r="B219" t="str">
            <v>421970</v>
          </cell>
          <cell r="C219" t="str">
            <v>Mnt&amp;Rep:Tents,Flags&amp;Accessor</v>
          </cell>
          <cell r="D219" t="str">
            <v>MNT &amp; REP: OTHER MACHINERY &amp; EQUIPM</v>
          </cell>
          <cell r="F219" t="str">
            <v/>
          </cell>
        </row>
        <row r="220">
          <cell r="A220">
            <v>421980</v>
          </cell>
          <cell r="B220" t="str">
            <v>421980</v>
          </cell>
          <cell r="C220" t="str">
            <v>Mnt&amp;Rep:Handheld Tools</v>
          </cell>
          <cell r="D220" t="str">
            <v>MNT &amp; REP: OTHER MACHINERY &amp; EQUIPM</v>
          </cell>
          <cell r="F220" t="str">
            <v/>
          </cell>
        </row>
        <row r="221">
          <cell r="A221">
            <v>422000</v>
          </cell>
          <cell r="B221" t="str">
            <v>422000</v>
          </cell>
          <cell r="C221" t="str">
            <v>Mnt&amp;Rep:Computer Software</v>
          </cell>
          <cell r="D221" t="str">
            <v>MNT &amp; REP: OTHER MACHINERY &amp; EQUIPM</v>
          </cell>
          <cell r="F221" t="str">
            <v/>
          </cell>
        </row>
        <row r="222">
          <cell r="A222">
            <v>422100</v>
          </cell>
          <cell r="B222" t="str">
            <v>422100</v>
          </cell>
          <cell r="C222" t="str">
            <v>Mnt&amp;Rep:Other Intangible Ass</v>
          </cell>
          <cell r="D222" t="str">
            <v>MNT &amp; REP: OTHER MACHINERY &amp; EQUIPM</v>
          </cell>
          <cell r="F222" t="str">
            <v>MAINTANANCE &amp; REP SERVICES</v>
          </cell>
        </row>
        <row r="223">
          <cell r="A223">
            <v>422200</v>
          </cell>
          <cell r="B223" t="str">
            <v>422200</v>
          </cell>
          <cell r="C223" t="str">
            <v>Mnt&amp;Rep: Patents and Licences</v>
          </cell>
          <cell r="D223" t="str">
            <v>MNT &amp; REP: OTHER MACHINERY &amp; EQUIPM</v>
          </cell>
          <cell r="F223" t="str">
            <v>MAINTANANCE &amp; REP SERVICES</v>
          </cell>
        </row>
        <row r="224">
          <cell r="A224">
            <v>422210</v>
          </cell>
          <cell r="B224" t="str">
            <v>422210</v>
          </cell>
          <cell r="C224" t="str">
            <v>Mnt&amp;Rep:Municipal Roads Tar</v>
          </cell>
          <cell r="D224" t="str">
            <v>MAINTANANCE &amp; REP SERVICES</v>
          </cell>
          <cell r="F224" t="str">
            <v/>
          </cell>
        </row>
        <row r="225">
          <cell r="A225">
            <v>422220</v>
          </cell>
          <cell r="B225" t="str">
            <v>422220</v>
          </cell>
          <cell r="C225" t="str">
            <v>Mnt&amp;Rep:Municipal Roads Concrete</v>
          </cell>
          <cell r="D225" t="str">
            <v>MNT &amp; REP: OTHER MACHINERY &amp; EQUIPM</v>
          </cell>
          <cell r="F225" t="str">
            <v>MAINTANANCE &amp; REP SERVICES</v>
          </cell>
        </row>
        <row r="226">
          <cell r="A226">
            <v>422230</v>
          </cell>
          <cell r="B226" t="str">
            <v>422230</v>
          </cell>
          <cell r="C226" t="str">
            <v>Mnt&amp;Rep:Municipal Road Gravelled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422240</v>
          </cell>
          <cell r="B227" t="str">
            <v>422240</v>
          </cell>
          <cell r="C227" t="str">
            <v>Mnt&amp;Rep:Water Valve(U/grnd Chmb)</v>
          </cell>
          <cell r="D227" t="str">
            <v>MAINTANANCE &amp; REP SERVICES</v>
          </cell>
          <cell r="F227" t="str">
            <v/>
          </cell>
        </row>
        <row r="228">
          <cell r="A228">
            <v>422250</v>
          </cell>
          <cell r="B228" t="str">
            <v>422250</v>
          </cell>
          <cell r="C228" t="str">
            <v>Mnt&amp;Rep:Water Meter(U/grnd Chmb)</v>
          </cell>
          <cell r="D228" t="str">
            <v>MAINTANANCE &amp; REP SERVICES</v>
          </cell>
          <cell r="F228" t="str">
            <v/>
          </cell>
        </row>
        <row r="229">
          <cell r="A229">
            <v>422260</v>
          </cell>
          <cell r="B229" t="str">
            <v>422260</v>
          </cell>
          <cell r="C229" t="str">
            <v>Mnt&amp;Rep:Water Trnst(U/grnd Chmb)</v>
          </cell>
          <cell r="D229" t="str">
            <v>MAINTANANCE &amp; REP SERVICES</v>
          </cell>
          <cell r="F229" t="str">
            <v/>
          </cell>
        </row>
        <row r="230">
          <cell r="A230">
            <v>422270</v>
          </cell>
          <cell r="B230" t="str">
            <v>422270</v>
          </cell>
          <cell r="C230" t="str">
            <v>Mnt&amp;Rep:Water Other(U/grnd Chmb)</v>
          </cell>
          <cell r="D230" t="str">
            <v>MNT &amp; REP: OTHER MACHINERY &amp; EQUIPM</v>
          </cell>
          <cell r="F230" t="str">
            <v>MAINTANANCE &amp; REP SERVICES</v>
          </cell>
        </row>
        <row r="231">
          <cell r="A231">
            <v>422280</v>
          </cell>
          <cell r="B231" t="str">
            <v>422280</v>
          </cell>
          <cell r="C231" t="str">
            <v>Mnt&amp;Rep:Garden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422290</v>
          </cell>
          <cell r="B232" t="str">
            <v>422290</v>
          </cell>
          <cell r="C232" t="str">
            <v>Mnt&amp;Rep:Hydro Measure Equip</v>
          </cell>
          <cell r="D232" t="str">
            <v>MNT &amp; REP: OTHER MACHINERY &amp; EQUIPM</v>
          </cell>
          <cell r="F232" t="str">
            <v>MAINTANANCE &amp; REP SERVICES</v>
          </cell>
        </row>
        <row r="233">
          <cell r="A233">
            <v>422310</v>
          </cell>
          <cell r="B233" t="str">
            <v>422310</v>
          </cell>
          <cell r="C233" t="str">
            <v>Historical Labour Maintenance Cost</v>
          </cell>
          <cell r="D233" t="str">
            <v/>
          </cell>
          <cell r="F233" t="str">
            <v/>
          </cell>
        </row>
        <row r="234">
          <cell r="A234">
            <v>422320</v>
          </cell>
          <cell r="B234" t="str">
            <v>422320</v>
          </cell>
          <cell r="C234" t="str">
            <v>Historical Spares Maintenance Cost</v>
          </cell>
          <cell r="D234" t="str">
            <v/>
          </cell>
          <cell r="F234" t="str">
            <v/>
          </cell>
        </row>
        <row r="235">
          <cell r="A235">
            <v>422330</v>
          </cell>
          <cell r="B235" t="str">
            <v>422330</v>
          </cell>
          <cell r="C235" t="str">
            <v>Historical Fuel Maintenance Cost</v>
          </cell>
          <cell r="D235" t="str">
            <v/>
          </cell>
          <cell r="F235" t="str">
            <v/>
          </cell>
        </row>
        <row r="236">
          <cell r="A236">
            <v>422340</v>
          </cell>
          <cell r="B236" t="str">
            <v>422340</v>
          </cell>
          <cell r="C236" t="str">
            <v>Historical Oil Maintenance Cost</v>
          </cell>
          <cell r="D236" t="str">
            <v/>
          </cell>
          <cell r="F236" t="str">
            <v/>
          </cell>
        </row>
        <row r="237">
          <cell r="A237">
            <v>423000</v>
          </cell>
          <cell r="B237" t="str">
            <v>423000</v>
          </cell>
          <cell r="C237" t="str">
            <v>Med Ser: Medical Examination</v>
          </cell>
          <cell r="D237" t="str">
            <v>CONSULT,CONTRACT &amp; SPECIAL SERV</v>
          </cell>
          <cell r="F237" t="str">
            <v>CONSULT,CONTRACT &amp; SPECIAL SERV</v>
          </cell>
        </row>
        <row r="238">
          <cell r="A238">
            <v>423010</v>
          </cell>
          <cell r="B238" t="str">
            <v>423010</v>
          </cell>
          <cell r="C238" t="str">
            <v>Med Ser: Medical Practitioner</v>
          </cell>
          <cell r="D238" t="str">
            <v>CONSULT,CONTRACT &amp; SPECIAL SERV</v>
          </cell>
          <cell r="F238" t="str">
            <v>CONSULT,CONTRACT &amp; SPECIAL SERV</v>
          </cell>
        </row>
        <row r="239">
          <cell r="A239">
            <v>424000</v>
          </cell>
          <cell r="B239" t="str">
            <v>424000</v>
          </cell>
          <cell r="C239" t="str">
            <v>Leases: Land Developed</v>
          </cell>
          <cell r="D239" t="str">
            <v>LEASE</v>
          </cell>
          <cell r="F239" t="str">
            <v>LEASE</v>
          </cell>
        </row>
        <row r="240">
          <cell r="A240">
            <v>424010</v>
          </cell>
          <cell r="B240" t="str">
            <v>424010</v>
          </cell>
          <cell r="C240" t="str">
            <v>Leases: Land for Resale</v>
          </cell>
          <cell r="D240" t="str">
            <v>LEASE</v>
          </cell>
          <cell r="F240" t="str">
            <v>LEASE</v>
          </cell>
        </row>
        <row r="241">
          <cell r="A241">
            <v>424020</v>
          </cell>
          <cell r="B241" t="str">
            <v>424020</v>
          </cell>
          <cell r="C241" t="str">
            <v>Leases: Land Undeveloped</v>
          </cell>
          <cell r="D241" t="str">
            <v>LEASE</v>
          </cell>
          <cell r="F241" t="str">
            <v>LEASE</v>
          </cell>
        </row>
        <row r="242">
          <cell r="A242">
            <v>424030</v>
          </cell>
          <cell r="B242" t="str">
            <v>424030</v>
          </cell>
          <cell r="C242" t="str">
            <v>Leases: Residences(pers/gar)</v>
          </cell>
          <cell r="D242" t="str">
            <v>LEASE</v>
          </cell>
          <cell r="F242" t="str">
            <v>LEASE</v>
          </cell>
        </row>
        <row r="243">
          <cell r="A243">
            <v>424040</v>
          </cell>
          <cell r="B243" t="str">
            <v>424040</v>
          </cell>
          <cell r="C243" t="str">
            <v>Leases: Office Buildings</v>
          </cell>
          <cell r="D243" t="str">
            <v>LEASE</v>
          </cell>
          <cell r="F243" t="str">
            <v/>
          </cell>
        </row>
        <row r="244">
          <cell r="A244">
            <v>424050</v>
          </cell>
          <cell r="B244" t="str">
            <v>424050</v>
          </cell>
          <cell r="C244" t="str">
            <v>Leases: Parking Cover&amp;Open</v>
          </cell>
          <cell r="D244" t="str">
            <v>LEASE</v>
          </cell>
          <cell r="F244" t="str">
            <v>LEASES</v>
          </cell>
        </row>
        <row r="245">
          <cell r="A245">
            <v>424100</v>
          </cell>
          <cell r="B245" t="str">
            <v>424100</v>
          </cell>
          <cell r="C245" t="str">
            <v>Leases:Buses</v>
          </cell>
          <cell r="D245" t="str">
            <v>LEASE</v>
          </cell>
          <cell r="F245" t="str">
            <v>LEASE</v>
          </cell>
        </row>
        <row r="246">
          <cell r="A246">
            <v>424110</v>
          </cell>
          <cell r="B246" t="str">
            <v>424110</v>
          </cell>
          <cell r="C246" t="str">
            <v>Leases:Emergency Vehicles</v>
          </cell>
          <cell r="D246" t="str">
            <v>LEASE</v>
          </cell>
          <cell r="F246" t="str">
            <v>LEASE</v>
          </cell>
        </row>
        <row r="247">
          <cell r="A247">
            <v>424120</v>
          </cell>
          <cell r="B247" t="str">
            <v>424120</v>
          </cell>
          <cell r="C247" t="str">
            <v>Leases:Mobile Clinics</v>
          </cell>
          <cell r="D247" t="str">
            <v>LEASE</v>
          </cell>
          <cell r="F247" t="str">
            <v>LEASE</v>
          </cell>
        </row>
        <row r="248">
          <cell r="A248">
            <v>424130</v>
          </cell>
          <cell r="B248" t="str">
            <v>424130</v>
          </cell>
          <cell r="C248" t="str">
            <v>Leases:Motor Vehicles</v>
          </cell>
          <cell r="D248" t="str">
            <v>LEASE</v>
          </cell>
          <cell r="F248" t="str">
            <v>LEASE</v>
          </cell>
        </row>
        <row r="249">
          <cell r="A249">
            <v>424140</v>
          </cell>
          <cell r="B249" t="str">
            <v>424140</v>
          </cell>
          <cell r="C249" t="str">
            <v>Leases:Trailers&amp;Accessories</v>
          </cell>
          <cell r="D249" t="str">
            <v>LEASE</v>
          </cell>
          <cell r="F249" t="str">
            <v>LEASES</v>
          </cell>
        </row>
        <row r="250">
          <cell r="A250">
            <v>424150</v>
          </cell>
          <cell r="B250" t="str">
            <v>424150</v>
          </cell>
          <cell r="C250" t="str">
            <v>Leases:Trucks</v>
          </cell>
          <cell r="D250" t="str">
            <v>LEASE</v>
          </cell>
          <cell r="F250" t="str">
            <v>LEASE</v>
          </cell>
        </row>
        <row r="251">
          <cell r="A251">
            <v>424200</v>
          </cell>
          <cell r="B251" t="str">
            <v>424200</v>
          </cell>
          <cell r="C251" t="str">
            <v>Leases:Advertising Boards</v>
          </cell>
          <cell r="D251" t="str">
            <v>LEASE</v>
          </cell>
          <cell r="F251" t="str">
            <v>LEASE</v>
          </cell>
        </row>
        <row r="252">
          <cell r="A252">
            <v>424210</v>
          </cell>
          <cell r="B252" t="str">
            <v>424210</v>
          </cell>
          <cell r="C252" t="str">
            <v>Leases:Audio Visual Equipment</v>
          </cell>
          <cell r="D252" t="str">
            <v>LEASE</v>
          </cell>
          <cell r="F252" t="str">
            <v/>
          </cell>
        </row>
        <row r="253">
          <cell r="A253">
            <v>424220</v>
          </cell>
          <cell r="B253" t="str">
            <v>424220</v>
          </cell>
          <cell r="C253" t="str">
            <v>Leases:Cellular Phones</v>
          </cell>
          <cell r="D253" t="str">
            <v>LEASE</v>
          </cell>
          <cell r="F253" t="str">
            <v>LEASE</v>
          </cell>
        </row>
        <row r="254">
          <cell r="A254">
            <v>424230</v>
          </cell>
          <cell r="B254" t="str">
            <v>424230</v>
          </cell>
          <cell r="C254" t="str">
            <v>Leases:Computer H/ware&amp;Syst</v>
          </cell>
          <cell r="D254" t="str">
            <v>LEASE</v>
          </cell>
          <cell r="F254" t="str">
            <v>LEASE</v>
          </cell>
        </row>
        <row r="255">
          <cell r="A255">
            <v>424240</v>
          </cell>
          <cell r="B255" t="str">
            <v>424240</v>
          </cell>
          <cell r="C255" t="str">
            <v>Leases:Domestic Equipment</v>
          </cell>
          <cell r="D255" t="str">
            <v>LEASE</v>
          </cell>
          <cell r="F255" t="str">
            <v>LEASE</v>
          </cell>
        </row>
        <row r="256">
          <cell r="A256">
            <v>424250</v>
          </cell>
          <cell r="B256" t="str">
            <v>424250</v>
          </cell>
          <cell r="C256" t="str">
            <v>Leases:Domestic Furniture</v>
          </cell>
          <cell r="D256" t="str">
            <v>LEASE</v>
          </cell>
          <cell r="F256" t="str">
            <v>LEASE</v>
          </cell>
        </row>
        <row r="257">
          <cell r="A257">
            <v>424260</v>
          </cell>
          <cell r="B257" t="str">
            <v>424260</v>
          </cell>
          <cell r="C257" t="str">
            <v>Leases:Elec Wire&amp;Power Dis Eqp</v>
          </cell>
          <cell r="D257" t="str">
            <v>LEASE</v>
          </cell>
          <cell r="F257" t="str">
            <v>LEASE</v>
          </cell>
        </row>
        <row r="258">
          <cell r="A258">
            <v>424270</v>
          </cell>
          <cell r="B258" t="str">
            <v>424270</v>
          </cell>
          <cell r="C258" t="str">
            <v>Leases:Emergency/Rescue Eqpm</v>
          </cell>
          <cell r="D258" t="str">
            <v>LEASE</v>
          </cell>
          <cell r="F258" t="str">
            <v>LEASE</v>
          </cell>
        </row>
        <row r="259">
          <cell r="A259">
            <v>424280</v>
          </cell>
          <cell r="B259" t="str">
            <v>424280</v>
          </cell>
          <cell r="C259" t="str">
            <v>Leases:Fire Fighting Equipm</v>
          </cell>
          <cell r="D259" t="str">
            <v>LEASE</v>
          </cell>
          <cell r="F259" t="str">
            <v>LEASE</v>
          </cell>
        </row>
        <row r="260">
          <cell r="A260">
            <v>424300</v>
          </cell>
          <cell r="B260" t="str">
            <v>424300</v>
          </cell>
          <cell r="C260" t="str">
            <v>Leases:Irrigation Equipment</v>
          </cell>
          <cell r="D260" t="str">
            <v>LEASE</v>
          </cell>
          <cell r="F260" t="str">
            <v/>
          </cell>
        </row>
        <row r="261">
          <cell r="A261">
            <v>424320</v>
          </cell>
          <cell r="B261" t="str">
            <v>424320</v>
          </cell>
          <cell r="C261" t="str">
            <v>Leases:Machine Metallurgy</v>
          </cell>
          <cell r="D261" t="str">
            <v>LEASE</v>
          </cell>
          <cell r="F261" t="str">
            <v>LEASE</v>
          </cell>
        </row>
        <row r="262">
          <cell r="A262">
            <v>424330</v>
          </cell>
          <cell r="B262" t="str">
            <v>424330</v>
          </cell>
          <cell r="C262" t="str">
            <v>Leases:Machines Mining&amp;Quary</v>
          </cell>
          <cell r="D262" t="str">
            <v>LEASE</v>
          </cell>
          <cell r="F262" t="str">
            <v>LEASE</v>
          </cell>
        </row>
        <row r="263">
          <cell r="A263">
            <v>424340</v>
          </cell>
          <cell r="B263" t="str">
            <v>424340</v>
          </cell>
          <cell r="C263" t="str">
            <v>Leases:Furniture</v>
          </cell>
          <cell r="D263" t="str">
            <v>LEASE</v>
          </cell>
          <cell r="F263" t="str">
            <v>LEASE</v>
          </cell>
        </row>
        <row r="264">
          <cell r="A264">
            <v>424350</v>
          </cell>
          <cell r="B264" t="str">
            <v>424350</v>
          </cell>
          <cell r="C264" t="str">
            <v>Leases:Office &amp; Household  Equipment</v>
          </cell>
          <cell r="D264" t="str">
            <v>LEASE</v>
          </cell>
          <cell r="F264" t="str">
            <v>LEASE</v>
          </cell>
        </row>
        <row r="265">
          <cell r="A265">
            <v>424360</v>
          </cell>
          <cell r="B265" t="str">
            <v>424360</v>
          </cell>
          <cell r="C265" t="str">
            <v>Leases:Office Furniture</v>
          </cell>
          <cell r="D265" t="str">
            <v>LEASE</v>
          </cell>
          <cell r="F265" t="str">
            <v>LEASE</v>
          </cell>
        </row>
        <row r="266">
          <cell r="A266">
            <v>424370</v>
          </cell>
          <cell r="B266" t="str">
            <v>424370</v>
          </cell>
          <cell r="C266" t="str">
            <v>Leases:Plum/Water Purif&amp;Sant Eqp</v>
          </cell>
          <cell r="D266" t="str">
            <v>LEASE</v>
          </cell>
          <cell r="F266" t="str">
            <v/>
          </cell>
        </row>
        <row r="267">
          <cell r="A267">
            <v>424380</v>
          </cell>
          <cell r="B267" t="str">
            <v>424380</v>
          </cell>
          <cell r="C267" t="str">
            <v>Leases:Photographic Eqpm</v>
          </cell>
          <cell r="D267" t="str">
            <v>LEASE</v>
          </cell>
          <cell r="F267" t="str">
            <v>LEASE</v>
          </cell>
        </row>
        <row r="268">
          <cell r="A268">
            <v>424390</v>
          </cell>
          <cell r="B268" t="str">
            <v>424390</v>
          </cell>
          <cell r="C268" t="str">
            <v>Leases:Radio Equipment</v>
          </cell>
          <cell r="D268" t="str">
            <v>LEASE</v>
          </cell>
          <cell r="F268" t="str">
            <v>LEASE</v>
          </cell>
        </row>
        <row r="269">
          <cell r="A269">
            <v>424400</v>
          </cell>
          <cell r="B269" t="str">
            <v>424400</v>
          </cell>
          <cell r="C269" t="str">
            <v>Leases:Road  Constr&amp;Maint Eqpm</v>
          </cell>
          <cell r="D269" t="str">
            <v>LEASE</v>
          </cell>
          <cell r="F269" t="str">
            <v>LEASE</v>
          </cell>
        </row>
        <row r="270">
          <cell r="A270">
            <v>424410</v>
          </cell>
          <cell r="B270" t="str">
            <v>424410</v>
          </cell>
          <cell r="C270" t="str">
            <v>Leases:Sport&amp;Recreation Eqpm</v>
          </cell>
          <cell r="D270" t="str">
            <v>LEASE</v>
          </cell>
          <cell r="F270" t="str">
            <v>LEASE</v>
          </cell>
        </row>
        <row r="271">
          <cell r="A271">
            <v>424420</v>
          </cell>
          <cell r="B271" t="str">
            <v>424420</v>
          </cell>
          <cell r="C271" t="str">
            <v>Leases:Security Systems</v>
          </cell>
          <cell r="D271" t="str">
            <v>LEASE</v>
          </cell>
          <cell r="F271" t="str">
            <v>LEASE</v>
          </cell>
        </row>
        <row r="272">
          <cell r="A272">
            <v>424430</v>
          </cell>
          <cell r="B272" t="str">
            <v>424430</v>
          </cell>
          <cell r="C272" t="str">
            <v>Leases:Sec Eqp/Sys/Mat:Mov</v>
          </cell>
          <cell r="D272" t="str">
            <v>LEASE</v>
          </cell>
          <cell r="F272" t="str">
            <v>LEASE</v>
          </cell>
        </row>
        <row r="273">
          <cell r="A273">
            <v>424440</v>
          </cell>
          <cell r="B273" t="str">
            <v>424440</v>
          </cell>
          <cell r="C273" t="str">
            <v>Leases:Survey Equipment</v>
          </cell>
          <cell r="D273" t="str">
            <v>LEASE</v>
          </cell>
          <cell r="F273" t="str">
            <v>LEASE</v>
          </cell>
        </row>
        <row r="274">
          <cell r="A274">
            <v>424450</v>
          </cell>
          <cell r="B274" t="str">
            <v>424450</v>
          </cell>
          <cell r="C274" t="str">
            <v>Leases:Telecommunication Eqp</v>
          </cell>
          <cell r="D274" t="str">
            <v>LEASE</v>
          </cell>
          <cell r="F274" t="str">
            <v>LEASE</v>
          </cell>
        </row>
        <row r="275">
          <cell r="A275">
            <v>424460</v>
          </cell>
          <cell r="B275" t="str">
            <v>424460</v>
          </cell>
          <cell r="C275" t="str">
            <v>Leases:Tents,Flags&amp;Accessor</v>
          </cell>
          <cell r="D275" t="str">
            <v>LEASE</v>
          </cell>
          <cell r="F275" t="str">
            <v/>
          </cell>
        </row>
        <row r="276">
          <cell r="A276">
            <v>424465</v>
          </cell>
          <cell r="B276" t="str">
            <v>424465</v>
          </cell>
          <cell r="C276" t="str">
            <v>Leases: Scaffolding and formwork</v>
          </cell>
          <cell r="D276" t="str">
            <v>LEASE</v>
          </cell>
          <cell r="F276" t="str">
            <v>LEASE</v>
          </cell>
        </row>
        <row r="277">
          <cell r="A277">
            <v>424470</v>
          </cell>
          <cell r="B277" t="str">
            <v>424470</v>
          </cell>
          <cell r="C277" t="str">
            <v>Leases:Workshop Equpm&amp;Tools</v>
          </cell>
          <cell r="D277" t="str">
            <v>LEASE</v>
          </cell>
          <cell r="F277" t="str">
            <v/>
          </cell>
        </row>
        <row r="278">
          <cell r="A278">
            <v>424500</v>
          </cell>
          <cell r="B278" t="str">
            <v>424500</v>
          </cell>
          <cell r="C278" t="str">
            <v>Leases:Forest &amp; Plantations</v>
          </cell>
          <cell r="D278" t="str">
            <v>LEASE</v>
          </cell>
          <cell r="F278" t="str">
            <v>LEASE</v>
          </cell>
        </row>
        <row r="279">
          <cell r="A279">
            <v>424600</v>
          </cell>
          <cell r="B279" t="str">
            <v>424600</v>
          </cell>
          <cell r="C279" t="str">
            <v>Leases:Capitalised Exp-Dev</v>
          </cell>
          <cell r="D279" t="str">
            <v>LEASE</v>
          </cell>
          <cell r="F279" t="str">
            <v>LEASE</v>
          </cell>
        </row>
        <row r="280">
          <cell r="A280">
            <v>424610</v>
          </cell>
          <cell r="B280" t="str">
            <v>424610</v>
          </cell>
          <cell r="C280" t="str">
            <v>Leases:Computer Software</v>
          </cell>
          <cell r="D280" t="str">
            <v>LEASE</v>
          </cell>
          <cell r="F280" t="str">
            <v>LEASE</v>
          </cell>
        </row>
        <row r="281">
          <cell r="A281">
            <v>424620</v>
          </cell>
          <cell r="B281" t="str">
            <v>424620</v>
          </cell>
          <cell r="C281" t="str">
            <v>Leases:Masthead&amp;Publ Titles</v>
          </cell>
          <cell r="D281" t="str">
            <v>LEASE</v>
          </cell>
          <cell r="F281" t="str">
            <v>LEASE</v>
          </cell>
        </row>
        <row r="282">
          <cell r="A282">
            <v>424630</v>
          </cell>
          <cell r="B282" t="str">
            <v>424630</v>
          </cell>
          <cell r="C282" t="str">
            <v>Leases:Other Intangible Ass</v>
          </cell>
          <cell r="D282" t="str">
            <v>LEASE</v>
          </cell>
          <cell r="F282" t="str">
            <v>LEASE</v>
          </cell>
        </row>
        <row r="283">
          <cell r="A283">
            <v>424640</v>
          </cell>
          <cell r="B283" t="str">
            <v>424640</v>
          </cell>
          <cell r="C283" t="str">
            <v>Leases: Patents and Licences</v>
          </cell>
          <cell r="D283" t="str">
            <v>LEASE</v>
          </cell>
          <cell r="F283" t="str">
            <v>LEASE</v>
          </cell>
        </row>
        <row r="284">
          <cell r="A284">
            <v>424650</v>
          </cell>
          <cell r="B284" t="str">
            <v>424650</v>
          </cell>
          <cell r="C284" t="str">
            <v>Leases:Serv&amp;Operate Rights</v>
          </cell>
          <cell r="D284" t="str">
            <v>LEASE</v>
          </cell>
          <cell r="F284" t="str">
            <v>LEASE</v>
          </cell>
        </row>
        <row r="285">
          <cell r="A285">
            <v>425000</v>
          </cell>
          <cell r="B285" t="str">
            <v>425000</v>
          </cell>
          <cell r="C285" t="str">
            <v>Personnel Agency Fees</v>
          </cell>
          <cell r="D285" t="str">
            <v/>
          </cell>
          <cell r="F285" t="str">
            <v/>
          </cell>
        </row>
        <row r="286">
          <cell r="A286">
            <v>425100</v>
          </cell>
          <cell r="B286" t="str">
            <v>425100</v>
          </cell>
          <cell r="C286" t="str">
            <v>Cons&amp;Spec Ser:Photographic Service</v>
          </cell>
          <cell r="D286" t="str">
            <v>CONSULT,CONTRACT &amp; SPECIAL SERV</v>
          </cell>
          <cell r="F286" t="str">
            <v>CONSULT,CONTRACT &amp; SPECIAL SERV</v>
          </cell>
        </row>
        <row r="287">
          <cell r="A287">
            <v>425200</v>
          </cell>
          <cell r="B287" t="str">
            <v>425200</v>
          </cell>
          <cell r="C287" t="str">
            <v>Plant Flowers &amp; Other Decoration</v>
          </cell>
          <cell r="D287" t="str">
            <v/>
          </cell>
          <cell r="F287" t="str">
            <v/>
          </cell>
        </row>
        <row r="288">
          <cell r="A288">
            <v>425300</v>
          </cell>
          <cell r="B288" t="str">
            <v>425300</v>
          </cell>
          <cell r="C288" t="str">
            <v>Design Development</v>
          </cell>
          <cell r="D288" t="str">
            <v/>
          </cell>
          <cell r="F288" t="str">
            <v/>
          </cell>
        </row>
        <row r="289">
          <cell r="A289">
            <v>425310</v>
          </cell>
          <cell r="B289" t="str">
            <v>425310</v>
          </cell>
          <cell r="C289" t="str">
            <v>Printing and Publications</v>
          </cell>
          <cell r="D289" t="str">
            <v/>
          </cell>
          <cell r="F289" t="str">
            <v/>
          </cell>
        </row>
        <row r="290">
          <cell r="A290">
            <v>425400</v>
          </cell>
          <cell r="B290" t="str">
            <v>425400</v>
          </cell>
          <cell r="C290" t="str">
            <v>Prof Bodies&amp;Membership Fees</v>
          </cell>
          <cell r="D290" t="str">
            <v>EXTERNAL COMP SERVICES PROVIDERS</v>
          </cell>
          <cell r="F290" t="str">
            <v>EXTERNAL COMP SERVICES PROVIDERS</v>
          </cell>
        </row>
        <row r="291">
          <cell r="A291">
            <v>425500</v>
          </cell>
          <cell r="B291" t="str">
            <v>425500</v>
          </cell>
          <cell r="C291" t="str">
            <v>Resettlement Cost</v>
          </cell>
          <cell r="D291" t="str">
            <v>ENTERTAINMENT</v>
          </cell>
          <cell r="F291" t="str">
            <v>TRAVEL AND SUBSISTENCE</v>
          </cell>
        </row>
        <row r="292">
          <cell r="A292">
            <v>425550</v>
          </cell>
          <cell r="B292" t="str">
            <v>425550</v>
          </cell>
          <cell r="C292" t="str">
            <v>Road Worthy Tests</v>
          </cell>
          <cell r="D292" t="str">
            <v>UTILITITY SERVICES</v>
          </cell>
          <cell r="F292" t="str">
            <v>UTILITITY SERVICES</v>
          </cell>
        </row>
        <row r="293">
          <cell r="A293">
            <v>425600</v>
          </cell>
          <cell r="B293" t="str">
            <v>425600</v>
          </cell>
          <cell r="C293" t="str">
            <v>Subscriptions</v>
          </cell>
          <cell r="D293" t="str">
            <v>EXTERNAL COMP SERVICES PROVIDERS</v>
          </cell>
          <cell r="F293" t="str">
            <v>EXTERNAL COMP SERVICES PROVIDERS</v>
          </cell>
        </row>
        <row r="294">
          <cell r="A294">
            <v>425700</v>
          </cell>
          <cell r="B294" t="str">
            <v>425700</v>
          </cell>
          <cell r="C294" t="str">
            <v>Taking Over Contractual Obligat</v>
          </cell>
          <cell r="D294" t="str">
            <v/>
          </cell>
          <cell r="F294" t="str">
            <v/>
          </cell>
        </row>
        <row r="295">
          <cell r="A295">
            <v>425800</v>
          </cell>
          <cell r="B295" t="str">
            <v>425800</v>
          </cell>
          <cell r="C295" t="str">
            <v>Cons&amp;Spec Ser: Clean&amp;Gardening servises</v>
          </cell>
          <cell r="D295" t="str">
            <v/>
          </cell>
          <cell r="F295" t="str">
            <v/>
          </cell>
        </row>
        <row r="296">
          <cell r="A296">
            <v>425810</v>
          </cell>
          <cell r="B296" t="str">
            <v>425810</v>
          </cell>
          <cell r="C296" t="str">
            <v>Own &amp; Leas Prop Exp: Fire Protect</v>
          </cell>
          <cell r="D296" t="str">
            <v/>
          </cell>
          <cell r="F296" t="str">
            <v/>
          </cell>
        </row>
        <row r="297">
          <cell r="A297">
            <v>425820</v>
          </cell>
          <cell r="B297" t="str">
            <v>425820</v>
          </cell>
          <cell r="C297" t="str">
            <v>Own &amp; Leas Prop Exp: First Aid</v>
          </cell>
          <cell r="D297" t="str">
            <v/>
          </cell>
          <cell r="F297" t="str">
            <v/>
          </cell>
        </row>
        <row r="298">
          <cell r="A298">
            <v>425830</v>
          </cell>
          <cell r="B298" t="str">
            <v>425830</v>
          </cell>
          <cell r="C298" t="str">
            <v>Own &amp; Leas Prop Exp: Fumigate Ser</v>
          </cell>
          <cell r="D298" t="str">
            <v/>
          </cell>
          <cell r="F298" t="str">
            <v/>
          </cell>
        </row>
        <row r="299">
          <cell r="A299">
            <v>425831</v>
          </cell>
          <cell r="B299" t="str">
            <v>425831</v>
          </cell>
          <cell r="C299" t="str">
            <v>OWN&amp;LEAS PROP EXP:GAS</v>
          </cell>
          <cell r="D299" t="str">
            <v/>
          </cell>
          <cell r="F299" t="str">
            <v/>
          </cell>
        </row>
        <row r="300">
          <cell r="A300">
            <v>425840</v>
          </cell>
          <cell r="B300" t="str">
            <v>425840</v>
          </cell>
          <cell r="C300" t="str">
            <v>Own &amp; Leas Prop Exp: Management Fee</v>
          </cell>
          <cell r="D300" t="str">
            <v/>
          </cell>
          <cell r="F300" t="str">
            <v/>
          </cell>
        </row>
        <row r="301">
          <cell r="A301">
            <v>425850</v>
          </cell>
          <cell r="B301" t="str">
            <v>425850</v>
          </cell>
          <cell r="C301" t="str">
            <v>Own &amp; Leas Prop Exp: Pest Control</v>
          </cell>
          <cell r="D301" t="str">
            <v/>
          </cell>
          <cell r="F301" t="str">
            <v/>
          </cell>
        </row>
        <row r="302">
          <cell r="A302">
            <v>425860</v>
          </cell>
          <cell r="B302" t="str">
            <v>425860</v>
          </cell>
          <cell r="C302" t="str">
            <v>Cons&amp;Spec Ser: Security services</v>
          </cell>
          <cell r="D302" t="str">
            <v/>
          </cell>
          <cell r="F302" t="str">
            <v/>
          </cell>
        </row>
        <row r="303">
          <cell r="A303">
            <v>425900</v>
          </cell>
          <cell r="B303" t="str">
            <v>425900</v>
          </cell>
          <cell r="C303" t="str">
            <v>Transport: Consultant&amp;Contractor</v>
          </cell>
          <cell r="D303" t="str">
            <v/>
          </cell>
          <cell r="F303" t="str">
            <v/>
          </cell>
        </row>
        <row r="304">
          <cell r="A304">
            <v>425910</v>
          </cell>
          <cell r="B304" t="str">
            <v>425910</v>
          </cell>
          <cell r="C304" t="str">
            <v>Transport: Public Events</v>
          </cell>
          <cell r="D304" t="str">
            <v>TRAVEL AND SUBSISTENCE</v>
          </cell>
          <cell r="F304" t="str">
            <v>TRANSPORT &amp; SUBS PROVIDED BY DEPT</v>
          </cell>
        </row>
        <row r="305">
          <cell r="A305">
            <v>426000</v>
          </cell>
          <cell r="B305" t="str">
            <v>426000</v>
          </cell>
          <cell r="C305" t="str">
            <v>Non Employees Travel and Subsis</v>
          </cell>
          <cell r="D305" t="str">
            <v/>
          </cell>
          <cell r="F305" t="str">
            <v/>
          </cell>
        </row>
        <row r="306">
          <cell r="A306">
            <v>427000</v>
          </cell>
          <cell r="B306" t="str">
            <v>427000</v>
          </cell>
          <cell r="C306" t="str">
            <v>Catering</v>
          </cell>
          <cell r="D306" t="str">
            <v>ENTERTAINMENT</v>
          </cell>
          <cell r="F306" t="str">
            <v>ENTERTAINMENT</v>
          </cell>
        </row>
        <row r="307">
          <cell r="A307">
            <v>432100</v>
          </cell>
          <cell r="B307" t="str">
            <v>432100</v>
          </cell>
          <cell r="C307" t="str">
            <v>Municipality Services</v>
          </cell>
          <cell r="D307" t="str">
            <v>UTILITITY SERVICES</v>
          </cell>
          <cell r="F307" t="str">
            <v>UTILITITY SERVICES</v>
          </cell>
        </row>
        <row r="308">
          <cell r="A308">
            <v>432101</v>
          </cell>
          <cell r="B308" t="str">
            <v>432101</v>
          </cell>
          <cell r="C308" t="str">
            <v>Rates and Taxes Municipality Services</v>
          </cell>
          <cell r="D308" t="str">
            <v>UTILITITY SERVICES</v>
          </cell>
          <cell r="F308" t="str">
            <v/>
          </cell>
        </row>
        <row r="309">
          <cell r="A309">
            <v>432500</v>
          </cell>
          <cell r="B309" t="str">
            <v>432500</v>
          </cell>
          <cell r="C309" t="str">
            <v>Municipal: Water and Electricity</v>
          </cell>
          <cell r="D309" t="str">
            <v>UTILITITY SERVICES</v>
          </cell>
          <cell r="F309" t="str">
            <v/>
          </cell>
        </row>
        <row r="310">
          <cell r="A310">
            <v>432501</v>
          </cell>
          <cell r="B310" t="str">
            <v>432501</v>
          </cell>
          <cell r="C310" t="str">
            <v>Vehicles licenses</v>
          </cell>
          <cell r="D310" t="str">
            <v/>
          </cell>
          <cell r="F310" t="str">
            <v/>
          </cell>
        </row>
        <row r="311">
          <cell r="A311">
            <v>432502</v>
          </cell>
          <cell r="B311" t="str">
            <v>432502</v>
          </cell>
          <cell r="C311" t="str">
            <v>Rates and taxes (houses)</v>
          </cell>
          <cell r="D311" t="str">
            <v/>
          </cell>
          <cell r="F311" t="str">
            <v/>
          </cell>
        </row>
        <row r="312">
          <cell r="A312">
            <v>433000</v>
          </cell>
          <cell r="B312" t="str">
            <v>433000</v>
          </cell>
          <cell r="C312" t="str">
            <v>T&amp;S Out of Town All Non Res Stff</v>
          </cell>
          <cell r="D312" t="str">
            <v/>
          </cell>
          <cell r="F312" t="str">
            <v/>
          </cell>
        </row>
        <row r="313">
          <cell r="A313">
            <v>433010</v>
          </cell>
          <cell r="B313" t="str">
            <v>433010</v>
          </cell>
          <cell r="C313" t="str">
            <v>T&amp;S Out of Town All Per Res Stff</v>
          </cell>
          <cell r="D313" t="str">
            <v/>
          </cell>
          <cell r="F313" t="str">
            <v/>
          </cell>
        </row>
        <row r="314">
          <cell r="A314">
            <v>433020</v>
          </cell>
          <cell r="B314" t="str">
            <v>433020</v>
          </cell>
          <cell r="C314" t="str">
            <v>T&amp;S Dom: Accommodation</v>
          </cell>
          <cell r="D314" t="str">
            <v>TRAVEL AND SUBSISTENCE</v>
          </cell>
          <cell r="F314" t="str">
            <v>TRAVEL AND SUBSISTENCE</v>
          </cell>
        </row>
        <row r="315">
          <cell r="A315">
            <v>433030</v>
          </cell>
          <cell r="B315" t="str">
            <v>433030</v>
          </cell>
          <cell r="C315" t="str">
            <v>T&amp;S Dom: Daily Allowance</v>
          </cell>
          <cell r="D315" t="str">
            <v>TRAVEL AND SUBSISTENCE</v>
          </cell>
          <cell r="F315" t="str">
            <v>TRAVEL AND SUBSISTENCE</v>
          </cell>
        </row>
        <row r="316">
          <cell r="A316">
            <v>433040</v>
          </cell>
          <cell r="B316" t="str">
            <v>433040</v>
          </cell>
          <cell r="C316" t="str">
            <v>T&amp;S Dom: Food&amp;Bever(Served)</v>
          </cell>
          <cell r="D316" t="str">
            <v>TRAVEL AND SUBSISTENCE</v>
          </cell>
          <cell r="F316" t="str">
            <v>TRAVEL AND SUBSISTENCE</v>
          </cell>
        </row>
        <row r="317">
          <cell r="A317">
            <v>433050</v>
          </cell>
          <cell r="B317" t="str">
            <v>433050</v>
          </cell>
          <cell r="C317" t="str">
            <v>T&amp;S Dom: Incidental Cost</v>
          </cell>
          <cell r="D317" t="str">
            <v>TRAVEL AND SUBSISTENCE</v>
          </cell>
          <cell r="F317" t="str">
            <v>TRAVEL AND SUBSISTENCE</v>
          </cell>
        </row>
        <row r="318">
          <cell r="A318">
            <v>433100</v>
          </cell>
          <cell r="B318" t="str">
            <v>433100</v>
          </cell>
          <cell r="C318" t="str">
            <v>T&amp;S Dom: Without Op:Car Rental</v>
          </cell>
          <cell r="D318" t="str">
            <v>TRAVEL AND SUBSISTENCE</v>
          </cell>
          <cell r="F318" t="str">
            <v>TRAVEL AND SUBSISTENCE</v>
          </cell>
        </row>
        <row r="319">
          <cell r="A319">
            <v>433110</v>
          </cell>
          <cell r="B319" t="str">
            <v>433110</v>
          </cell>
          <cell r="C319" t="str">
            <v>T&amp;S Dom: Without Op:Km All(Own Tr</v>
          </cell>
          <cell r="D319" t="str">
            <v>TRAVEL AND SUBSISTENCE</v>
          </cell>
          <cell r="F319" t="str">
            <v>TRAVEL AND SUBSISTENCE</v>
          </cell>
        </row>
        <row r="320">
          <cell r="A320">
            <v>433120</v>
          </cell>
          <cell r="B320" t="str">
            <v>433120</v>
          </cell>
          <cell r="C320" t="str">
            <v>T&amp;S Dom: Without Op: Km All(sms&gt;)</v>
          </cell>
          <cell r="D320" t="str">
            <v>TRAVEL AND SUBSISTENCE</v>
          </cell>
          <cell r="F320" t="str">
            <v>TRAVEL AND SUBSISTENCE</v>
          </cell>
        </row>
        <row r="321">
          <cell r="A321">
            <v>433130</v>
          </cell>
          <cell r="B321" t="str">
            <v>433130</v>
          </cell>
          <cell r="C321" t="str">
            <v>T&amp;S Dom: Without Op:GG Vhcl</v>
          </cell>
          <cell r="D321" t="str">
            <v/>
          </cell>
          <cell r="F321" t="str">
            <v/>
          </cell>
        </row>
        <row r="322">
          <cell r="A322">
            <v>433200</v>
          </cell>
          <cell r="B322" t="str">
            <v>433200</v>
          </cell>
          <cell r="C322" t="str">
            <v>T&amp;S Dom: With Op: Otr Trns Provid</v>
          </cell>
          <cell r="D322" t="str">
            <v>TRAVEL AND SUBSISTENCE</v>
          </cell>
          <cell r="F322" t="str">
            <v>TRAVEL AND SUBSISTENCE</v>
          </cell>
        </row>
        <row r="323">
          <cell r="A323">
            <v>433300</v>
          </cell>
          <cell r="B323" t="str">
            <v>433300</v>
          </cell>
          <cell r="C323" t="str">
            <v>T&amp;S Dom: With Op: Air Transport</v>
          </cell>
          <cell r="D323" t="str">
            <v>TRAVEL AND SUBSISTENCE</v>
          </cell>
          <cell r="F323" t="str">
            <v>TRAVEL AND SUBSISTENCE</v>
          </cell>
        </row>
        <row r="324">
          <cell r="A324">
            <v>433310</v>
          </cell>
          <cell r="B324" t="str">
            <v>433310</v>
          </cell>
          <cell r="C324" t="str">
            <v>T&amp;S Dom: With Op:Railway Transpor</v>
          </cell>
          <cell r="D324" t="str">
            <v>TRAVEL AND SUBSISTENCE</v>
          </cell>
          <cell r="F324" t="str">
            <v>TRAVEL AND SUBSISTENCE</v>
          </cell>
        </row>
        <row r="325">
          <cell r="A325">
            <v>433320</v>
          </cell>
          <cell r="B325" t="str">
            <v>433320</v>
          </cell>
          <cell r="C325" t="str">
            <v>T&amp;S Dom: With Op: Road Transport</v>
          </cell>
          <cell r="D325" t="str">
            <v>TRAVEL AND SUBSISTENCE</v>
          </cell>
          <cell r="F325" t="str">
            <v>TRAVEL AND SUBSISTENCE</v>
          </cell>
        </row>
        <row r="326">
          <cell r="A326">
            <v>433330</v>
          </cell>
          <cell r="B326" t="str">
            <v>433330</v>
          </cell>
          <cell r="C326" t="str">
            <v>T&amp;S Dom: With Op:Water Transport</v>
          </cell>
          <cell r="D326" t="str">
            <v/>
          </cell>
          <cell r="F326" t="str">
            <v/>
          </cell>
        </row>
        <row r="327">
          <cell r="A327">
            <v>433400</v>
          </cell>
          <cell r="B327" t="str">
            <v>433400</v>
          </cell>
          <cell r="C327" t="str">
            <v>T&amp;S Forgn: Accommodation</v>
          </cell>
          <cell r="D327" t="str">
            <v>TRAVEL AND SUBSISTENCE</v>
          </cell>
          <cell r="F327" t="str">
            <v>TRAVEL AND SUBSISTENCE</v>
          </cell>
        </row>
        <row r="328">
          <cell r="A328">
            <v>433410</v>
          </cell>
          <cell r="B328" t="str">
            <v>433410</v>
          </cell>
          <cell r="C328" t="str">
            <v>T&amp;S Forgn: Daily All</v>
          </cell>
          <cell r="D328" t="str">
            <v>TRAVEL AND SUBSISTENCE</v>
          </cell>
          <cell r="F328" t="str">
            <v>TRAVEL AND SUBSISTENCE</v>
          </cell>
        </row>
        <row r="329">
          <cell r="A329">
            <v>433420</v>
          </cell>
          <cell r="B329" t="str">
            <v>433420</v>
          </cell>
          <cell r="C329" t="str">
            <v>T&amp;S Forgn: Food&amp;Bever(Serv)</v>
          </cell>
          <cell r="D329" t="str">
            <v>TRAVEL AND SUBSISTENCE</v>
          </cell>
          <cell r="F329" t="str">
            <v>TRAVEL AND SUBSISTENCE</v>
          </cell>
        </row>
        <row r="330">
          <cell r="A330">
            <v>433500</v>
          </cell>
          <cell r="B330" t="str">
            <v>433500</v>
          </cell>
          <cell r="C330" t="str">
            <v>T&amp;S Forgn: Without Op:Car Rental</v>
          </cell>
          <cell r="D330" t="str">
            <v>TRAVEL AND SUBSISTENCE</v>
          </cell>
          <cell r="F330" t="str">
            <v>TRAVEL AND SUBSISTENCE</v>
          </cell>
        </row>
        <row r="331">
          <cell r="A331">
            <v>433510</v>
          </cell>
          <cell r="B331" t="str">
            <v>433510</v>
          </cell>
          <cell r="C331" t="str">
            <v>T&amp;S Forgn: Without Op:Km Allowanc</v>
          </cell>
          <cell r="D331" t="str">
            <v/>
          </cell>
          <cell r="F331" t="str">
            <v/>
          </cell>
        </row>
        <row r="332">
          <cell r="A332">
            <v>433600</v>
          </cell>
          <cell r="B332" t="str">
            <v>433600</v>
          </cell>
          <cell r="C332" t="str">
            <v>T&amp;S Forgn: With Op:Oth Trnsp Prov</v>
          </cell>
          <cell r="D332" t="str">
            <v>TRAVEL AND SUBSISTENCE</v>
          </cell>
          <cell r="F332" t="str">
            <v>TRAVEL AND SUBSISTENCE</v>
          </cell>
        </row>
        <row r="333">
          <cell r="A333">
            <v>433700</v>
          </cell>
          <cell r="B333" t="str">
            <v>433700</v>
          </cell>
          <cell r="C333" t="str">
            <v>T&amp;S Forgn: With Op: Air Transport</v>
          </cell>
          <cell r="D333" t="str">
            <v>TRAVEL AND SUBSISTENCE</v>
          </cell>
          <cell r="F333" t="str">
            <v>TRAVEL AND SUBSISTENCE</v>
          </cell>
        </row>
        <row r="334">
          <cell r="A334">
            <v>433710</v>
          </cell>
          <cell r="B334" t="str">
            <v>433710</v>
          </cell>
          <cell r="C334" t="str">
            <v>T&amp;S Forgn: With Op: Railway Trans</v>
          </cell>
          <cell r="D334" t="str">
            <v>TRAVEL AND SUBSISTENCE</v>
          </cell>
          <cell r="F334" t="str">
            <v>TRAVEL AND SUBSISTENCE</v>
          </cell>
        </row>
        <row r="335">
          <cell r="A335">
            <v>433720</v>
          </cell>
          <cell r="B335" t="str">
            <v>433720</v>
          </cell>
          <cell r="C335" t="str">
            <v>T&amp;S Forgn: With Op: Road Transpor</v>
          </cell>
          <cell r="D335" t="str">
            <v>TRAVEL AND SUBSISTENCE</v>
          </cell>
          <cell r="F335" t="str">
            <v>TRAVEL AND SUBSISTENCE</v>
          </cell>
        </row>
        <row r="336">
          <cell r="A336">
            <v>433730</v>
          </cell>
          <cell r="B336" t="str">
            <v>433730</v>
          </cell>
          <cell r="C336" t="str">
            <v>T&amp;S Forgn: With Op:Water Transpor</v>
          </cell>
          <cell r="D336" t="str">
            <v/>
          </cell>
          <cell r="F336" t="str">
            <v/>
          </cell>
        </row>
        <row r="337">
          <cell r="A337">
            <v>434000</v>
          </cell>
          <cell r="B337" t="str">
            <v>434000</v>
          </cell>
          <cell r="C337" t="str">
            <v>Venues and Facilities</v>
          </cell>
          <cell r="D337" t="str">
            <v>VENUES AND FACILITIES</v>
          </cell>
          <cell r="F337" t="str">
            <v>VENUES AND FACILITIES</v>
          </cell>
        </row>
        <row r="338">
          <cell r="A338">
            <v>434100</v>
          </cell>
          <cell r="B338" t="str">
            <v>434100</v>
          </cell>
          <cell r="C338" t="str">
            <v>Protective/Spec Clothing&amp;Uniform</v>
          </cell>
          <cell r="D338" t="str">
            <v>CONSUMABLE MATERIAL</v>
          </cell>
          <cell r="F338" t="str">
            <v>CONSUMABLE MATERIAL</v>
          </cell>
        </row>
        <row r="339">
          <cell r="A339">
            <v>434200</v>
          </cell>
          <cell r="B339" t="str">
            <v>434200</v>
          </cell>
          <cell r="C339" t="str">
            <v>Train &amp; Staff Dev: External</v>
          </cell>
          <cell r="D339" t="str">
            <v>TRAINING &amp; STAFF DEVELOPMENT</v>
          </cell>
          <cell r="F339" t="str">
            <v>TRAINING &amp; STAFF DEVELOPMENT</v>
          </cell>
        </row>
        <row r="340">
          <cell r="A340">
            <v>434210</v>
          </cell>
          <cell r="B340" t="str">
            <v>434210</v>
          </cell>
          <cell r="C340" t="str">
            <v>Train &amp; Staff Dev: Material &amp; Manuals</v>
          </cell>
          <cell r="D340" t="str">
            <v>TRAINING &amp; STAFF DEVELOPMENT</v>
          </cell>
          <cell r="F340" t="str">
            <v>TRAINING &amp; STAFF DEVELOPMENT</v>
          </cell>
        </row>
        <row r="341">
          <cell r="A341">
            <v>434220</v>
          </cell>
          <cell r="B341" t="str">
            <v>434220</v>
          </cell>
          <cell r="C341" t="str">
            <v>Train &amp; Staff Dev: Qualif Verificat</v>
          </cell>
          <cell r="D341" t="str">
            <v>TRAINING &amp; STAFF DEVELOPMENT</v>
          </cell>
          <cell r="F341" t="str">
            <v>TRAINING &amp; STAFF DEVELOPMENT</v>
          </cell>
        </row>
        <row r="342">
          <cell r="A342">
            <v>435000</v>
          </cell>
          <cell r="B342" t="str">
            <v>435000</v>
          </cell>
          <cell r="C342" t="str">
            <v>Int Paid: Overdue Accounts</v>
          </cell>
          <cell r="D342" t="str">
            <v/>
          </cell>
          <cell r="F342" t="str">
            <v/>
          </cell>
        </row>
        <row r="343">
          <cell r="A343">
            <v>435001</v>
          </cell>
          <cell r="B343" t="str">
            <v>435001</v>
          </cell>
          <cell r="C343" t="str">
            <v>Interest Paid: Commercial Banks</v>
          </cell>
          <cell r="D343" t="str">
            <v/>
          </cell>
          <cell r="F343" t="str">
            <v/>
          </cell>
        </row>
        <row r="344">
          <cell r="A344">
            <v>437000</v>
          </cell>
          <cell r="B344" t="str">
            <v>437000</v>
          </cell>
          <cell r="C344" t="str">
            <v>Land Rent</v>
          </cell>
          <cell r="D344" t="str">
            <v/>
          </cell>
          <cell r="F344" t="str">
            <v/>
          </cell>
        </row>
        <row r="345">
          <cell r="A345">
            <v>437005</v>
          </cell>
          <cell r="B345" t="str">
            <v>437005</v>
          </cell>
          <cell r="C345" t="str">
            <v>Expropriation of Land</v>
          </cell>
          <cell r="D345" t="str">
            <v/>
          </cell>
          <cell r="F345" t="str">
            <v/>
          </cell>
        </row>
        <row r="346">
          <cell r="A346">
            <v>437010</v>
          </cell>
          <cell r="B346" t="str">
            <v>437010</v>
          </cell>
          <cell r="C346" t="str">
            <v>Rental Internal Equipment Expense</v>
          </cell>
          <cell r="D346" t="str">
            <v/>
          </cell>
          <cell r="F346" t="str">
            <v/>
          </cell>
        </row>
        <row r="347">
          <cell r="A347">
            <v>437020</v>
          </cell>
          <cell r="B347" t="str">
            <v>437020</v>
          </cell>
          <cell r="C347" t="str">
            <v>Leases:Plant &amp; Equipment</v>
          </cell>
          <cell r="D347" t="str">
            <v>LEASE</v>
          </cell>
          <cell r="F347" t="str">
            <v>LEASES</v>
          </cell>
        </row>
        <row r="348">
          <cell r="A348">
            <v>437030</v>
          </cell>
          <cell r="B348" t="str">
            <v>437030</v>
          </cell>
          <cell r="C348" t="str">
            <v>Rent on Equipment Expense</v>
          </cell>
          <cell r="D348" t="str">
            <v/>
          </cell>
          <cell r="F348" t="str">
            <v/>
          </cell>
        </row>
        <row r="349">
          <cell r="A349">
            <v>437100</v>
          </cell>
          <cell r="B349" t="str">
            <v>437100</v>
          </cell>
          <cell r="C349" t="str">
            <v>Royalty, Explor&amp;Right Of Use</v>
          </cell>
          <cell r="D349" t="str">
            <v/>
          </cell>
          <cell r="F349" t="str">
            <v/>
          </cell>
        </row>
        <row r="350">
          <cell r="A350">
            <v>438000</v>
          </cell>
          <cell r="B350" t="str">
            <v>438000</v>
          </cell>
          <cell r="C350" t="str">
            <v>Thefts and Losses</v>
          </cell>
          <cell r="D350" t="str">
            <v/>
          </cell>
          <cell r="F350" t="str">
            <v/>
          </cell>
        </row>
        <row r="351">
          <cell r="A351">
            <v>438001</v>
          </cell>
          <cell r="B351" t="str">
            <v>438001</v>
          </cell>
          <cell r="C351" t="str">
            <v>Bad Debts Write Off Expense</v>
          </cell>
          <cell r="D351" t="str">
            <v/>
          </cell>
          <cell r="F351" t="str">
            <v/>
          </cell>
        </row>
        <row r="352">
          <cell r="A352">
            <v>439000</v>
          </cell>
          <cell r="B352" t="str">
            <v>439000</v>
          </cell>
          <cell r="C352" t="str">
            <v>Water Trading Acc Losses</v>
          </cell>
          <cell r="D352" t="str">
            <v/>
          </cell>
          <cell r="F352" t="str">
            <v/>
          </cell>
        </row>
        <row r="353">
          <cell r="A353">
            <v>441000</v>
          </cell>
          <cell r="B353" t="str">
            <v>441000</v>
          </cell>
          <cell r="C353" t="str">
            <v>Unauthorised Expenditure</v>
          </cell>
          <cell r="D353" t="str">
            <v/>
          </cell>
          <cell r="F353" t="str">
            <v/>
          </cell>
        </row>
        <row r="354">
          <cell r="A354">
            <v>451000</v>
          </cell>
          <cell r="B354" t="str">
            <v>451000</v>
          </cell>
          <cell r="C354" t="str">
            <v>Claims Against State Prov Dept</v>
          </cell>
          <cell r="D354" t="str">
            <v/>
          </cell>
          <cell r="F354" t="str">
            <v/>
          </cell>
        </row>
        <row r="355">
          <cell r="A355">
            <v>451100</v>
          </cell>
          <cell r="B355" t="str">
            <v>451100</v>
          </cell>
          <cell r="C355" t="str">
            <v>Pmt/Refund&amp;Rem-Act/Grce Prov Dep</v>
          </cell>
          <cell r="D355" t="str">
            <v/>
          </cell>
          <cell r="F355" t="str">
            <v/>
          </cell>
        </row>
        <row r="356">
          <cell r="A356">
            <v>451200</v>
          </cell>
          <cell r="B356" t="str">
            <v>451200</v>
          </cell>
          <cell r="C356" t="str">
            <v>Donations&amp;Gifts Prov Dept - Cash</v>
          </cell>
          <cell r="D356" t="str">
            <v/>
          </cell>
          <cell r="F356" t="str">
            <v/>
          </cell>
        </row>
        <row r="357">
          <cell r="A357">
            <v>451210</v>
          </cell>
          <cell r="B357" t="str">
            <v>451210</v>
          </cell>
          <cell r="C357" t="str">
            <v>Donations&amp;Gifts Prov Dept - Kind</v>
          </cell>
          <cell r="D357" t="str">
            <v/>
          </cell>
          <cell r="F357" t="str">
            <v/>
          </cell>
        </row>
        <row r="358">
          <cell r="A358">
            <v>451220</v>
          </cell>
          <cell r="B358" t="str">
            <v>451220</v>
          </cell>
          <cell r="C358" t="str">
            <v>Fines&amp;Penalties Prov Dept</v>
          </cell>
          <cell r="D358" t="str">
            <v/>
          </cell>
          <cell r="F358" t="str">
            <v/>
          </cell>
        </row>
        <row r="359">
          <cell r="A359">
            <v>451300</v>
          </cell>
          <cell r="B359" t="str">
            <v>451300</v>
          </cell>
          <cell r="C359" t="str">
            <v>Pmt/Refund&amp;Rem-Act/Grace Prov Rf</v>
          </cell>
          <cell r="D359" t="str">
            <v/>
          </cell>
          <cell r="F359" t="str">
            <v/>
          </cell>
        </row>
        <row r="360">
          <cell r="A360">
            <v>451400</v>
          </cell>
          <cell r="B360" t="str">
            <v>451400</v>
          </cell>
          <cell r="C360" t="str">
            <v>Provincial Conditional Grants</v>
          </cell>
          <cell r="D360" t="str">
            <v/>
          </cell>
          <cell r="F360" t="str">
            <v/>
          </cell>
        </row>
        <row r="361">
          <cell r="A361">
            <v>451500</v>
          </cell>
          <cell r="B361" t="str">
            <v>451500</v>
          </cell>
          <cell r="C361" t="str">
            <v>Donation&amp;Gift Prov Rev Fund-Cash</v>
          </cell>
          <cell r="D361" t="str">
            <v/>
          </cell>
          <cell r="F361" t="str">
            <v/>
          </cell>
        </row>
        <row r="362">
          <cell r="A362">
            <v>451510</v>
          </cell>
          <cell r="B362" t="str">
            <v>451510</v>
          </cell>
          <cell r="C362" t="str">
            <v>Donation&amp;Gift Prov Rev Fund-Kind</v>
          </cell>
          <cell r="D362" t="str">
            <v/>
          </cell>
          <cell r="F362" t="str">
            <v/>
          </cell>
        </row>
        <row r="363">
          <cell r="A363">
            <v>451600</v>
          </cell>
          <cell r="B363" t="str">
            <v>451600</v>
          </cell>
          <cell r="C363" t="str">
            <v>Claims Against State Prov Agen</v>
          </cell>
          <cell r="D363" t="str">
            <v/>
          </cell>
          <cell r="F363" t="str">
            <v/>
          </cell>
        </row>
        <row r="364">
          <cell r="A364">
            <v>451700</v>
          </cell>
          <cell r="B364" t="str">
            <v>451700</v>
          </cell>
          <cell r="C364" t="str">
            <v>Pmt/Refund&amp;Rem-Act/Grce Prov Ag</v>
          </cell>
          <cell r="D364" t="str">
            <v>H/H SOCIAL  SECURITY PAYMENTS</v>
          </cell>
          <cell r="F364" t="str">
            <v>PMT/REFUND &amp; REM-ACT/GRCE PROV AG</v>
          </cell>
        </row>
        <row r="365">
          <cell r="A365">
            <v>451800</v>
          </cell>
          <cell r="B365" t="str">
            <v>451800</v>
          </cell>
          <cell r="C365" t="str">
            <v>Donations&amp;Gifts Prov Agen-Cash</v>
          </cell>
          <cell r="D365" t="str">
            <v/>
          </cell>
          <cell r="F365" t="str">
            <v/>
          </cell>
        </row>
        <row r="366">
          <cell r="A366">
            <v>451810</v>
          </cell>
          <cell r="B366" t="str">
            <v>451810</v>
          </cell>
          <cell r="C366" t="str">
            <v>Donations&amp;Gifts Prov Agen-Kind</v>
          </cell>
          <cell r="D366" t="str">
            <v/>
          </cell>
          <cell r="F366" t="str">
            <v/>
          </cell>
        </row>
        <row r="367">
          <cell r="A367">
            <v>452000</v>
          </cell>
          <cell r="B367" t="str">
            <v>452000</v>
          </cell>
          <cell r="C367" t="str">
            <v>Donations&amp;Gifts Mun-Cash</v>
          </cell>
          <cell r="D367" t="str">
            <v/>
          </cell>
          <cell r="F367" t="str">
            <v/>
          </cell>
        </row>
        <row r="368">
          <cell r="A368">
            <v>452010</v>
          </cell>
          <cell r="B368" t="str">
            <v>452010</v>
          </cell>
          <cell r="C368" t="str">
            <v>Donations&amp;Gifts Mun-Kind</v>
          </cell>
          <cell r="D368" t="str">
            <v/>
          </cell>
          <cell r="F368" t="str">
            <v/>
          </cell>
        </row>
        <row r="369">
          <cell r="A369">
            <v>452020</v>
          </cell>
          <cell r="B369" t="str">
            <v>452020</v>
          </cell>
          <cell r="C369" t="str">
            <v>Fines&amp;Penalties Municipalities</v>
          </cell>
          <cell r="D369" t="str">
            <v>UTILITITY SERVICES</v>
          </cell>
          <cell r="F369" t="str">
            <v>UTILITITY SERVICES</v>
          </cell>
        </row>
        <row r="370">
          <cell r="A370">
            <v>452100</v>
          </cell>
          <cell r="B370" t="str">
            <v>452100</v>
          </cell>
          <cell r="C370" t="str">
            <v>RSCL:CACADU DIST MUN</v>
          </cell>
          <cell r="D370" t="str">
            <v/>
          </cell>
          <cell r="F370" t="str">
            <v/>
          </cell>
        </row>
        <row r="371">
          <cell r="A371">
            <v>452101</v>
          </cell>
          <cell r="B371" t="str">
            <v>452101</v>
          </cell>
          <cell r="C371" t="str">
            <v>Reginal Service Council Levy :KAROO DIST</v>
          </cell>
          <cell r="D371" t="str">
            <v>UTILITITY SERVICES</v>
          </cell>
          <cell r="F371" t="str">
            <v>UTILITITY SERVICES</v>
          </cell>
        </row>
        <row r="372">
          <cell r="A372">
            <v>452102</v>
          </cell>
          <cell r="B372" t="str">
            <v>452102</v>
          </cell>
          <cell r="C372" t="str">
            <v>Regional Service Council Levy :MOTHEO DI</v>
          </cell>
          <cell r="D372" t="str">
            <v>UTILITITY SERVICES</v>
          </cell>
          <cell r="F372" t="str">
            <v>UTILITITY SERVICES</v>
          </cell>
        </row>
        <row r="373">
          <cell r="A373">
            <v>452103</v>
          </cell>
          <cell r="B373" t="str">
            <v>452103</v>
          </cell>
          <cell r="C373" t="str">
            <v>Regional Service Council Levy :WATERBERG</v>
          </cell>
          <cell r="D373" t="str">
            <v>UTILITITY SERVICES</v>
          </cell>
          <cell r="F373" t="str">
            <v>UTILITITY SERVICES</v>
          </cell>
        </row>
        <row r="374">
          <cell r="A374">
            <v>452104</v>
          </cell>
          <cell r="B374" t="str">
            <v>452104</v>
          </cell>
          <cell r="C374" t="str">
            <v>Regional Service Council Levy :OVERBERG</v>
          </cell>
          <cell r="D374" t="str">
            <v>UTILITITY SERVICES</v>
          </cell>
          <cell r="F374" t="str">
            <v>UTILITITY SERVICES</v>
          </cell>
        </row>
        <row r="375">
          <cell r="A375">
            <v>452105</v>
          </cell>
          <cell r="B375" t="str">
            <v>452105</v>
          </cell>
          <cell r="C375" t="str">
            <v>Regional Servive Council Levy : NKANGALA</v>
          </cell>
          <cell r="D375" t="str">
            <v>UTILITITY SERVICES</v>
          </cell>
          <cell r="F375" t="str">
            <v>UTILITITY SERVICES</v>
          </cell>
        </row>
        <row r="376">
          <cell r="A376">
            <v>452106</v>
          </cell>
          <cell r="B376" t="str">
            <v>452106</v>
          </cell>
          <cell r="C376" t="str">
            <v>RSCL:EHLANZENI DIST MU</v>
          </cell>
          <cell r="D376" t="str">
            <v>UTILITITY SERVICES</v>
          </cell>
          <cell r="F376" t="str">
            <v>UTILITITY SERVICES</v>
          </cell>
        </row>
        <row r="377">
          <cell r="A377">
            <v>452107</v>
          </cell>
          <cell r="B377" t="str">
            <v>452107</v>
          </cell>
          <cell r="C377" t="str">
            <v>RSCL:CENTRAL KAROO DIST MU</v>
          </cell>
          <cell r="D377" t="str">
            <v>UTILITITY SERVICES</v>
          </cell>
          <cell r="F377" t="str">
            <v>UTILITITY SERVICES</v>
          </cell>
        </row>
        <row r="378">
          <cell r="A378">
            <v>452108</v>
          </cell>
          <cell r="B378" t="str">
            <v>452108</v>
          </cell>
          <cell r="C378" t="str">
            <v>RSCL:FRANCES BAARD DIST MU</v>
          </cell>
          <cell r="D378" t="str">
            <v>UTILITITY SERVICES</v>
          </cell>
          <cell r="F378" t="str">
            <v>UTILITITY SERVICES</v>
          </cell>
        </row>
        <row r="379">
          <cell r="A379">
            <v>452109</v>
          </cell>
          <cell r="B379" t="str">
            <v>452109</v>
          </cell>
          <cell r="C379" t="str">
            <v>RSCL:UKHAHLAMBA DIST MUN</v>
          </cell>
          <cell r="D379" t="str">
            <v>UTILITITY SERVICES</v>
          </cell>
          <cell r="F379" t="str">
            <v>UTILITITY SERVICES</v>
          </cell>
        </row>
        <row r="380">
          <cell r="A380">
            <v>452110</v>
          </cell>
          <cell r="B380" t="str">
            <v>452110</v>
          </cell>
          <cell r="C380" t="str">
            <v>RSCL:CAPRICORN DIST MUN</v>
          </cell>
          <cell r="D380" t="str">
            <v>UTILITITY SERVICES</v>
          </cell>
          <cell r="F380" t="str">
            <v>UTILITITY SERVICES</v>
          </cell>
        </row>
        <row r="381">
          <cell r="A381">
            <v>452111</v>
          </cell>
          <cell r="B381" t="str">
            <v>452111</v>
          </cell>
          <cell r="C381" t="str">
            <v>RSCL:CHRIS HANI DISTR MUN</v>
          </cell>
          <cell r="D381" t="str">
            <v>UTILITITY SERVICES</v>
          </cell>
          <cell r="F381" t="str">
            <v>UTILITITY SERVICES</v>
          </cell>
        </row>
        <row r="382">
          <cell r="A382">
            <v>452112</v>
          </cell>
          <cell r="B382" t="str">
            <v>452112</v>
          </cell>
          <cell r="C382" t="str">
            <v>RSCL:GREATER EAST RAND METRO</v>
          </cell>
          <cell r="D382" t="str">
            <v>UTILITITY SERVICES</v>
          </cell>
          <cell r="F382" t="str">
            <v>UTILITITY SERVICES</v>
          </cell>
        </row>
        <row r="383">
          <cell r="A383">
            <v>452113</v>
          </cell>
          <cell r="B383" t="str">
            <v>452113</v>
          </cell>
          <cell r="C383" t="str">
            <v>RSCL:GERT SIBANDE DIST M</v>
          </cell>
          <cell r="D383" t="str">
            <v>UTILITITY SERVICES</v>
          </cell>
          <cell r="F383" t="str">
            <v>UTILITITY SERVICES</v>
          </cell>
        </row>
        <row r="384">
          <cell r="A384">
            <v>452114</v>
          </cell>
          <cell r="B384" t="str">
            <v>452114</v>
          </cell>
          <cell r="C384" t="str">
            <v>RSCL:BOPHIRIMA DIST COUNCIL</v>
          </cell>
          <cell r="D384" t="str">
            <v>UTILITITY SERVICES</v>
          </cell>
          <cell r="F384" t="str">
            <v>UTILITITY SERVICES</v>
          </cell>
        </row>
        <row r="385">
          <cell r="A385">
            <v>452115</v>
          </cell>
          <cell r="B385" t="str">
            <v>452115</v>
          </cell>
          <cell r="C385" t="str">
            <v>RSCL: BOHLABELA DIST MUNl</v>
          </cell>
          <cell r="D385" t="str">
            <v>UTILITITY SERVICES</v>
          </cell>
          <cell r="F385" t="str">
            <v>UTILITITY SERVICES</v>
          </cell>
        </row>
        <row r="386">
          <cell r="A386">
            <v>452116</v>
          </cell>
          <cell r="B386" t="str">
            <v>452116</v>
          </cell>
          <cell r="C386" t="str">
            <v>RSCL : LOWER-ORANGE DIST COUNCIL</v>
          </cell>
          <cell r="D386" t="str">
            <v>UTILITITY SERVICES</v>
          </cell>
          <cell r="F386" t="str">
            <v>UTILITITY SERVICES</v>
          </cell>
        </row>
        <row r="387">
          <cell r="A387">
            <v>452117</v>
          </cell>
          <cell r="B387" t="str">
            <v>452117</v>
          </cell>
          <cell r="C387" t="str">
            <v>RSCL:TSHWANE METROPOLITAN MUN</v>
          </cell>
          <cell r="D387" t="str">
            <v>UTILITITY SERVICES</v>
          </cell>
          <cell r="F387" t="str">
            <v>UTILITITY SERVICES</v>
          </cell>
        </row>
        <row r="388">
          <cell r="A388">
            <v>452118</v>
          </cell>
          <cell r="B388" t="str">
            <v>452118</v>
          </cell>
          <cell r="C388" t="str">
            <v>RSCL:BOJANALA PLATINUM DIST MUN</v>
          </cell>
          <cell r="D388" t="str">
            <v>UTILITITY SERVICES</v>
          </cell>
          <cell r="F388" t="str">
            <v>UTILITITY SERVICES</v>
          </cell>
        </row>
        <row r="389">
          <cell r="A389">
            <v>452119</v>
          </cell>
          <cell r="B389" t="str">
            <v>452119</v>
          </cell>
          <cell r="C389" t="str">
            <v>RSCL:GREATER JHB METROPOL COUN</v>
          </cell>
          <cell r="D389" t="str">
            <v>UTILITITY SERVICES</v>
          </cell>
          <cell r="F389" t="str">
            <v>UTILITITY SERVICES</v>
          </cell>
        </row>
        <row r="390">
          <cell r="A390">
            <v>452120</v>
          </cell>
          <cell r="B390" t="str">
            <v>452120</v>
          </cell>
          <cell r="C390" t="str">
            <v>RSCL:WEST COAST DIS MUN</v>
          </cell>
          <cell r="D390" t="str">
            <v>UTILITITY SERVICES</v>
          </cell>
          <cell r="F390" t="str">
            <v>UTILITITY SERVICES</v>
          </cell>
        </row>
        <row r="391">
          <cell r="A391">
            <v>452121</v>
          </cell>
          <cell r="B391" t="str">
            <v>452121</v>
          </cell>
          <cell r="C391" t="str">
            <v>RSCL:NAMAKWA DIST MUN</v>
          </cell>
          <cell r="D391" t="str">
            <v>UTILITITY SERVICES</v>
          </cell>
          <cell r="F391" t="str">
            <v>UTILITITY SERVICES</v>
          </cell>
        </row>
        <row r="392">
          <cell r="A392">
            <v>452122</v>
          </cell>
          <cell r="B392" t="str">
            <v>452122</v>
          </cell>
          <cell r="C392" t="str">
            <v>RSCL:NORTHERN FREESTATE DIS COUN</v>
          </cell>
          <cell r="D392" t="str">
            <v>UTILITITY SERVICES</v>
          </cell>
          <cell r="F392" t="str">
            <v>UTILITITY SERVICES</v>
          </cell>
        </row>
        <row r="393">
          <cell r="A393">
            <v>452123</v>
          </cell>
          <cell r="B393" t="str">
            <v>452123</v>
          </cell>
          <cell r="C393" t="str">
            <v>RSCL:SEDIBENG DIST MUN</v>
          </cell>
          <cell r="D393" t="str">
            <v>UTILITITY SERVICES</v>
          </cell>
          <cell r="F393" t="str">
            <v>UTILITITY SERVICES</v>
          </cell>
        </row>
        <row r="394">
          <cell r="A394">
            <v>452124</v>
          </cell>
          <cell r="B394" t="str">
            <v>452124</v>
          </cell>
          <cell r="C394" t="str">
            <v>RSCL:SOUTHERN DIST COUNCIL</v>
          </cell>
          <cell r="D394" t="str">
            <v>UTILITITY SERVICES</v>
          </cell>
          <cell r="F394" t="str">
            <v>UTILITITY SERVICES</v>
          </cell>
        </row>
        <row r="395">
          <cell r="A395">
            <v>452125</v>
          </cell>
          <cell r="B395" t="str">
            <v>452125</v>
          </cell>
          <cell r="C395" t="str">
            <v>RSCL:CAPE METROPOLITAN COUNCIL</v>
          </cell>
          <cell r="D395" t="str">
            <v>UTILITITY SERVICES</v>
          </cell>
          <cell r="F395" t="str">
            <v>UTILITITY SERVICES</v>
          </cell>
        </row>
        <row r="396">
          <cell r="A396">
            <v>452126</v>
          </cell>
          <cell r="B396" t="str">
            <v>452126</v>
          </cell>
          <cell r="C396" t="str">
            <v>RSCL:WEST RAND DIST MUN</v>
          </cell>
          <cell r="D396" t="str">
            <v>UTILITITY SERVICES</v>
          </cell>
          <cell r="F396" t="str">
            <v>UTILITITY SERVICES</v>
          </cell>
        </row>
        <row r="397">
          <cell r="A397">
            <v>452127</v>
          </cell>
          <cell r="B397" t="str">
            <v>452127</v>
          </cell>
          <cell r="C397" t="str">
            <v>RSCL:EAST FREESTATE DIST COUNCIL</v>
          </cell>
          <cell r="D397" t="str">
            <v>UTILITITY SERVICES</v>
          </cell>
          <cell r="F397" t="str">
            <v>UTILITITY SERVICES</v>
          </cell>
        </row>
        <row r="398">
          <cell r="A398">
            <v>452128</v>
          </cell>
          <cell r="B398" t="str">
            <v>452128</v>
          </cell>
          <cell r="C398" t="str">
            <v>RSCL:LEJWELEPUTSWA DIST MUN</v>
          </cell>
          <cell r="D398" t="str">
            <v>UTILITITY SERVICES</v>
          </cell>
          <cell r="F398" t="str">
            <v>UTILITITY SERVICES</v>
          </cell>
        </row>
        <row r="399">
          <cell r="A399">
            <v>452129</v>
          </cell>
          <cell r="B399" t="str">
            <v>452129</v>
          </cell>
          <cell r="C399" t="str">
            <v>RSCL:AMATOLE DIST MUN</v>
          </cell>
          <cell r="D399" t="str">
            <v>UTILITITY SERVICES</v>
          </cell>
          <cell r="F399" t="str">
            <v>UTILITITY SERVICES</v>
          </cell>
        </row>
        <row r="400">
          <cell r="A400">
            <v>452130</v>
          </cell>
          <cell r="B400" t="str">
            <v>452130</v>
          </cell>
          <cell r="C400" t="str">
            <v>RSCL:EDEN DIST MUN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452131</v>
          </cell>
          <cell r="B401" t="str">
            <v>452131</v>
          </cell>
          <cell r="C401" t="str">
            <v>RSCL:ETHEKWINI MUNICIPALITY</v>
          </cell>
          <cell r="D401" t="str">
            <v>UTILITITY SERVICES</v>
          </cell>
          <cell r="F401" t="str">
            <v>UTILITITY SERVICES</v>
          </cell>
        </row>
        <row r="402">
          <cell r="A402">
            <v>452132</v>
          </cell>
          <cell r="B402" t="str">
            <v>452132</v>
          </cell>
          <cell r="C402" t="str">
            <v>RSCL:UMGUNGUNDLOVU DIS MUN</v>
          </cell>
          <cell r="D402" t="str">
            <v>UTILITITY SERVICES</v>
          </cell>
          <cell r="F402" t="str">
            <v>UTILITITY SERVICES</v>
          </cell>
        </row>
        <row r="403">
          <cell r="A403">
            <v>452133</v>
          </cell>
          <cell r="B403" t="str">
            <v>452133</v>
          </cell>
          <cell r="C403" t="str">
            <v>RSCL:UGU DIST MUN</v>
          </cell>
          <cell r="D403" t="str">
            <v>UTILITITY SERVICES</v>
          </cell>
          <cell r="F403" t="str">
            <v>UTILITITY SERVICES</v>
          </cell>
        </row>
        <row r="404">
          <cell r="A404">
            <v>452134</v>
          </cell>
          <cell r="B404" t="str">
            <v>452134</v>
          </cell>
          <cell r="C404" t="str">
            <v>RSCL:UTHUNGULU DIST MUN</v>
          </cell>
          <cell r="D404" t="str">
            <v>UTILITITY SERVICES</v>
          </cell>
          <cell r="F404" t="str">
            <v>UTILITITY SERVICES</v>
          </cell>
        </row>
        <row r="405">
          <cell r="A405">
            <v>452135</v>
          </cell>
          <cell r="B405" t="str">
            <v>452135</v>
          </cell>
          <cell r="C405" t="str">
            <v>RSCL:UMZINYATHI DIST MUN</v>
          </cell>
          <cell r="D405" t="str">
            <v>UTILITITY SERVICES</v>
          </cell>
          <cell r="F405" t="str">
            <v>UTILITITY SERVICES</v>
          </cell>
        </row>
        <row r="406">
          <cell r="A406">
            <v>452136</v>
          </cell>
          <cell r="B406" t="str">
            <v>452136</v>
          </cell>
          <cell r="C406" t="str">
            <v>RSCL:INDLOVU REG COUNCIL</v>
          </cell>
          <cell r="D406" t="str">
            <v>UTILITITY SERVICES</v>
          </cell>
          <cell r="F406" t="str">
            <v>UTILITITY SERVICES</v>
          </cell>
        </row>
        <row r="407">
          <cell r="A407">
            <v>452137</v>
          </cell>
          <cell r="B407" t="str">
            <v>452137</v>
          </cell>
          <cell r="C407" t="str">
            <v>RSCL:KGALAGADI DIST MUN</v>
          </cell>
          <cell r="D407" t="str">
            <v>UTILITITY SERVICES</v>
          </cell>
          <cell r="F407" t="str">
            <v>UTILITITY SERVICES</v>
          </cell>
        </row>
        <row r="408">
          <cell r="A408">
            <v>452138</v>
          </cell>
          <cell r="B408" t="str">
            <v>452138</v>
          </cell>
          <cell r="C408" t="str">
            <v>RSCL:BOLAND DIST MUN</v>
          </cell>
          <cell r="D408" t="str">
            <v>UTILITITY SERVICES</v>
          </cell>
          <cell r="F408" t="str">
            <v>UTILITITY SERVICES</v>
          </cell>
        </row>
        <row r="409">
          <cell r="A409">
            <v>452139</v>
          </cell>
          <cell r="B409" t="str">
            <v>452139</v>
          </cell>
          <cell r="C409" t="str">
            <v>RSCL:UTHUKELA REG COUNCIL SOUTH</v>
          </cell>
          <cell r="D409" t="str">
            <v>UTILITITY SERVICES</v>
          </cell>
          <cell r="F409" t="str">
            <v>UTILITITY SERVICES</v>
          </cell>
        </row>
        <row r="410">
          <cell r="A410">
            <v>452140</v>
          </cell>
          <cell r="B410" t="str">
            <v>452140</v>
          </cell>
          <cell r="C410" t="str">
            <v>RSCL:ZULULAND DIST MUN</v>
          </cell>
          <cell r="D410" t="str">
            <v>UTILITITY SERVICES</v>
          </cell>
          <cell r="F410" t="str">
            <v>UTILITITY SERVICES</v>
          </cell>
        </row>
        <row r="411">
          <cell r="A411">
            <v>452141</v>
          </cell>
          <cell r="B411" t="str">
            <v>452141</v>
          </cell>
          <cell r="C411" t="str">
            <v>RSCL:ALFRED NZO DIST MUN</v>
          </cell>
          <cell r="D411" t="str">
            <v>UTILITITY SERVICES</v>
          </cell>
          <cell r="F411" t="str">
            <v>UTILITITY SERVICES</v>
          </cell>
        </row>
        <row r="412">
          <cell r="A412">
            <v>452142</v>
          </cell>
          <cell r="B412" t="str">
            <v>452142</v>
          </cell>
          <cell r="C412" t="str">
            <v>RSCL:KEI DIST COUNCIL</v>
          </cell>
          <cell r="D412" t="str">
            <v>UTILITITY SERVICES</v>
          </cell>
          <cell r="F412" t="str">
            <v>UTILITITY SERVICES</v>
          </cell>
        </row>
        <row r="413">
          <cell r="A413">
            <v>452143</v>
          </cell>
          <cell r="B413" t="str">
            <v>452143</v>
          </cell>
          <cell r="C413" t="str">
            <v>RSCL:CENTRAL DIST MUN</v>
          </cell>
          <cell r="D413" t="str">
            <v>UTILITITY SERVICES</v>
          </cell>
          <cell r="F413" t="str">
            <v>UTILITITY SERVICES</v>
          </cell>
        </row>
        <row r="414">
          <cell r="A414">
            <v>452144</v>
          </cell>
          <cell r="B414" t="str">
            <v>452144</v>
          </cell>
          <cell r="C414" t="str">
            <v>RSCL:ILEMBE DIST MUN</v>
          </cell>
          <cell r="D414" t="str">
            <v>UTILITITY SERVICES</v>
          </cell>
          <cell r="F414" t="str">
            <v>UTILITITY SERVICES</v>
          </cell>
        </row>
        <row r="415">
          <cell r="A415">
            <v>452145</v>
          </cell>
          <cell r="B415" t="str">
            <v>452145</v>
          </cell>
          <cell r="C415" t="str">
            <v>RSCL:NELSON MANDELA METROPOL MUN</v>
          </cell>
          <cell r="D415" t="str">
            <v>UTILITITY SERVICES</v>
          </cell>
          <cell r="F415" t="str">
            <v>UTILITITY SERVICES</v>
          </cell>
        </row>
        <row r="416">
          <cell r="A416">
            <v>452146</v>
          </cell>
          <cell r="B416" t="str">
            <v>452146</v>
          </cell>
          <cell r="C416" t="str">
            <v>RSCL:AMAJUBA DIST MUN</v>
          </cell>
          <cell r="D416" t="str">
            <v>UTILITITY SERVICES</v>
          </cell>
          <cell r="F416" t="str">
            <v>UTILITITY SERVICES</v>
          </cell>
        </row>
        <row r="417">
          <cell r="A417">
            <v>452147</v>
          </cell>
          <cell r="B417" t="str">
            <v>452147</v>
          </cell>
          <cell r="C417" t="str">
            <v>RSCL:VHEMBE DIST MUN</v>
          </cell>
          <cell r="D417" t="str">
            <v>UTILITITY SERVICES</v>
          </cell>
          <cell r="F417" t="str">
            <v>UTILITITY SERVICES</v>
          </cell>
        </row>
        <row r="418">
          <cell r="A418">
            <v>452148</v>
          </cell>
          <cell r="B418" t="str">
            <v>452148</v>
          </cell>
          <cell r="C418" t="str">
            <v>RSCL:SEKHUKHUNE CROSS BOUND D M</v>
          </cell>
          <cell r="D418" t="str">
            <v>UTILITITY SERVICES</v>
          </cell>
          <cell r="F418" t="str">
            <v>UTILITITY SERVICES</v>
          </cell>
        </row>
        <row r="419">
          <cell r="A419">
            <v>452149</v>
          </cell>
          <cell r="B419" t="str">
            <v>452149</v>
          </cell>
          <cell r="C419" t="str">
            <v>RSCL:XHARIEP DIST MUN</v>
          </cell>
          <cell r="D419" t="str">
            <v>UTILITITY SERVICES</v>
          </cell>
          <cell r="F419" t="str">
            <v>UTILITITY SERVICES</v>
          </cell>
        </row>
        <row r="420">
          <cell r="A420">
            <v>452150</v>
          </cell>
          <cell r="B420" t="str">
            <v>452150</v>
          </cell>
          <cell r="C420" t="str">
            <v>RSCL:UMKHANYAKUDE DIST MUN</v>
          </cell>
          <cell r="D420" t="str">
            <v>UTILITITY SERVICES</v>
          </cell>
          <cell r="F420" t="str">
            <v>UTILITITY SERVICES</v>
          </cell>
        </row>
        <row r="421">
          <cell r="A421">
            <v>452151</v>
          </cell>
          <cell r="B421" t="str">
            <v>452151</v>
          </cell>
          <cell r="C421" t="str">
            <v>RSCL:MOPANI DIST COUNCIL</v>
          </cell>
          <cell r="D421" t="str">
            <v>UTILITITY SERVICES</v>
          </cell>
          <cell r="F421" t="str">
            <v>UTILITITY SERVICES</v>
          </cell>
        </row>
        <row r="422">
          <cell r="A422">
            <v>452152</v>
          </cell>
          <cell r="B422" t="str">
            <v>452152</v>
          </cell>
          <cell r="C422" t="str">
            <v>RSCL:METSWEDING DIST MUN</v>
          </cell>
          <cell r="D422" t="str">
            <v>UTILITITY SERVICES</v>
          </cell>
          <cell r="F422" t="str">
            <v>UTILITITY SERVICES</v>
          </cell>
        </row>
        <row r="423">
          <cell r="A423">
            <v>452153</v>
          </cell>
          <cell r="B423" t="str">
            <v>452153</v>
          </cell>
          <cell r="C423" t="str">
            <v>RSCL:CAPE WINELANDS DIST MUN</v>
          </cell>
          <cell r="D423" t="str">
            <v>UTILITITY SERVICES</v>
          </cell>
          <cell r="F423" t="str">
            <v>UTILITITY SERVICES</v>
          </cell>
        </row>
        <row r="424">
          <cell r="A424">
            <v>452200</v>
          </cell>
          <cell r="B424" t="str">
            <v>452200</v>
          </cell>
          <cell r="C424" t="str">
            <v>Municipal: Equip &amp; Vehicle licencing</v>
          </cell>
          <cell r="D424" t="str">
            <v>UTILITITY SERVICES</v>
          </cell>
          <cell r="F424" t="str">
            <v>UTILITITY SERVICES</v>
          </cell>
        </row>
        <row r="425">
          <cell r="A425">
            <v>452300</v>
          </cell>
          <cell r="B425" t="str">
            <v>452300</v>
          </cell>
          <cell r="C425" t="str">
            <v>Stolen Equipment Mun Agen</v>
          </cell>
          <cell r="D425" t="str">
            <v/>
          </cell>
          <cell r="F425" t="str">
            <v/>
          </cell>
        </row>
        <row r="426">
          <cell r="A426">
            <v>453000</v>
          </cell>
          <cell r="B426" t="str">
            <v>453000</v>
          </cell>
          <cell r="C426" t="str">
            <v>Claims Against State Soc Sec Fnd</v>
          </cell>
          <cell r="D426" t="str">
            <v/>
          </cell>
          <cell r="F426" t="str">
            <v/>
          </cell>
        </row>
        <row r="427">
          <cell r="A427">
            <v>453010</v>
          </cell>
          <cell r="B427" t="str">
            <v>453010</v>
          </cell>
          <cell r="C427" t="str">
            <v>Pmt/Refund&amp;Rem-Act/Grce Soc Secf</v>
          </cell>
          <cell r="D427" t="str">
            <v/>
          </cell>
          <cell r="F427" t="str">
            <v/>
          </cell>
        </row>
        <row r="428">
          <cell r="A428">
            <v>453020</v>
          </cell>
          <cell r="B428" t="str">
            <v>453020</v>
          </cell>
          <cell r="C428" t="str">
            <v>Compensation Commissioner(W/men)</v>
          </cell>
          <cell r="D428" t="str">
            <v/>
          </cell>
          <cell r="F428" t="str">
            <v/>
          </cell>
        </row>
        <row r="429">
          <cell r="A429">
            <v>453100</v>
          </cell>
          <cell r="B429" t="str">
            <v>453100</v>
          </cell>
          <cell r="C429" t="str">
            <v>Unemployment Ins Fnd (Soc Sec Fn)</v>
          </cell>
          <cell r="D429" t="str">
            <v/>
          </cell>
          <cell r="F429" t="str">
            <v/>
          </cell>
        </row>
        <row r="430">
          <cell r="A430">
            <v>453200</v>
          </cell>
          <cell r="B430" t="str">
            <v>453200</v>
          </cell>
          <cell r="C430" t="str">
            <v>Electricity Distrib Industr Hold</v>
          </cell>
          <cell r="D430" t="str">
            <v/>
          </cell>
          <cell r="F430" t="str">
            <v/>
          </cell>
        </row>
        <row r="431">
          <cell r="A431">
            <v>453210</v>
          </cell>
          <cell r="B431" t="str">
            <v>453210</v>
          </cell>
          <cell r="C431" t="str">
            <v>Registration of Deeds Trade Acc</v>
          </cell>
          <cell r="D431" t="str">
            <v/>
          </cell>
          <cell r="F431" t="str">
            <v/>
          </cell>
        </row>
        <row r="432">
          <cell r="A432">
            <v>454000</v>
          </cell>
          <cell r="B432" t="str">
            <v>454000</v>
          </cell>
          <cell r="C432" t="str">
            <v>Sub: Non Fin Pub Cor Product</v>
          </cell>
          <cell r="D432" t="str">
            <v/>
          </cell>
          <cell r="F432" t="str">
            <v/>
          </cell>
        </row>
        <row r="433">
          <cell r="A433">
            <v>454001</v>
          </cell>
          <cell r="B433" t="str">
            <v>454001</v>
          </cell>
          <cell r="C433" t="str">
            <v>Subsidy RPF WRM expense</v>
          </cell>
          <cell r="D433" t="str">
            <v/>
          </cell>
          <cell r="F433" t="str">
            <v/>
          </cell>
        </row>
        <row r="434">
          <cell r="A434">
            <v>454002</v>
          </cell>
          <cell r="B434" t="str">
            <v>454002</v>
          </cell>
          <cell r="C434" t="str">
            <v>Subsidy RPF O &amp; M expense</v>
          </cell>
          <cell r="D434" t="str">
            <v/>
          </cell>
          <cell r="F434" t="str">
            <v/>
          </cell>
        </row>
        <row r="435">
          <cell r="A435">
            <v>454003</v>
          </cell>
          <cell r="B435" t="str">
            <v>454003</v>
          </cell>
          <cell r="C435" t="str">
            <v>Subsidy RPF Depreciation expense</v>
          </cell>
          <cell r="D435" t="str">
            <v/>
          </cell>
          <cell r="F435" t="str">
            <v/>
          </cell>
        </row>
        <row r="436">
          <cell r="A436">
            <v>454004</v>
          </cell>
          <cell r="B436" t="str">
            <v>454004</v>
          </cell>
          <cell r="C436" t="str">
            <v>Subsidy Return on Assets</v>
          </cell>
          <cell r="D436" t="str">
            <v/>
          </cell>
          <cell r="F436" t="str">
            <v/>
          </cell>
        </row>
        <row r="437">
          <cell r="A437">
            <v>454010</v>
          </cell>
          <cell r="B437" t="str">
            <v>454010</v>
          </cell>
          <cell r="C437" t="str">
            <v>Sub:Non Fin Pub Cor Pduction</v>
          </cell>
          <cell r="D437" t="str">
            <v/>
          </cell>
          <cell r="F437" t="str">
            <v/>
          </cell>
        </row>
        <row r="438">
          <cell r="A438">
            <v>454100</v>
          </cell>
          <cell r="B438" t="str">
            <v>454100</v>
          </cell>
          <cell r="C438" t="str">
            <v>Transfer to Kobwa</v>
          </cell>
          <cell r="D438" t="str">
            <v/>
          </cell>
          <cell r="F438" t="str">
            <v/>
          </cell>
        </row>
        <row r="439">
          <cell r="A439">
            <v>454110</v>
          </cell>
          <cell r="B439" t="str">
            <v>454110</v>
          </cell>
          <cell r="C439" t="str">
            <v>Sub:Fin Public Corp Pduction</v>
          </cell>
          <cell r="D439" t="str">
            <v/>
          </cell>
          <cell r="F439" t="str">
            <v/>
          </cell>
        </row>
        <row r="440">
          <cell r="A440">
            <v>454200</v>
          </cell>
          <cell r="B440" t="str">
            <v>454200</v>
          </cell>
          <cell r="C440" t="str">
            <v>Claims Against State Pub Cor</v>
          </cell>
          <cell r="D440" t="str">
            <v/>
          </cell>
          <cell r="F440" t="str">
            <v/>
          </cell>
        </row>
        <row r="441">
          <cell r="A441">
            <v>454250</v>
          </cell>
          <cell r="B441" t="str">
            <v>454250</v>
          </cell>
          <cell r="C441" t="str">
            <v>CLAIMS AGAINST STATE MUNICIPAL</v>
          </cell>
          <cell r="D441" t="str">
            <v/>
          </cell>
          <cell r="F441" t="str">
            <v/>
          </cell>
        </row>
        <row r="442">
          <cell r="A442">
            <v>454300</v>
          </cell>
          <cell r="B442" t="str">
            <v>454300</v>
          </cell>
          <cell r="C442" t="str">
            <v>Fraudulent Cheques Pub Cor</v>
          </cell>
          <cell r="D442" t="str">
            <v/>
          </cell>
          <cell r="F442" t="str">
            <v/>
          </cell>
        </row>
        <row r="443">
          <cell r="A443">
            <v>454310</v>
          </cell>
          <cell r="B443" t="str">
            <v>454310</v>
          </cell>
          <cell r="C443" t="str">
            <v>State Vhcl&amp;Rent Car Accd Pub Cor</v>
          </cell>
          <cell r="D443" t="str">
            <v/>
          </cell>
          <cell r="F443" t="str">
            <v/>
          </cell>
        </row>
        <row r="444">
          <cell r="A444">
            <v>454320</v>
          </cell>
          <cell r="B444" t="str">
            <v>454320</v>
          </cell>
          <cell r="C444" t="str">
            <v>Stolen Cash&amp;Petty Cash Pub Cor</v>
          </cell>
          <cell r="D444" t="str">
            <v/>
          </cell>
          <cell r="F444" t="str">
            <v/>
          </cell>
        </row>
        <row r="445">
          <cell r="A445">
            <v>454330</v>
          </cell>
          <cell r="B445" t="str">
            <v>454330</v>
          </cell>
          <cell r="C445" t="str">
            <v>Dup Pmt to Ins/Med Sch Pub Cor</v>
          </cell>
          <cell r="D445" t="str">
            <v/>
          </cell>
          <cell r="F445" t="str">
            <v/>
          </cell>
        </row>
        <row r="446">
          <cell r="A446">
            <v>454340</v>
          </cell>
          <cell r="B446" t="str">
            <v>454340</v>
          </cell>
          <cell r="C446" t="str">
            <v>Armed Robbery&amp;Short Pub Cor</v>
          </cell>
          <cell r="D446" t="str">
            <v/>
          </cell>
          <cell r="F446" t="str">
            <v/>
          </cell>
        </row>
        <row r="447">
          <cell r="A447">
            <v>454350</v>
          </cell>
          <cell r="B447" t="str">
            <v>454350</v>
          </cell>
          <cell r="C447" t="str">
            <v>Arbitr/Legal Fs&amp;Repres Pub Cor</v>
          </cell>
          <cell r="D447" t="str">
            <v/>
          </cell>
          <cell r="F447" t="str">
            <v/>
          </cell>
        </row>
        <row r="448">
          <cell r="A448">
            <v>454360</v>
          </cell>
          <cell r="B448" t="str">
            <v>454360</v>
          </cell>
          <cell r="C448" t="str">
            <v>Stolen Equipment Pub Cor</v>
          </cell>
          <cell r="D448" t="str">
            <v/>
          </cell>
          <cell r="F448" t="str">
            <v/>
          </cell>
        </row>
        <row r="449">
          <cell r="A449">
            <v>454400</v>
          </cell>
          <cell r="B449" t="str">
            <v>454400</v>
          </cell>
          <cell r="C449" t="str">
            <v>Donations&amp;Gifts Pub Cor-Cash</v>
          </cell>
          <cell r="D449" t="str">
            <v/>
          </cell>
          <cell r="F449" t="str">
            <v/>
          </cell>
        </row>
        <row r="450">
          <cell r="A450">
            <v>454410</v>
          </cell>
          <cell r="B450" t="str">
            <v>454410</v>
          </cell>
          <cell r="C450" t="str">
            <v>Donations&amp;Gifts Pub Cor-Kind</v>
          </cell>
          <cell r="D450" t="str">
            <v/>
          </cell>
          <cell r="F450" t="str">
            <v/>
          </cell>
        </row>
        <row r="451">
          <cell r="A451">
            <v>454500</v>
          </cell>
          <cell r="B451" t="str">
            <v>454500</v>
          </cell>
          <cell r="C451" t="str">
            <v>Electricity : Eskom Pumping Costs</v>
          </cell>
          <cell r="D451" t="str">
            <v>UTILITITY SERVICES</v>
          </cell>
          <cell r="F451" t="str">
            <v/>
          </cell>
        </row>
        <row r="452">
          <cell r="A452">
            <v>454810</v>
          </cell>
          <cell r="B452" t="str">
            <v>454810</v>
          </cell>
          <cell r="C452" t="str">
            <v>Non Life Ins Prem (Try12.1.2)</v>
          </cell>
          <cell r="D452" t="str">
            <v/>
          </cell>
          <cell r="F452" t="str">
            <v/>
          </cell>
        </row>
        <row r="453">
          <cell r="A453">
            <v>455200</v>
          </cell>
          <cell r="B453" t="str">
            <v>455200</v>
          </cell>
          <cell r="C453" t="str">
            <v>Claims Against State Priv Ent</v>
          </cell>
          <cell r="D453" t="str">
            <v/>
          </cell>
          <cell r="F453" t="str">
            <v/>
          </cell>
        </row>
        <row r="454">
          <cell r="A454">
            <v>455300</v>
          </cell>
          <cell r="B454" t="str">
            <v>455300</v>
          </cell>
          <cell r="C454" t="str">
            <v>Donations&amp;Gifts Priv Ent-Cash</v>
          </cell>
          <cell r="D454" t="str">
            <v/>
          </cell>
          <cell r="F454" t="str">
            <v/>
          </cell>
        </row>
        <row r="455">
          <cell r="A455">
            <v>455310</v>
          </cell>
          <cell r="B455" t="str">
            <v>455310</v>
          </cell>
          <cell r="C455" t="str">
            <v>Donations&amp;Gifts Priv Ent-Kind</v>
          </cell>
          <cell r="D455" t="str">
            <v/>
          </cell>
          <cell r="F455" t="str">
            <v/>
          </cell>
        </row>
        <row r="456">
          <cell r="A456">
            <v>456000</v>
          </cell>
          <cell r="B456" t="str">
            <v>456000</v>
          </cell>
          <cell r="C456" t="str">
            <v>Claims Against State Non Prof In</v>
          </cell>
          <cell r="D456" t="str">
            <v/>
          </cell>
          <cell r="F456" t="str">
            <v/>
          </cell>
        </row>
        <row r="457">
          <cell r="A457">
            <v>470000</v>
          </cell>
          <cell r="B457" t="str">
            <v>470000</v>
          </cell>
          <cell r="C457" t="str">
            <v>H/H Empl Social Benefit-Cash Res</v>
          </cell>
          <cell r="D457" t="str">
            <v>H/H SOCIAL  SECURITY PAYMENTS</v>
          </cell>
          <cell r="F457" t="str">
            <v>PMT/REFUND &amp; REM-ACT/GRCE PROV AG</v>
          </cell>
        </row>
        <row r="458">
          <cell r="A458">
            <v>470100</v>
          </cell>
          <cell r="B458" t="str">
            <v>470100</v>
          </cell>
          <cell r="C458" t="str">
            <v>H/H Social Security Pmt - Cash</v>
          </cell>
          <cell r="D458" t="str">
            <v>H/H SOCIAL  SECURITY PAYMENTS</v>
          </cell>
          <cell r="F458" t="str">
            <v>H/H SOCIAL  SECURITY PAYMENTS</v>
          </cell>
        </row>
        <row r="459">
          <cell r="A459">
            <v>470110</v>
          </cell>
          <cell r="B459" t="str">
            <v>470110</v>
          </cell>
          <cell r="C459" t="str">
            <v>H/H Social Security Pmt - Kind</v>
          </cell>
          <cell r="D459" t="str">
            <v>H/H SOCIAL  SECURITY PAYMENTS</v>
          </cell>
          <cell r="F459" t="str">
            <v>H/H SOCIAL  SECURITY PAYMENTS</v>
          </cell>
        </row>
        <row r="460">
          <cell r="A460">
            <v>470111</v>
          </cell>
          <cell r="C460" t="str">
            <v>Leave Gratuity</v>
          </cell>
          <cell r="D460" t="str">
            <v>COMPENSATION OF EMPLOYEES</v>
          </cell>
          <cell r="F460" t="str">
            <v/>
          </cell>
        </row>
        <row r="461">
          <cell r="A461">
            <v>470114</v>
          </cell>
          <cell r="C461" t="str">
            <v>H/H Empl S/BEN:Severance Package</v>
          </cell>
          <cell r="D461" t="str">
            <v>COMPENSATION OF EMPLOYEES</v>
          </cell>
          <cell r="F461" t="str">
            <v/>
          </cell>
        </row>
        <row r="462">
          <cell r="A462">
            <v>471000</v>
          </cell>
          <cell r="B462" t="str">
            <v>471000</v>
          </cell>
          <cell r="C462" t="str">
            <v>Bursaries(Non-Employee) Househld</v>
          </cell>
          <cell r="D462" t="str">
            <v/>
          </cell>
          <cell r="F462" t="str">
            <v/>
          </cell>
        </row>
        <row r="463">
          <cell r="A463">
            <v>471100</v>
          </cell>
          <cell r="B463" t="str">
            <v>471100</v>
          </cell>
          <cell r="C463" t="str">
            <v>Claims Against State Households</v>
          </cell>
          <cell r="D463" t="str">
            <v>CLAIMS AGAINST STATE HOUSEHOLDS</v>
          </cell>
          <cell r="F463" t="str">
            <v>CLAIMS AGAINST STATE HOUSEHOLDS</v>
          </cell>
        </row>
        <row r="464">
          <cell r="A464">
            <v>471200</v>
          </cell>
          <cell r="B464" t="str">
            <v>471200</v>
          </cell>
          <cell r="C464" t="str">
            <v>Farmer Support Households</v>
          </cell>
          <cell r="D464" t="str">
            <v>H/H SOCIAL  SECURITY PAYMENTS</v>
          </cell>
          <cell r="F464" t="str">
            <v>HOUSEHOLDS: OTHER TRANSFERS</v>
          </cell>
        </row>
        <row r="465">
          <cell r="A465">
            <v>471300</v>
          </cell>
          <cell r="B465" t="str">
            <v>471300</v>
          </cell>
          <cell r="C465" t="str">
            <v>Pocket Money Households</v>
          </cell>
          <cell r="D465" t="str">
            <v/>
          </cell>
          <cell r="F465" t="str">
            <v/>
          </cell>
        </row>
        <row r="466">
          <cell r="A466">
            <v>480000</v>
          </cell>
          <cell r="B466" t="str">
            <v>480000</v>
          </cell>
          <cell r="C466" t="str">
            <v>Depreciation Land Carried at Fair</v>
          </cell>
          <cell r="D466" t="str">
            <v/>
          </cell>
          <cell r="F466" t="str">
            <v/>
          </cell>
        </row>
        <row r="467">
          <cell r="A467">
            <v>480001</v>
          </cell>
          <cell r="B467" t="str">
            <v>480001</v>
          </cell>
          <cell r="C467" t="str">
            <v>Impairment Land Carried at Fair</v>
          </cell>
          <cell r="D467" t="str">
            <v/>
          </cell>
          <cell r="F467" t="str">
            <v/>
          </cell>
        </row>
        <row r="468">
          <cell r="A468">
            <v>480010</v>
          </cell>
          <cell r="B468" t="str">
            <v>480010</v>
          </cell>
          <cell r="C468" t="str">
            <v>Depreciation Buildings</v>
          </cell>
          <cell r="D468" t="str">
            <v/>
          </cell>
          <cell r="F468" t="str">
            <v/>
          </cell>
        </row>
        <row r="469">
          <cell r="A469">
            <v>480011</v>
          </cell>
          <cell r="B469" t="str">
            <v>480011</v>
          </cell>
          <cell r="C469" t="str">
            <v>Impairment Buildings</v>
          </cell>
          <cell r="D469" t="str">
            <v/>
          </cell>
          <cell r="F469" t="str">
            <v/>
          </cell>
        </row>
        <row r="470">
          <cell r="A470">
            <v>480020</v>
          </cell>
          <cell r="B470" t="str">
            <v>480020</v>
          </cell>
          <cell r="C470" t="str">
            <v>Depreciation: Dwellings: Mobile Homes</v>
          </cell>
          <cell r="D470" t="str">
            <v/>
          </cell>
          <cell r="F470" t="str">
            <v/>
          </cell>
        </row>
        <row r="471">
          <cell r="A471">
            <v>480021</v>
          </cell>
          <cell r="B471" t="str">
            <v>480021</v>
          </cell>
          <cell r="C471" t="str">
            <v>Impairment: Dwellings: Mobile Homes</v>
          </cell>
          <cell r="D471" t="str">
            <v/>
          </cell>
          <cell r="F471" t="str">
            <v/>
          </cell>
        </row>
        <row r="472">
          <cell r="A472">
            <v>480030</v>
          </cell>
          <cell r="B472" t="str">
            <v>480030</v>
          </cell>
          <cell r="C472" t="str">
            <v>Depreciation: Appliances</v>
          </cell>
          <cell r="D472" t="str">
            <v/>
          </cell>
          <cell r="F472" t="str">
            <v/>
          </cell>
        </row>
        <row r="473">
          <cell r="A473">
            <v>480031</v>
          </cell>
          <cell r="B473" t="str">
            <v>480031</v>
          </cell>
          <cell r="C473" t="str">
            <v>Impairment: Appliances</v>
          </cell>
          <cell r="D473" t="str">
            <v/>
          </cell>
          <cell r="F473" t="str">
            <v/>
          </cell>
        </row>
        <row r="474">
          <cell r="A474">
            <v>480040</v>
          </cell>
          <cell r="B474" t="str">
            <v>480040</v>
          </cell>
          <cell r="C474" t="str">
            <v>Depreciation Machinery and Equipment</v>
          </cell>
          <cell r="D474" t="str">
            <v/>
          </cell>
          <cell r="F474" t="str">
            <v/>
          </cell>
        </row>
        <row r="475">
          <cell r="A475">
            <v>480041</v>
          </cell>
          <cell r="B475" t="str">
            <v>480041</v>
          </cell>
          <cell r="C475" t="str">
            <v>Impairment Machinery and Equipment</v>
          </cell>
          <cell r="D475" t="str">
            <v/>
          </cell>
          <cell r="F475" t="str">
            <v/>
          </cell>
        </row>
        <row r="476">
          <cell r="A476">
            <v>480050</v>
          </cell>
          <cell r="B476" t="str">
            <v>480050</v>
          </cell>
          <cell r="C476" t="str">
            <v>Depreciation Scientific Instruments</v>
          </cell>
          <cell r="D476" t="str">
            <v/>
          </cell>
          <cell r="F476" t="str">
            <v/>
          </cell>
        </row>
        <row r="477">
          <cell r="A477">
            <v>480051</v>
          </cell>
          <cell r="B477" t="str">
            <v>480051</v>
          </cell>
          <cell r="C477" t="str">
            <v>Impairment Scientific Instruments</v>
          </cell>
          <cell r="D477" t="str">
            <v/>
          </cell>
          <cell r="F477" t="str">
            <v/>
          </cell>
        </row>
        <row r="478">
          <cell r="A478">
            <v>480060</v>
          </cell>
          <cell r="B478" t="str">
            <v>480060</v>
          </cell>
          <cell r="C478" t="str">
            <v>Depreciation Vehicles</v>
          </cell>
          <cell r="D478" t="str">
            <v/>
          </cell>
          <cell r="F478" t="str">
            <v/>
          </cell>
        </row>
        <row r="479">
          <cell r="A479">
            <v>480061</v>
          </cell>
          <cell r="B479" t="str">
            <v>480061</v>
          </cell>
          <cell r="C479" t="str">
            <v>Impairment Vehicles</v>
          </cell>
          <cell r="D479" t="str">
            <v/>
          </cell>
          <cell r="F479" t="str">
            <v/>
          </cell>
        </row>
        <row r="480">
          <cell r="A480">
            <v>480070</v>
          </cell>
          <cell r="B480" t="str">
            <v>480070</v>
          </cell>
          <cell r="C480" t="str">
            <v>Depreciation Furniture</v>
          </cell>
          <cell r="D480" t="str">
            <v/>
          </cell>
          <cell r="F480" t="str">
            <v/>
          </cell>
        </row>
        <row r="481">
          <cell r="A481">
            <v>480071</v>
          </cell>
          <cell r="B481" t="str">
            <v>480071</v>
          </cell>
          <cell r="C481" t="str">
            <v>Impairment Furniture</v>
          </cell>
          <cell r="D481" t="str">
            <v/>
          </cell>
          <cell r="F481" t="str">
            <v/>
          </cell>
        </row>
        <row r="482">
          <cell r="A482">
            <v>480080</v>
          </cell>
          <cell r="B482" t="str">
            <v>480080</v>
          </cell>
          <cell r="C482" t="str">
            <v>Depreciation Office Equipment</v>
          </cell>
          <cell r="D482" t="str">
            <v/>
          </cell>
          <cell r="F482" t="str">
            <v/>
          </cell>
        </row>
        <row r="483">
          <cell r="A483">
            <v>480081</v>
          </cell>
          <cell r="B483" t="str">
            <v>480081</v>
          </cell>
          <cell r="C483" t="str">
            <v>Impairment Office Equipment</v>
          </cell>
          <cell r="D483" t="str">
            <v/>
          </cell>
          <cell r="F483" t="str">
            <v/>
          </cell>
        </row>
        <row r="484">
          <cell r="A484">
            <v>480090</v>
          </cell>
          <cell r="B484" t="str">
            <v>480090</v>
          </cell>
          <cell r="C484" t="str">
            <v>Depreciation Computer Equipment</v>
          </cell>
          <cell r="D484" t="str">
            <v/>
          </cell>
          <cell r="F484" t="str">
            <v/>
          </cell>
        </row>
        <row r="485">
          <cell r="A485">
            <v>480091</v>
          </cell>
          <cell r="B485" t="str">
            <v>480091</v>
          </cell>
          <cell r="C485" t="str">
            <v>Impairment Computer Equipment</v>
          </cell>
          <cell r="D485" t="str">
            <v/>
          </cell>
          <cell r="F485" t="str">
            <v/>
          </cell>
        </row>
        <row r="486">
          <cell r="A486">
            <v>480100</v>
          </cell>
          <cell r="B486" t="str">
            <v>480100</v>
          </cell>
          <cell r="C486" t="str">
            <v>Depreciation Equipment</v>
          </cell>
          <cell r="D486" t="str">
            <v/>
          </cell>
          <cell r="F486" t="str">
            <v/>
          </cell>
        </row>
        <row r="487">
          <cell r="A487">
            <v>480101</v>
          </cell>
          <cell r="B487" t="str">
            <v>480101</v>
          </cell>
          <cell r="C487" t="str">
            <v>Impairment Equipment</v>
          </cell>
          <cell r="D487" t="str">
            <v/>
          </cell>
          <cell r="F487" t="str">
            <v/>
          </cell>
        </row>
        <row r="488">
          <cell r="A488">
            <v>480130</v>
          </cell>
          <cell r="B488" t="str">
            <v>480130</v>
          </cell>
          <cell r="C488" t="str">
            <v>Depreciation Office Buildings</v>
          </cell>
          <cell r="D488" t="str">
            <v/>
          </cell>
          <cell r="F488" t="str">
            <v/>
          </cell>
        </row>
        <row r="489">
          <cell r="A489">
            <v>480131</v>
          </cell>
          <cell r="B489" t="str">
            <v>480131</v>
          </cell>
          <cell r="C489" t="str">
            <v>Impairment Office Buildings</v>
          </cell>
          <cell r="D489" t="str">
            <v/>
          </cell>
          <cell r="F489" t="str">
            <v/>
          </cell>
        </row>
        <row r="490">
          <cell r="A490">
            <v>480140</v>
          </cell>
          <cell r="B490" t="str">
            <v>480140</v>
          </cell>
          <cell r="C490" t="str">
            <v>Depreciation Residential Building</v>
          </cell>
          <cell r="D490" t="str">
            <v/>
          </cell>
          <cell r="F490" t="str">
            <v/>
          </cell>
        </row>
        <row r="491">
          <cell r="A491">
            <v>480141</v>
          </cell>
          <cell r="B491" t="str">
            <v>480141</v>
          </cell>
          <cell r="C491" t="str">
            <v>Impairment Residential Buildings</v>
          </cell>
          <cell r="D491" t="str">
            <v/>
          </cell>
          <cell r="F491" t="str">
            <v/>
          </cell>
        </row>
        <row r="492">
          <cell r="A492">
            <v>480200</v>
          </cell>
          <cell r="B492" t="str">
            <v>480200</v>
          </cell>
          <cell r="C492" t="str">
            <v>Depreciation Computer Software</v>
          </cell>
          <cell r="D492" t="str">
            <v/>
          </cell>
          <cell r="F492" t="str">
            <v/>
          </cell>
        </row>
        <row r="493">
          <cell r="A493">
            <v>480201</v>
          </cell>
          <cell r="B493" t="str">
            <v>480201</v>
          </cell>
          <cell r="C493" t="str">
            <v>Impairment Computer Software</v>
          </cell>
          <cell r="D493" t="str">
            <v/>
          </cell>
          <cell r="F493" t="str">
            <v/>
          </cell>
        </row>
        <row r="494">
          <cell r="A494">
            <v>480210</v>
          </cell>
          <cell r="B494" t="str">
            <v>480210</v>
          </cell>
          <cell r="C494" t="str">
            <v>Depreciation Copyrights</v>
          </cell>
          <cell r="D494" t="str">
            <v/>
          </cell>
          <cell r="F494" t="str">
            <v/>
          </cell>
        </row>
        <row r="495">
          <cell r="A495">
            <v>480211</v>
          </cell>
          <cell r="B495" t="str">
            <v>480211</v>
          </cell>
          <cell r="C495" t="str">
            <v>Impairment Copyrights</v>
          </cell>
          <cell r="D495" t="str">
            <v/>
          </cell>
          <cell r="F495" t="str">
            <v/>
          </cell>
        </row>
        <row r="496">
          <cell r="A496">
            <v>480220</v>
          </cell>
          <cell r="B496" t="str">
            <v>480220</v>
          </cell>
          <cell r="C496" t="str">
            <v>Depreciation  Patents And Licences</v>
          </cell>
          <cell r="D496" t="str">
            <v/>
          </cell>
          <cell r="F496" t="str">
            <v/>
          </cell>
        </row>
        <row r="497">
          <cell r="A497">
            <v>480221</v>
          </cell>
          <cell r="B497" t="str">
            <v>480221</v>
          </cell>
          <cell r="C497" t="str">
            <v>Impairment  Patents And Licences</v>
          </cell>
          <cell r="D497" t="str">
            <v/>
          </cell>
          <cell r="F497" t="str">
            <v/>
          </cell>
        </row>
        <row r="498">
          <cell r="A498">
            <v>480230</v>
          </cell>
          <cell r="B498" t="str">
            <v>480230</v>
          </cell>
          <cell r="C498" t="str">
            <v>Depreciation  Goodwill</v>
          </cell>
          <cell r="D498" t="str">
            <v/>
          </cell>
          <cell r="F498" t="str">
            <v/>
          </cell>
        </row>
        <row r="499">
          <cell r="A499">
            <v>480231</v>
          </cell>
          <cell r="B499" t="str">
            <v>480231</v>
          </cell>
          <cell r="C499" t="str">
            <v>Impairment  Goodwill</v>
          </cell>
          <cell r="D499" t="str">
            <v/>
          </cell>
          <cell r="F499" t="str">
            <v/>
          </cell>
        </row>
        <row r="500">
          <cell r="A500">
            <v>480240</v>
          </cell>
          <cell r="B500" t="str">
            <v>480240</v>
          </cell>
          <cell r="C500" t="str">
            <v>Depreciation  Trademarks</v>
          </cell>
          <cell r="D500" t="str">
            <v/>
          </cell>
          <cell r="F500" t="str">
            <v/>
          </cell>
        </row>
        <row r="501">
          <cell r="A501">
            <v>480241</v>
          </cell>
          <cell r="B501" t="str">
            <v>480241</v>
          </cell>
          <cell r="C501" t="str">
            <v>Impairment  Trademarks</v>
          </cell>
          <cell r="D501" t="str">
            <v/>
          </cell>
          <cell r="F501" t="str">
            <v/>
          </cell>
        </row>
        <row r="502">
          <cell r="A502">
            <v>480250</v>
          </cell>
          <cell r="B502" t="str">
            <v>480250</v>
          </cell>
          <cell r="C502" t="str">
            <v>Depreciation  Other Intangible Assets</v>
          </cell>
          <cell r="D502" t="str">
            <v/>
          </cell>
          <cell r="F502" t="str">
            <v/>
          </cell>
        </row>
        <row r="503">
          <cell r="A503">
            <v>480251</v>
          </cell>
          <cell r="B503" t="str">
            <v>480251</v>
          </cell>
          <cell r="C503" t="str">
            <v>Impairment  Other Intangible Assets</v>
          </cell>
          <cell r="D503" t="str">
            <v/>
          </cell>
          <cell r="F503" t="str">
            <v/>
          </cell>
        </row>
        <row r="504">
          <cell r="A504">
            <v>480400</v>
          </cell>
          <cell r="B504" t="str">
            <v>480400</v>
          </cell>
          <cell r="C504" t="str">
            <v>Depreciation  WR: Dams and Weirs</v>
          </cell>
          <cell r="D504" t="str">
            <v/>
          </cell>
          <cell r="F504" t="str">
            <v/>
          </cell>
        </row>
        <row r="505">
          <cell r="A505">
            <v>480401</v>
          </cell>
          <cell r="B505" t="str">
            <v>480401</v>
          </cell>
          <cell r="C505" t="str">
            <v>Impairment  WR: Dams and Weirs</v>
          </cell>
          <cell r="D505" t="str">
            <v/>
          </cell>
          <cell r="F505" t="str">
            <v/>
          </cell>
        </row>
        <row r="506">
          <cell r="A506">
            <v>480410</v>
          </cell>
          <cell r="B506" t="str">
            <v>480410</v>
          </cell>
          <cell r="C506" t="str">
            <v>Depreciation  WR: Pump Stations</v>
          </cell>
          <cell r="D506" t="str">
            <v/>
          </cell>
          <cell r="F506" t="str">
            <v/>
          </cell>
        </row>
        <row r="507">
          <cell r="A507">
            <v>480411</v>
          </cell>
          <cell r="B507" t="str">
            <v>480411</v>
          </cell>
          <cell r="C507" t="str">
            <v>Impairment  WR: Pump Stations</v>
          </cell>
          <cell r="D507" t="str">
            <v/>
          </cell>
          <cell r="F507" t="str">
            <v/>
          </cell>
        </row>
        <row r="508">
          <cell r="A508">
            <v>480420</v>
          </cell>
          <cell r="B508" t="str">
            <v>480420</v>
          </cell>
          <cell r="C508" t="str">
            <v>Depreciation  WR: Steel Pipelines</v>
          </cell>
          <cell r="D508" t="str">
            <v/>
          </cell>
          <cell r="F508" t="str">
            <v/>
          </cell>
        </row>
        <row r="509">
          <cell r="A509">
            <v>480421</v>
          </cell>
          <cell r="B509" t="str">
            <v>480421</v>
          </cell>
          <cell r="C509" t="str">
            <v>Impairment  WR: Steel Pipelines</v>
          </cell>
          <cell r="D509" t="str">
            <v/>
          </cell>
          <cell r="F509" t="str">
            <v/>
          </cell>
        </row>
        <row r="510">
          <cell r="A510">
            <v>480430</v>
          </cell>
          <cell r="B510" t="str">
            <v>480430</v>
          </cell>
          <cell r="C510" t="str">
            <v>Depreciation  WR: Canals</v>
          </cell>
          <cell r="D510" t="str">
            <v/>
          </cell>
          <cell r="F510" t="str">
            <v/>
          </cell>
        </row>
        <row r="511">
          <cell r="A511">
            <v>480431</v>
          </cell>
          <cell r="B511" t="str">
            <v>480431</v>
          </cell>
          <cell r="C511" t="str">
            <v>Impairment  WR: Canals</v>
          </cell>
          <cell r="D511" t="str">
            <v/>
          </cell>
          <cell r="F511" t="str">
            <v/>
          </cell>
        </row>
        <row r="512">
          <cell r="A512">
            <v>480440</v>
          </cell>
          <cell r="B512" t="str">
            <v>480440</v>
          </cell>
          <cell r="C512" t="str">
            <v>Depreciation  WR: Reservoirs</v>
          </cell>
          <cell r="D512" t="str">
            <v/>
          </cell>
          <cell r="F512" t="str">
            <v/>
          </cell>
        </row>
        <row r="513">
          <cell r="A513">
            <v>480441</v>
          </cell>
          <cell r="B513" t="str">
            <v>480441</v>
          </cell>
          <cell r="C513" t="str">
            <v>Impairment WR: Reservoirs</v>
          </cell>
          <cell r="D513" t="str">
            <v/>
          </cell>
          <cell r="F513" t="str">
            <v/>
          </cell>
        </row>
        <row r="514">
          <cell r="A514">
            <v>480450</v>
          </cell>
          <cell r="B514" t="str">
            <v>480450</v>
          </cell>
          <cell r="C514" t="str">
            <v>Depreciation  WR: Water Treatment Works</v>
          </cell>
          <cell r="D514" t="str">
            <v/>
          </cell>
          <cell r="F514" t="str">
            <v/>
          </cell>
        </row>
        <row r="515">
          <cell r="A515">
            <v>480451</v>
          </cell>
          <cell r="B515" t="str">
            <v>480451</v>
          </cell>
          <cell r="C515" t="str">
            <v>Impairment  WR: Water Treatment Works</v>
          </cell>
          <cell r="D515" t="str">
            <v/>
          </cell>
          <cell r="F515" t="str">
            <v/>
          </cell>
        </row>
        <row r="516">
          <cell r="A516">
            <v>480460</v>
          </cell>
          <cell r="B516" t="str">
            <v>480460</v>
          </cell>
          <cell r="C516" t="str">
            <v>Depreciation  WR: Tunnels</v>
          </cell>
          <cell r="D516" t="str">
            <v/>
          </cell>
          <cell r="F516" t="str">
            <v/>
          </cell>
        </row>
        <row r="517">
          <cell r="A517">
            <v>480461</v>
          </cell>
          <cell r="B517" t="str">
            <v>480461</v>
          </cell>
          <cell r="C517" t="str">
            <v>Impairment WR: Tunnels</v>
          </cell>
          <cell r="D517" t="str">
            <v/>
          </cell>
          <cell r="F517" t="str">
            <v/>
          </cell>
        </row>
        <row r="518">
          <cell r="A518">
            <v>480470</v>
          </cell>
          <cell r="B518" t="str">
            <v>480470</v>
          </cell>
          <cell r="C518" t="str">
            <v>Depreciation  WR: Concrete Pipelines</v>
          </cell>
          <cell r="D518" t="str">
            <v/>
          </cell>
          <cell r="F518" t="str">
            <v/>
          </cell>
        </row>
        <row r="519">
          <cell r="A519">
            <v>480471</v>
          </cell>
          <cell r="B519" t="str">
            <v>480471</v>
          </cell>
          <cell r="C519" t="str">
            <v>Impairment  WR: Concrete Pipelines</v>
          </cell>
          <cell r="D519" t="str">
            <v/>
          </cell>
          <cell r="F519" t="str">
            <v/>
          </cell>
        </row>
        <row r="520">
          <cell r="A520">
            <v>480480</v>
          </cell>
          <cell r="B520" t="str">
            <v>480480</v>
          </cell>
          <cell r="C520" t="str">
            <v>Depreciation  WR: Surface Water</v>
          </cell>
          <cell r="D520" t="str">
            <v/>
          </cell>
          <cell r="F520" t="str">
            <v/>
          </cell>
        </row>
        <row r="521">
          <cell r="A521">
            <v>480481</v>
          </cell>
          <cell r="B521" t="str">
            <v>480481</v>
          </cell>
          <cell r="C521" t="str">
            <v>Impairment  WR: Surface Water</v>
          </cell>
          <cell r="D521" t="str">
            <v/>
          </cell>
          <cell r="F521" t="str">
            <v/>
          </cell>
        </row>
        <row r="522">
          <cell r="A522">
            <v>480900</v>
          </cell>
          <cell r="B522" t="str">
            <v>480900</v>
          </cell>
          <cell r="C522" t="str">
            <v>Depreciation Low Value Assets</v>
          </cell>
          <cell r="D522" t="str">
            <v/>
          </cell>
          <cell r="F522" t="str">
            <v/>
          </cell>
        </row>
        <row r="523">
          <cell r="A523">
            <v>481000</v>
          </cell>
          <cell r="B523" t="str">
            <v>481000</v>
          </cell>
          <cell r="C523" t="str">
            <v>Depreciation Equip&lt;R5000:Fix Indiv&amp;Mov A</v>
          </cell>
          <cell r="D523" t="str">
            <v/>
          </cell>
          <cell r="F523" t="str">
            <v/>
          </cell>
        </row>
        <row r="524">
          <cell r="A524">
            <v>481010</v>
          </cell>
          <cell r="B524" t="str">
            <v>481010</v>
          </cell>
          <cell r="C524" t="str">
            <v>Depreciation Equip&lt;R5000:Audio Visual Eq</v>
          </cell>
          <cell r="D524" t="str">
            <v/>
          </cell>
          <cell r="F524" t="str">
            <v/>
          </cell>
        </row>
        <row r="525">
          <cell r="A525">
            <v>481020</v>
          </cell>
          <cell r="B525" t="str">
            <v>481020</v>
          </cell>
          <cell r="C525" t="str">
            <v>Depreciation Equip&lt;R5000:Cellular Phones</v>
          </cell>
          <cell r="D525" t="str">
            <v/>
          </cell>
          <cell r="F525" t="str">
            <v/>
          </cell>
        </row>
        <row r="526">
          <cell r="A526">
            <v>481030</v>
          </cell>
          <cell r="B526" t="str">
            <v>481030</v>
          </cell>
          <cell r="C526" t="str">
            <v>Depreciation Equip&lt;R5000:Elec Wire&amp;Power</v>
          </cell>
          <cell r="D526" t="str">
            <v/>
          </cell>
          <cell r="F526" t="str">
            <v/>
          </cell>
        </row>
        <row r="527">
          <cell r="A527">
            <v>481040</v>
          </cell>
          <cell r="B527" t="str">
            <v>481040</v>
          </cell>
          <cell r="C527" t="str">
            <v>Depreciation Equip&lt;R5000:Computer Hardwa</v>
          </cell>
          <cell r="D527" t="str">
            <v/>
          </cell>
          <cell r="F527" t="str">
            <v/>
          </cell>
        </row>
        <row r="528">
          <cell r="A528">
            <v>481050</v>
          </cell>
          <cell r="B528" t="str">
            <v>481050</v>
          </cell>
          <cell r="C528" t="str">
            <v>Depreciation Equip&lt;R5000:Crockery And Cu</v>
          </cell>
          <cell r="D528" t="str">
            <v/>
          </cell>
          <cell r="F528" t="str">
            <v/>
          </cell>
        </row>
        <row r="529">
          <cell r="A529">
            <v>481060</v>
          </cell>
          <cell r="B529" t="str">
            <v>481060</v>
          </cell>
          <cell r="C529" t="str">
            <v>Depreciation Equip&lt;R5000:Domestic Equipm</v>
          </cell>
          <cell r="D529" t="str">
            <v/>
          </cell>
          <cell r="F529" t="str">
            <v/>
          </cell>
        </row>
        <row r="530">
          <cell r="A530">
            <v>481070</v>
          </cell>
          <cell r="B530" t="str">
            <v>481070</v>
          </cell>
          <cell r="C530" t="str">
            <v>Depreciation Equip&lt;R5000:Domestic Furnit</v>
          </cell>
          <cell r="D530" t="str">
            <v/>
          </cell>
          <cell r="F530" t="str">
            <v/>
          </cell>
        </row>
        <row r="531">
          <cell r="A531">
            <v>481080</v>
          </cell>
          <cell r="B531" t="str">
            <v>481080</v>
          </cell>
          <cell r="C531" t="str">
            <v>Depreciation Equip&lt;R5000:Emergency/Rescu</v>
          </cell>
          <cell r="D531" t="str">
            <v/>
          </cell>
          <cell r="F531" t="str">
            <v/>
          </cell>
        </row>
        <row r="532">
          <cell r="A532">
            <v>481090</v>
          </cell>
          <cell r="B532" t="str">
            <v>481090</v>
          </cell>
          <cell r="C532" t="str">
            <v>Depreciation Equip&lt;R5000:Fire Fighting E</v>
          </cell>
          <cell r="D532" t="str">
            <v/>
          </cell>
          <cell r="F532" t="str">
            <v/>
          </cell>
        </row>
        <row r="533">
          <cell r="A533">
            <v>481100</v>
          </cell>
          <cell r="B533" t="str">
            <v>481100</v>
          </cell>
          <cell r="C533" t="str">
            <v>Depreciation Equip&lt;R5000:Gardening Equip</v>
          </cell>
          <cell r="D533" t="str">
            <v/>
          </cell>
          <cell r="F533" t="str">
            <v/>
          </cell>
        </row>
        <row r="534">
          <cell r="A534">
            <v>481110</v>
          </cell>
          <cell r="B534" t="str">
            <v>481110</v>
          </cell>
          <cell r="C534" t="str">
            <v>Depreciation Equip&lt;R5000:Hydro Measure E</v>
          </cell>
          <cell r="D534" t="str">
            <v/>
          </cell>
          <cell r="F534" t="str">
            <v/>
          </cell>
        </row>
        <row r="535">
          <cell r="A535">
            <v>481120</v>
          </cell>
          <cell r="B535" t="str">
            <v>481120</v>
          </cell>
          <cell r="C535" t="str">
            <v>Depreciation Equip&lt;R5000:Irrigation Equi</v>
          </cell>
          <cell r="D535" t="str">
            <v/>
          </cell>
          <cell r="F535" t="str">
            <v/>
          </cell>
        </row>
        <row r="536">
          <cell r="A536">
            <v>481130</v>
          </cell>
          <cell r="B536" t="str">
            <v>481130</v>
          </cell>
          <cell r="C536" t="str">
            <v>Depreciation Equip&lt;R5000:Kitchen Applian</v>
          </cell>
          <cell r="D536" t="str">
            <v/>
          </cell>
          <cell r="F536" t="str">
            <v/>
          </cell>
        </row>
        <row r="537">
          <cell r="A537">
            <v>481140</v>
          </cell>
          <cell r="B537" t="str">
            <v>481140</v>
          </cell>
          <cell r="C537" t="str">
            <v>Depreciation Equip&lt;R5000:Laundry Equipme</v>
          </cell>
          <cell r="D537" t="str">
            <v/>
          </cell>
          <cell r="F537" t="str">
            <v/>
          </cell>
        </row>
        <row r="538">
          <cell r="A538">
            <v>481150</v>
          </cell>
          <cell r="B538" t="str">
            <v>481150</v>
          </cell>
          <cell r="C538" t="str">
            <v>Depreciation Equip&lt;R5000:W/shp Eqp&amp; Tool</v>
          </cell>
          <cell r="D538" t="str">
            <v/>
          </cell>
          <cell r="F538" t="str">
            <v/>
          </cell>
        </row>
        <row r="539">
          <cell r="A539">
            <v>481160</v>
          </cell>
          <cell r="B539" t="str">
            <v>481160</v>
          </cell>
          <cell r="C539" t="str">
            <v>Depreciation Equip&lt;R5000:Linen&amp;Soft Furn</v>
          </cell>
          <cell r="D539" t="str">
            <v/>
          </cell>
          <cell r="F539" t="str">
            <v/>
          </cell>
        </row>
        <row r="540">
          <cell r="A540">
            <v>481170</v>
          </cell>
          <cell r="B540" t="str">
            <v>481170</v>
          </cell>
          <cell r="C540" t="str">
            <v>Depreciation Equip&lt;R5000:Office Equipmen</v>
          </cell>
          <cell r="D540" t="str">
            <v/>
          </cell>
          <cell r="F540" t="str">
            <v/>
          </cell>
        </row>
        <row r="541">
          <cell r="A541">
            <v>481180</v>
          </cell>
          <cell r="B541" t="str">
            <v>481180</v>
          </cell>
          <cell r="C541" t="str">
            <v>Depreciation Equip&lt;R5000:Office Furnitur</v>
          </cell>
          <cell r="D541" t="str">
            <v/>
          </cell>
          <cell r="F541" t="str">
            <v/>
          </cell>
        </row>
        <row r="542">
          <cell r="A542">
            <v>481190</v>
          </cell>
          <cell r="B542" t="str">
            <v>481190</v>
          </cell>
          <cell r="C542" t="str">
            <v>Depreciation Equip&lt;R5000:Photographic Eq</v>
          </cell>
          <cell r="D542" t="str">
            <v/>
          </cell>
          <cell r="F542" t="str">
            <v/>
          </cell>
        </row>
        <row r="543">
          <cell r="A543">
            <v>481200</v>
          </cell>
          <cell r="B543" t="str">
            <v>481200</v>
          </cell>
          <cell r="C543" t="str">
            <v>Depreciation Equip&lt;R5000:Radio Equipment</v>
          </cell>
          <cell r="D543" t="str">
            <v/>
          </cell>
          <cell r="F543" t="str">
            <v/>
          </cell>
        </row>
        <row r="544">
          <cell r="A544">
            <v>481210</v>
          </cell>
          <cell r="B544" t="str">
            <v>481210</v>
          </cell>
          <cell r="C544" t="str">
            <v>Depreciation Equip&lt;R5000:Sec Eqp/Sys/Mat</v>
          </cell>
          <cell r="D544" t="str">
            <v/>
          </cell>
          <cell r="F544" t="str">
            <v/>
          </cell>
        </row>
        <row r="545">
          <cell r="A545">
            <v>481220</v>
          </cell>
          <cell r="B545" t="str">
            <v>481220</v>
          </cell>
          <cell r="C545" t="str">
            <v>Depreciation Equip&lt;R5000:Sec Eqp/Sys/Mat</v>
          </cell>
          <cell r="D545" t="str">
            <v/>
          </cell>
          <cell r="F545" t="str">
            <v/>
          </cell>
        </row>
        <row r="546">
          <cell r="A546">
            <v>481230</v>
          </cell>
          <cell r="B546" t="str">
            <v>481230</v>
          </cell>
          <cell r="C546" t="str">
            <v>Depreciation Equip&lt;R5000:Survey Equipmen</v>
          </cell>
          <cell r="D546" t="str">
            <v/>
          </cell>
          <cell r="F546" t="str">
            <v/>
          </cell>
        </row>
        <row r="547">
          <cell r="A547">
            <v>481240</v>
          </cell>
          <cell r="B547" t="str">
            <v>481240</v>
          </cell>
          <cell r="C547" t="str">
            <v>Depreciation Equip&lt;R5000:Telecommuni Equ</v>
          </cell>
          <cell r="D547" t="str">
            <v/>
          </cell>
          <cell r="F547" t="str">
            <v/>
          </cell>
        </row>
        <row r="548">
          <cell r="A548">
            <v>481250</v>
          </cell>
          <cell r="B548" t="str">
            <v>481250</v>
          </cell>
          <cell r="C548" t="str">
            <v>Depreciation Equip&lt;R5000:Tents/Flags/Acc</v>
          </cell>
          <cell r="D548" t="str">
            <v/>
          </cell>
          <cell r="F548" t="str">
            <v/>
          </cell>
        </row>
        <row r="549">
          <cell r="A549">
            <v>481260</v>
          </cell>
          <cell r="B549" t="str">
            <v>481260</v>
          </cell>
          <cell r="C549" t="str">
            <v>Depreciation Equip&lt;R5000:Computer Softwa</v>
          </cell>
          <cell r="D549" t="str">
            <v/>
          </cell>
          <cell r="F549" t="str">
            <v/>
          </cell>
        </row>
        <row r="550">
          <cell r="A550">
            <v>481270</v>
          </cell>
          <cell r="B550" t="str">
            <v>481270</v>
          </cell>
          <cell r="C550" t="str">
            <v>Depreciation Equip&lt;R5000:Other Intangibl</v>
          </cell>
          <cell r="D550" t="str">
            <v/>
          </cell>
          <cell r="F550" t="str">
            <v/>
          </cell>
        </row>
        <row r="551">
          <cell r="A551">
            <v>481280</v>
          </cell>
          <cell r="B551" t="str">
            <v>481280</v>
          </cell>
          <cell r="C551" t="str">
            <v>Depreciation Equip&lt;R5000:Patents And Lic</v>
          </cell>
          <cell r="D551" t="str">
            <v/>
          </cell>
          <cell r="F551" t="str">
            <v/>
          </cell>
        </row>
        <row r="552">
          <cell r="A552">
            <v>481290</v>
          </cell>
          <cell r="B552" t="str">
            <v>481290</v>
          </cell>
          <cell r="C552" t="str">
            <v>Depreciation Equip&lt;R5000:Recipe/Form/P-T</v>
          </cell>
          <cell r="D552" t="str">
            <v/>
          </cell>
          <cell r="F552" t="str">
            <v/>
          </cell>
        </row>
        <row r="553">
          <cell r="A553">
            <v>481300</v>
          </cell>
          <cell r="B553" t="str">
            <v>481300</v>
          </cell>
          <cell r="C553" t="str">
            <v>Depreciation Equip&lt;R5000:Service&amp;Operati</v>
          </cell>
          <cell r="D553" t="str">
            <v/>
          </cell>
          <cell r="F553" t="str">
            <v/>
          </cell>
        </row>
        <row r="554">
          <cell r="A554">
            <v>481400</v>
          </cell>
          <cell r="B554" t="str">
            <v>481400</v>
          </cell>
          <cell r="C554" t="str">
            <v>Manual Depreciation equipment</v>
          </cell>
          <cell r="D554" t="str">
            <v/>
          </cell>
          <cell r="F554" t="str">
            <v/>
          </cell>
        </row>
        <row r="555">
          <cell r="A555">
            <v>481500</v>
          </cell>
          <cell r="B555" t="str">
            <v>481500</v>
          </cell>
          <cell r="C555" t="str">
            <v>WATER RESEARCH/TESTING</v>
          </cell>
          <cell r="D555" t="str">
            <v>TRAINING &amp; STAFF DEVELOPMENT</v>
          </cell>
          <cell r="F555" t="str">
            <v>TRAINING &amp; STAFF DEVELOPMENT</v>
          </cell>
        </row>
        <row r="556">
          <cell r="A556">
            <v>490010</v>
          </cell>
          <cell r="B556" t="str">
            <v>490010</v>
          </cell>
          <cell r="C556" t="str">
            <v>Loss from exchange rate differences</v>
          </cell>
          <cell r="D556" t="str">
            <v/>
          </cell>
          <cell r="F556" t="str">
            <v/>
          </cell>
        </row>
        <row r="557">
          <cell r="A557">
            <v>490020</v>
          </cell>
          <cell r="B557" t="str">
            <v>490020</v>
          </cell>
          <cell r="C557" t="str">
            <v>Gain from exchange rate differences</v>
          </cell>
          <cell r="D557" t="str">
            <v/>
          </cell>
          <cell r="F557" t="str">
            <v/>
          </cell>
        </row>
        <row r="558">
          <cell r="A558">
            <v>490030</v>
          </cell>
          <cell r="B558" t="str">
            <v>490030</v>
          </cell>
          <cell r="C558" t="str">
            <v>Price differences</v>
          </cell>
          <cell r="D558" t="str">
            <v/>
          </cell>
          <cell r="F558" t="str">
            <v/>
          </cell>
        </row>
        <row r="559">
          <cell r="A559">
            <v>490040</v>
          </cell>
          <cell r="B559" t="str">
            <v>490040</v>
          </cell>
          <cell r="C559" t="str">
            <v>Gain/Loss from revaluation</v>
          </cell>
          <cell r="D559" t="str">
            <v/>
          </cell>
          <cell r="F559" t="str">
            <v/>
          </cell>
        </row>
        <row r="560">
          <cell r="A560">
            <v>490050</v>
          </cell>
          <cell r="B560" t="str">
            <v>490050</v>
          </cell>
          <cell r="C560" t="str">
            <v>Gain/Loss from stock transfer</v>
          </cell>
          <cell r="D560" t="str">
            <v/>
          </cell>
          <cell r="F560" t="str">
            <v/>
          </cell>
        </row>
        <row r="561">
          <cell r="A561">
            <v>490060</v>
          </cell>
          <cell r="B561" t="str">
            <v>490060</v>
          </cell>
          <cell r="C561" t="str">
            <v>Rounding differences</v>
          </cell>
          <cell r="D561" t="str">
            <v/>
          </cell>
          <cell r="F561" t="str">
            <v/>
          </cell>
        </row>
        <row r="562">
          <cell r="A562">
            <v>490100</v>
          </cell>
          <cell r="B562" t="str">
            <v>490100</v>
          </cell>
          <cell r="C562" t="str">
            <v>Operating Expenditure</v>
          </cell>
          <cell r="D562" t="str">
            <v/>
          </cell>
          <cell r="F562" t="str">
            <v/>
          </cell>
        </row>
        <row r="563">
          <cell r="A563">
            <v>490200</v>
          </cell>
          <cell r="B563" t="str">
            <v>490200</v>
          </cell>
          <cell r="C563" t="str">
            <v>Profit/Loss on Disposal of Fixed Assets</v>
          </cell>
          <cell r="D563" t="str">
            <v/>
          </cell>
          <cell r="F563" t="str">
            <v/>
          </cell>
        </row>
        <row r="564">
          <cell r="B564" t="str">
            <v>500000</v>
          </cell>
          <cell r="C564" t="str">
            <v>Labour Activity</v>
          </cell>
          <cell r="D564" t="str">
            <v/>
          </cell>
          <cell r="F564" t="str">
            <v/>
          </cell>
        </row>
        <row r="565">
          <cell r="B565" t="str">
            <v>500001</v>
          </cell>
          <cell r="C565" t="str">
            <v>Overtime Activity</v>
          </cell>
          <cell r="D565" t="str">
            <v/>
          </cell>
          <cell r="F565" t="str">
            <v/>
          </cell>
        </row>
        <row r="566">
          <cell r="B566" t="str">
            <v>500002</v>
          </cell>
          <cell r="C566" t="str">
            <v>Hourly Rental Rate Activity</v>
          </cell>
          <cell r="D566" t="str">
            <v/>
          </cell>
          <cell r="F566" t="str">
            <v/>
          </cell>
        </row>
        <row r="567">
          <cell r="B567" t="str">
            <v>500003</v>
          </cell>
          <cell r="C567" t="str">
            <v>Kilo Rental Rate Activity</v>
          </cell>
          <cell r="D567" t="str">
            <v/>
          </cell>
          <cell r="F567" t="str">
            <v/>
          </cell>
        </row>
        <row r="568">
          <cell r="B568" t="str">
            <v>500004</v>
          </cell>
          <cell r="C568" t="str">
            <v>Monthly Rental Rate Activity</v>
          </cell>
          <cell r="D568" t="str">
            <v/>
          </cell>
          <cell r="F568" t="str">
            <v/>
          </cell>
        </row>
        <row r="569">
          <cell r="B569" t="str">
            <v>500005</v>
          </cell>
          <cell r="C569" t="str">
            <v>JKD Low Bed Transport for Equipments</v>
          </cell>
          <cell r="D569" t="str">
            <v/>
          </cell>
          <cell r="F569" t="str">
            <v/>
          </cell>
        </row>
        <row r="570">
          <cell r="B570" t="str">
            <v>500006</v>
          </cell>
          <cell r="C570" t="str">
            <v>SN &amp; T</v>
          </cell>
          <cell r="D570" t="str">
            <v/>
          </cell>
          <cell r="F570" t="str">
            <v/>
          </cell>
        </row>
        <row r="571">
          <cell r="B571" t="str">
            <v>500010</v>
          </cell>
          <cell r="C571" t="str">
            <v>Hour Cap Rec Rate</v>
          </cell>
          <cell r="D571" t="str">
            <v/>
          </cell>
          <cell r="F571" t="str">
            <v/>
          </cell>
        </row>
        <row r="572">
          <cell r="B572" t="str">
            <v>500011</v>
          </cell>
          <cell r="C572" t="str">
            <v>Kilo Cap Rec Rate</v>
          </cell>
          <cell r="D572" t="str">
            <v/>
          </cell>
          <cell r="F572" t="str">
            <v/>
          </cell>
        </row>
        <row r="573">
          <cell r="B573" t="str">
            <v>500012</v>
          </cell>
          <cell r="C573" t="str">
            <v>Month Cap Rec Rate</v>
          </cell>
          <cell r="D573" t="str">
            <v/>
          </cell>
          <cell r="F573" t="str">
            <v/>
          </cell>
        </row>
        <row r="574">
          <cell r="B574" t="str">
            <v>500502</v>
          </cell>
          <cell r="C574" t="str">
            <v>Maint Hour Rate</v>
          </cell>
          <cell r="D574" t="str">
            <v/>
          </cell>
          <cell r="F574" t="str">
            <v/>
          </cell>
        </row>
        <row r="575">
          <cell r="B575" t="str">
            <v>500503</v>
          </cell>
          <cell r="C575" t="str">
            <v>Maint Kilo Rate</v>
          </cell>
          <cell r="D575" t="str">
            <v/>
          </cell>
          <cell r="F575" t="str">
            <v/>
          </cell>
        </row>
        <row r="576">
          <cell r="B576" t="str">
            <v>500504</v>
          </cell>
          <cell r="C576" t="str">
            <v>Maint Month Rate</v>
          </cell>
          <cell r="D576" t="str">
            <v/>
          </cell>
          <cell r="F576" t="str">
            <v/>
          </cell>
        </row>
        <row r="577">
          <cell r="B577" t="str">
            <v>500510</v>
          </cell>
          <cell r="C577" t="str">
            <v>Charge out rate</v>
          </cell>
          <cell r="D577" t="str">
            <v/>
          </cell>
          <cell r="F577" t="str">
            <v/>
          </cell>
        </row>
        <row r="578">
          <cell r="B578" t="str">
            <v>500800</v>
          </cell>
          <cell r="C578" t="str">
            <v>Maintenance Levy Hourly Machines</v>
          </cell>
          <cell r="D578" t="str">
            <v/>
          </cell>
          <cell r="F578" t="str">
            <v/>
          </cell>
        </row>
        <row r="579">
          <cell r="B579" t="str">
            <v>500801</v>
          </cell>
          <cell r="C579" t="str">
            <v>Maint Hour Rate neg</v>
          </cell>
          <cell r="D579" t="str">
            <v/>
          </cell>
          <cell r="F579" t="str">
            <v/>
          </cell>
        </row>
        <row r="580">
          <cell r="B580" t="str">
            <v>500802</v>
          </cell>
          <cell r="C580" t="str">
            <v>Maintenance Levy Kilometer Machines</v>
          </cell>
          <cell r="D580" t="str">
            <v/>
          </cell>
          <cell r="F580" t="str">
            <v/>
          </cell>
        </row>
        <row r="581">
          <cell r="B581" t="str">
            <v>500803</v>
          </cell>
          <cell r="C581" t="str">
            <v>Maintenance Levy Monthly Machines</v>
          </cell>
          <cell r="D581" t="str">
            <v/>
          </cell>
          <cell r="F581" t="str">
            <v/>
          </cell>
        </row>
        <row r="582">
          <cell r="B582" t="str">
            <v>600000</v>
          </cell>
          <cell r="C582" t="str">
            <v>T-Labour Costs Settlement</v>
          </cell>
          <cell r="D582" t="str">
            <v/>
          </cell>
          <cell r="F582" t="str">
            <v/>
          </cell>
        </row>
        <row r="583">
          <cell r="B583" t="str">
            <v>600001</v>
          </cell>
          <cell r="C583" t="str">
            <v>T-Internal Material Settlement</v>
          </cell>
          <cell r="D583" t="str">
            <v/>
          </cell>
          <cell r="F583" t="str">
            <v/>
          </cell>
        </row>
        <row r="584">
          <cell r="B584" t="str">
            <v>600002</v>
          </cell>
          <cell r="C584" t="str">
            <v>T-External Material Settlement</v>
          </cell>
          <cell r="D584" t="str">
            <v/>
          </cell>
          <cell r="F584" t="str">
            <v/>
          </cell>
        </row>
        <row r="585">
          <cell r="B585" t="str">
            <v>600003</v>
          </cell>
          <cell r="C585" t="str">
            <v>T-Fuel Settlement</v>
          </cell>
          <cell r="D585" t="str">
            <v/>
          </cell>
          <cell r="F585" t="str">
            <v/>
          </cell>
        </row>
        <row r="586">
          <cell r="B586" t="str">
            <v>600004</v>
          </cell>
          <cell r="C586" t="str">
            <v>T-Oil Settlement</v>
          </cell>
          <cell r="D586" t="str">
            <v/>
          </cell>
          <cell r="F586" t="str">
            <v/>
          </cell>
        </row>
        <row r="587">
          <cell r="B587" t="str">
            <v>600020</v>
          </cell>
          <cell r="C587" t="str">
            <v>E-Labour Costs Settlement</v>
          </cell>
          <cell r="D587" t="str">
            <v/>
          </cell>
          <cell r="F587" t="str">
            <v/>
          </cell>
        </row>
        <row r="588">
          <cell r="B588" t="str">
            <v>600021</v>
          </cell>
          <cell r="C588" t="str">
            <v>E-External Material Settlement</v>
          </cell>
          <cell r="D588" t="str">
            <v/>
          </cell>
          <cell r="F588" t="str">
            <v/>
          </cell>
        </row>
        <row r="589">
          <cell r="B589" t="str">
            <v>600022</v>
          </cell>
          <cell r="C589" t="str">
            <v>E-Fuel Settlement</v>
          </cell>
          <cell r="D589" t="str">
            <v/>
          </cell>
          <cell r="F589" t="str">
            <v/>
          </cell>
        </row>
        <row r="590">
          <cell r="B590" t="str">
            <v>600023</v>
          </cell>
          <cell r="C590" t="str">
            <v>E-Oil Settlement</v>
          </cell>
          <cell r="D590" t="str">
            <v/>
          </cell>
          <cell r="F590" t="str">
            <v/>
          </cell>
        </row>
        <row r="591">
          <cell r="B591" t="str">
            <v>600030</v>
          </cell>
          <cell r="C591" t="str">
            <v>Capital Recovery- Hourly based</v>
          </cell>
          <cell r="D591" t="str">
            <v/>
          </cell>
          <cell r="F591" t="str">
            <v/>
          </cell>
        </row>
        <row r="592">
          <cell r="B592" t="str">
            <v>600031</v>
          </cell>
          <cell r="C592" t="str">
            <v>CApital Recovery- Monthly Based</v>
          </cell>
          <cell r="D592" t="str">
            <v/>
          </cell>
          <cell r="F592" t="str">
            <v/>
          </cell>
        </row>
        <row r="593">
          <cell r="B593" t="str">
            <v>600033</v>
          </cell>
          <cell r="C593" t="str">
            <v>Capital Recovery - Kilometer Based</v>
          </cell>
          <cell r="D593" t="str">
            <v/>
          </cell>
          <cell r="F593" t="str">
            <v/>
          </cell>
        </row>
        <row r="594">
          <cell r="B594" t="str">
            <v>800000</v>
          </cell>
          <cell r="C594" t="str">
            <v>Water Research Commission Levy</v>
          </cell>
          <cell r="D594" t="str">
            <v/>
          </cell>
          <cell r="F594" t="str">
            <v/>
          </cell>
        </row>
        <row r="595">
          <cell r="B595" t="str">
            <v>800010</v>
          </cell>
          <cell r="C595" t="str">
            <v>Water Licences</v>
          </cell>
          <cell r="D595" t="str">
            <v/>
          </cell>
          <cell r="F595" t="str">
            <v/>
          </cell>
        </row>
        <row r="596">
          <cell r="B596" t="str">
            <v>800080</v>
          </cell>
          <cell r="C596" t="str">
            <v>Sundry Revenue</v>
          </cell>
          <cell r="D596" t="str">
            <v/>
          </cell>
          <cell r="F596" t="str">
            <v/>
          </cell>
        </row>
        <row r="597">
          <cell r="B597" t="str">
            <v>800500</v>
          </cell>
          <cell r="C597" t="str">
            <v>Interest: Corp For Public Dep</v>
          </cell>
          <cell r="D597" t="str">
            <v/>
          </cell>
          <cell r="F597" t="str">
            <v/>
          </cell>
        </row>
        <row r="598">
          <cell r="B598" t="str">
            <v>801000</v>
          </cell>
          <cell r="C598" t="str">
            <v>Consumptive Charges</v>
          </cell>
          <cell r="D598" t="str">
            <v/>
          </cell>
          <cell r="F598" t="str">
            <v/>
          </cell>
        </row>
        <row r="599">
          <cell r="B599" t="str">
            <v>802000</v>
          </cell>
          <cell r="C599" t="str">
            <v>Water Resources Management Revenue</v>
          </cell>
          <cell r="D599" t="str">
            <v/>
          </cell>
          <cell r="F599" t="str">
            <v/>
          </cell>
        </row>
        <row r="600">
          <cell r="B600" t="str">
            <v>803000</v>
          </cell>
          <cell r="C600" t="str">
            <v>TCTA Revenue</v>
          </cell>
          <cell r="D600" t="str">
            <v/>
          </cell>
          <cell r="F600" t="str">
            <v/>
          </cell>
        </row>
        <row r="601">
          <cell r="B601" t="str">
            <v>803700</v>
          </cell>
          <cell r="C601" t="str">
            <v>Clearing asset disposals</v>
          </cell>
          <cell r="D601" t="str">
            <v/>
          </cell>
          <cell r="F601" t="str">
            <v/>
          </cell>
        </row>
        <row r="602">
          <cell r="B602" t="str">
            <v>803701</v>
          </cell>
          <cell r="C602" t="str">
            <v>Sales:Assets BAS Take on</v>
          </cell>
          <cell r="D602" t="str">
            <v/>
          </cell>
          <cell r="F602" t="str">
            <v/>
          </cell>
        </row>
        <row r="603">
          <cell r="B603" t="str">
            <v>803710</v>
          </cell>
          <cell r="C603" t="str">
            <v>Sale Of Assets</v>
          </cell>
          <cell r="D603" t="str">
            <v/>
          </cell>
          <cell r="F603" t="str">
            <v/>
          </cell>
        </row>
        <row r="604">
          <cell r="B604" t="str">
            <v>803900</v>
          </cell>
          <cell r="C604" t="str">
            <v>Revenue from Sale Of Assets to affilited</v>
          </cell>
          <cell r="D604" t="str">
            <v/>
          </cell>
          <cell r="F604" t="str">
            <v/>
          </cell>
        </row>
        <row r="605">
          <cell r="B605" t="str">
            <v>804000</v>
          </cell>
          <cell r="C605" t="str">
            <v>Consumptive (O &amp; M)</v>
          </cell>
          <cell r="D605" t="str">
            <v/>
          </cell>
          <cell r="F605" t="str">
            <v/>
          </cell>
        </row>
        <row r="606">
          <cell r="B606" t="str">
            <v>804010</v>
          </cell>
          <cell r="C606" t="str">
            <v>Rev:FA:Lns:Prv Sec:for Advances</v>
          </cell>
          <cell r="D606" t="str">
            <v/>
          </cell>
          <cell r="F606" t="str">
            <v/>
          </cell>
        </row>
        <row r="607">
          <cell r="B607" t="str">
            <v>804020</v>
          </cell>
          <cell r="C607" t="str">
            <v>Rev:FA:Loans:Priv Sec:Projects</v>
          </cell>
          <cell r="D607" t="str">
            <v/>
          </cell>
          <cell r="F607" t="str">
            <v/>
          </cell>
        </row>
        <row r="608">
          <cell r="B608" t="str">
            <v>804100</v>
          </cell>
          <cell r="C608" t="str">
            <v>Rev:FA:Lns:Priv Sec:Irrig Boards</v>
          </cell>
          <cell r="D608" t="str">
            <v/>
          </cell>
          <cell r="F608" t="str">
            <v/>
          </cell>
        </row>
        <row r="609">
          <cell r="B609" t="str">
            <v>804110</v>
          </cell>
          <cell r="C609" t="str">
            <v>Rev:FA:Lns:Priv Sec:Water Boards</v>
          </cell>
          <cell r="D609" t="str">
            <v/>
          </cell>
          <cell r="F609" t="str">
            <v/>
          </cell>
        </row>
        <row r="610">
          <cell r="B610" t="str">
            <v>804120</v>
          </cell>
          <cell r="C610" t="str">
            <v>Rev:FA:Lns:Prv Sec:Water Af Proj</v>
          </cell>
          <cell r="D610" t="str">
            <v/>
          </cell>
          <cell r="F610" t="str">
            <v/>
          </cell>
        </row>
        <row r="611">
          <cell r="B611" t="str">
            <v>804130</v>
          </cell>
          <cell r="C611" t="str">
            <v>Rev:FA:Loans:Priv Sec:Sawmills</v>
          </cell>
          <cell r="D611" t="str">
            <v/>
          </cell>
          <cell r="F611" t="str">
            <v/>
          </cell>
        </row>
        <row r="612">
          <cell r="B612" t="str">
            <v>804200</v>
          </cell>
          <cell r="C612" t="str">
            <v>Rev:FA:Lns:Priv Sec:Late Inter</v>
          </cell>
          <cell r="D612" t="str">
            <v/>
          </cell>
          <cell r="F612" t="str">
            <v/>
          </cell>
        </row>
        <row r="613">
          <cell r="B613" t="str">
            <v>804300</v>
          </cell>
          <cell r="C613" t="str">
            <v>Rev:FA:Lns:Prv S:Dom:Mf-Sub Veh</v>
          </cell>
          <cell r="D613" t="str">
            <v/>
          </cell>
          <cell r="F613" t="str">
            <v/>
          </cell>
        </row>
        <row r="614">
          <cell r="B614" t="str">
            <v>804310</v>
          </cell>
          <cell r="C614" t="str">
            <v>Rev:FA:Ln:Prv S:Dom:Con Dpt Debt</v>
          </cell>
          <cell r="D614" t="str">
            <v/>
          </cell>
          <cell r="F614" t="str">
            <v/>
          </cell>
        </row>
        <row r="615">
          <cell r="B615" t="str">
            <v>804400</v>
          </cell>
          <cell r="C615" t="str">
            <v>Rev:FA:Rec:Prv Sec:Con Dept Debt</v>
          </cell>
          <cell r="D615" t="str">
            <v/>
          </cell>
          <cell r="F615" t="str">
            <v/>
          </cell>
        </row>
        <row r="616">
          <cell r="B616" t="str">
            <v>804500</v>
          </cell>
          <cell r="C616" t="str">
            <v>Rev:FA:Rec:Priv Sec:Domestic Ser</v>
          </cell>
          <cell r="D616" t="str">
            <v/>
          </cell>
          <cell r="F616" t="str">
            <v/>
          </cell>
        </row>
        <row r="617">
          <cell r="B617" t="str">
            <v>804510</v>
          </cell>
          <cell r="C617" t="str">
            <v>Rev:FA:Rec:Priv S:Trans-Res-Work</v>
          </cell>
          <cell r="D617" t="str">
            <v/>
          </cell>
          <cell r="F617" t="str">
            <v/>
          </cell>
        </row>
        <row r="618">
          <cell r="B618" t="str">
            <v>804520</v>
          </cell>
          <cell r="C618" t="str">
            <v>Rev:FA:Rec of Prev Years' Exp</v>
          </cell>
          <cell r="D618" t="str">
            <v/>
          </cell>
          <cell r="F618" t="str">
            <v/>
          </cell>
        </row>
        <row r="619">
          <cell r="B619" t="str">
            <v>804530</v>
          </cell>
          <cell r="C619" t="str">
            <v>Rev:FA:Nat Serv Breach Contr</v>
          </cell>
          <cell r="D619" t="str">
            <v/>
          </cell>
          <cell r="F619" t="str">
            <v/>
          </cell>
        </row>
        <row r="620">
          <cell r="B620" t="str">
            <v>804540</v>
          </cell>
          <cell r="C620" t="str">
            <v>Rev:FA:Arrear Wages Income</v>
          </cell>
          <cell r="D620" t="str">
            <v/>
          </cell>
          <cell r="F620" t="str">
            <v/>
          </cell>
        </row>
        <row r="621">
          <cell r="B621" t="str">
            <v>804550</v>
          </cell>
          <cell r="C621" t="str">
            <v>Rev:FA:Stale Cheques</v>
          </cell>
          <cell r="D621" t="str">
            <v/>
          </cell>
          <cell r="F621" t="str">
            <v/>
          </cell>
        </row>
        <row r="622">
          <cell r="B622" t="str">
            <v>804560</v>
          </cell>
          <cell r="C622" t="str">
            <v>Rev:FA:Unallocated Credits</v>
          </cell>
          <cell r="D622" t="str">
            <v/>
          </cell>
          <cell r="F622" t="str">
            <v/>
          </cell>
        </row>
        <row r="623">
          <cell r="B623" t="str">
            <v>804561</v>
          </cell>
          <cell r="C623" t="str">
            <v>REV:FA:REC:PRIV SEC:PARKING</v>
          </cell>
          <cell r="D623" t="str">
            <v/>
          </cell>
          <cell r="F623" t="str">
            <v/>
          </cell>
        </row>
        <row r="624">
          <cell r="B624" t="str">
            <v>804570</v>
          </cell>
          <cell r="C624" t="str">
            <v>Rev:FA:Cash Surpluses</v>
          </cell>
          <cell r="D624" t="str">
            <v/>
          </cell>
          <cell r="F624" t="str">
            <v/>
          </cell>
        </row>
        <row r="625">
          <cell r="B625" t="str">
            <v>804580</v>
          </cell>
          <cell r="C625" t="str">
            <v>Forex Gains</v>
          </cell>
          <cell r="D625" t="str">
            <v/>
          </cell>
          <cell r="F625" t="str">
            <v/>
          </cell>
        </row>
        <row r="626">
          <cell r="B626" t="str">
            <v>805000</v>
          </cell>
          <cell r="C626" t="str">
            <v>Consumptive depreciation</v>
          </cell>
          <cell r="D626" t="str">
            <v/>
          </cell>
          <cell r="F626" t="str">
            <v/>
          </cell>
        </row>
        <row r="627">
          <cell r="B627" t="str">
            <v>805100</v>
          </cell>
          <cell r="C627" t="str">
            <v>Serv Rend: Commission Insurance</v>
          </cell>
          <cell r="D627" t="str">
            <v/>
          </cell>
          <cell r="F627" t="str">
            <v/>
          </cell>
        </row>
        <row r="628">
          <cell r="B628" t="str">
            <v>805120</v>
          </cell>
          <cell r="C628" t="str">
            <v>Serv Rend: Commission Research</v>
          </cell>
          <cell r="D628" t="str">
            <v/>
          </cell>
          <cell r="F628" t="str">
            <v/>
          </cell>
        </row>
        <row r="629">
          <cell r="B629" t="str">
            <v>805200</v>
          </cell>
          <cell r="C629" t="str">
            <v>Serv Rend: Drilling Serv</v>
          </cell>
          <cell r="D629" t="str">
            <v/>
          </cell>
          <cell r="F629" t="str">
            <v/>
          </cell>
        </row>
        <row r="630">
          <cell r="B630" t="str">
            <v>805250</v>
          </cell>
          <cell r="C630" t="str">
            <v>ACAD SERV: REG, TUIT &amp; EXAM FEES</v>
          </cell>
          <cell r="D630" t="str">
            <v/>
          </cell>
          <cell r="F630" t="str">
            <v/>
          </cell>
        </row>
        <row r="631">
          <cell r="B631" t="str">
            <v>805300</v>
          </cell>
          <cell r="C631" t="str">
            <v>Serv Rend: Entrance Fees</v>
          </cell>
          <cell r="D631" t="str">
            <v/>
          </cell>
          <cell r="F631" t="str">
            <v/>
          </cell>
        </row>
        <row r="632">
          <cell r="B632" t="str">
            <v>805350</v>
          </cell>
          <cell r="C632" t="str">
            <v>SERV REND: DOMESTIC SERV</v>
          </cell>
          <cell r="D632" t="str">
            <v/>
          </cell>
          <cell r="F632" t="str">
            <v/>
          </cell>
        </row>
        <row r="633">
          <cell r="B633" t="str">
            <v>805360</v>
          </cell>
          <cell r="C633" t="str">
            <v>SERV REND: BOARDING SERV - STAFF</v>
          </cell>
          <cell r="D633" t="str">
            <v/>
          </cell>
          <cell r="F633" t="str">
            <v/>
          </cell>
        </row>
        <row r="634">
          <cell r="B634" t="str">
            <v>805400</v>
          </cell>
          <cell r="C634" t="str">
            <v>Serv Rend: Fee for Recov of Debt</v>
          </cell>
          <cell r="D634" t="str">
            <v/>
          </cell>
          <cell r="F634" t="str">
            <v/>
          </cell>
        </row>
        <row r="635">
          <cell r="B635" t="str">
            <v>805420</v>
          </cell>
          <cell r="C635" t="str">
            <v>Serv Rend: Sanitation</v>
          </cell>
          <cell r="D635" t="str">
            <v/>
          </cell>
          <cell r="F635" t="str">
            <v/>
          </cell>
        </row>
        <row r="636">
          <cell r="B636" t="str">
            <v>805430</v>
          </cell>
          <cell r="C636" t="str">
            <v>Serv Rend: Refuse Removal</v>
          </cell>
          <cell r="D636" t="str">
            <v/>
          </cell>
          <cell r="F636" t="str">
            <v/>
          </cell>
        </row>
        <row r="637">
          <cell r="B637" t="str">
            <v>805500</v>
          </cell>
          <cell r="C637" t="str">
            <v>Request Info:Geogr Info &amp; Stats</v>
          </cell>
          <cell r="D637" t="str">
            <v/>
          </cell>
          <cell r="F637" t="str">
            <v/>
          </cell>
        </row>
        <row r="638">
          <cell r="B638" t="str">
            <v>805510</v>
          </cell>
          <cell r="C638" t="str">
            <v>Request Info:Access To Info Act</v>
          </cell>
          <cell r="D638" t="str">
            <v/>
          </cell>
          <cell r="F638" t="str">
            <v/>
          </cell>
        </row>
        <row r="639">
          <cell r="B639" t="str">
            <v>805520</v>
          </cell>
          <cell r="C639" t="str">
            <v>Serv Rend: Photocopies&amp;Faxes</v>
          </cell>
          <cell r="D639" t="str">
            <v/>
          </cell>
          <cell r="F639" t="str">
            <v/>
          </cell>
        </row>
        <row r="640">
          <cell r="B640" t="str">
            <v>805550</v>
          </cell>
          <cell r="C640" t="str">
            <v>Serv Rend: Water Resource Manage</v>
          </cell>
          <cell r="D640" t="str">
            <v/>
          </cell>
          <cell r="F640" t="str">
            <v/>
          </cell>
        </row>
        <row r="641">
          <cell r="B641" t="str">
            <v>805600</v>
          </cell>
          <cell r="C641" t="str">
            <v>Sales:Books</v>
          </cell>
          <cell r="D641" t="str">
            <v/>
          </cell>
          <cell r="F641" t="str">
            <v/>
          </cell>
        </row>
        <row r="642">
          <cell r="B642" t="str">
            <v>805610</v>
          </cell>
          <cell r="C642" t="str">
            <v>Sales:Departmental Publications</v>
          </cell>
          <cell r="D642" t="str">
            <v/>
          </cell>
          <cell r="F642" t="str">
            <v/>
          </cell>
        </row>
        <row r="643">
          <cell r="B643" t="str">
            <v>805620</v>
          </cell>
          <cell r="C643" t="str">
            <v>Sales:Tender Documents</v>
          </cell>
          <cell r="D643" t="str">
            <v/>
          </cell>
          <cell r="F643" t="str">
            <v/>
          </cell>
        </row>
        <row r="644">
          <cell r="B644" t="str">
            <v>805630</v>
          </cell>
          <cell r="C644" t="str">
            <v>Sales:Plants.Steg and Seedlings</v>
          </cell>
          <cell r="D644" t="str">
            <v/>
          </cell>
          <cell r="F644" t="str">
            <v/>
          </cell>
        </row>
        <row r="645">
          <cell r="B645" t="str">
            <v>805640</v>
          </cell>
          <cell r="C645" t="str">
            <v>Sales:Weedicide</v>
          </cell>
          <cell r="D645" t="str">
            <v/>
          </cell>
          <cell r="F645" t="str">
            <v/>
          </cell>
        </row>
        <row r="646">
          <cell r="B646" t="str">
            <v>805650</v>
          </cell>
          <cell r="C646" t="str">
            <v>Sales:Charts/Posters</v>
          </cell>
          <cell r="D646" t="str">
            <v/>
          </cell>
          <cell r="F646" t="str">
            <v/>
          </cell>
        </row>
        <row r="647">
          <cell r="B647" t="str">
            <v>805660</v>
          </cell>
          <cell r="C647" t="str">
            <v>Sales:Wood Products</v>
          </cell>
          <cell r="D647" t="str">
            <v/>
          </cell>
          <cell r="F647" t="str">
            <v/>
          </cell>
        </row>
        <row r="648">
          <cell r="B648" t="str">
            <v>805670</v>
          </cell>
          <cell r="C648" t="str">
            <v>Sales:Scrap Materials</v>
          </cell>
          <cell r="D648" t="str">
            <v/>
          </cell>
          <cell r="F648" t="str">
            <v/>
          </cell>
        </row>
        <row r="649">
          <cell r="B649" t="str">
            <v>805680</v>
          </cell>
          <cell r="C649" t="str">
            <v>Sales:Waste Paper</v>
          </cell>
          <cell r="D649" t="str">
            <v/>
          </cell>
          <cell r="F649" t="str">
            <v/>
          </cell>
        </row>
        <row r="650">
          <cell r="B650" t="str">
            <v>805690</v>
          </cell>
          <cell r="C650" t="str">
            <v>Sales:Maps</v>
          </cell>
          <cell r="D650" t="str">
            <v/>
          </cell>
          <cell r="F650" t="str">
            <v/>
          </cell>
        </row>
        <row r="651">
          <cell r="B651" t="str">
            <v>805700</v>
          </cell>
          <cell r="C651" t="str">
            <v>Sales:Ferns</v>
          </cell>
          <cell r="D651" t="str">
            <v/>
          </cell>
          <cell r="F651" t="str">
            <v/>
          </cell>
        </row>
        <row r="652">
          <cell r="B652" t="str">
            <v>805710</v>
          </cell>
          <cell r="C652" t="str">
            <v>Sales:Plantation Revenue</v>
          </cell>
          <cell r="D652" t="str">
            <v/>
          </cell>
          <cell r="F652" t="str">
            <v/>
          </cell>
        </row>
        <row r="653">
          <cell r="B653" t="str">
            <v>805720</v>
          </cell>
          <cell r="C653" t="str">
            <v>Sales:Internal Worked Wood</v>
          </cell>
          <cell r="D653" t="str">
            <v/>
          </cell>
          <cell r="F653" t="str">
            <v/>
          </cell>
        </row>
        <row r="654">
          <cell r="B654" t="str">
            <v>805730</v>
          </cell>
          <cell r="C654" t="str">
            <v>Sales:Internal Round Wood</v>
          </cell>
          <cell r="D654" t="str">
            <v/>
          </cell>
          <cell r="F654" t="str">
            <v/>
          </cell>
        </row>
        <row r="655">
          <cell r="B655" t="str">
            <v>805740</v>
          </cell>
          <cell r="C655" t="str">
            <v>Sales:Poles Treated</v>
          </cell>
          <cell r="D655" t="str">
            <v/>
          </cell>
          <cell r="F655" t="str">
            <v/>
          </cell>
        </row>
        <row r="656">
          <cell r="B656" t="str">
            <v>805750</v>
          </cell>
          <cell r="C656" t="str">
            <v>Sales:Poles Untreated</v>
          </cell>
          <cell r="D656" t="str">
            <v/>
          </cell>
          <cell r="F656" t="str">
            <v/>
          </cell>
        </row>
        <row r="657">
          <cell r="B657" t="str">
            <v>805760</v>
          </cell>
          <cell r="C657" t="str">
            <v>Sales:Softwood Saw Timber</v>
          </cell>
          <cell r="D657" t="str">
            <v/>
          </cell>
          <cell r="F657" t="str">
            <v/>
          </cell>
        </row>
        <row r="658">
          <cell r="B658" t="str">
            <v>805770</v>
          </cell>
          <cell r="C658" t="str">
            <v>Penalties Motor Vehicle Licences</v>
          </cell>
          <cell r="D658" t="str">
            <v/>
          </cell>
          <cell r="F658" t="str">
            <v/>
          </cell>
        </row>
        <row r="659">
          <cell r="B659" t="str">
            <v>805771</v>
          </cell>
          <cell r="C659" t="str">
            <v>Penalties Late Regis</v>
          </cell>
          <cell r="D659" t="str">
            <v/>
          </cell>
          <cell r="F659" t="str">
            <v/>
          </cell>
        </row>
        <row r="660">
          <cell r="B660" t="str">
            <v>805772</v>
          </cell>
          <cell r="C660" t="str">
            <v>Penalties Exceeding Volume Quota</v>
          </cell>
          <cell r="D660" t="str">
            <v/>
          </cell>
          <cell r="F660" t="str">
            <v/>
          </cell>
        </row>
        <row r="661">
          <cell r="B661" t="str">
            <v>806000</v>
          </cell>
          <cell r="C661" t="str">
            <v>Return on Assets</v>
          </cell>
          <cell r="D661" t="str">
            <v/>
          </cell>
          <cell r="F661" t="str">
            <v/>
          </cell>
        </row>
        <row r="662">
          <cell r="B662" t="str">
            <v>806010</v>
          </cell>
          <cell r="C662" t="str">
            <v>Intrs: Bank Accnts-Cash Com Bank</v>
          </cell>
          <cell r="D662" t="str">
            <v/>
          </cell>
          <cell r="F662" t="str">
            <v/>
          </cell>
        </row>
        <row r="663">
          <cell r="B663" t="str">
            <v>806020</v>
          </cell>
          <cell r="C663" t="str">
            <v>Interest: Exchequer Investments</v>
          </cell>
          <cell r="D663" t="str">
            <v/>
          </cell>
          <cell r="F663" t="str">
            <v/>
          </cell>
        </row>
        <row r="664">
          <cell r="B664" t="str">
            <v>806030</v>
          </cell>
          <cell r="C664" t="str">
            <v>In Rec: Priv Sec:Hhlds&amp;N-Prof In</v>
          </cell>
          <cell r="D664" t="str">
            <v/>
          </cell>
          <cell r="F664" t="str">
            <v/>
          </cell>
        </row>
        <row r="665">
          <cell r="B665" t="str">
            <v>806040</v>
          </cell>
          <cell r="C665" t="str">
            <v>Int Rec:Priv Sec:Dom:Contr Debt</v>
          </cell>
          <cell r="D665" t="str">
            <v/>
          </cell>
          <cell r="F665" t="str">
            <v/>
          </cell>
        </row>
        <row r="666">
          <cell r="B666" t="str">
            <v>806100</v>
          </cell>
          <cell r="C666" t="str">
            <v>Interest received from customers</v>
          </cell>
          <cell r="D666" t="str">
            <v/>
          </cell>
          <cell r="F666" t="str">
            <v/>
          </cell>
        </row>
        <row r="667">
          <cell r="B667" t="str">
            <v>806101</v>
          </cell>
          <cell r="C667" t="str">
            <v>DWAF Interest Income</v>
          </cell>
          <cell r="D667" t="str">
            <v/>
          </cell>
          <cell r="F667" t="str">
            <v/>
          </cell>
        </row>
        <row r="668">
          <cell r="B668" t="str">
            <v>806500</v>
          </cell>
          <cell r="C668" t="str">
            <v>Trnsf Rec O/G/U: National Dept</v>
          </cell>
          <cell r="D668" t="str">
            <v/>
          </cell>
          <cell r="F668" t="str">
            <v/>
          </cell>
        </row>
        <row r="669">
          <cell r="B669" t="str">
            <v>807000</v>
          </cell>
          <cell r="C669" t="str">
            <v>Rental Income:Land</v>
          </cell>
          <cell r="D669" t="str">
            <v/>
          </cell>
          <cell r="F669" t="str">
            <v/>
          </cell>
        </row>
        <row r="670">
          <cell r="B670" t="str">
            <v>807010</v>
          </cell>
          <cell r="C670" t="str">
            <v>Rent: Royalties</v>
          </cell>
          <cell r="D670" t="str">
            <v/>
          </cell>
          <cell r="F670" t="str">
            <v/>
          </cell>
        </row>
        <row r="671">
          <cell r="B671" t="str">
            <v>807300</v>
          </cell>
          <cell r="C671" t="str">
            <v>Replacement Of Security Cards</v>
          </cell>
          <cell r="D671" t="str">
            <v/>
          </cell>
          <cell r="F671" t="str">
            <v/>
          </cell>
        </row>
        <row r="672">
          <cell r="B672" t="str">
            <v>807400</v>
          </cell>
          <cell r="C672" t="str">
            <v>Reimbursement Of Goods Issued</v>
          </cell>
          <cell r="D672" t="str">
            <v/>
          </cell>
          <cell r="F672" t="str">
            <v/>
          </cell>
        </row>
        <row r="673">
          <cell r="B673" t="str">
            <v>808200</v>
          </cell>
          <cell r="C673" t="str">
            <v>Rental Income Residences</v>
          </cell>
          <cell r="D673" t="str">
            <v/>
          </cell>
          <cell r="F673" t="str">
            <v/>
          </cell>
        </row>
        <row r="674">
          <cell r="B674" t="str">
            <v>808250</v>
          </cell>
          <cell r="C674" t="str">
            <v>Rental Income Office Buildings</v>
          </cell>
          <cell r="D674" t="str">
            <v/>
          </cell>
          <cell r="F674" t="str">
            <v/>
          </cell>
        </row>
        <row r="675">
          <cell r="B675" t="str">
            <v>808400</v>
          </cell>
          <cell r="C675" t="str">
            <v>Rental Income:Parking</v>
          </cell>
          <cell r="D675" t="str">
            <v/>
          </cell>
          <cell r="F675" t="str">
            <v/>
          </cell>
        </row>
        <row r="676">
          <cell r="B676" t="str">
            <v>808500</v>
          </cell>
          <cell r="C676" t="str">
            <v>Rental External :Road Constr&amp;Maint Mac&amp;E</v>
          </cell>
          <cell r="D676" t="str">
            <v/>
          </cell>
          <cell r="F676" t="str">
            <v/>
          </cell>
        </row>
        <row r="677">
          <cell r="B677" t="str">
            <v>808501</v>
          </cell>
          <cell r="C677" t="str">
            <v>Maintenance External :Road Constr&amp;Maint</v>
          </cell>
          <cell r="D677" t="str">
            <v/>
          </cell>
          <cell r="F677" t="str">
            <v/>
          </cell>
        </row>
        <row r="678">
          <cell r="B678" t="str">
            <v>808502</v>
          </cell>
          <cell r="C678" t="str">
            <v>Rental Internal :Road Constr&amp;Maint Mac&amp;E</v>
          </cell>
          <cell r="D678" t="str">
            <v/>
          </cell>
          <cell r="F678" t="str">
            <v/>
          </cell>
        </row>
        <row r="679">
          <cell r="B679" t="str">
            <v>808503</v>
          </cell>
          <cell r="C679" t="str">
            <v>Maintenance Internal :Road Constr&amp;Maint</v>
          </cell>
          <cell r="D679" t="str">
            <v/>
          </cell>
          <cell r="F679" t="str">
            <v/>
          </cell>
        </row>
        <row r="680">
          <cell r="B680" t="str">
            <v>808510</v>
          </cell>
          <cell r="C680" t="str">
            <v>Rental: Office Furniture</v>
          </cell>
          <cell r="D680" t="str">
            <v/>
          </cell>
          <cell r="F680" t="str">
            <v/>
          </cell>
        </row>
        <row r="681">
          <cell r="B681" t="str">
            <v>808520</v>
          </cell>
          <cell r="C681" t="str">
            <v>Rental: Levy Maintenance Machinery&amp;Equip</v>
          </cell>
          <cell r="D681" t="str">
            <v/>
          </cell>
          <cell r="F681" t="str">
            <v/>
          </cell>
        </row>
        <row r="682">
          <cell r="B682" t="str">
            <v>810000</v>
          </cell>
          <cell r="C682" t="str">
            <v>FI: Water Resources Commision Revenue</v>
          </cell>
          <cell r="D682" t="str">
            <v/>
          </cell>
          <cell r="F682" t="str">
            <v/>
          </cell>
        </row>
        <row r="683">
          <cell r="B683" t="str">
            <v>811000</v>
          </cell>
          <cell r="C683" t="str">
            <v>FI: Comsumptive Revenue</v>
          </cell>
          <cell r="D683" t="str">
            <v/>
          </cell>
          <cell r="F683" t="str">
            <v/>
          </cell>
        </row>
        <row r="684">
          <cell r="B684" t="str">
            <v>812000</v>
          </cell>
          <cell r="C684" t="str">
            <v>FI: Water Resources Management Revenue</v>
          </cell>
          <cell r="D684" t="str">
            <v/>
          </cell>
          <cell r="F684" t="str">
            <v/>
          </cell>
        </row>
        <row r="685">
          <cell r="B685" t="str">
            <v>813000</v>
          </cell>
          <cell r="C685" t="str">
            <v>FI: TCTA Revenue</v>
          </cell>
          <cell r="D685" t="str">
            <v/>
          </cell>
          <cell r="F685" t="str">
            <v/>
          </cell>
        </row>
        <row r="686">
          <cell r="B686" t="str">
            <v>814000</v>
          </cell>
          <cell r="C686" t="str">
            <v>FI: Consumptive (O &amp; M)</v>
          </cell>
          <cell r="D686" t="str">
            <v/>
          </cell>
          <cell r="F686" t="str">
            <v/>
          </cell>
        </row>
        <row r="687">
          <cell r="B687" t="str">
            <v>815000</v>
          </cell>
          <cell r="C687" t="str">
            <v>FI: Consumptive depreciation</v>
          </cell>
          <cell r="D687" t="str">
            <v/>
          </cell>
          <cell r="F687" t="str">
            <v/>
          </cell>
        </row>
        <row r="688">
          <cell r="B688" t="str">
            <v>820000</v>
          </cell>
          <cell r="C688" t="str">
            <v>Stream Flow Reduction Activity: Subsidy</v>
          </cell>
          <cell r="D688" t="str">
            <v/>
          </cell>
          <cell r="F688" t="str">
            <v/>
          </cell>
        </row>
        <row r="689">
          <cell r="B689" t="str">
            <v>881000</v>
          </cell>
          <cell r="C689" t="str">
            <v>Payment differences</v>
          </cell>
          <cell r="D689" t="str">
            <v/>
          </cell>
          <cell r="F689" t="str">
            <v/>
          </cell>
        </row>
        <row r="690">
          <cell r="B690" t="str">
            <v>881001</v>
          </cell>
          <cell r="C690" t="str">
            <v>Manual Customer account roundings</v>
          </cell>
          <cell r="D690" t="str">
            <v/>
          </cell>
          <cell r="F690" t="str">
            <v/>
          </cell>
        </row>
        <row r="691">
          <cell r="B691" t="str">
            <v>889000</v>
          </cell>
          <cell r="C691" t="str">
            <v>Other sales deductions</v>
          </cell>
          <cell r="D691" t="str">
            <v/>
          </cell>
          <cell r="F691" t="str">
            <v/>
          </cell>
        </row>
        <row r="692">
          <cell r="B692" t="str">
            <v>890000</v>
          </cell>
          <cell r="C692" t="str">
            <v>Revenue Transfers</v>
          </cell>
          <cell r="D692" t="str">
            <v/>
          </cell>
          <cell r="F692" t="str">
            <v/>
          </cell>
        </row>
        <row r="693">
          <cell r="A693">
            <v>2700</v>
          </cell>
          <cell r="B693">
            <v>2700</v>
          </cell>
          <cell r="C693" t="str">
            <v>Mobile Homes</v>
          </cell>
          <cell r="D693" t="str">
            <v>MOVABLE ASSETS</v>
          </cell>
          <cell r="F693" t="str">
            <v>MOVABLE ASSETS</v>
          </cell>
        </row>
        <row r="694">
          <cell r="A694">
            <v>4000</v>
          </cell>
          <cell r="B694">
            <v>4000</v>
          </cell>
          <cell r="C694" t="str">
            <v>WR: Dams and Weirs</v>
          </cell>
          <cell r="D694" t="str">
            <v>MOVABLE ASSETS</v>
          </cell>
          <cell r="F694" t="str">
            <v>MOVABLE ASSETS</v>
          </cell>
        </row>
        <row r="695">
          <cell r="A695">
            <v>4100</v>
          </cell>
          <cell r="B695">
            <v>4100</v>
          </cell>
          <cell r="C695" t="str">
            <v>WR: Pump stations</v>
          </cell>
          <cell r="D695" t="str">
            <v>MOVABLE ASSETS</v>
          </cell>
          <cell r="F695" t="str">
            <v>MOVABLE ASSETS</v>
          </cell>
        </row>
        <row r="696">
          <cell r="A696">
            <v>4200</v>
          </cell>
          <cell r="B696">
            <v>4200</v>
          </cell>
          <cell r="C696" t="str">
            <v>WR: Steel Pipelines</v>
          </cell>
          <cell r="D696" t="str">
            <v>MOVABLE ASSETS</v>
          </cell>
          <cell r="F696" t="str">
            <v>MOVABLE ASSETS</v>
          </cell>
        </row>
        <row r="697">
          <cell r="A697">
            <v>4300</v>
          </cell>
          <cell r="B697">
            <v>4300</v>
          </cell>
          <cell r="C697" t="str">
            <v>WR: Canals</v>
          </cell>
          <cell r="D697" t="str">
            <v>MOVABLE ASSETS</v>
          </cell>
          <cell r="F697" t="str">
            <v>MOVABLE ASSETS</v>
          </cell>
        </row>
        <row r="698">
          <cell r="A698">
            <v>4400</v>
          </cell>
          <cell r="B698">
            <v>4400</v>
          </cell>
          <cell r="C698" t="str">
            <v>WR: Reservoirs</v>
          </cell>
          <cell r="D698" t="str">
            <v>MOVABLE ASSETS</v>
          </cell>
          <cell r="F698" t="str">
            <v>MOVABLE ASSETS</v>
          </cell>
        </row>
        <row r="699">
          <cell r="A699">
            <v>4600</v>
          </cell>
          <cell r="B699">
            <v>4600</v>
          </cell>
          <cell r="C699" t="str">
            <v>WR: Tunnels</v>
          </cell>
          <cell r="D699" t="str">
            <v>MOVABLE ASSETS</v>
          </cell>
          <cell r="F699" t="str">
            <v>MOVABLE ASSETS</v>
          </cell>
        </row>
        <row r="700">
          <cell r="A700">
            <v>7700</v>
          </cell>
          <cell r="B700">
            <v>7700</v>
          </cell>
          <cell r="C700" t="str">
            <v>Appliances</v>
          </cell>
          <cell r="D700" t="str">
            <v>MOVABLE ASSETS</v>
          </cell>
          <cell r="F700" t="str">
            <v>MOVABLE ASSETS</v>
          </cell>
        </row>
        <row r="701">
          <cell r="A701">
            <v>8000</v>
          </cell>
          <cell r="B701">
            <v>8000</v>
          </cell>
          <cell r="C701" t="str">
            <v>Machinery and Equipment</v>
          </cell>
          <cell r="D701" t="str">
            <v>MOVABLE ASSETS</v>
          </cell>
          <cell r="F701" t="str">
            <v>MOVABLE ASSETS</v>
          </cell>
        </row>
        <row r="702">
          <cell r="A702">
            <v>8500</v>
          </cell>
          <cell r="B702">
            <v>8500</v>
          </cell>
          <cell r="C702" t="str">
            <v>Scientific Instruments</v>
          </cell>
          <cell r="D702" t="str">
            <v>MOVABLE ASSETS</v>
          </cell>
          <cell r="F702" t="str">
            <v>MOVABLE ASSETS</v>
          </cell>
        </row>
        <row r="703">
          <cell r="A703">
            <v>9000</v>
          </cell>
          <cell r="B703">
            <v>9000</v>
          </cell>
          <cell r="C703" t="str">
            <v>Vehicles</v>
          </cell>
          <cell r="D703" t="str">
            <v>MOVABLE ASSETS</v>
          </cell>
          <cell r="F703" t="str">
            <v>MOVABLE ASSETS</v>
          </cell>
        </row>
        <row r="704">
          <cell r="A704">
            <v>10000</v>
          </cell>
          <cell r="B704">
            <v>10000</v>
          </cell>
          <cell r="C704" t="str">
            <v>Furniture</v>
          </cell>
          <cell r="D704" t="str">
            <v>MOVABLE ASSETS</v>
          </cell>
          <cell r="F704" t="str">
            <v>MOVABLE ASSETS</v>
          </cell>
        </row>
        <row r="705">
          <cell r="A705">
            <v>10100</v>
          </cell>
          <cell r="B705">
            <v>10100</v>
          </cell>
          <cell r="C705" t="str">
            <v>Office Equipment</v>
          </cell>
          <cell r="D705" t="str">
            <v>MOVABLE ASSETS</v>
          </cell>
          <cell r="F705" t="str">
            <v>MOVABLE ASSETS</v>
          </cell>
        </row>
        <row r="706">
          <cell r="A706">
            <v>11000</v>
          </cell>
          <cell r="B706">
            <v>11000</v>
          </cell>
          <cell r="C706" t="str">
            <v>Computer Equipment</v>
          </cell>
          <cell r="D706" t="str">
            <v>MOVABLE ASSETS</v>
          </cell>
          <cell r="F706" t="str">
            <v>MOVABLE ASSETS</v>
          </cell>
        </row>
        <row r="707">
          <cell r="A707">
            <v>11800</v>
          </cell>
          <cell r="B707">
            <v>11800</v>
          </cell>
          <cell r="C707" t="str">
            <v>Computer Software</v>
          </cell>
          <cell r="D707" t="str">
            <v>MOVABLE ASSETS</v>
          </cell>
          <cell r="F707" t="str">
            <v>MOVABLE ASSETS</v>
          </cell>
        </row>
        <row r="708">
          <cell r="A708">
            <v>13000</v>
          </cell>
          <cell r="B708">
            <v>13000</v>
          </cell>
          <cell r="C708" t="str">
            <v>Equipment</v>
          </cell>
          <cell r="D708" t="str">
            <v>MOVABLE ASSETS</v>
          </cell>
          <cell r="F708" t="str">
            <v>MOVABLE ASSETS</v>
          </cell>
        </row>
        <row r="709">
          <cell r="A709">
            <v>30000</v>
          </cell>
          <cell r="B709">
            <v>30000</v>
          </cell>
          <cell r="C709" t="str">
            <v>Low Value Assets</v>
          </cell>
          <cell r="D709" t="str">
            <v>MOVABLE ASSETS</v>
          </cell>
          <cell r="F709" t="str">
            <v>MOVABLE ASSETS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Upper vaal 0910'1011 COMPARISON"/>
      <sheetName val="VAAL DAM SUMMARY 1011"/>
      <sheetName val="101055"/>
      <sheetName val="101063"/>
      <sheetName val="100917"/>
      <sheetName val="100993"/>
      <sheetName val="101050"/>
      <sheetName val="100992"/>
      <sheetName val="Instructions"/>
      <sheetName val="Cover(1)"/>
      <sheetName val="Summary(2)"/>
      <sheetName val="NATIONAL GM OPERATIO (2)"/>
      <sheetName val="&lt;&lt; COST CENTRE"/>
      <sheetName val="Element listing"/>
      <sheetName val="CC listing"/>
      <sheetName val="Scale"/>
      <sheetName val="Projects 200910"/>
      <sheetName val="Projects 2010111016Schoons"/>
      <sheetName val="Proj 100910 101055Mooiriver"/>
      <sheetName val="Projects 201011 101050 Rhenoste"/>
      <sheetName val="Projects 201011 100993"/>
      <sheetName val="Travel item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/>
          </cell>
          <cell r="F24" t="str">
            <v/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/>
          </cell>
          <cell r="F25" t="str">
            <v/>
          </cell>
        </row>
        <row r="26">
          <cell r="A26">
            <v>401051</v>
          </cell>
          <cell r="C26" t="str">
            <v>Skills Development Levy</v>
          </cell>
          <cell r="D26" t="str">
            <v>TRAINING &amp; STAFF DEVELOPMENT</v>
          </cell>
          <cell r="F26" t="str">
            <v>TRAINING &amp; STAFF DEVELOPMENT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/>
          </cell>
          <cell r="F27" t="str">
            <v/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/>
          </cell>
          <cell r="F28" t="str">
            <v/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/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/>
          </cell>
          <cell r="F35" t="str">
            <v/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/>
          </cell>
          <cell r="F39" t="str">
            <v/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/>
          </cell>
          <cell r="F40" t="str">
            <v/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/>
          </cell>
          <cell r="F44" t="str">
            <v/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/>
          </cell>
          <cell r="F53" t="str">
            <v/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/>
          </cell>
          <cell r="F54" t="str">
            <v/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/>
          </cell>
          <cell r="F55" t="str">
            <v/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/>
          </cell>
          <cell r="F56" t="str">
            <v/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/>
          </cell>
          <cell r="F57" t="str">
            <v/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/>
          </cell>
          <cell r="F58" t="str">
            <v/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/>
          </cell>
          <cell r="F59" t="str">
            <v/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/>
          </cell>
          <cell r="F60" t="str">
            <v/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/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/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/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/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/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/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/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/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/>
          </cell>
          <cell r="F74" t="str">
            <v/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/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/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/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/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/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/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/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/>
          </cell>
          <cell r="F83" t="str">
            <v/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/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/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/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/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/>
          </cell>
          <cell r="F91" t="str">
            <v/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/>
          </cell>
          <cell r="F93" t="str">
            <v/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/>
          </cell>
          <cell r="F94" t="str">
            <v/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/>
          </cell>
          <cell r="F95" t="str">
            <v/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/>
          </cell>
          <cell r="F96" t="str">
            <v/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/>
          </cell>
          <cell r="F97" t="str">
            <v/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/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/>
          </cell>
          <cell r="F99" t="str">
            <v/>
          </cell>
        </row>
        <row r="100">
          <cell r="A100">
            <v>416000</v>
          </cell>
          <cell r="B100" t="str">
            <v>416000</v>
          </cell>
          <cell r="C100" t="str">
            <v>Equip&lt;R5000: Fix Indiv&amp;Mov Air Co</v>
          </cell>
          <cell r="D100" t="str">
            <v/>
          </cell>
          <cell r="F100" t="str">
            <v/>
          </cell>
        </row>
        <row r="101">
          <cell r="A101">
            <v>416010</v>
          </cell>
          <cell r="B101" t="str">
            <v>416010</v>
          </cell>
          <cell r="C101" t="str">
            <v>Equip&lt;R5000: Audio Visual Equipm</v>
          </cell>
          <cell r="D101" t="str">
            <v/>
          </cell>
          <cell r="F101" t="str">
            <v/>
          </cell>
        </row>
        <row r="102">
          <cell r="A102">
            <v>416020</v>
          </cell>
          <cell r="B102" t="str">
            <v>416020</v>
          </cell>
          <cell r="C102" t="str">
            <v>Equip&lt;R5000: Cellular Phones</v>
          </cell>
          <cell r="D102" t="str">
            <v/>
          </cell>
          <cell r="F102" t="str">
            <v/>
          </cell>
        </row>
        <row r="103">
          <cell r="A103">
            <v>416030</v>
          </cell>
          <cell r="B103" t="str">
            <v>416030</v>
          </cell>
          <cell r="C103" t="str">
            <v>Equip&lt;R5000: Elec Wire &amp; Power Dis</v>
          </cell>
          <cell r="D103" t="str">
            <v/>
          </cell>
          <cell r="F103" t="str">
            <v/>
          </cell>
        </row>
        <row r="104">
          <cell r="A104">
            <v>416040</v>
          </cell>
          <cell r="B104" t="str">
            <v>416040</v>
          </cell>
          <cell r="C104" t="str">
            <v>Equip&lt;R5000: Computer Hardware &amp; Sy</v>
          </cell>
          <cell r="D104" t="str">
            <v/>
          </cell>
          <cell r="F104" t="str">
            <v/>
          </cell>
        </row>
        <row r="105">
          <cell r="A105">
            <v>416050</v>
          </cell>
          <cell r="B105" t="str">
            <v>416050</v>
          </cell>
          <cell r="C105" t="str">
            <v>Equip&lt;R5000: Crockery and Cutlery</v>
          </cell>
          <cell r="D105" t="str">
            <v/>
          </cell>
          <cell r="F105" t="str">
            <v/>
          </cell>
        </row>
        <row r="106">
          <cell r="A106">
            <v>416060</v>
          </cell>
          <cell r="B106" t="str">
            <v>416060</v>
          </cell>
          <cell r="C106" t="str">
            <v>Equip&lt;R5000: Domestic Equipment</v>
          </cell>
          <cell r="D106" t="str">
            <v/>
          </cell>
          <cell r="F106" t="str">
            <v/>
          </cell>
        </row>
        <row r="107">
          <cell r="A107">
            <v>416070</v>
          </cell>
          <cell r="B107" t="str">
            <v>416070</v>
          </cell>
          <cell r="C107" t="str">
            <v>Equip&lt;R5000: Domestic Furniture</v>
          </cell>
          <cell r="D107" t="str">
            <v/>
          </cell>
          <cell r="F107" t="str">
            <v/>
          </cell>
        </row>
        <row r="108">
          <cell r="A108">
            <v>416080</v>
          </cell>
          <cell r="B108" t="str">
            <v>416080</v>
          </cell>
          <cell r="C108" t="str">
            <v>Equip&lt;R5000: Emergency/Rescue Eqp</v>
          </cell>
          <cell r="D108" t="str">
            <v/>
          </cell>
          <cell r="F108" t="str">
            <v/>
          </cell>
        </row>
        <row r="109">
          <cell r="A109">
            <v>416090</v>
          </cell>
          <cell r="B109" t="str">
            <v>416090</v>
          </cell>
          <cell r="C109" t="str">
            <v>Equip&lt;R5000: Fire Fighting Eqpm</v>
          </cell>
          <cell r="D109" t="str">
            <v/>
          </cell>
          <cell r="F109" t="str">
            <v/>
          </cell>
        </row>
        <row r="110">
          <cell r="A110">
            <v>416100</v>
          </cell>
          <cell r="B110" t="str">
            <v>416100</v>
          </cell>
          <cell r="C110" t="str">
            <v>Equip&lt;R5000: Gardening Equipment</v>
          </cell>
          <cell r="D110" t="str">
            <v/>
          </cell>
          <cell r="F110" t="str">
            <v/>
          </cell>
        </row>
        <row r="111">
          <cell r="A111">
            <v>416105</v>
          </cell>
          <cell r="B111" t="str">
            <v>416105</v>
          </cell>
          <cell r="C111" t="str">
            <v>Equip&lt;R5000: Hydro Measure Equipment</v>
          </cell>
          <cell r="D111" t="str">
            <v/>
          </cell>
          <cell r="F111" t="str">
            <v/>
          </cell>
        </row>
        <row r="112">
          <cell r="A112">
            <v>416110</v>
          </cell>
          <cell r="B112" t="str">
            <v>416110</v>
          </cell>
          <cell r="C112" t="str">
            <v>Equip&lt;R5000: Irrigation Equipment</v>
          </cell>
          <cell r="D112" t="str">
            <v/>
          </cell>
          <cell r="F112" t="str">
            <v/>
          </cell>
        </row>
        <row r="113">
          <cell r="A113">
            <v>416120</v>
          </cell>
          <cell r="B113" t="str">
            <v>416120</v>
          </cell>
          <cell r="C113" t="str">
            <v>Equip&lt;R5000: Kitchen Appliances</v>
          </cell>
          <cell r="D113" t="str">
            <v/>
          </cell>
          <cell r="F113" t="str">
            <v/>
          </cell>
        </row>
        <row r="114">
          <cell r="A114">
            <v>416130</v>
          </cell>
          <cell r="B114" t="str">
            <v>416130</v>
          </cell>
          <cell r="C114" t="str">
            <v>Equip&lt;R5000: Laundry Equipment</v>
          </cell>
          <cell r="D114" t="str">
            <v/>
          </cell>
          <cell r="F114" t="str">
            <v/>
          </cell>
        </row>
        <row r="115">
          <cell r="A115">
            <v>416140</v>
          </cell>
          <cell r="B115" t="str">
            <v>416140</v>
          </cell>
          <cell r="C115" t="str">
            <v>Equip&lt;R5000: W/shop Eqp &amp; Tools</v>
          </cell>
          <cell r="D115" t="str">
            <v/>
          </cell>
          <cell r="F115" t="str">
            <v/>
          </cell>
        </row>
        <row r="116">
          <cell r="A116">
            <v>416150</v>
          </cell>
          <cell r="B116" t="str">
            <v>416150</v>
          </cell>
          <cell r="C116" t="str">
            <v>Equip&lt;R5000: Linen &amp; Soft Furnishin</v>
          </cell>
          <cell r="D116" t="str">
            <v/>
          </cell>
          <cell r="F116" t="str">
            <v/>
          </cell>
        </row>
        <row r="117">
          <cell r="A117">
            <v>416160</v>
          </cell>
          <cell r="B117" t="str">
            <v>416160</v>
          </cell>
          <cell r="C117" t="str">
            <v>Equip&lt;R5000: Office Equipment</v>
          </cell>
          <cell r="D117" t="str">
            <v/>
          </cell>
          <cell r="F117" t="str">
            <v/>
          </cell>
        </row>
        <row r="118">
          <cell r="A118">
            <v>416170</v>
          </cell>
          <cell r="B118" t="str">
            <v>416170</v>
          </cell>
          <cell r="C118" t="str">
            <v>Equip&lt;R5000: Office Furniture</v>
          </cell>
          <cell r="D118" t="str">
            <v/>
          </cell>
          <cell r="F118" t="str">
            <v/>
          </cell>
        </row>
        <row r="119">
          <cell r="A119">
            <v>416180</v>
          </cell>
          <cell r="B119" t="str">
            <v>416180</v>
          </cell>
          <cell r="C119" t="str">
            <v>Equip&lt;R5000: Photographic Equipme</v>
          </cell>
          <cell r="D119" t="str">
            <v/>
          </cell>
          <cell r="F119" t="str">
            <v/>
          </cell>
        </row>
        <row r="120">
          <cell r="A120">
            <v>416190</v>
          </cell>
          <cell r="B120" t="str">
            <v>416190</v>
          </cell>
          <cell r="C120" t="str">
            <v>Equip&lt;R5000: Radio Equipment</v>
          </cell>
          <cell r="D120" t="str">
            <v/>
          </cell>
          <cell r="F120" t="str">
            <v/>
          </cell>
        </row>
        <row r="121">
          <cell r="A121">
            <v>416200</v>
          </cell>
          <cell r="B121" t="str">
            <v>416200</v>
          </cell>
          <cell r="C121" t="str">
            <v>Equip&lt;R5000: Sec Eqp/Sys/Mat Fix</v>
          </cell>
          <cell r="D121" t="str">
            <v/>
          </cell>
          <cell r="F121" t="str">
            <v/>
          </cell>
        </row>
        <row r="122">
          <cell r="A122">
            <v>416210</v>
          </cell>
          <cell r="B122" t="str">
            <v>416210</v>
          </cell>
          <cell r="C122" t="str">
            <v>Equip&lt;R5000: Sec Eqp/Sys/Mat: Mova</v>
          </cell>
          <cell r="D122" t="str">
            <v/>
          </cell>
          <cell r="F122" t="str">
            <v/>
          </cell>
        </row>
        <row r="123">
          <cell r="A123">
            <v>416300</v>
          </cell>
          <cell r="B123" t="str">
            <v>416300</v>
          </cell>
          <cell r="C123" t="str">
            <v>Equip&lt;R5000: Survey Equipment</v>
          </cell>
          <cell r="D123" t="str">
            <v/>
          </cell>
          <cell r="F123" t="str">
            <v/>
          </cell>
        </row>
        <row r="124">
          <cell r="A124">
            <v>416310</v>
          </cell>
          <cell r="B124" t="str">
            <v>416310</v>
          </cell>
          <cell r="C124" t="str">
            <v>Equip&lt;R5000: Telecommuni Equip</v>
          </cell>
          <cell r="D124" t="str">
            <v/>
          </cell>
          <cell r="F124" t="str">
            <v/>
          </cell>
        </row>
        <row r="125">
          <cell r="A125">
            <v>416320</v>
          </cell>
          <cell r="B125" t="str">
            <v>416320</v>
          </cell>
          <cell r="C125" t="str">
            <v>Equip&lt;R5000: Tents/Flags/Access</v>
          </cell>
          <cell r="D125" t="str">
            <v/>
          </cell>
          <cell r="F125" t="str">
            <v/>
          </cell>
        </row>
        <row r="126">
          <cell r="A126">
            <v>416330</v>
          </cell>
          <cell r="B126" t="str">
            <v>416330</v>
          </cell>
          <cell r="C126" t="str">
            <v>Equip&lt;R5000: Computer Software</v>
          </cell>
          <cell r="D126" t="str">
            <v/>
          </cell>
          <cell r="F126" t="str">
            <v/>
          </cell>
        </row>
        <row r="127">
          <cell r="A127">
            <v>416340</v>
          </cell>
          <cell r="B127" t="str">
            <v>416340</v>
          </cell>
          <cell r="C127" t="str">
            <v>Equip&lt;R5000: Other Intangible Assets</v>
          </cell>
          <cell r="D127" t="str">
            <v/>
          </cell>
          <cell r="F127" t="str">
            <v/>
          </cell>
        </row>
        <row r="128">
          <cell r="A128">
            <v>416350</v>
          </cell>
          <cell r="B128" t="str">
            <v>416350</v>
          </cell>
          <cell r="C128" t="str">
            <v>Equip&lt;R5000: Patents and Licences</v>
          </cell>
          <cell r="D128" t="str">
            <v/>
          </cell>
          <cell r="F128" t="str">
            <v/>
          </cell>
        </row>
        <row r="129">
          <cell r="A129">
            <v>416360</v>
          </cell>
          <cell r="B129" t="str">
            <v>416360</v>
          </cell>
          <cell r="C129" t="str">
            <v>Equip&lt;R5000: Recipe/Form/P-Type/D</v>
          </cell>
          <cell r="D129" t="str">
            <v/>
          </cell>
          <cell r="F129" t="str">
            <v/>
          </cell>
        </row>
        <row r="130">
          <cell r="A130">
            <v>416370</v>
          </cell>
          <cell r="B130" t="str">
            <v>416370</v>
          </cell>
          <cell r="C130" t="str">
            <v>Equip&lt;R5000: Service&amp;Operating Ri</v>
          </cell>
          <cell r="D130" t="str">
            <v/>
          </cell>
          <cell r="F130" t="str">
            <v/>
          </cell>
        </row>
        <row r="131">
          <cell r="A131">
            <v>416500</v>
          </cell>
          <cell r="B131" t="str">
            <v>416500</v>
          </cell>
          <cell r="C131" t="str">
            <v>Freight Service</v>
          </cell>
          <cell r="D131" t="str">
            <v>COURIER &amp; DELIVERY SERVICES</v>
          </cell>
          <cell r="F131" t="str">
            <v>COURIER &amp; DELIVERY SERVICES</v>
          </cell>
        </row>
        <row r="132">
          <cell r="A132">
            <v>418000</v>
          </cell>
          <cell r="B132" t="str">
            <v>418000</v>
          </cell>
          <cell r="C132" t="str">
            <v>Construction Work in Progress</v>
          </cell>
          <cell r="D132" t="str">
            <v/>
          </cell>
          <cell r="F132" t="str">
            <v/>
          </cell>
        </row>
        <row r="133">
          <cell r="A133">
            <v>418100</v>
          </cell>
          <cell r="B133" t="str">
            <v>418100</v>
          </cell>
          <cell r="C133" t="str">
            <v>Fencing Material</v>
          </cell>
          <cell r="D133" t="str">
            <v>CONSUMABLE MATERIAL</v>
          </cell>
          <cell r="F133" t="str">
            <v>CONSUMABLE MATERIAL</v>
          </cell>
        </row>
        <row r="134">
          <cell r="A134">
            <v>418110</v>
          </cell>
          <cell r="B134" t="str">
            <v>418110</v>
          </cell>
          <cell r="C134" t="str">
            <v>Pest Control Materials</v>
          </cell>
          <cell r="D134" t="str">
            <v>CONSUMABLE MATERIAL</v>
          </cell>
          <cell r="F134" t="str">
            <v/>
          </cell>
        </row>
        <row r="135">
          <cell r="A135">
            <v>418120</v>
          </cell>
          <cell r="B135" t="str">
            <v>418120</v>
          </cell>
          <cell r="C135" t="str">
            <v>Plants &amp; Seeds</v>
          </cell>
          <cell r="D135" t="str">
            <v>CONSUMABLE MATERIAL</v>
          </cell>
          <cell r="F135" t="str">
            <v/>
          </cell>
        </row>
        <row r="136">
          <cell r="A136">
            <v>418200</v>
          </cell>
          <cell r="B136" t="str">
            <v>418200</v>
          </cell>
          <cell r="C136" t="str">
            <v>Dom Cons:Brooms and Brushes</v>
          </cell>
          <cell r="D136" t="str">
            <v>CONSUMABLE MATERIAL</v>
          </cell>
          <cell r="F136" t="str">
            <v>CONSUMABLE MATERIAL</v>
          </cell>
        </row>
        <row r="137">
          <cell r="A137">
            <v>418210</v>
          </cell>
          <cell r="B137" t="str">
            <v>418210</v>
          </cell>
          <cell r="C137" t="str">
            <v>Cleaning Materials</v>
          </cell>
          <cell r="D137" t="str">
            <v>CONSUMABLE MATERIAL</v>
          </cell>
          <cell r="F137" t="str">
            <v>CONSUMABLE MATERIAL</v>
          </cell>
        </row>
        <row r="138">
          <cell r="A138">
            <v>418220</v>
          </cell>
          <cell r="B138" t="str">
            <v>418220</v>
          </cell>
          <cell r="C138" t="str">
            <v>Crockery &amp; Cutlery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418230</v>
          </cell>
          <cell r="B139" t="str">
            <v>418230</v>
          </cell>
          <cell r="C139" t="str">
            <v>Dom Cons:Disposable Paper Items</v>
          </cell>
          <cell r="D139" t="str">
            <v>CONSUMABLE MATERIAL</v>
          </cell>
          <cell r="F139" t="str">
            <v>CONSUMABLE MATERIAL</v>
          </cell>
        </row>
        <row r="140">
          <cell r="A140">
            <v>418240</v>
          </cell>
          <cell r="B140" t="str">
            <v>418240</v>
          </cell>
          <cell r="C140" t="str">
            <v>Gardening &amp; Irrigation Supplies</v>
          </cell>
          <cell r="D140" t="str">
            <v>CONSUMABLE MATERIAL</v>
          </cell>
          <cell r="F140" t="str">
            <v>CONSUMABLE MATERIAL</v>
          </cell>
        </row>
        <row r="141">
          <cell r="A141">
            <v>418245</v>
          </cell>
          <cell r="B141" t="str">
            <v>418245</v>
          </cell>
          <cell r="C141" t="str">
            <v>Gas Oxygen &amp; Acetylene</v>
          </cell>
          <cell r="D141" t="str">
            <v>CONSUMABLE MATERIAL</v>
          </cell>
          <cell r="F141" t="str">
            <v/>
          </cell>
        </row>
        <row r="142">
          <cell r="A142">
            <v>418250</v>
          </cell>
          <cell r="B142" t="str">
            <v>418250</v>
          </cell>
          <cell r="C142" t="str">
            <v>Dom Cons:Laundry</v>
          </cell>
          <cell r="D142" t="str">
            <v>CONSUMABLE MATERIAL</v>
          </cell>
          <cell r="F142" t="str">
            <v>CONSUMABLE MATERIAL</v>
          </cell>
        </row>
        <row r="143">
          <cell r="A143">
            <v>418260</v>
          </cell>
          <cell r="B143" t="str">
            <v>418260</v>
          </cell>
          <cell r="C143" t="str">
            <v>Dom Cons:Pest Control</v>
          </cell>
          <cell r="D143" t="str">
            <v>CONSUMABLE MATERIAL</v>
          </cell>
          <cell r="F143" t="str">
            <v>CONSUMABLE MATERIAL</v>
          </cell>
        </row>
        <row r="144">
          <cell r="A144">
            <v>418270</v>
          </cell>
          <cell r="B144" t="str">
            <v>418270</v>
          </cell>
          <cell r="C144" t="str">
            <v>Dom Cons:Toiletries</v>
          </cell>
          <cell r="D144" t="str">
            <v/>
          </cell>
          <cell r="F144" t="str">
            <v>CONSUMABLE MATERIAL</v>
          </cell>
        </row>
        <row r="145">
          <cell r="A145">
            <v>418280</v>
          </cell>
          <cell r="B145" t="str">
            <v>418280</v>
          </cell>
          <cell r="C145" t="str">
            <v>Uniform &amp; Protective Clothing</v>
          </cell>
          <cell r="D145" t="str">
            <v>CONSUMABLE MATERIAL</v>
          </cell>
          <cell r="F145" t="str">
            <v>CONSUMABLE MATERIAL</v>
          </cell>
        </row>
        <row r="146">
          <cell r="A146">
            <v>418290</v>
          </cell>
          <cell r="B146" t="str">
            <v>418290</v>
          </cell>
          <cell r="C146" t="str">
            <v>Dom Cons:Wash/Clean Detergnt</v>
          </cell>
          <cell r="D146" t="str">
            <v/>
          </cell>
          <cell r="F146" t="str">
            <v>CONSUMABLE MATERIAL</v>
          </cell>
        </row>
        <row r="147">
          <cell r="A147">
            <v>418300</v>
          </cell>
          <cell r="B147" t="str">
            <v>418300</v>
          </cell>
          <cell r="C147" t="str">
            <v>Food Sup:Food Supplies</v>
          </cell>
          <cell r="D147" t="str">
            <v/>
          </cell>
          <cell r="F147" t="str">
            <v>VENUES AND FACILITIES</v>
          </cell>
        </row>
        <row r="148">
          <cell r="A148">
            <v>418310</v>
          </cell>
          <cell r="B148" t="str">
            <v>418310</v>
          </cell>
          <cell r="C148" t="str">
            <v>Food Sup:Groceries</v>
          </cell>
          <cell r="D148" t="str">
            <v/>
          </cell>
          <cell r="F148" t="str">
            <v/>
          </cell>
        </row>
        <row r="149">
          <cell r="A149">
            <v>418320</v>
          </cell>
          <cell r="B149" t="str">
            <v>418320</v>
          </cell>
          <cell r="C149" t="str">
            <v>FOOD SUP:MEAT, POULTRY, FISH</v>
          </cell>
          <cell r="D149" t="str">
            <v>VENUES AND FACILITIES</v>
          </cell>
          <cell r="F149" t="str">
            <v/>
          </cell>
        </row>
        <row r="150">
          <cell r="A150">
            <v>418400</v>
          </cell>
          <cell r="B150" t="str">
            <v>418400</v>
          </cell>
          <cell r="C150" t="str">
            <v>Chemicals</v>
          </cell>
          <cell r="D150" t="str">
            <v>CONSUMABLE MATERIAL</v>
          </cell>
          <cell r="F150" t="str">
            <v/>
          </cell>
        </row>
        <row r="151">
          <cell r="A151">
            <v>418410</v>
          </cell>
          <cell r="B151" t="str">
            <v>418410</v>
          </cell>
          <cell r="C151" t="str">
            <v>Fuel</v>
          </cell>
          <cell r="D151" t="str">
            <v/>
          </cell>
          <cell r="F151" t="str">
            <v/>
          </cell>
        </row>
        <row r="152">
          <cell r="A152">
            <v>418420</v>
          </cell>
          <cell r="B152" t="str">
            <v>418420</v>
          </cell>
          <cell r="C152" t="str">
            <v>Oil and Lubricants</v>
          </cell>
          <cell r="D152" t="str">
            <v>CONSUMABLE MATERIAL</v>
          </cell>
          <cell r="F152" t="str">
            <v/>
          </cell>
        </row>
        <row r="153">
          <cell r="A153">
            <v>418500</v>
          </cell>
          <cell r="B153" t="str">
            <v>418500</v>
          </cell>
          <cell r="C153" t="str">
            <v>Laboratory Chemicals</v>
          </cell>
          <cell r="D153" t="str">
            <v/>
          </cell>
          <cell r="F153" t="str">
            <v/>
          </cell>
        </row>
        <row r="154">
          <cell r="A154">
            <v>418510</v>
          </cell>
          <cell r="B154" t="str">
            <v>418510</v>
          </cell>
          <cell r="C154" t="str">
            <v>Laboratory Supplies</v>
          </cell>
          <cell r="D154" t="str">
            <v/>
          </cell>
          <cell r="F154" t="str">
            <v/>
          </cell>
        </row>
        <row r="155">
          <cell r="A155">
            <v>418600</v>
          </cell>
          <cell r="B155" t="str">
            <v>418600</v>
          </cell>
          <cell r="C155" t="str">
            <v>Oth Cons:Camp Maintenance</v>
          </cell>
          <cell r="D155" t="str">
            <v>CONSUMABLE MATERIAL</v>
          </cell>
          <cell r="F155" t="str">
            <v/>
          </cell>
        </row>
        <row r="156">
          <cell r="A156">
            <v>418610</v>
          </cell>
          <cell r="B156" t="str">
            <v>418610</v>
          </cell>
          <cell r="C156" t="str">
            <v>Oth Cons:Cellphone Accessories</v>
          </cell>
          <cell r="D156" t="str">
            <v/>
          </cell>
          <cell r="F156" t="str">
            <v/>
          </cell>
        </row>
        <row r="157">
          <cell r="A157">
            <v>418620</v>
          </cell>
          <cell r="B157" t="str">
            <v>418620</v>
          </cell>
          <cell r="C157" t="str">
            <v>Oth Cons:Packing Material</v>
          </cell>
          <cell r="D157" t="str">
            <v>CONSUMABLE MATERIAL</v>
          </cell>
          <cell r="F157" t="str">
            <v>CONSUMABLE MATERIAL</v>
          </cell>
        </row>
        <row r="158">
          <cell r="A158">
            <v>418630</v>
          </cell>
          <cell r="B158" t="str">
            <v>418630</v>
          </cell>
          <cell r="C158" t="str">
            <v>Oth Cons:Water for Irrigation</v>
          </cell>
          <cell r="D158" t="str">
            <v/>
          </cell>
          <cell r="F158" t="str">
            <v/>
          </cell>
        </row>
        <row r="159">
          <cell r="A159">
            <v>418640</v>
          </cell>
          <cell r="B159" t="str">
            <v>418640</v>
          </cell>
          <cell r="C159" t="str">
            <v>Hand Held Tools</v>
          </cell>
          <cell r="D159" t="str">
            <v>CONSUMABLE MATERIAL</v>
          </cell>
          <cell r="F159" t="str">
            <v>CONSUMABLE MATERIAL</v>
          </cell>
        </row>
        <row r="160">
          <cell r="A160">
            <v>418700</v>
          </cell>
          <cell r="B160" t="str">
            <v>418700</v>
          </cell>
          <cell r="C160" t="str">
            <v>Batteries Products</v>
          </cell>
          <cell r="D160" t="str">
            <v>CONSUMABLE MATERIAL</v>
          </cell>
          <cell r="F160" t="str">
            <v/>
          </cell>
        </row>
        <row r="161">
          <cell r="A161">
            <v>418710</v>
          </cell>
          <cell r="B161" t="str">
            <v>418710</v>
          </cell>
          <cell r="C161" t="str">
            <v>Building Materials</v>
          </cell>
          <cell r="D161" t="str">
            <v>CONSUMABLE MATERIAL</v>
          </cell>
          <cell r="F161" t="str">
            <v>CONSUMABLE MATERIAL</v>
          </cell>
        </row>
        <row r="162">
          <cell r="A162">
            <v>418720</v>
          </cell>
          <cell r="B162" t="str">
            <v>418720</v>
          </cell>
          <cell r="C162" t="str">
            <v>Electircal Supplies</v>
          </cell>
          <cell r="D162" t="str">
            <v>CONSUMABLE MATERIAL</v>
          </cell>
          <cell r="F162" t="str">
            <v>CONSUMABLE MATERIAL</v>
          </cell>
        </row>
        <row r="163">
          <cell r="A163">
            <v>418730</v>
          </cell>
          <cell r="B163" t="str">
            <v>418730</v>
          </cell>
          <cell r="C163" t="str">
            <v>Painting Materials</v>
          </cell>
          <cell r="D163" t="str">
            <v>CONSUMABLE MATERIAL</v>
          </cell>
          <cell r="F163" t="str">
            <v/>
          </cell>
        </row>
        <row r="164">
          <cell r="A164">
            <v>418740</v>
          </cell>
          <cell r="B164" t="str">
            <v>418740</v>
          </cell>
          <cell r="C164" t="str">
            <v>Maint Mat:Spares And Accessories</v>
          </cell>
          <cell r="D164" t="str">
            <v>CONSUMABLE MATERIAL</v>
          </cell>
          <cell r="F164" t="str">
            <v/>
          </cell>
        </row>
        <row r="165">
          <cell r="A165">
            <v>418750</v>
          </cell>
          <cell r="B165" t="str">
            <v>418750</v>
          </cell>
          <cell r="C165" t="str">
            <v>Tyres ,Tubes &amp; Tracks</v>
          </cell>
          <cell r="D165" t="str">
            <v>CONSUMABLE MATERIAL</v>
          </cell>
          <cell r="F165" t="str">
            <v/>
          </cell>
        </row>
        <row r="166">
          <cell r="A166">
            <v>418760</v>
          </cell>
          <cell r="B166" t="str">
            <v>418760</v>
          </cell>
          <cell r="C166" t="str">
            <v>Maint Mat:Video Expendable</v>
          </cell>
          <cell r="D166" t="str">
            <v>CONSUMABLE MATERIAL</v>
          </cell>
          <cell r="F166" t="str">
            <v/>
          </cell>
        </row>
        <row r="167">
          <cell r="A167">
            <v>418780</v>
          </cell>
          <cell r="B167" t="str">
            <v>418780</v>
          </cell>
          <cell r="C167" t="str">
            <v>Maint Mat:Other&amp;Supplies</v>
          </cell>
          <cell r="D167" t="str">
            <v/>
          </cell>
          <cell r="F167" t="str">
            <v/>
          </cell>
        </row>
        <row r="168">
          <cell r="A168">
            <v>418799</v>
          </cell>
          <cell r="B168" t="str">
            <v>418799</v>
          </cell>
          <cell r="C168" t="str">
            <v>Internal refurbishment</v>
          </cell>
          <cell r="D168" t="str">
            <v/>
          </cell>
          <cell r="F168" t="str">
            <v/>
          </cell>
        </row>
        <row r="169">
          <cell r="A169">
            <v>418800</v>
          </cell>
          <cell r="B169" t="str">
            <v>418800</v>
          </cell>
          <cell r="C169" t="str">
            <v>Sport &amp; Recreation Consumables</v>
          </cell>
          <cell r="D169" t="str">
            <v>CONSUMABLE MATERIAL</v>
          </cell>
          <cell r="F169" t="str">
            <v>CONSUMABLE MATERIAL</v>
          </cell>
        </row>
        <row r="170">
          <cell r="A170">
            <v>418900</v>
          </cell>
          <cell r="B170" t="str">
            <v>418900</v>
          </cell>
          <cell r="C170" t="str">
            <v>Sta&amp;Print:Audio Visual Materials</v>
          </cell>
          <cell r="D170" t="str">
            <v>CONSUMABLE MATERIAL</v>
          </cell>
          <cell r="F170" t="str">
            <v>PRINTING AND STATIONERY</v>
          </cell>
        </row>
        <row r="171">
          <cell r="A171">
            <v>418910</v>
          </cell>
          <cell r="B171" t="str">
            <v>418910</v>
          </cell>
          <cell r="C171" t="str">
            <v>Sta&amp;Print:Binding</v>
          </cell>
          <cell r="D171" t="str">
            <v/>
          </cell>
          <cell r="F171" t="str">
            <v/>
          </cell>
        </row>
        <row r="172">
          <cell r="A172">
            <v>418920</v>
          </cell>
          <cell r="B172" t="str">
            <v>418920</v>
          </cell>
          <cell r="C172" t="str">
            <v>Sta&amp;Print:Books, Journals</v>
          </cell>
          <cell r="D172" t="str">
            <v/>
          </cell>
          <cell r="F172" t="str">
            <v/>
          </cell>
        </row>
        <row r="173">
          <cell r="A173">
            <v>418930</v>
          </cell>
          <cell r="B173" t="str">
            <v>418930</v>
          </cell>
          <cell r="C173" t="str">
            <v>Sta&amp;Print:Computer Consumables</v>
          </cell>
          <cell r="D173" t="str">
            <v>CONSUMABLE MATERIAL</v>
          </cell>
          <cell r="F173" t="str">
            <v>PRINTING AND STATIONERY</v>
          </cell>
        </row>
        <row r="174">
          <cell r="A174">
            <v>418940</v>
          </cell>
          <cell r="B174" t="str">
            <v>418940</v>
          </cell>
          <cell r="C174" t="str">
            <v>Sta&amp;Print:Drawing Material</v>
          </cell>
          <cell r="D174" t="str">
            <v/>
          </cell>
          <cell r="F174" t="str">
            <v/>
          </cell>
        </row>
        <row r="175">
          <cell r="A175">
            <v>418950</v>
          </cell>
          <cell r="B175" t="str">
            <v>418950</v>
          </cell>
          <cell r="C175" t="str">
            <v>Sta&amp;Print:Expendable Material</v>
          </cell>
          <cell r="D175" t="str">
            <v/>
          </cell>
          <cell r="F175" t="str">
            <v/>
          </cell>
        </row>
        <row r="176">
          <cell r="A176">
            <v>418960</v>
          </cell>
          <cell r="B176" t="str">
            <v>418960</v>
          </cell>
          <cell r="C176" t="str">
            <v>Sta&amp;Print:Magazines</v>
          </cell>
          <cell r="D176" t="str">
            <v/>
          </cell>
          <cell r="F176" t="str">
            <v/>
          </cell>
        </row>
        <row r="177">
          <cell r="A177">
            <v>418970</v>
          </cell>
          <cell r="B177" t="str">
            <v>418970</v>
          </cell>
          <cell r="C177" t="str">
            <v>Sta&amp;Print:Other Publications</v>
          </cell>
          <cell r="D177" t="str">
            <v/>
          </cell>
          <cell r="F177" t="str">
            <v/>
          </cell>
        </row>
        <row r="178">
          <cell r="A178">
            <v>418980</v>
          </cell>
          <cell r="B178" t="str">
            <v>418980</v>
          </cell>
          <cell r="C178" t="str">
            <v>Sta&amp;Print:Photographic Mat</v>
          </cell>
          <cell r="D178" t="str">
            <v/>
          </cell>
          <cell r="F178" t="str">
            <v/>
          </cell>
        </row>
        <row r="179">
          <cell r="A179">
            <v>418990</v>
          </cell>
          <cell r="B179" t="str">
            <v>418990</v>
          </cell>
          <cell r="C179" t="str">
            <v>Sta&amp;Print:Printing Departmental</v>
          </cell>
          <cell r="D179" t="str">
            <v>CONSUMABLE MATERIAL</v>
          </cell>
          <cell r="F179" t="str">
            <v>PRINTING AND STATIONERY</v>
          </cell>
        </row>
        <row r="180">
          <cell r="A180">
            <v>419000</v>
          </cell>
          <cell r="B180" t="str">
            <v>419000</v>
          </cell>
          <cell r="C180" t="str">
            <v>Sta&amp;Print:Printing Govt. Printer</v>
          </cell>
          <cell r="D180" t="str">
            <v/>
          </cell>
          <cell r="F180" t="str">
            <v/>
          </cell>
        </row>
        <row r="181">
          <cell r="A181">
            <v>419010</v>
          </cell>
          <cell r="B181" t="str">
            <v>419010</v>
          </cell>
          <cell r="C181" t="str">
            <v>Sta&amp;Print:Publicenceations, Abroad</v>
          </cell>
          <cell r="D181" t="str">
            <v/>
          </cell>
          <cell r="F181" t="str">
            <v/>
          </cell>
        </row>
        <row r="182">
          <cell r="A182">
            <v>419020</v>
          </cell>
          <cell r="B182" t="str">
            <v>419020</v>
          </cell>
          <cell r="C182" t="str">
            <v>Sta&amp;Print:Special Stationery</v>
          </cell>
          <cell r="D182" t="str">
            <v/>
          </cell>
          <cell r="F182" t="str">
            <v/>
          </cell>
        </row>
        <row r="183">
          <cell r="A183">
            <v>419030</v>
          </cell>
          <cell r="B183" t="str">
            <v>419030</v>
          </cell>
          <cell r="C183" t="str">
            <v>Sta&amp;Print:Stationery</v>
          </cell>
          <cell r="D183" t="str">
            <v/>
          </cell>
          <cell r="F183" t="str">
            <v/>
          </cell>
        </row>
        <row r="184">
          <cell r="A184">
            <v>419100</v>
          </cell>
          <cell r="B184" t="str">
            <v>419100</v>
          </cell>
          <cell r="C184" t="str">
            <v>Restoration And Fittings</v>
          </cell>
          <cell r="D184" t="str">
            <v>RESTORATION AND FITTINGS</v>
          </cell>
          <cell r="F184" t="str">
            <v/>
          </cell>
        </row>
        <row r="185">
          <cell r="A185">
            <v>419220</v>
          </cell>
          <cell r="B185" t="str">
            <v>419220</v>
          </cell>
          <cell r="C185" t="str">
            <v>First Aid &amp; Emergency Kits</v>
          </cell>
          <cell r="D185" t="str">
            <v>CONSUMABLE MATERIAL</v>
          </cell>
          <cell r="F185" t="str">
            <v>CONSUMABLE MATERIAL</v>
          </cell>
        </row>
        <row r="186">
          <cell r="A186">
            <v>420000</v>
          </cell>
          <cell r="B186" t="str">
            <v>420000</v>
          </cell>
          <cell r="C186" t="str">
            <v>Legal Fs Priv Firm: Advice</v>
          </cell>
          <cell r="D186" t="str">
            <v/>
          </cell>
          <cell r="F186" t="str">
            <v/>
          </cell>
        </row>
        <row r="187">
          <cell r="A187">
            <v>420010</v>
          </cell>
          <cell r="B187" t="str">
            <v>420010</v>
          </cell>
          <cell r="C187" t="str">
            <v>Legal Fs Priv Firm:Mes Of Court</v>
          </cell>
          <cell r="D187" t="str">
            <v/>
          </cell>
          <cell r="F187" t="str">
            <v/>
          </cell>
        </row>
        <row r="188">
          <cell r="A188">
            <v>420020</v>
          </cell>
          <cell r="B188" t="str">
            <v>420020</v>
          </cell>
          <cell r="C188" t="str">
            <v>Legal Fs State Att: Advice</v>
          </cell>
          <cell r="D188" t="str">
            <v/>
          </cell>
          <cell r="F188" t="str">
            <v/>
          </cell>
        </row>
        <row r="189">
          <cell r="A189">
            <v>420030</v>
          </cell>
          <cell r="B189" t="str">
            <v>420030</v>
          </cell>
          <cell r="C189" t="str">
            <v>Legal Fs State Att: Mes Of Court</v>
          </cell>
          <cell r="D189" t="str">
            <v/>
          </cell>
          <cell r="F189" t="str">
            <v/>
          </cell>
        </row>
        <row r="190">
          <cell r="A190">
            <v>421100</v>
          </cell>
          <cell r="B190" t="str">
            <v>421100</v>
          </cell>
          <cell r="C190" t="str">
            <v>Mnt&amp;Rep:Caravans</v>
          </cell>
          <cell r="D190" t="str">
            <v/>
          </cell>
          <cell r="F190" t="str">
            <v/>
          </cell>
        </row>
        <row r="191">
          <cell r="A191">
            <v>421110</v>
          </cell>
          <cell r="B191" t="str">
            <v>421110</v>
          </cell>
          <cell r="C191" t="str">
            <v>Mnt&amp;Rep:Hostels</v>
          </cell>
          <cell r="D191" t="str">
            <v/>
          </cell>
          <cell r="F191" t="str">
            <v/>
          </cell>
        </row>
        <row r="192">
          <cell r="A192">
            <v>421120</v>
          </cell>
          <cell r="B192" t="str">
            <v>421120</v>
          </cell>
          <cell r="C192" t="str">
            <v>Mnt&amp;Rep:Mobile Homes</v>
          </cell>
          <cell r="D192" t="str">
            <v/>
          </cell>
          <cell r="F192" t="str">
            <v/>
          </cell>
        </row>
        <row r="193">
          <cell r="A193">
            <v>421130</v>
          </cell>
          <cell r="B193" t="str">
            <v>421130</v>
          </cell>
          <cell r="C193" t="str">
            <v>Mnt&amp;Rep:Residences(Pers/Gar)</v>
          </cell>
          <cell r="D193" t="str">
            <v/>
          </cell>
          <cell r="F193" t="str">
            <v/>
          </cell>
        </row>
        <row r="194">
          <cell r="A194">
            <v>421140</v>
          </cell>
          <cell r="B194" t="str">
            <v>421140</v>
          </cell>
          <cell r="C194" t="str">
            <v>Mnt&amp;Rep:Secure Care Centre</v>
          </cell>
          <cell r="D194" t="str">
            <v/>
          </cell>
          <cell r="F194" t="str">
            <v/>
          </cell>
        </row>
        <row r="195">
          <cell r="A195">
            <v>421200</v>
          </cell>
          <cell r="B195" t="str">
            <v>421200</v>
          </cell>
          <cell r="C195" t="str">
            <v>Mnt&amp;Rep:Clinics&amp;Comm Health Cent</v>
          </cell>
          <cell r="D195" t="str">
            <v/>
          </cell>
          <cell r="F195" t="str">
            <v/>
          </cell>
        </row>
        <row r="196">
          <cell r="A196">
            <v>421210</v>
          </cell>
          <cell r="B196" t="str">
            <v>421210</v>
          </cell>
          <cell r="C196" t="str">
            <v>Mnt&amp;Rep:Comm Centr&amp;Pub Enter</v>
          </cell>
          <cell r="D196" t="str">
            <v/>
          </cell>
          <cell r="F196" t="str">
            <v/>
          </cell>
        </row>
        <row r="197">
          <cell r="A197">
            <v>421220</v>
          </cell>
          <cell r="B197" t="str">
            <v>421220</v>
          </cell>
          <cell r="C197" t="str">
            <v>Mnt&amp;Rep:Fire Stations</v>
          </cell>
          <cell r="D197" t="str">
            <v/>
          </cell>
          <cell r="F197" t="str">
            <v/>
          </cell>
        </row>
        <row r="198">
          <cell r="A198">
            <v>421230</v>
          </cell>
          <cell r="B198" t="str">
            <v>421230</v>
          </cell>
          <cell r="C198" t="str">
            <v>Mnt&amp;Rep:Industrial Buildings</v>
          </cell>
          <cell r="D198" t="str">
            <v/>
          </cell>
          <cell r="F198" t="str">
            <v/>
          </cell>
        </row>
        <row r="199">
          <cell r="A199">
            <v>421240</v>
          </cell>
          <cell r="B199" t="str">
            <v>421240</v>
          </cell>
          <cell r="C199" t="str">
            <v>Mnt&amp;Rep:Laboratories</v>
          </cell>
          <cell r="D199" t="str">
            <v/>
          </cell>
          <cell r="F199" t="str">
            <v/>
          </cell>
        </row>
        <row r="200">
          <cell r="A200">
            <v>421250</v>
          </cell>
          <cell r="B200" t="str">
            <v>421250</v>
          </cell>
          <cell r="C200" t="str">
            <v>Mnt&amp;Rep:Libraries</v>
          </cell>
          <cell r="D200" t="str">
            <v/>
          </cell>
          <cell r="F200" t="str">
            <v/>
          </cell>
        </row>
        <row r="201">
          <cell r="A201">
            <v>421260</v>
          </cell>
          <cell r="B201" t="str">
            <v>421260</v>
          </cell>
          <cell r="C201" t="str">
            <v>Mnt&amp;Rep: Buildings</v>
          </cell>
          <cell r="D201" t="str">
            <v>MAINTANANCE &amp; REP SERVICES</v>
          </cell>
          <cell r="F201" t="str">
            <v>MAINTANANCE &amp; REP SERVICES</v>
          </cell>
        </row>
        <row r="202">
          <cell r="A202">
            <v>421270</v>
          </cell>
          <cell r="B202" t="str">
            <v>421270</v>
          </cell>
          <cell r="C202" t="str">
            <v>Mnt&amp;Rep:Parking Cover&amp;Open</v>
          </cell>
          <cell r="D202" t="str">
            <v>MAINTANANCE &amp; REP SERVICES</v>
          </cell>
          <cell r="F202" t="str">
            <v/>
          </cell>
        </row>
        <row r="203">
          <cell r="A203">
            <v>421280</v>
          </cell>
          <cell r="B203" t="str">
            <v>421280</v>
          </cell>
          <cell r="C203" t="str">
            <v>Mnt&amp;Rep:Research Fac(inc Wthr/b)</v>
          </cell>
          <cell r="D203" t="str">
            <v/>
          </cell>
          <cell r="F203" t="str">
            <v/>
          </cell>
        </row>
        <row r="204">
          <cell r="A204">
            <v>421300</v>
          </cell>
          <cell r="B204" t="str">
            <v>421300</v>
          </cell>
          <cell r="C204" t="str">
            <v>Mnt&amp;Rep:Ect:Cooling Towers</v>
          </cell>
          <cell r="D204" t="str">
            <v/>
          </cell>
          <cell r="F204" t="str">
            <v>MAINTANANCE &amp; REP SERVICES</v>
          </cell>
        </row>
        <row r="205">
          <cell r="A205">
            <v>421310</v>
          </cell>
          <cell r="B205" t="str">
            <v>421310</v>
          </cell>
          <cell r="C205" t="str">
            <v>Mnt&amp;Rep:Electrical</v>
          </cell>
          <cell r="D205" t="str">
            <v>MAINTANANCE &amp; REP SERVICES</v>
          </cell>
          <cell r="F205" t="str">
            <v/>
          </cell>
        </row>
        <row r="206">
          <cell r="A206">
            <v>421320</v>
          </cell>
          <cell r="B206" t="str">
            <v>421320</v>
          </cell>
          <cell r="C206" t="str">
            <v>Mnt&amp;Rep:Elect:Meters</v>
          </cell>
          <cell r="D206" t="str">
            <v>MAINTANANCE &amp; REP SERVICES</v>
          </cell>
          <cell r="F206" t="str">
            <v/>
          </cell>
        </row>
        <row r="207">
          <cell r="A207">
            <v>421400</v>
          </cell>
          <cell r="B207" t="str">
            <v>421400</v>
          </cell>
          <cell r="C207" t="str">
            <v>Mnt&amp;Rep:Elect:SupplyReticulat</v>
          </cell>
          <cell r="D207" t="str">
            <v>MAINTANANCE &amp; REP SERVICES</v>
          </cell>
          <cell r="F207" t="str">
            <v/>
          </cell>
        </row>
        <row r="208">
          <cell r="A208">
            <v>421410</v>
          </cell>
          <cell r="B208" t="str">
            <v>421410</v>
          </cell>
          <cell r="C208" t="str">
            <v>Mnt&amp;Rep:Elect:Switchgear Eqp</v>
          </cell>
          <cell r="D208" t="str">
            <v>MAINTANANCE &amp; REP SERVICES</v>
          </cell>
          <cell r="F208" t="str">
            <v/>
          </cell>
        </row>
        <row r="209">
          <cell r="A209">
            <v>421420</v>
          </cell>
          <cell r="B209" t="str">
            <v>421420</v>
          </cell>
          <cell r="C209" t="str">
            <v>Mnt&amp;Rep:Elect:Transformers</v>
          </cell>
          <cell r="D209" t="str">
            <v>MAINTANANCE &amp; REP SERVICES</v>
          </cell>
          <cell r="F209" t="str">
            <v/>
          </cell>
        </row>
        <row r="210">
          <cell r="A210">
            <v>421430</v>
          </cell>
          <cell r="B210" t="str">
            <v>421430</v>
          </cell>
          <cell r="C210" t="str">
            <v>Mnt&amp;Rep:Water Dams</v>
          </cell>
          <cell r="D210" t="str">
            <v/>
          </cell>
          <cell r="F210" t="str">
            <v/>
          </cell>
        </row>
        <row r="211">
          <cell r="A211">
            <v>421440</v>
          </cell>
          <cell r="B211" t="str">
            <v>421440</v>
          </cell>
          <cell r="C211" t="str">
            <v>Mnt&amp;Rep:Water Meters</v>
          </cell>
          <cell r="D211" t="str">
            <v>MAINTANANCE &amp; REP SERVICES</v>
          </cell>
          <cell r="F211" t="str">
            <v/>
          </cell>
        </row>
        <row r="212">
          <cell r="A212">
            <v>421450</v>
          </cell>
          <cell r="B212" t="str">
            <v>421450</v>
          </cell>
          <cell r="C212" t="str">
            <v>Mnt&amp;Rep:Water Pump Stations</v>
          </cell>
          <cell r="D212" t="str">
            <v/>
          </cell>
          <cell r="F212" t="str">
            <v/>
          </cell>
        </row>
        <row r="213">
          <cell r="A213">
            <v>421460</v>
          </cell>
          <cell r="B213" t="str">
            <v>421460</v>
          </cell>
          <cell r="C213" t="str">
            <v>Mnt&amp;Rep:Water Purification Works</v>
          </cell>
          <cell r="D213" t="str">
            <v>MAINTANANCE &amp; REP SERVICES</v>
          </cell>
          <cell r="F213" t="str">
            <v/>
          </cell>
        </row>
        <row r="214">
          <cell r="A214">
            <v>421470</v>
          </cell>
          <cell r="B214" t="str">
            <v>421470</v>
          </cell>
          <cell r="C214" t="str">
            <v>Mnt&amp;Rep:Water Reservoirs</v>
          </cell>
          <cell r="D214" t="str">
            <v/>
          </cell>
          <cell r="F214" t="str">
            <v/>
          </cell>
        </row>
        <row r="215">
          <cell r="A215">
            <v>421480</v>
          </cell>
          <cell r="B215" t="str">
            <v>421480</v>
          </cell>
          <cell r="C215" t="str">
            <v>Mnt&amp;Rep:Water Supply/Reticul</v>
          </cell>
          <cell r="D215" t="str">
            <v/>
          </cell>
          <cell r="F215" t="str">
            <v/>
          </cell>
        </row>
        <row r="216">
          <cell r="A216">
            <v>421490</v>
          </cell>
          <cell r="B216" t="str">
            <v>421490</v>
          </cell>
          <cell r="C216" t="str">
            <v>Mnt&amp;RepOutfall Sewers</v>
          </cell>
          <cell r="D216" t="str">
            <v>MAINTANANCE &amp; REP SERVICES</v>
          </cell>
          <cell r="F216" t="str">
            <v/>
          </cell>
        </row>
        <row r="217">
          <cell r="A217">
            <v>421500</v>
          </cell>
          <cell r="B217" t="str">
            <v>421500</v>
          </cell>
          <cell r="C217" t="str">
            <v>Mnt&amp;Rep:Purification Works</v>
          </cell>
          <cell r="D217" t="str">
            <v>MAINTANANCE &amp; REP SERVICES</v>
          </cell>
          <cell r="F217" t="str">
            <v/>
          </cell>
        </row>
        <row r="218">
          <cell r="A218">
            <v>421510</v>
          </cell>
          <cell r="B218" t="str">
            <v>421510</v>
          </cell>
          <cell r="C218" t="str">
            <v>Mnt&amp;Rep:Sewerage Pump Stations</v>
          </cell>
          <cell r="D218" t="str">
            <v>MAINTANANCE &amp; REP SERVICES</v>
          </cell>
          <cell r="F218" t="str">
            <v/>
          </cell>
        </row>
        <row r="219">
          <cell r="A219">
            <v>421520</v>
          </cell>
          <cell r="B219" t="str">
            <v>421520</v>
          </cell>
          <cell r="C219" t="str">
            <v>Mnt&amp;Rep:Sewers</v>
          </cell>
          <cell r="D219" t="str">
            <v>MAINTANANCE &amp; REP SERVICES</v>
          </cell>
          <cell r="F219" t="str">
            <v/>
          </cell>
        </row>
        <row r="220">
          <cell r="A220">
            <v>421600</v>
          </cell>
          <cell r="B220" t="str">
            <v>421600</v>
          </cell>
          <cell r="C220" t="str">
            <v>Mnt&amp;Rep:Buses</v>
          </cell>
          <cell r="D220" t="str">
            <v/>
          </cell>
          <cell r="F220" t="str">
            <v/>
          </cell>
        </row>
        <row r="221">
          <cell r="A221">
            <v>421610</v>
          </cell>
          <cell r="B221" t="str">
            <v>421610</v>
          </cell>
          <cell r="C221" t="str">
            <v>Mnt&amp;Rep:Cycles</v>
          </cell>
          <cell r="D221" t="str">
            <v/>
          </cell>
          <cell r="F221" t="str">
            <v/>
          </cell>
        </row>
        <row r="222">
          <cell r="A222">
            <v>421620</v>
          </cell>
          <cell r="B222" t="str">
            <v>421620</v>
          </cell>
          <cell r="C222" t="str">
            <v>Mnt&amp;Rep:Emergency Vehicles</v>
          </cell>
          <cell r="D222" t="str">
            <v/>
          </cell>
          <cell r="F222" t="str">
            <v/>
          </cell>
        </row>
        <row r="223">
          <cell r="A223">
            <v>421630</v>
          </cell>
          <cell r="B223" t="str">
            <v>421630</v>
          </cell>
          <cell r="C223" t="str">
            <v>Mnt&amp;Rep:Motor Vehicles</v>
          </cell>
          <cell r="D223" t="str">
            <v>MAINTANANCE &amp; REP SERVICES</v>
          </cell>
          <cell r="F223" t="str">
            <v/>
          </cell>
        </row>
        <row r="224">
          <cell r="A224">
            <v>421640</v>
          </cell>
          <cell r="B224" t="str">
            <v>421640</v>
          </cell>
          <cell r="C224" t="str">
            <v>Mnt&amp;Rep:Equipment</v>
          </cell>
          <cell r="D224" t="str">
            <v>MAINTANANCE &amp; REP SERVICES</v>
          </cell>
          <cell r="F224" t="str">
            <v/>
          </cell>
        </row>
        <row r="225">
          <cell r="A225">
            <v>421700</v>
          </cell>
          <cell r="B225" t="str">
            <v>421700</v>
          </cell>
          <cell r="C225" t="str">
            <v>Mnt&amp;Rep:Advertising Boards</v>
          </cell>
          <cell r="D225" t="str">
            <v>MNT &amp; REP: OTHER MACHINERY &amp; EQUIPM</v>
          </cell>
          <cell r="F225" t="str">
            <v/>
          </cell>
        </row>
        <row r="226">
          <cell r="A226">
            <v>421710</v>
          </cell>
          <cell r="B226" t="str">
            <v>421710</v>
          </cell>
          <cell r="C226" t="str">
            <v>Mnt&amp;Rep:Fix Ind&amp;Mov Air Condit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421720</v>
          </cell>
          <cell r="B227" t="str">
            <v>421720</v>
          </cell>
          <cell r="C227" t="str">
            <v>Mnt&amp;Rep:Audio Visual Equipment</v>
          </cell>
          <cell r="D227" t="str">
            <v>MNT &amp; REP: OTHER MACHINERY &amp; EQUIPM</v>
          </cell>
          <cell r="F227" t="str">
            <v>MAINTANANCE &amp; REP SERVICES</v>
          </cell>
        </row>
        <row r="228">
          <cell r="A228">
            <v>421730</v>
          </cell>
          <cell r="B228" t="str">
            <v>421730</v>
          </cell>
          <cell r="C228" t="str">
            <v>Mnt&amp;Rep:Cellular Phones</v>
          </cell>
          <cell r="D228" t="str">
            <v/>
          </cell>
          <cell r="F228" t="str">
            <v/>
          </cell>
        </row>
        <row r="229">
          <cell r="A229">
            <v>421740</v>
          </cell>
          <cell r="B229" t="str">
            <v>421740</v>
          </cell>
          <cell r="C229" t="str">
            <v>Mnt&amp;Rep:Computer H/ware&amp;Syst</v>
          </cell>
          <cell r="D229" t="str">
            <v>MNT &amp; REP: OTHER MACHINERY &amp; EQUIPM</v>
          </cell>
          <cell r="F229" t="str">
            <v>MAINTANANCE &amp; REP SERVICES</v>
          </cell>
        </row>
        <row r="230">
          <cell r="A230">
            <v>421750</v>
          </cell>
          <cell r="B230" t="str">
            <v>421750</v>
          </cell>
          <cell r="C230" t="str">
            <v>Mnt&amp;Rep:Crockery &amp; Cutlery</v>
          </cell>
          <cell r="D230" t="str">
            <v/>
          </cell>
          <cell r="F230" t="str">
            <v/>
          </cell>
        </row>
        <row r="231">
          <cell r="A231">
            <v>421760</v>
          </cell>
          <cell r="B231" t="str">
            <v>421760</v>
          </cell>
          <cell r="C231" t="str">
            <v>Mnt&amp;Rep:Domestic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421770</v>
          </cell>
          <cell r="B232" t="str">
            <v>421770</v>
          </cell>
          <cell r="C232" t="str">
            <v>Mnt&amp;Rep:Domestic Furniture</v>
          </cell>
          <cell r="D232" t="str">
            <v/>
          </cell>
          <cell r="F232" t="str">
            <v/>
          </cell>
        </row>
        <row r="233">
          <cell r="A233">
            <v>421780</v>
          </cell>
          <cell r="B233" t="str">
            <v>421780</v>
          </cell>
          <cell r="C233" t="str">
            <v>Mnt&amp;Rep:Elec Wire&amp;Power Dis Eqp</v>
          </cell>
          <cell r="D233" t="str">
            <v>MNT &amp; REP: OTHER MACHINERY &amp; EQUIPM</v>
          </cell>
          <cell r="F233" t="str">
            <v/>
          </cell>
        </row>
        <row r="234">
          <cell r="A234">
            <v>421790</v>
          </cell>
          <cell r="B234" t="str">
            <v>421790</v>
          </cell>
          <cell r="C234" t="str">
            <v>Mnt&amp;Rep:Emergency/Rescue Equipm</v>
          </cell>
          <cell r="D234" t="str">
            <v>MNT &amp; REP: OTHER MACHINERY &amp; EQUIPM</v>
          </cell>
          <cell r="F234" t="str">
            <v/>
          </cell>
        </row>
        <row r="235">
          <cell r="A235">
            <v>421800</v>
          </cell>
          <cell r="B235" t="str">
            <v>421800</v>
          </cell>
          <cell r="C235" t="str">
            <v>Mnt&amp;Rep:Fire Fighting Equipm</v>
          </cell>
          <cell r="D235" t="str">
            <v>MNT &amp; REP: OTHER MACHINERY &amp; EQUIPM</v>
          </cell>
          <cell r="F235" t="str">
            <v>MAINTANANCE &amp; REP SERVICES</v>
          </cell>
        </row>
        <row r="236">
          <cell r="A236">
            <v>421810</v>
          </cell>
          <cell r="B236" t="str">
            <v>421810</v>
          </cell>
          <cell r="C236" t="str">
            <v>Mnt&amp;Rep:Irrigation Equipment</v>
          </cell>
          <cell r="D236" t="str">
            <v/>
          </cell>
          <cell r="F236" t="str">
            <v/>
          </cell>
        </row>
        <row r="237">
          <cell r="A237">
            <v>421830</v>
          </cell>
          <cell r="B237" t="str">
            <v>421830</v>
          </cell>
          <cell r="C237" t="str">
            <v>Mnt&amp;Rep:Learn/Train Supp/Lib Mat</v>
          </cell>
          <cell r="D237" t="str">
            <v>MNT &amp; REP: OTHER MACHINERY &amp; EQUIPM</v>
          </cell>
          <cell r="F237" t="str">
            <v/>
          </cell>
        </row>
        <row r="238">
          <cell r="A238">
            <v>421840</v>
          </cell>
          <cell r="B238" t="str">
            <v>421840</v>
          </cell>
          <cell r="C238" t="str">
            <v>Mnt&amp;Rep:Linen&amp;Soft Furnishing</v>
          </cell>
          <cell r="D238" t="str">
            <v/>
          </cell>
          <cell r="F238" t="str">
            <v/>
          </cell>
        </row>
        <row r="239">
          <cell r="A239">
            <v>421850</v>
          </cell>
          <cell r="B239" t="str">
            <v>421850</v>
          </cell>
          <cell r="C239" t="str">
            <v>Mnt&amp;Rep:Machines Mining&amp;Quary</v>
          </cell>
          <cell r="D239" t="str">
            <v>MNT &amp; REP: OTHER MACHINERY &amp; EQUIPM</v>
          </cell>
          <cell r="F239" t="str">
            <v/>
          </cell>
        </row>
        <row r="240">
          <cell r="A240">
            <v>421860</v>
          </cell>
          <cell r="B240" t="str">
            <v>421860</v>
          </cell>
          <cell r="C240" t="str">
            <v>Mnt&amp;Rep:Furniture</v>
          </cell>
          <cell r="D240" t="str">
            <v>MNT &amp; REP: OTHER MACHINERY &amp; EQUIPM</v>
          </cell>
          <cell r="F240" t="str">
            <v>MAINTANANCE &amp; REP SERVICES</v>
          </cell>
        </row>
        <row r="241">
          <cell r="A241">
            <v>421870</v>
          </cell>
          <cell r="B241" t="str">
            <v>421870</v>
          </cell>
          <cell r="C241" t="str">
            <v>Mnt&amp;Rep:Office Furniture</v>
          </cell>
          <cell r="D241" t="str">
            <v/>
          </cell>
          <cell r="F241" t="str">
            <v/>
          </cell>
        </row>
        <row r="242">
          <cell r="A242">
            <v>421880</v>
          </cell>
          <cell r="B242" t="str">
            <v>421880</v>
          </cell>
          <cell r="C242" t="str">
            <v>Mnt&amp;Rep:Plum/Water Purif&amp;Sant Eq</v>
          </cell>
          <cell r="D242" t="str">
            <v>MNT &amp; REP: OTHER MACHINERY &amp; EQUIPM</v>
          </cell>
          <cell r="F242" t="str">
            <v/>
          </cell>
        </row>
        <row r="243">
          <cell r="A243">
            <v>421890</v>
          </cell>
          <cell r="B243" t="str">
            <v>421890</v>
          </cell>
          <cell r="C243" t="str">
            <v>Mnt&amp;Rep:Photographic Eqpm</v>
          </cell>
          <cell r="D243" t="str">
            <v>MNT &amp; REP: OTHER MACHINERY &amp; EQUIPM</v>
          </cell>
          <cell r="F243" t="str">
            <v>MAINTANANCE &amp; REP SERVICES</v>
          </cell>
        </row>
        <row r="244">
          <cell r="A244">
            <v>421900</v>
          </cell>
          <cell r="B244" t="str">
            <v>421900</v>
          </cell>
          <cell r="C244" t="str">
            <v>Mnt&amp;Rep:Radio Equipment</v>
          </cell>
          <cell r="D244" t="str">
            <v>MNT &amp; REP: OTHER MACHINERY &amp; EQUIPM</v>
          </cell>
          <cell r="F244" t="str">
            <v/>
          </cell>
        </row>
        <row r="245">
          <cell r="A245">
            <v>421920</v>
          </cell>
          <cell r="B245" t="str">
            <v>421920</v>
          </cell>
          <cell r="C245" t="str">
            <v>Mnt&amp;Rep:Sec Eqp/Sys/Mat:Fix</v>
          </cell>
          <cell r="D245" t="str">
            <v>MNT &amp; REP: OTHER MACHINERY &amp; EQUIPM</v>
          </cell>
          <cell r="F245" t="str">
            <v>MAINTANANCE &amp; REP SERVICES</v>
          </cell>
        </row>
        <row r="246">
          <cell r="A246">
            <v>421930</v>
          </cell>
          <cell r="B246" t="str">
            <v>421930</v>
          </cell>
          <cell r="C246" t="str">
            <v>Mnt&amp;Rep:Sec Eqp/Sys/Mat:Mov</v>
          </cell>
          <cell r="D246" t="str">
            <v/>
          </cell>
          <cell r="F246" t="str">
            <v/>
          </cell>
        </row>
        <row r="247">
          <cell r="A247">
            <v>421940</v>
          </cell>
          <cell r="B247" t="str">
            <v>421940</v>
          </cell>
          <cell r="C247" t="str">
            <v>Mnt&amp;Rep:Sport&amp;Recreation Eqpm</v>
          </cell>
          <cell r="D247" t="str">
            <v>MNT &amp; REP: OTHER MACHINERY &amp; EQUIPM</v>
          </cell>
          <cell r="F247" t="str">
            <v/>
          </cell>
        </row>
        <row r="248">
          <cell r="A248">
            <v>421950</v>
          </cell>
          <cell r="B248" t="str">
            <v>421950</v>
          </cell>
          <cell r="C248" t="str">
            <v>Mnt&amp;Rep:Survey Equipment</v>
          </cell>
          <cell r="D248" t="str">
            <v>MNT &amp; REP: OTHER MACHINERY &amp; EQUIPM</v>
          </cell>
          <cell r="F248" t="str">
            <v/>
          </cell>
        </row>
        <row r="249">
          <cell r="A249">
            <v>421960</v>
          </cell>
          <cell r="B249" t="str">
            <v>421960</v>
          </cell>
          <cell r="C249" t="str">
            <v>Mnt&amp;Rep:Telecommunication Eqp</v>
          </cell>
          <cell r="D249" t="str">
            <v/>
          </cell>
          <cell r="F249" t="str">
            <v/>
          </cell>
        </row>
        <row r="250">
          <cell r="A250">
            <v>421970</v>
          </cell>
          <cell r="B250" t="str">
            <v>421970</v>
          </cell>
          <cell r="C250" t="str">
            <v>Mnt&amp;Rep:Tents,Flags&amp;Accessor</v>
          </cell>
          <cell r="D250" t="str">
            <v>MNT &amp; REP: OTHER MACHINERY &amp; EQUIPM</v>
          </cell>
          <cell r="F250" t="str">
            <v/>
          </cell>
        </row>
        <row r="251">
          <cell r="A251">
            <v>421980</v>
          </cell>
          <cell r="B251" t="str">
            <v>421980</v>
          </cell>
          <cell r="C251" t="str">
            <v>Mnt&amp;Rep:Handheld Tools</v>
          </cell>
          <cell r="D251" t="str">
            <v>MNT &amp; REP: OTHER MACHINERY &amp; EQUIPM</v>
          </cell>
          <cell r="F251" t="str">
            <v/>
          </cell>
        </row>
        <row r="252">
          <cell r="A252">
            <v>422000</v>
          </cell>
          <cell r="B252" t="str">
            <v>422000</v>
          </cell>
          <cell r="C252" t="str">
            <v>Mnt&amp;Rep:Computer Software</v>
          </cell>
          <cell r="D252" t="str">
            <v>MNT &amp; REP: OTHER MACHINERY &amp; EQUIPM</v>
          </cell>
          <cell r="F252" t="str">
            <v/>
          </cell>
        </row>
        <row r="253">
          <cell r="A253">
            <v>422100</v>
          </cell>
          <cell r="B253" t="str">
            <v>422100</v>
          </cell>
          <cell r="C253" t="str">
            <v>Mnt&amp;Rep:Other Intangible Ass</v>
          </cell>
          <cell r="D253" t="str">
            <v/>
          </cell>
          <cell r="F253" t="str">
            <v/>
          </cell>
        </row>
        <row r="254">
          <cell r="A254">
            <v>422200</v>
          </cell>
          <cell r="B254" t="str">
            <v>422200</v>
          </cell>
          <cell r="C254" t="str">
            <v>Mnt&amp;Rep: Patents and Licences</v>
          </cell>
          <cell r="D254" t="str">
            <v/>
          </cell>
          <cell r="F254" t="str">
            <v/>
          </cell>
        </row>
        <row r="255">
          <cell r="A255">
            <v>422210</v>
          </cell>
          <cell r="B255" t="str">
            <v>422210</v>
          </cell>
          <cell r="C255" t="str">
            <v>Mnt&amp;Rep:Municipal Roads Tar</v>
          </cell>
          <cell r="D255" t="str">
            <v>MAINTANANCE &amp; REP SERVICES</v>
          </cell>
          <cell r="F255" t="str">
            <v/>
          </cell>
        </row>
        <row r="256">
          <cell r="A256">
            <v>422220</v>
          </cell>
          <cell r="B256" t="str">
            <v>422220</v>
          </cell>
          <cell r="C256" t="str">
            <v>Mnt&amp;Rep:Municipal Roads Concrete</v>
          </cell>
          <cell r="D256" t="str">
            <v/>
          </cell>
          <cell r="F256" t="str">
            <v/>
          </cell>
        </row>
        <row r="257">
          <cell r="A257">
            <v>422230</v>
          </cell>
          <cell r="B257" t="str">
            <v>422230</v>
          </cell>
          <cell r="C257" t="str">
            <v>Mnt&amp;Rep:Municipal Road Gravelled</v>
          </cell>
          <cell r="D257" t="str">
            <v/>
          </cell>
          <cell r="F257" t="str">
            <v/>
          </cell>
        </row>
        <row r="258">
          <cell r="A258">
            <v>422240</v>
          </cell>
          <cell r="B258" t="str">
            <v>422240</v>
          </cell>
          <cell r="C258" t="str">
            <v>Mnt&amp;Rep:Water Valve(U/grnd Chmb)</v>
          </cell>
          <cell r="D258" t="str">
            <v>MAINTANANCE &amp; REP SERVICES</v>
          </cell>
          <cell r="F258" t="str">
            <v/>
          </cell>
        </row>
        <row r="259">
          <cell r="A259">
            <v>422250</v>
          </cell>
          <cell r="B259" t="str">
            <v>422250</v>
          </cell>
          <cell r="C259" t="str">
            <v>Mnt&amp;Rep:Water Meter(U/grnd Chmb)</v>
          </cell>
          <cell r="D259" t="str">
            <v>MAINTANANCE &amp; REP SERVICES</v>
          </cell>
          <cell r="F259" t="str">
            <v/>
          </cell>
        </row>
        <row r="260">
          <cell r="A260">
            <v>422260</v>
          </cell>
          <cell r="B260" t="str">
            <v>422260</v>
          </cell>
          <cell r="C260" t="str">
            <v>Mnt&amp;Rep:Water Trnst(U/grnd Chmb)</v>
          </cell>
          <cell r="D260" t="str">
            <v>MAINTANANCE &amp; REP SERVICES</v>
          </cell>
          <cell r="F260" t="str">
            <v/>
          </cell>
        </row>
        <row r="261">
          <cell r="A261">
            <v>422270</v>
          </cell>
          <cell r="B261" t="str">
            <v>422270</v>
          </cell>
          <cell r="C261" t="str">
            <v>Mnt&amp;Rep:Water Other(U/grnd Chmb)</v>
          </cell>
          <cell r="D261" t="str">
            <v/>
          </cell>
          <cell r="F261" t="str">
            <v/>
          </cell>
        </row>
        <row r="262">
          <cell r="A262">
            <v>422280</v>
          </cell>
          <cell r="B262" t="str">
            <v>422280</v>
          </cell>
          <cell r="C262" t="str">
            <v>Mnt&amp;Rep:Garden Equipment</v>
          </cell>
          <cell r="D262" t="str">
            <v>MNT &amp; REP: OTHER MACHINERY &amp; EQUIPM</v>
          </cell>
          <cell r="F262" t="str">
            <v>MAINTANANCE &amp; REP SERVICES</v>
          </cell>
        </row>
        <row r="263">
          <cell r="A263">
            <v>422290</v>
          </cell>
          <cell r="B263" t="str">
            <v>422290</v>
          </cell>
          <cell r="C263" t="str">
            <v>Mnt&amp;Rep:Hydro Measure Equip</v>
          </cell>
          <cell r="D263" t="str">
            <v>MNT &amp; REP: OTHER MACHINERY &amp; EQUIPM</v>
          </cell>
          <cell r="F263" t="str">
            <v>MAINTANANCE &amp; REP SERVICES</v>
          </cell>
        </row>
        <row r="264">
          <cell r="A264">
            <v>422310</v>
          </cell>
          <cell r="B264" t="str">
            <v>422310</v>
          </cell>
          <cell r="C264" t="str">
            <v>Historical Labour Maintenance Cost</v>
          </cell>
          <cell r="D264" t="str">
            <v/>
          </cell>
          <cell r="F264" t="str">
            <v/>
          </cell>
        </row>
        <row r="265">
          <cell r="A265">
            <v>422320</v>
          </cell>
          <cell r="B265" t="str">
            <v>422320</v>
          </cell>
          <cell r="C265" t="str">
            <v>Historical Spares Maintenance Cost</v>
          </cell>
          <cell r="D265" t="str">
            <v/>
          </cell>
          <cell r="F265" t="str">
            <v/>
          </cell>
        </row>
        <row r="266">
          <cell r="A266">
            <v>422330</v>
          </cell>
          <cell r="B266" t="str">
            <v>422330</v>
          </cell>
          <cell r="C266" t="str">
            <v>Historical Fuel Maintenance Cost</v>
          </cell>
          <cell r="D266" t="str">
            <v/>
          </cell>
          <cell r="F266" t="str">
            <v/>
          </cell>
        </row>
        <row r="267">
          <cell r="A267">
            <v>422340</v>
          </cell>
          <cell r="B267" t="str">
            <v>422340</v>
          </cell>
          <cell r="C267" t="str">
            <v>Historical Oil Maintenance Cost</v>
          </cell>
          <cell r="D267" t="str">
            <v/>
          </cell>
          <cell r="F267" t="str">
            <v/>
          </cell>
        </row>
        <row r="268">
          <cell r="A268">
            <v>423000</v>
          </cell>
          <cell r="B268" t="str">
            <v>423000</v>
          </cell>
          <cell r="C268" t="str">
            <v>Med Ser: Medical Examination</v>
          </cell>
          <cell r="D268" t="str">
            <v/>
          </cell>
          <cell r="F268" t="str">
            <v/>
          </cell>
        </row>
        <row r="269">
          <cell r="A269">
            <v>423010</v>
          </cell>
          <cell r="B269" t="str">
            <v>423010</v>
          </cell>
          <cell r="C269" t="str">
            <v>Med Ser: Medical Practitioner</v>
          </cell>
          <cell r="D269" t="str">
            <v/>
          </cell>
          <cell r="F269" t="str">
            <v/>
          </cell>
        </row>
        <row r="270">
          <cell r="A270">
            <v>424000</v>
          </cell>
          <cell r="B270" t="str">
            <v>424000</v>
          </cell>
          <cell r="C270" t="str">
            <v>Leases: Land Developed</v>
          </cell>
          <cell r="D270" t="str">
            <v/>
          </cell>
          <cell r="F270" t="str">
            <v/>
          </cell>
        </row>
        <row r="271">
          <cell r="A271">
            <v>424010</v>
          </cell>
          <cell r="B271" t="str">
            <v>424010</v>
          </cell>
          <cell r="C271" t="str">
            <v>Leases: Land for Resale</v>
          </cell>
          <cell r="D271" t="str">
            <v/>
          </cell>
          <cell r="F271" t="str">
            <v/>
          </cell>
        </row>
        <row r="272">
          <cell r="A272">
            <v>424020</v>
          </cell>
          <cell r="B272" t="str">
            <v>424020</v>
          </cell>
          <cell r="C272" t="str">
            <v>Leases: Land Undeveloped</v>
          </cell>
          <cell r="D272" t="str">
            <v/>
          </cell>
          <cell r="F272" t="str">
            <v/>
          </cell>
        </row>
        <row r="273">
          <cell r="A273">
            <v>424030</v>
          </cell>
          <cell r="B273" t="str">
            <v>424030</v>
          </cell>
          <cell r="C273" t="str">
            <v>Leases: Residences(pers/gar)</v>
          </cell>
          <cell r="D273" t="str">
            <v>LEASE</v>
          </cell>
          <cell r="F273" t="str">
            <v/>
          </cell>
        </row>
        <row r="274">
          <cell r="A274">
            <v>424040</v>
          </cell>
          <cell r="B274" t="str">
            <v>424040</v>
          </cell>
          <cell r="C274" t="str">
            <v>Leases: Office Buildings</v>
          </cell>
          <cell r="D274" t="str">
            <v>LEASE</v>
          </cell>
          <cell r="F274" t="str">
            <v/>
          </cell>
        </row>
        <row r="275">
          <cell r="A275">
            <v>424050</v>
          </cell>
          <cell r="B275" t="str">
            <v>424050</v>
          </cell>
          <cell r="C275" t="str">
            <v>Leases: Parking Cover&amp;Open</v>
          </cell>
          <cell r="D275" t="str">
            <v>LEASE</v>
          </cell>
          <cell r="F275" t="str">
            <v>LEASES</v>
          </cell>
        </row>
        <row r="276">
          <cell r="A276">
            <v>424100</v>
          </cell>
          <cell r="B276" t="str">
            <v>424100</v>
          </cell>
          <cell r="C276" t="str">
            <v>Leases:Buses</v>
          </cell>
          <cell r="D276" t="str">
            <v/>
          </cell>
          <cell r="F276" t="str">
            <v/>
          </cell>
        </row>
        <row r="277">
          <cell r="A277">
            <v>424110</v>
          </cell>
          <cell r="B277" t="str">
            <v>424110</v>
          </cell>
          <cell r="C277" t="str">
            <v>Leases:Emergency Vehicles</v>
          </cell>
          <cell r="D277" t="str">
            <v/>
          </cell>
          <cell r="F277" t="str">
            <v/>
          </cell>
        </row>
        <row r="278">
          <cell r="A278">
            <v>424120</v>
          </cell>
          <cell r="B278" t="str">
            <v>424120</v>
          </cell>
          <cell r="C278" t="str">
            <v>Leases:Mobile Clinics</v>
          </cell>
          <cell r="D278" t="str">
            <v/>
          </cell>
          <cell r="F278" t="str">
            <v/>
          </cell>
        </row>
        <row r="279">
          <cell r="A279">
            <v>424130</v>
          </cell>
          <cell r="B279" t="str">
            <v>424130</v>
          </cell>
          <cell r="C279" t="str">
            <v>Leases:Motor Vehicles</v>
          </cell>
          <cell r="D279" t="str">
            <v/>
          </cell>
          <cell r="F279" t="str">
            <v>LEASES</v>
          </cell>
        </row>
        <row r="280">
          <cell r="A280">
            <v>424140</v>
          </cell>
          <cell r="B280" t="str">
            <v>424140</v>
          </cell>
          <cell r="C280" t="str">
            <v>Leases:Trailers&amp;Accessories</v>
          </cell>
          <cell r="D280" t="str">
            <v>LEASE</v>
          </cell>
          <cell r="F280" t="str">
            <v>LEASES</v>
          </cell>
        </row>
        <row r="281">
          <cell r="A281">
            <v>424150</v>
          </cell>
          <cell r="B281" t="str">
            <v>424150</v>
          </cell>
          <cell r="C281" t="str">
            <v>Leases:Trucks</v>
          </cell>
          <cell r="D281" t="str">
            <v/>
          </cell>
          <cell r="F281" t="str">
            <v/>
          </cell>
        </row>
        <row r="282">
          <cell r="A282">
            <v>424200</v>
          </cell>
          <cell r="B282" t="str">
            <v>424200</v>
          </cell>
          <cell r="C282" t="str">
            <v>Leases:Advertising Boards</v>
          </cell>
          <cell r="D282" t="str">
            <v/>
          </cell>
          <cell r="F282" t="str">
            <v/>
          </cell>
        </row>
        <row r="283">
          <cell r="A283">
            <v>424210</v>
          </cell>
          <cell r="B283" t="str">
            <v>424210</v>
          </cell>
          <cell r="C283" t="str">
            <v>Leases:Audio Visual Equipment</v>
          </cell>
          <cell r="D283" t="str">
            <v>LEASE</v>
          </cell>
          <cell r="F283" t="str">
            <v/>
          </cell>
        </row>
        <row r="284">
          <cell r="A284">
            <v>424220</v>
          </cell>
          <cell r="B284" t="str">
            <v>424220</v>
          </cell>
          <cell r="C284" t="str">
            <v>Leases:Cellular Phones</v>
          </cell>
          <cell r="D284" t="str">
            <v/>
          </cell>
          <cell r="F284" t="str">
            <v/>
          </cell>
        </row>
        <row r="285">
          <cell r="A285">
            <v>424230</v>
          </cell>
          <cell r="B285" t="str">
            <v>424230</v>
          </cell>
          <cell r="C285" t="str">
            <v>Leases:Computer H/ware&amp;Syst</v>
          </cell>
          <cell r="D285" t="str">
            <v/>
          </cell>
          <cell r="F285" t="str">
            <v/>
          </cell>
        </row>
        <row r="286">
          <cell r="A286">
            <v>424240</v>
          </cell>
          <cell r="B286" t="str">
            <v>424240</v>
          </cell>
          <cell r="C286" t="str">
            <v>Leases:Domestic Equipment</v>
          </cell>
          <cell r="D286" t="str">
            <v/>
          </cell>
          <cell r="F286" t="str">
            <v/>
          </cell>
        </row>
        <row r="287">
          <cell r="A287">
            <v>424250</v>
          </cell>
          <cell r="B287" t="str">
            <v>424250</v>
          </cell>
          <cell r="C287" t="str">
            <v>Leases:Domestic Furniture</v>
          </cell>
          <cell r="D287" t="str">
            <v/>
          </cell>
          <cell r="F287" t="str">
            <v/>
          </cell>
        </row>
        <row r="288">
          <cell r="A288">
            <v>424260</v>
          </cell>
          <cell r="B288" t="str">
            <v>424260</v>
          </cell>
          <cell r="C288" t="str">
            <v>Leases:Elec Wire&amp;Power Dis Eqp</v>
          </cell>
          <cell r="D288" t="str">
            <v/>
          </cell>
          <cell r="F288" t="str">
            <v/>
          </cell>
        </row>
        <row r="289">
          <cell r="A289">
            <v>424270</v>
          </cell>
          <cell r="B289" t="str">
            <v>424270</v>
          </cell>
          <cell r="C289" t="str">
            <v>Leases:Emergency/Rescue Eqpm</v>
          </cell>
          <cell r="D289" t="str">
            <v/>
          </cell>
          <cell r="F289" t="str">
            <v/>
          </cell>
        </row>
        <row r="290">
          <cell r="A290">
            <v>424280</v>
          </cell>
          <cell r="B290" t="str">
            <v>424280</v>
          </cell>
          <cell r="C290" t="str">
            <v>Leases:Fire Fighting Equipm</v>
          </cell>
          <cell r="D290" t="str">
            <v/>
          </cell>
          <cell r="F290" t="str">
            <v/>
          </cell>
        </row>
        <row r="291">
          <cell r="A291">
            <v>424300</v>
          </cell>
          <cell r="B291" t="str">
            <v>424300</v>
          </cell>
          <cell r="C291" t="str">
            <v>Leases:Irrigation Equipment</v>
          </cell>
          <cell r="D291" t="str">
            <v>LEASE</v>
          </cell>
          <cell r="F291" t="str">
            <v/>
          </cell>
        </row>
        <row r="292">
          <cell r="A292">
            <v>424320</v>
          </cell>
          <cell r="B292" t="str">
            <v>424320</v>
          </cell>
          <cell r="C292" t="str">
            <v>Leases:Machine Metallurgy</v>
          </cell>
          <cell r="D292" t="str">
            <v/>
          </cell>
          <cell r="F292" t="str">
            <v/>
          </cell>
        </row>
        <row r="293">
          <cell r="A293">
            <v>424330</v>
          </cell>
          <cell r="B293" t="str">
            <v>424330</v>
          </cell>
          <cell r="C293" t="str">
            <v>Leases:Machines Mining&amp;Quary</v>
          </cell>
          <cell r="D293" t="str">
            <v/>
          </cell>
          <cell r="F293" t="str">
            <v/>
          </cell>
        </row>
        <row r="294">
          <cell r="A294">
            <v>424340</v>
          </cell>
          <cell r="B294" t="str">
            <v>424340</v>
          </cell>
          <cell r="C294" t="str">
            <v>Leases:Furniture</v>
          </cell>
          <cell r="D294" t="str">
            <v/>
          </cell>
          <cell r="F294" t="str">
            <v/>
          </cell>
        </row>
        <row r="295">
          <cell r="A295">
            <v>424350</v>
          </cell>
          <cell r="B295" t="str">
            <v>424350</v>
          </cell>
          <cell r="C295" t="str">
            <v>Leases:Office &amp; Household  Equipment</v>
          </cell>
          <cell r="D295" t="str">
            <v/>
          </cell>
          <cell r="F295" t="str">
            <v>LEASES</v>
          </cell>
        </row>
        <row r="296">
          <cell r="A296">
            <v>424360</v>
          </cell>
          <cell r="B296" t="str">
            <v>424360</v>
          </cell>
          <cell r="C296" t="str">
            <v>Leases:Office Furniture</v>
          </cell>
          <cell r="D296" t="str">
            <v/>
          </cell>
          <cell r="F296" t="str">
            <v/>
          </cell>
        </row>
        <row r="297">
          <cell r="A297">
            <v>424370</v>
          </cell>
          <cell r="B297" t="str">
            <v>424370</v>
          </cell>
          <cell r="C297" t="str">
            <v>Leases:Plum/Water Purif&amp;Sant Eqp</v>
          </cell>
          <cell r="D297" t="str">
            <v>LEASE</v>
          </cell>
          <cell r="F297" t="str">
            <v/>
          </cell>
        </row>
        <row r="298">
          <cell r="A298">
            <v>424380</v>
          </cell>
          <cell r="B298" t="str">
            <v>424380</v>
          </cell>
          <cell r="C298" t="str">
            <v>Leases:Photographic Eqpm</v>
          </cell>
          <cell r="D298" t="str">
            <v/>
          </cell>
          <cell r="F298" t="str">
            <v/>
          </cell>
        </row>
        <row r="299">
          <cell r="A299">
            <v>424390</v>
          </cell>
          <cell r="B299" t="str">
            <v>424390</v>
          </cell>
          <cell r="C299" t="str">
            <v>Leases:Radio Equipment</v>
          </cell>
          <cell r="D299" t="str">
            <v/>
          </cell>
          <cell r="F299" t="str">
            <v/>
          </cell>
        </row>
        <row r="300">
          <cell r="A300">
            <v>424400</v>
          </cell>
          <cell r="B300" t="str">
            <v>424400</v>
          </cell>
          <cell r="C300" t="str">
            <v>Leases:Road  Constr&amp;Maint Eqpm</v>
          </cell>
          <cell r="D300" t="str">
            <v/>
          </cell>
          <cell r="F300" t="str">
            <v/>
          </cell>
        </row>
        <row r="301">
          <cell r="A301">
            <v>424410</v>
          </cell>
          <cell r="B301" t="str">
            <v>424410</v>
          </cell>
          <cell r="C301" t="str">
            <v>Leases:Sport&amp;Recreation Eqpm</v>
          </cell>
          <cell r="D301" t="str">
            <v/>
          </cell>
          <cell r="F301" t="str">
            <v/>
          </cell>
        </row>
        <row r="302">
          <cell r="A302">
            <v>424420</v>
          </cell>
          <cell r="B302" t="str">
            <v>424420</v>
          </cell>
          <cell r="C302" t="str">
            <v>Leases:Security Systems</v>
          </cell>
          <cell r="D302" t="str">
            <v/>
          </cell>
          <cell r="F302" t="str">
            <v>LEASES</v>
          </cell>
        </row>
        <row r="303">
          <cell r="A303">
            <v>424430</v>
          </cell>
          <cell r="B303" t="str">
            <v>424430</v>
          </cell>
          <cell r="C303" t="str">
            <v>Leases:Sec Eqp/Sys/Mat:Mov</v>
          </cell>
          <cell r="D303" t="str">
            <v/>
          </cell>
          <cell r="F303" t="str">
            <v/>
          </cell>
        </row>
        <row r="304">
          <cell r="A304">
            <v>424440</v>
          </cell>
          <cell r="B304" t="str">
            <v>424440</v>
          </cell>
          <cell r="C304" t="str">
            <v>Leases:Survey Equipment</v>
          </cell>
          <cell r="D304" t="str">
            <v/>
          </cell>
          <cell r="F304" t="str">
            <v/>
          </cell>
        </row>
        <row r="305">
          <cell r="A305">
            <v>424450</v>
          </cell>
          <cell r="B305" t="str">
            <v>424450</v>
          </cell>
          <cell r="C305" t="str">
            <v>Leases:Telecommunication Eqp</v>
          </cell>
          <cell r="D305" t="str">
            <v/>
          </cell>
          <cell r="F305" t="str">
            <v/>
          </cell>
        </row>
        <row r="306">
          <cell r="A306">
            <v>424460</v>
          </cell>
          <cell r="B306" t="str">
            <v>424460</v>
          </cell>
          <cell r="C306" t="str">
            <v>Leases:Tents,Flags&amp;Accessor</v>
          </cell>
          <cell r="D306" t="str">
            <v>LEASE</v>
          </cell>
          <cell r="F306" t="str">
            <v/>
          </cell>
        </row>
        <row r="307">
          <cell r="A307">
            <v>424465</v>
          </cell>
          <cell r="B307" t="str">
            <v>424465</v>
          </cell>
          <cell r="C307" t="str">
            <v>Leases: Scaffolding and formwork</v>
          </cell>
          <cell r="D307" t="str">
            <v/>
          </cell>
          <cell r="F307" t="str">
            <v/>
          </cell>
        </row>
        <row r="308">
          <cell r="A308">
            <v>424470</v>
          </cell>
          <cell r="B308" t="str">
            <v>424470</v>
          </cell>
          <cell r="C308" t="str">
            <v>Leases:Workshop Equpm&amp;Tools</v>
          </cell>
          <cell r="D308" t="str">
            <v>LEASE</v>
          </cell>
          <cell r="F308" t="str">
            <v/>
          </cell>
        </row>
        <row r="309">
          <cell r="A309">
            <v>424500</v>
          </cell>
          <cell r="B309" t="str">
            <v>424500</v>
          </cell>
          <cell r="C309" t="str">
            <v>Leases:Forest &amp; Plantations</v>
          </cell>
          <cell r="D309" t="str">
            <v/>
          </cell>
          <cell r="F309" t="str">
            <v>LEASES</v>
          </cell>
        </row>
        <row r="310">
          <cell r="A310">
            <v>424600</v>
          </cell>
          <cell r="B310" t="str">
            <v>424600</v>
          </cell>
          <cell r="C310" t="str">
            <v>Leases:Capitalised Exp-Dev</v>
          </cell>
          <cell r="D310" t="str">
            <v/>
          </cell>
          <cell r="F310" t="str">
            <v>LEASES</v>
          </cell>
        </row>
        <row r="311">
          <cell r="A311">
            <v>424610</v>
          </cell>
          <cell r="B311" t="str">
            <v>424610</v>
          </cell>
          <cell r="C311" t="str">
            <v>Leases:Computer Software</v>
          </cell>
          <cell r="D311" t="str">
            <v/>
          </cell>
          <cell r="F311" t="str">
            <v>LEASES</v>
          </cell>
        </row>
        <row r="312">
          <cell r="A312">
            <v>424620</v>
          </cell>
          <cell r="B312" t="str">
            <v>424620</v>
          </cell>
          <cell r="C312" t="str">
            <v>Leases:Masthead&amp;Publ Titles</v>
          </cell>
          <cell r="D312" t="str">
            <v/>
          </cell>
          <cell r="F312" t="str">
            <v>LEASES</v>
          </cell>
        </row>
        <row r="313">
          <cell r="A313">
            <v>424630</v>
          </cell>
          <cell r="B313" t="str">
            <v>424630</v>
          </cell>
          <cell r="C313" t="str">
            <v>Leases:Other Intangible Ass</v>
          </cell>
          <cell r="D313" t="str">
            <v/>
          </cell>
          <cell r="F313" t="str">
            <v>LEASES</v>
          </cell>
        </row>
        <row r="314">
          <cell r="A314">
            <v>424640</v>
          </cell>
          <cell r="B314" t="str">
            <v>424640</v>
          </cell>
          <cell r="C314" t="str">
            <v>Leases: Patents and Licences</v>
          </cell>
          <cell r="D314" t="str">
            <v/>
          </cell>
          <cell r="F314" t="str">
            <v>LEASES</v>
          </cell>
        </row>
        <row r="315">
          <cell r="A315">
            <v>424650</v>
          </cell>
          <cell r="B315" t="str">
            <v>424650</v>
          </cell>
          <cell r="C315" t="str">
            <v>Leases:Serv&amp;Operate Rights</v>
          </cell>
          <cell r="D315" t="str">
            <v/>
          </cell>
          <cell r="F315" t="str">
            <v>LEASES</v>
          </cell>
        </row>
        <row r="316">
          <cell r="A316">
            <v>425000</v>
          </cell>
          <cell r="B316" t="str">
            <v>425000</v>
          </cell>
          <cell r="C316" t="str">
            <v>Personnel Agency Fees</v>
          </cell>
          <cell r="D316" t="str">
            <v/>
          </cell>
          <cell r="F316" t="str">
            <v/>
          </cell>
        </row>
        <row r="317">
          <cell r="A317">
            <v>425100</v>
          </cell>
          <cell r="B317" t="str">
            <v>425100</v>
          </cell>
          <cell r="C317" t="str">
            <v>Cons&amp;Spec Ser:Photographic Service</v>
          </cell>
          <cell r="D317" t="str">
            <v/>
          </cell>
          <cell r="F317" t="str">
            <v/>
          </cell>
        </row>
        <row r="318">
          <cell r="A318">
            <v>425200</v>
          </cell>
          <cell r="B318" t="str">
            <v>425200</v>
          </cell>
          <cell r="C318" t="str">
            <v>Plant Flowers &amp; Other Decoration</v>
          </cell>
          <cell r="D318" t="str">
            <v/>
          </cell>
          <cell r="F318" t="str">
            <v/>
          </cell>
        </row>
        <row r="319">
          <cell r="A319">
            <v>425300</v>
          </cell>
          <cell r="B319" t="str">
            <v>425300</v>
          </cell>
          <cell r="C319" t="str">
            <v>Design Development</v>
          </cell>
          <cell r="D319" t="str">
            <v/>
          </cell>
          <cell r="F319" t="str">
            <v/>
          </cell>
        </row>
        <row r="320">
          <cell r="A320">
            <v>425310</v>
          </cell>
          <cell r="B320" t="str">
            <v>425310</v>
          </cell>
          <cell r="C320" t="str">
            <v>Printing and Publications</v>
          </cell>
          <cell r="D320" t="str">
            <v/>
          </cell>
          <cell r="F320" t="str">
            <v/>
          </cell>
        </row>
        <row r="321">
          <cell r="A321">
            <v>425400</v>
          </cell>
          <cell r="B321" t="str">
            <v>425400</v>
          </cell>
          <cell r="C321" t="str">
            <v>Prof Bodies&amp;Membership Fees</v>
          </cell>
          <cell r="D321" t="str">
            <v/>
          </cell>
          <cell r="F321" t="str">
            <v/>
          </cell>
        </row>
        <row r="322">
          <cell r="A322">
            <v>425500</v>
          </cell>
          <cell r="B322" t="str">
            <v>425500</v>
          </cell>
          <cell r="C322" t="str">
            <v>Resettlement Cost</v>
          </cell>
          <cell r="D322" t="str">
            <v>ENTERTAINMENT</v>
          </cell>
          <cell r="F322" t="str">
            <v>TRAVEL AND SUBSISTENCE</v>
          </cell>
        </row>
        <row r="323">
          <cell r="A323">
            <v>425550</v>
          </cell>
          <cell r="B323" t="str">
            <v>425550</v>
          </cell>
          <cell r="C323" t="str">
            <v>Road Worthy Tests</v>
          </cell>
          <cell r="D323" t="str">
            <v/>
          </cell>
          <cell r="F323" t="str">
            <v/>
          </cell>
        </row>
        <row r="324">
          <cell r="A324">
            <v>425600</v>
          </cell>
          <cell r="B324" t="str">
            <v>425600</v>
          </cell>
          <cell r="C324" t="str">
            <v>Subscriptions</v>
          </cell>
          <cell r="D324" t="str">
            <v/>
          </cell>
          <cell r="F324" t="str">
            <v/>
          </cell>
        </row>
        <row r="325">
          <cell r="A325">
            <v>425700</v>
          </cell>
          <cell r="B325" t="str">
            <v>425700</v>
          </cell>
          <cell r="C325" t="str">
            <v>Taking Over Contractual Obligat</v>
          </cell>
          <cell r="D325" t="str">
            <v/>
          </cell>
          <cell r="F325" t="str">
            <v/>
          </cell>
        </row>
        <row r="326">
          <cell r="A326">
            <v>425800</v>
          </cell>
          <cell r="B326" t="str">
            <v>425800</v>
          </cell>
          <cell r="C326" t="str">
            <v>Cons&amp;Spec Ser: Clean&amp;Gardening servises</v>
          </cell>
          <cell r="D326" t="str">
            <v/>
          </cell>
          <cell r="F326" t="str">
            <v/>
          </cell>
        </row>
        <row r="327">
          <cell r="A327">
            <v>425810</v>
          </cell>
          <cell r="B327" t="str">
            <v>425810</v>
          </cell>
          <cell r="C327" t="str">
            <v>Own &amp; Leas Prop Exp: Fire Protect</v>
          </cell>
          <cell r="D327" t="str">
            <v/>
          </cell>
          <cell r="F327" t="str">
            <v/>
          </cell>
        </row>
        <row r="328">
          <cell r="A328">
            <v>425820</v>
          </cell>
          <cell r="B328" t="str">
            <v>425820</v>
          </cell>
          <cell r="C328" t="str">
            <v>Own &amp; Leas Prop Exp: First Aid</v>
          </cell>
          <cell r="D328" t="str">
            <v/>
          </cell>
          <cell r="F328" t="str">
            <v/>
          </cell>
        </row>
        <row r="329">
          <cell r="A329">
            <v>425830</v>
          </cell>
          <cell r="B329" t="str">
            <v>425830</v>
          </cell>
          <cell r="C329" t="str">
            <v>Own &amp; Leas Prop Exp: Fumigate Ser</v>
          </cell>
          <cell r="D329" t="str">
            <v/>
          </cell>
          <cell r="F329" t="str">
            <v/>
          </cell>
        </row>
        <row r="330">
          <cell r="A330">
            <v>425831</v>
          </cell>
          <cell r="B330" t="str">
            <v>425831</v>
          </cell>
          <cell r="C330" t="str">
            <v>OWN&amp;LEAS PROP EXP:GAS</v>
          </cell>
          <cell r="D330" t="str">
            <v/>
          </cell>
          <cell r="F330" t="str">
            <v/>
          </cell>
        </row>
        <row r="331">
          <cell r="A331">
            <v>425840</v>
          </cell>
          <cell r="B331" t="str">
            <v>425840</v>
          </cell>
          <cell r="C331" t="str">
            <v>Own &amp; Leas Prop Exp: Management Fee</v>
          </cell>
          <cell r="D331" t="str">
            <v/>
          </cell>
          <cell r="F331" t="str">
            <v/>
          </cell>
        </row>
        <row r="332">
          <cell r="A332">
            <v>425850</v>
          </cell>
          <cell r="B332" t="str">
            <v>425850</v>
          </cell>
          <cell r="C332" t="str">
            <v>Own &amp; Leas Prop Exp: Pest Control</v>
          </cell>
          <cell r="D332" t="str">
            <v/>
          </cell>
          <cell r="F332" t="str">
            <v/>
          </cell>
        </row>
        <row r="333">
          <cell r="A333">
            <v>425860</v>
          </cell>
          <cell r="B333" t="str">
            <v>425860</v>
          </cell>
          <cell r="C333" t="str">
            <v>Cons&amp;Spec Ser: Security services</v>
          </cell>
          <cell r="D333" t="str">
            <v/>
          </cell>
          <cell r="F333" t="str">
            <v/>
          </cell>
        </row>
        <row r="334">
          <cell r="A334">
            <v>425900</v>
          </cell>
          <cell r="B334" t="str">
            <v>425900</v>
          </cell>
          <cell r="C334" t="str">
            <v>Transport: Consultant&amp;Contractor</v>
          </cell>
          <cell r="D334" t="str">
            <v/>
          </cell>
          <cell r="F334" t="str">
            <v/>
          </cell>
        </row>
        <row r="335">
          <cell r="A335">
            <v>425910</v>
          </cell>
          <cell r="B335" t="str">
            <v>425910</v>
          </cell>
          <cell r="C335" t="str">
            <v>Transport: Public Events</v>
          </cell>
          <cell r="D335" t="str">
            <v/>
          </cell>
          <cell r="F335" t="str">
            <v>TRANSPORT &amp; SUBS PROVIDED BY DEPT</v>
          </cell>
        </row>
        <row r="336">
          <cell r="A336">
            <v>426000</v>
          </cell>
          <cell r="B336" t="str">
            <v>426000</v>
          </cell>
          <cell r="C336" t="str">
            <v>Non Employees Travel and Subsis</v>
          </cell>
          <cell r="D336" t="str">
            <v/>
          </cell>
          <cell r="F336" t="str">
            <v/>
          </cell>
        </row>
        <row r="337">
          <cell r="A337">
            <v>427000</v>
          </cell>
          <cell r="B337" t="str">
            <v>427000</v>
          </cell>
          <cell r="C337" t="str">
            <v>Catering</v>
          </cell>
          <cell r="D337" t="str">
            <v/>
          </cell>
          <cell r="F337" t="str">
            <v/>
          </cell>
        </row>
        <row r="338">
          <cell r="A338">
            <v>432100</v>
          </cell>
          <cell r="B338" t="str">
            <v>432100</v>
          </cell>
          <cell r="C338" t="str">
            <v>Municipality Services</v>
          </cell>
          <cell r="D338" t="str">
            <v>UTILITITY SERVICES</v>
          </cell>
          <cell r="F338" t="str">
            <v>UTILITITY SERVICES</v>
          </cell>
        </row>
        <row r="339">
          <cell r="A339">
            <v>432101</v>
          </cell>
          <cell r="B339" t="str">
            <v>432101</v>
          </cell>
          <cell r="C339" t="str">
            <v>Rates and Taxes Municipality Services</v>
          </cell>
          <cell r="D339" t="str">
            <v>UTILITITY SERVICES</v>
          </cell>
          <cell r="F339" t="str">
            <v/>
          </cell>
        </row>
        <row r="340">
          <cell r="A340">
            <v>432500</v>
          </cell>
          <cell r="B340" t="str">
            <v>432500</v>
          </cell>
          <cell r="C340" t="str">
            <v>Municipal: Water and Electricity</v>
          </cell>
          <cell r="D340" t="str">
            <v>UTILITITY SERVICES</v>
          </cell>
          <cell r="F340" t="str">
            <v/>
          </cell>
        </row>
        <row r="341">
          <cell r="A341">
            <v>432501</v>
          </cell>
          <cell r="B341" t="str">
            <v>432501</v>
          </cell>
          <cell r="C341" t="str">
            <v>Vehicles licenses</v>
          </cell>
          <cell r="D341" t="str">
            <v/>
          </cell>
          <cell r="F341" t="str">
            <v/>
          </cell>
        </row>
        <row r="342">
          <cell r="A342">
            <v>432502</v>
          </cell>
          <cell r="B342" t="str">
            <v>432502</v>
          </cell>
          <cell r="C342" t="str">
            <v>Rates and taxes (houses)</v>
          </cell>
          <cell r="D342" t="str">
            <v/>
          </cell>
          <cell r="F342" t="str">
            <v/>
          </cell>
        </row>
        <row r="343">
          <cell r="A343">
            <v>433000</v>
          </cell>
          <cell r="B343" t="str">
            <v>433000</v>
          </cell>
          <cell r="C343" t="str">
            <v>T&amp;S Out of Town All Non Res Stff</v>
          </cell>
          <cell r="D343" t="str">
            <v/>
          </cell>
          <cell r="F343" t="str">
            <v/>
          </cell>
        </row>
        <row r="344">
          <cell r="A344">
            <v>433010</v>
          </cell>
          <cell r="B344" t="str">
            <v>433010</v>
          </cell>
          <cell r="C344" t="str">
            <v>T&amp;S Out of Town All Per Res Stff</v>
          </cell>
          <cell r="D344" t="str">
            <v/>
          </cell>
          <cell r="F344" t="str">
            <v/>
          </cell>
        </row>
        <row r="345">
          <cell r="A345">
            <v>433020</v>
          </cell>
          <cell r="B345" t="str">
            <v>433020</v>
          </cell>
          <cell r="C345" t="str">
            <v>T&amp;S Dom: Accommodation</v>
          </cell>
          <cell r="D345" t="str">
            <v>TRAVEL AND SUBSISTENCE</v>
          </cell>
          <cell r="F345" t="str">
            <v>TRAVEL AND SUBSISTENCE</v>
          </cell>
        </row>
        <row r="346">
          <cell r="A346">
            <v>433030</v>
          </cell>
          <cell r="B346" t="str">
            <v>433030</v>
          </cell>
          <cell r="C346" t="str">
            <v>T&amp;S Dom: Daily Allowance</v>
          </cell>
          <cell r="D346" t="str">
            <v>TRAVEL AND SUBSISTENCE</v>
          </cell>
          <cell r="F346" t="str">
            <v>TRAVEL AND SUBSISTENCE</v>
          </cell>
        </row>
        <row r="347">
          <cell r="A347">
            <v>433040</v>
          </cell>
          <cell r="B347" t="str">
            <v>433040</v>
          </cell>
          <cell r="C347" t="str">
            <v>T&amp;S Dom: Food&amp;Bever(Served)</v>
          </cell>
          <cell r="D347" t="str">
            <v>TRAVEL AND SUBSISTENCE</v>
          </cell>
          <cell r="F347" t="str">
            <v>TRAVEL AND SUBSISTENCE</v>
          </cell>
        </row>
        <row r="348">
          <cell r="A348">
            <v>433050</v>
          </cell>
          <cell r="B348" t="str">
            <v>433050</v>
          </cell>
          <cell r="C348" t="str">
            <v>T&amp;S Dom: Incidental Cost</v>
          </cell>
          <cell r="D348" t="str">
            <v>TRAVEL AND SUBSISTENCE</v>
          </cell>
          <cell r="F348" t="str">
            <v>TRAVEL AND SUBSISTENCE</v>
          </cell>
        </row>
        <row r="349">
          <cell r="A349">
            <v>433100</v>
          </cell>
          <cell r="B349" t="str">
            <v>433100</v>
          </cell>
          <cell r="C349" t="str">
            <v>T&amp;S Dom: Without Op:Car Rental</v>
          </cell>
          <cell r="D349" t="str">
            <v>TRAVEL AND SUBSISTENCE</v>
          </cell>
          <cell r="F349" t="str">
            <v>TRAVEL AND SUBSISTENCE</v>
          </cell>
        </row>
        <row r="350">
          <cell r="A350">
            <v>433110</v>
          </cell>
          <cell r="B350" t="str">
            <v>433110</v>
          </cell>
          <cell r="C350" t="str">
            <v>T&amp;S Dom: Without Op:Km All(Own Tr</v>
          </cell>
          <cell r="D350" t="str">
            <v>TRAVEL AND SUBSISTENCE</v>
          </cell>
          <cell r="F350" t="str">
            <v>TRAVEL AND SUBSISTENCE</v>
          </cell>
        </row>
        <row r="351">
          <cell r="A351">
            <v>433120</v>
          </cell>
          <cell r="B351" t="str">
            <v>433120</v>
          </cell>
          <cell r="C351" t="str">
            <v>T&amp;S Dom: Without Op: Km All(sms&gt;)</v>
          </cell>
          <cell r="D351" t="str">
            <v>TRAVEL AND SUBSISTENCE</v>
          </cell>
          <cell r="F351" t="str">
            <v>TRAVEL AND SUBSISTENCE</v>
          </cell>
        </row>
        <row r="352">
          <cell r="A352">
            <v>433130</v>
          </cell>
          <cell r="B352" t="str">
            <v>433130</v>
          </cell>
          <cell r="C352" t="str">
            <v>T&amp;S Dom: Without Op:GG Vhcl</v>
          </cell>
          <cell r="D352" t="str">
            <v/>
          </cell>
          <cell r="F352" t="str">
            <v/>
          </cell>
        </row>
        <row r="353">
          <cell r="A353">
            <v>433200</v>
          </cell>
          <cell r="B353" t="str">
            <v>433200</v>
          </cell>
          <cell r="C353" t="str">
            <v>T&amp;S Dom: With Op: Otr Trns Provid</v>
          </cell>
          <cell r="D353" t="str">
            <v>TRAVEL AND SUBSISTENCE</v>
          </cell>
          <cell r="F353" t="str">
            <v>TRAVEL AND SUBSISTENCE</v>
          </cell>
        </row>
        <row r="354">
          <cell r="A354">
            <v>433300</v>
          </cell>
          <cell r="B354" t="str">
            <v>433300</v>
          </cell>
          <cell r="C354" t="str">
            <v>T&amp;S Dom: With Op: Air Transport</v>
          </cell>
          <cell r="D354" t="str">
            <v>TRAVEL AND SUBSISTENCE</v>
          </cell>
          <cell r="F354" t="str">
            <v>TRAVEL AND SUBSISTENCE</v>
          </cell>
        </row>
        <row r="355">
          <cell r="A355">
            <v>433310</v>
          </cell>
          <cell r="B355" t="str">
            <v>433310</v>
          </cell>
          <cell r="C355" t="str">
            <v>T&amp;S Dom: With Op:Railway Transpor</v>
          </cell>
          <cell r="D355" t="str">
            <v>TRAVEL AND SUBSISTENCE</v>
          </cell>
          <cell r="F355" t="str">
            <v>TRAVEL AND SUBSISTENCE</v>
          </cell>
        </row>
        <row r="356">
          <cell r="A356">
            <v>433320</v>
          </cell>
          <cell r="B356" t="str">
            <v>433320</v>
          </cell>
          <cell r="C356" t="str">
            <v>T&amp;S Dom: With Op: Road Transport</v>
          </cell>
          <cell r="D356" t="str">
            <v>TRAVEL AND SUBSISTENCE</v>
          </cell>
          <cell r="F356" t="str">
            <v>TRAVEL AND SUBSISTENCE</v>
          </cell>
        </row>
        <row r="357">
          <cell r="A357">
            <v>433330</v>
          </cell>
          <cell r="B357" t="str">
            <v>433330</v>
          </cell>
          <cell r="C357" t="str">
            <v>T&amp;S Dom: With Op:Water Transport</v>
          </cell>
          <cell r="D357" t="str">
            <v/>
          </cell>
          <cell r="F357" t="str">
            <v/>
          </cell>
        </row>
        <row r="358">
          <cell r="A358">
            <v>433400</v>
          </cell>
          <cell r="B358" t="str">
            <v>433400</v>
          </cell>
          <cell r="C358" t="str">
            <v>T&amp;S Forgn: Accommodation</v>
          </cell>
          <cell r="D358" t="str">
            <v>TRAVEL AND SUBSISTENCE</v>
          </cell>
          <cell r="F358" t="str">
            <v>TRAVEL AND SUBSISTENCE</v>
          </cell>
        </row>
        <row r="359">
          <cell r="A359">
            <v>433410</v>
          </cell>
          <cell r="B359" t="str">
            <v>433410</v>
          </cell>
          <cell r="C359" t="str">
            <v>T&amp;S Forgn: Daily All</v>
          </cell>
          <cell r="D359" t="str">
            <v>TRAVEL AND SUBSISTENCE</v>
          </cell>
          <cell r="F359" t="str">
            <v>TRAVEL AND SUBSISTENCE</v>
          </cell>
        </row>
        <row r="360">
          <cell r="A360">
            <v>433420</v>
          </cell>
          <cell r="B360" t="str">
            <v>433420</v>
          </cell>
          <cell r="C360" t="str">
            <v>T&amp;S Forgn: Food&amp;Bever(Serv)</v>
          </cell>
          <cell r="D360" t="str">
            <v>TRAVEL AND SUBSISTENCE</v>
          </cell>
          <cell r="F360" t="str">
            <v>TRAVEL AND SUBSISTENCE</v>
          </cell>
        </row>
        <row r="361">
          <cell r="A361">
            <v>433500</v>
          </cell>
          <cell r="B361" t="str">
            <v>433500</v>
          </cell>
          <cell r="C361" t="str">
            <v>T&amp;S Forgn: Without Op:Car Rental</v>
          </cell>
          <cell r="D361" t="str">
            <v>TRAVEL AND SUBSISTENCE</v>
          </cell>
          <cell r="F361" t="str">
            <v>TRAVEL AND SUBSISTENCE</v>
          </cell>
        </row>
        <row r="362">
          <cell r="A362">
            <v>433510</v>
          </cell>
          <cell r="B362" t="str">
            <v>433510</v>
          </cell>
          <cell r="C362" t="str">
            <v>T&amp;S Forgn: Without Op:Km Allowanc</v>
          </cell>
          <cell r="D362" t="str">
            <v/>
          </cell>
          <cell r="F362" t="str">
            <v/>
          </cell>
        </row>
        <row r="363">
          <cell r="A363">
            <v>433600</v>
          </cell>
          <cell r="B363" t="str">
            <v>433600</v>
          </cell>
          <cell r="C363" t="str">
            <v>T&amp;S Forgn: With Op:Oth Trnsp Prov</v>
          </cell>
          <cell r="D363" t="str">
            <v>TRAVEL AND SUBSISTENCE</v>
          </cell>
          <cell r="F363" t="str">
            <v>TRAVEL AND SUBSISTENCE</v>
          </cell>
        </row>
        <row r="364">
          <cell r="A364">
            <v>433700</v>
          </cell>
          <cell r="B364" t="str">
            <v>433700</v>
          </cell>
          <cell r="C364" t="str">
            <v>T&amp;S Forgn: With Op: Air Transport</v>
          </cell>
          <cell r="D364" t="str">
            <v>TRAVEL AND SUBSISTENCE</v>
          </cell>
          <cell r="F364" t="str">
            <v>TRAVEL AND SUBSISTENCE</v>
          </cell>
        </row>
        <row r="365">
          <cell r="A365">
            <v>433710</v>
          </cell>
          <cell r="B365" t="str">
            <v>433710</v>
          </cell>
          <cell r="C365" t="str">
            <v>T&amp;S Forgn: With Op: Railway Trans</v>
          </cell>
          <cell r="D365" t="str">
            <v>TRAVEL AND SUBSISTENCE</v>
          </cell>
          <cell r="F365" t="str">
            <v>TRAVEL AND SUBSISTENCE</v>
          </cell>
        </row>
        <row r="366">
          <cell r="A366">
            <v>433720</v>
          </cell>
          <cell r="B366" t="str">
            <v>433720</v>
          </cell>
          <cell r="C366" t="str">
            <v>T&amp;S Forgn: With Op: Road Transpor</v>
          </cell>
          <cell r="D366" t="str">
            <v>TRAVEL AND SUBSISTENCE</v>
          </cell>
          <cell r="F366" t="str">
            <v>TRAVEL AND SUBSISTENCE</v>
          </cell>
        </row>
        <row r="367">
          <cell r="A367">
            <v>433730</v>
          </cell>
          <cell r="B367" t="str">
            <v>433730</v>
          </cell>
          <cell r="C367" t="str">
            <v>T&amp;S Forgn: With Op:Water Transpor</v>
          </cell>
          <cell r="D367" t="str">
            <v/>
          </cell>
          <cell r="F367" t="str">
            <v/>
          </cell>
        </row>
        <row r="368">
          <cell r="A368">
            <v>434000</v>
          </cell>
          <cell r="B368" t="str">
            <v>434000</v>
          </cell>
          <cell r="C368" t="str">
            <v>Venues and Facilities</v>
          </cell>
          <cell r="D368" t="str">
            <v>VENUES AND FACILITIES</v>
          </cell>
          <cell r="F368" t="str">
            <v>VENUES AND FACILITIES</v>
          </cell>
        </row>
        <row r="369">
          <cell r="A369">
            <v>434100</v>
          </cell>
          <cell r="B369" t="str">
            <v>434100</v>
          </cell>
          <cell r="C369" t="str">
            <v>Protective/Spec Clothing&amp;Uniform</v>
          </cell>
          <cell r="D369" t="str">
            <v/>
          </cell>
          <cell r="F369" t="str">
            <v/>
          </cell>
        </row>
        <row r="370">
          <cell r="A370">
            <v>434200</v>
          </cell>
          <cell r="B370" t="str">
            <v>434200</v>
          </cell>
          <cell r="C370" t="str">
            <v>Train &amp; Staff Dev: External</v>
          </cell>
          <cell r="D370" t="str">
            <v>TRAINING &amp; STAFF DEVELOPMENT</v>
          </cell>
          <cell r="F370" t="str">
            <v>TRAINING &amp; STAFF DEVELOPMENT</v>
          </cell>
        </row>
        <row r="371">
          <cell r="A371">
            <v>434210</v>
          </cell>
          <cell r="B371" t="str">
            <v>434210</v>
          </cell>
          <cell r="C371" t="str">
            <v>Train &amp; Staff Dev: Material &amp; Manuals</v>
          </cell>
          <cell r="D371" t="str">
            <v>TRAINING &amp; STAFF DEVELOPMENT</v>
          </cell>
          <cell r="F371" t="str">
            <v>TRAINING &amp; STAFF DEVELOPMENT</v>
          </cell>
        </row>
        <row r="372">
          <cell r="A372">
            <v>434220</v>
          </cell>
          <cell r="B372" t="str">
            <v>434220</v>
          </cell>
          <cell r="C372" t="str">
            <v>Train &amp; Staff Dev: Qualif Verificat</v>
          </cell>
          <cell r="D372" t="str">
            <v>TRAINING &amp; STAFF DEVELOPMENT</v>
          </cell>
          <cell r="F372" t="str">
            <v>TRAINING &amp; STAFF DEVELOPMENT</v>
          </cell>
        </row>
        <row r="373">
          <cell r="A373">
            <v>435000</v>
          </cell>
          <cell r="B373" t="str">
            <v>435000</v>
          </cell>
          <cell r="C373" t="str">
            <v>Int Paid: Overdue Accounts</v>
          </cell>
          <cell r="D373" t="str">
            <v/>
          </cell>
          <cell r="F373" t="str">
            <v/>
          </cell>
        </row>
        <row r="374">
          <cell r="A374">
            <v>435001</v>
          </cell>
          <cell r="B374" t="str">
            <v>435001</v>
          </cell>
          <cell r="C374" t="str">
            <v>Interest Paid: Commercial Banks</v>
          </cell>
          <cell r="D374" t="str">
            <v/>
          </cell>
          <cell r="F374" t="str">
            <v/>
          </cell>
        </row>
        <row r="375">
          <cell r="A375">
            <v>437000</v>
          </cell>
          <cell r="B375" t="str">
            <v>437000</v>
          </cell>
          <cell r="C375" t="str">
            <v>Land Rent</v>
          </cell>
          <cell r="D375" t="str">
            <v/>
          </cell>
          <cell r="F375" t="str">
            <v/>
          </cell>
        </row>
        <row r="376">
          <cell r="A376">
            <v>437005</v>
          </cell>
          <cell r="B376" t="str">
            <v>437005</v>
          </cell>
          <cell r="C376" t="str">
            <v>Expropriation of Land</v>
          </cell>
          <cell r="D376" t="str">
            <v/>
          </cell>
          <cell r="F376" t="str">
            <v/>
          </cell>
        </row>
        <row r="377">
          <cell r="A377">
            <v>437010</v>
          </cell>
          <cell r="B377" t="str">
            <v>437010</v>
          </cell>
          <cell r="C377" t="str">
            <v>Rental Internal Equipment Expense</v>
          </cell>
          <cell r="D377" t="str">
            <v/>
          </cell>
          <cell r="F377" t="str">
            <v/>
          </cell>
        </row>
        <row r="378">
          <cell r="A378">
            <v>437020</v>
          </cell>
          <cell r="B378" t="str">
            <v>437020</v>
          </cell>
          <cell r="C378" t="str">
            <v>Leases:Plant &amp; Equipment</v>
          </cell>
          <cell r="D378" t="str">
            <v>LEASE</v>
          </cell>
          <cell r="F378" t="str">
            <v>LEASES</v>
          </cell>
        </row>
        <row r="379">
          <cell r="A379">
            <v>437030</v>
          </cell>
          <cell r="B379" t="str">
            <v>437030</v>
          </cell>
          <cell r="C379" t="str">
            <v>Rent on Equipment Expense</v>
          </cell>
          <cell r="D379" t="str">
            <v/>
          </cell>
          <cell r="F379" t="str">
            <v/>
          </cell>
        </row>
        <row r="380">
          <cell r="A380">
            <v>437100</v>
          </cell>
          <cell r="B380" t="str">
            <v>437100</v>
          </cell>
          <cell r="C380" t="str">
            <v>Royalty, Explor&amp;Right Of Use</v>
          </cell>
          <cell r="D380" t="str">
            <v/>
          </cell>
          <cell r="F380" t="str">
            <v/>
          </cell>
        </row>
        <row r="381">
          <cell r="A381">
            <v>438000</v>
          </cell>
          <cell r="B381" t="str">
            <v>438000</v>
          </cell>
          <cell r="C381" t="str">
            <v>Thefts and Losses</v>
          </cell>
          <cell r="D381" t="str">
            <v/>
          </cell>
          <cell r="F381" t="str">
            <v/>
          </cell>
        </row>
        <row r="382">
          <cell r="A382">
            <v>438001</v>
          </cell>
          <cell r="B382" t="str">
            <v>438001</v>
          </cell>
          <cell r="C382" t="str">
            <v>Bad Debts Write Off Expense</v>
          </cell>
          <cell r="D382" t="str">
            <v/>
          </cell>
          <cell r="F382" t="str">
            <v/>
          </cell>
        </row>
        <row r="383">
          <cell r="A383">
            <v>439000</v>
          </cell>
          <cell r="B383" t="str">
            <v>439000</v>
          </cell>
          <cell r="C383" t="str">
            <v>Water Trading Acc Losses</v>
          </cell>
          <cell r="D383" t="str">
            <v/>
          </cell>
          <cell r="F383" t="str">
            <v/>
          </cell>
        </row>
        <row r="384">
          <cell r="A384">
            <v>441000</v>
          </cell>
          <cell r="B384" t="str">
            <v>441000</v>
          </cell>
          <cell r="C384" t="str">
            <v>Unauthorised Expenditure</v>
          </cell>
          <cell r="D384" t="str">
            <v/>
          </cell>
          <cell r="F384" t="str">
            <v/>
          </cell>
        </row>
        <row r="385">
          <cell r="A385">
            <v>451000</v>
          </cell>
          <cell r="B385" t="str">
            <v>451000</v>
          </cell>
          <cell r="C385" t="str">
            <v>Claims Against State Prov Dept</v>
          </cell>
          <cell r="D385" t="str">
            <v/>
          </cell>
          <cell r="F385" t="str">
            <v/>
          </cell>
        </row>
        <row r="386">
          <cell r="A386">
            <v>451100</v>
          </cell>
          <cell r="B386" t="str">
            <v>451100</v>
          </cell>
          <cell r="C386" t="str">
            <v>Pmt/Refund&amp;Rem-Act/Grce Prov Dep</v>
          </cell>
          <cell r="D386" t="str">
            <v/>
          </cell>
          <cell r="F386" t="str">
            <v/>
          </cell>
        </row>
        <row r="387">
          <cell r="A387">
            <v>451200</v>
          </cell>
          <cell r="B387" t="str">
            <v>451200</v>
          </cell>
          <cell r="C387" t="str">
            <v>Donations&amp;Gifts Prov Dept - Cash</v>
          </cell>
          <cell r="D387" t="str">
            <v/>
          </cell>
          <cell r="F387" t="str">
            <v/>
          </cell>
        </row>
        <row r="388">
          <cell r="A388">
            <v>451210</v>
          </cell>
          <cell r="B388" t="str">
            <v>451210</v>
          </cell>
          <cell r="C388" t="str">
            <v>Donations&amp;Gifts Prov Dept - Kind</v>
          </cell>
          <cell r="D388" t="str">
            <v/>
          </cell>
          <cell r="F388" t="str">
            <v/>
          </cell>
        </row>
        <row r="389">
          <cell r="A389">
            <v>451220</v>
          </cell>
          <cell r="B389" t="str">
            <v>451220</v>
          </cell>
          <cell r="C389" t="str">
            <v>Fines&amp;Penalties Prov Dept</v>
          </cell>
          <cell r="D389" t="str">
            <v/>
          </cell>
          <cell r="F389" t="str">
            <v/>
          </cell>
        </row>
        <row r="390">
          <cell r="A390">
            <v>451300</v>
          </cell>
          <cell r="B390" t="str">
            <v>451300</v>
          </cell>
          <cell r="C390" t="str">
            <v>Pmt/Refund&amp;Rem-Act/Grace Prov Rf</v>
          </cell>
          <cell r="D390" t="str">
            <v/>
          </cell>
          <cell r="F390" t="str">
            <v/>
          </cell>
        </row>
        <row r="391">
          <cell r="A391">
            <v>451400</v>
          </cell>
          <cell r="B391" t="str">
            <v>451400</v>
          </cell>
          <cell r="C391" t="str">
            <v>Provincial Conditional Grants</v>
          </cell>
          <cell r="D391" t="str">
            <v/>
          </cell>
          <cell r="F391" t="str">
            <v/>
          </cell>
        </row>
        <row r="392">
          <cell r="A392">
            <v>451500</v>
          </cell>
          <cell r="B392" t="str">
            <v>451500</v>
          </cell>
          <cell r="C392" t="str">
            <v>Donation&amp;Gift Prov Rev Fund-Cash</v>
          </cell>
          <cell r="D392" t="str">
            <v/>
          </cell>
          <cell r="F392" t="str">
            <v/>
          </cell>
        </row>
        <row r="393">
          <cell r="A393">
            <v>451510</v>
          </cell>
          <cell r="B393" t="str">
            <v>451510</v>
          </cell>
          <cell r="C393" t="str">
            <v>Donation&amp;Gift Prov Rev Fund-Kind</v>
          </cell>
          <cell r="D393" t="str">
            <v/>
          </cell>
          <cell r="F393" t="str">
            <v/>
          </cell>
        </row>
        <row r="394">
          <cell r="A394">
            <v>451600</v>
          </cell>
          <cell r="B394" t="str">
            <v>451600</v>
          </cell>
          <cell r="C394" t="str">
            <v>Claims Against State Prov Agen</v>
          </cell>
          <cell r="D394" t="str">
            <v/>
          </cell>
          <cell r="F394" t="str">
            <v/>
          </cell>
        </row>
        <row r="395">
          <cell r="A395">
            <v>451700</v>
          </cell>
          <cell r="B395" t="str">
            <v>451700</v>
          </cell>
          <cell r="C395" t="str">
            <v>Pmt/Refund&amp;Rem-Act/Grce Prov Ag</v>
          </cell>
          <cell r="D395" t="str">
            <v/>
          </cell>
          <cell r="F395" t="str">
            <v>PMT/REFUND &amp; REM-ACT/GRCE PROV AG</v>
          </cell>
        </row>
        <row r="396">
          <cell r="A396">
            <v>451800</v>
          </cell>
          <cell r="B396" t="str">
            <v>451800</v>
          </cell>
          <cell r="C396" t="str">
            <v>Donations&amp;Gifts Prov Agen-Cash</v>
          </cell>
          <cell r="D396" t="str">
            <v/>
          </cell>
          <cell r="F396" t="str">
            <v/>
          </cell>
        </row>
        <row r="397">
          <cell r="A397">
            <v>451810</v>
          </cell>
          <cell r="B397" t="str">
            <v>451810</v>
          </cell>
          <cell r="C397" t="str">
            <v>Donations&amp;Gifts Prov Agen-Kind</v>
          </cell>
          <cell r="D397" t="str">
            <v/>
          </cell>
          <cell r="F397" t="str">
            <v/>
          </cell>
        </row>
        <row r="398">
          <cell r="A398">
            <v>452000</v>
          </cell>
          <cell r="B398" t="str">
            <v>452000</v>
          </cell>
          <cell r="C398" t="str">
            <v>Donations&amp;Gifts Mun-Cash</v>
          </cell>
          <cell r="D398" t="str">
            <v/>
          </cell>
          <cell r="F398" t="str">
            <v/>
          </cell>
        </row>
        <row r="399">
          <cell r="A399">
            <v>452010</v>
          </cell>
          <cell r="B399" t="str">
            <v>452010</v>
          </cell>
          <cell r="C399" t="str">
            <v>Donations&amp;Gifts Mun-Kind</v>
          </cell>
          <cell r="D399" t="str">
            <v/>
          </cell>
          <cell r="F399" t="str">
            <v/>
          </cell>
        </row>
        <row r="400">
          <cell r="A400">
            <v>452020</v>
          </cell>
          <cell r="B400" t="str">
            <v>452020</v>
          </cell>
          <cell r="C400" t="str">
            <v>Fines&amp;Penalties Municipalities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452100</v>
          </cell>
          <cell r="B401" t="str">
            <v>452100</v>
          </cell>
          <cell r="C401" t="str">
            <v>RSCL:CACADU DIST MUN</v>
          </cell>
          <cell r="D401" t="str">
            <v/>
          </cell>
          <cell r="F401" t="str">
            <v/>
          </cell>
        </row>
        <row r="402">
          <cell r="A402">
            <v>452101</v>
          </cell>
          <cell r="B402" t="str">
            <v>452101</v>
          </cell>
          <cell r="C402" t="str">
            <v>Reginal Service Council Levy :KAROO DIST</v>
          </cell>
          <cell r="D402" t="str">
            <v/>
          </cell>
          <cell r="F402" t="str">
            <v/>
          </cell>
        </row>
        <row r="403">
          <cell r="A403">
            <v>452102</v>
          </cell>
          <cell r="B403" t="str">
            <v>452102</v>
          </cell>
          <cell r="C403" t="str">
            <v>Regional Service Council Levy :MOTHEO DI</v>
          </cell>
          <cell r="D403" t="str">
            <v/>
          </cell>
          <cell r="F403" t="str">
            <v/>
          </cell>
        </row>
        <row r="404">
          <cell r="A404">
            <v>452103</v>
          </cell>
          <cell r="B404" t="str">
            <v>452103</v>
          </cell>
          <cell r="C404" t="str">
            <v>Regional Service Council Levy :WATERBERG</v>
          </cell>
          <cell r="D404" t="str">
            <v/>
          </cell>
          <cell r="F404" t="str">
            <v/>
          </cell>
        </row>
        <row r="405">
          <cell r="A405">
            <v>452104</v>
          </cell>
          <cell r="B405" t="str">
            <v>452104</v>
          </cell>
          <cell r="C405" t="str">
            <v>Regional Service Council Levy :OVERBERG</v>
          </cell>
          <cell r="D405" t="str">
            <v/>
          </cell>
          <cell r="F405" t="str">
            <v/>
          </cell>
        </row>
        <row r="406">
          <cell r="A406">
            <v>452105</v>
          </cell>
          <cell r="B406" t="str">
            <v>452105</v>
          </cell>
          <cell r="C406" t="str">
            <v>Regional Servive Council Levy : NKANGALA</v>
          </cell>
          <cell r="D406" t="str">
            <v/>
          </cell>
          <cell r="F406" t="str">
            <v/>
          </cell>
        </row>
        <row r="407">
          <cell r="A407">
            <v>452106</v>
          </cell>
          <cell r="B407" t="str">
            <v>452106</v>
          </cell>
          <cell r="C407" t="str">
            <v>RSCL:EHLANZENI DIST MU</v>
          </cell>
          <cell r="D407" t="str">
            <v/>
          </cell>
          <cell r="F407" t="str">
            <v/>
          </cell>
        </row>
        <row r="408">
          <cell r="A408">
            <v>452107</v>
          </cell>
          <cell r="B408" t="str">
            <v>452107</v>
          </cell>
          <cell r="C408" t="str">
            <v>RSCL:CENTRAL KAROO DIST MU</v>
          </cell>
          <cell r="D408" t="str">
            <v/>
          </cell>
          <cell r="F408" t="str">
            <v/>
          </cell>
        </row>
        <row r="409">
          <cell r="A409">
            <v>452108</v>
          </cell>
          <cell r="B409" t="str">
            <v>452108</v>
          </cell>
          <cell r="C409" t="str">
            <v>RSCL:FRANCES BAARD DIST MU</v>
          </cell>
          <cell r="D409" t="str">
            <v/>
          </cell>
          <cell r="F409" t="str">
            <v/>
          </cell>
        </row>
        <row r="410">
          <cell r="A410">
            <v>452109</v>
          </cell>
          <cell r="B410" t="str">
            <v>452109</v>
          </cell>
          <cell r="C410" t="str">
            <v>RSCL:UKHAHLAMBA DIST MUN</v>
          </cell>
          <cell r="D410" t="str">
            <v/>
          </cell>
          <cell r="F410" t="str">
            <v/>
          </cell>
        </row>
        <row r="411">
          <cell r="A411">
            <v>452110</v>
          </cell>
          <cell r="B411" t="str">
            <v>452110</v>
          </cell>
          <cell r="C411" t="str">
            <v>RSCL:CAPRICORN DIST MUN</v>
          </cell>
          <cell r="D411" t="str">
            <v/>
          </cell>
          <cell r="F411" t="str">
            <v/>
          </cell>
        </row>
        <row r="412">
          <cell r="A412">
            <v>452111</v>
          </cell>
          <cell r="B412" t="str">
            <v>452111</v>
          </cell>
          <cell r="C412" t="str">
            <v>RSCL:CHRIS HANI DISTR MUN</v>
          </cell>
          <cell r="D412" t="str">
            <v/>
          </cell>
          <cell r="F412" t="str">
            <v/>
          </cell>
        </row>
        <row r="413">
          <cell r="A413">
            <v>452112</v>
          </cell>
          <cell r="B413" t="str">
            <v>452112</v>
          </cell>
          <cell r="C413" t="str">
            <v>RSCL:GREATER EAST RAND METRO</v>
          </cell>
          <cell r="D413" t="str">
            <v/>
          </cell>
          <cell r="F413" t="str">
            <v/>
          </cell>
        </row>
        <row r="414">
          <cell r="A414">
            <v>452113</v>
          </cell>
          <cell r="B414" t="str">
            <v>452113</v>
          </cell>
          <cell r="C414" t="str">
            <v>RSCL:GERT SIBANDE DIST M</v>
          </cell>
          <cell r="D414" t="str">
            <v/>
          </cell>
          <cell r="F414" t="str">
            <v/>
          </cell>
        </row>
        <row r="415">
          <cell r="A415">
            <v>452114</v>
          </cell>
          <cell r="B415" t="str">
            <v>452114</v>
          </cell>
          <cell r="C415" t="str">
            <v>RSCL:BOPHIRIMA DIST COUNCIL</v>
          </cell>
          <cell r="D415" t="str">
            <v/>
          </cell>
          <cell r="F415" t="str">
            <v/>
          </cell>
        </row>
        <row r="416">
          <cell r="A416">
            <v>452115</v>
          </cell>
          <cell r="B416" t="str">
            <v>452115</v>
          </cell>
          <cell r="C416" t="str">
            <v>RSCL: BOHLABELA DIST MUNl</v>
          </cell>
          <cell r="D416" t="str">
            <v/>
          </cell>
          <cell r="F416" t="str">
            <v/>
          </cell>
        </row>
        <row r="417">
          <cell r="A417">
            <v>452116</v>
          </cell>
          <cell r="B417" t="str">
            <v>452116</v>
          </cell>
          <cell r="C417" t="str">
            <v>RSCL : LOWER-ORANGE DIST COUNCIL</v>
          </cell>
          <cell r="D417" t="str">
            <v/>
          </cell>
          <cell r="F417" t="str">
            <v/>
          </cell>
        </row>
        <row r="418">
          <cell r="A418">
            <v>452117</v>
          </cell>
          <cell r="B418" t="str">
            <v>452117</v>
          </cell>
          <cell r="C418" t="str">
            <v>RSCL:TSHWANE METROPOLITAN MUN</v>
          </cell>
          <cell r="D418" t="str">
            <v/>
          </cell>
          <cell r="F418" t="str">
            <v/>
          </cell>
        </row>
        <row r="419">
          <cell r="A419">
            <v>452118</v>
          </cell>
          <cell r="B419" t="str">
            <v>452118</v>
          </cell>
          <cell r="C419" t="str">
            <v>RSCL:BOJANALA PLATINUM DIST MUN</v>
          </cell>
          <cell r="D419" t="str">
            <v/>
          </cell>
          <cell r="F419" t="str">
            <v/>
          </cell>
        </row>
        <row r="420">
          <cell r="A420">
            <v>452119</v>
          </cell>
          <cell r="B420" t="str">
            <v>452119</v>
          </cell>
          <cell r="C420" t="str">
            <v>RSCL:GREATER JHB METROPOL COUN</v>
          </cell>
          <cell r="D420" t="str">
            <v/>
          </cell>
          <cell r="F420" t="str">
            <v/>
          </cell>
        </row>
        <row r="421">
          <cell r="A421">
            <v>452120</v>
          </cell>
          <cell r="B421" t="str">
            <v>452120</v>
          </cell>
          <cell r="C421" t="str">
            <v>RSCL:WEST COAST DIS MUN</v>
          </cell>
          <cell r="D421" t="str">
            <v/>
          </cell>
          <cell r="F421" t="str">
            <v/>
          </cell>
        </row>
        <row r="422">
          <cell r="A422">
            <v>452121</v>
          </cell>
          <cell r="B422" t="str">
            <v>452121</v>
          </cell>
          <cell r="C422" t="str">
            <v>RSCL:NAMAKWA DIST MUN</v>
          </cell>
          <cell r="D422" t="str">
            <v/>
          </cell>
          <cell r="F422" t="str">
            <v/>
          </cell>
        </row>
        <row r="423">
          <cell r="A423">
            <v>452122</v>
          </cell>
          <cell r="B423" t="str">
            <v>452122</v>
          </cell>
          <cell r="C423" t="str">
            <v>RSCL:NORTHERN FREESTATE DIS COUN</v>
          </cell>
          <cell r="D423" t="str">
            <v/>
          </cell>
          <cell r="F423" t="str">
            <v/>
          </cell>
        </row>
        <row r="424">
          <cell r="A424">
            <v>452123</v>
          </cell>
          <cell r="B424" t="str">
            <v>452123</v>
          </cell>
          <cell r="C424" t="str">
            <v>RSCL:SEDIBENG DIST MUN</v>
          </cell>
          <cell r="D424" t="str">
            <v/>
          </cell>
          <cell r="F424" t="str">
            <v/>
          </cell>
        </row>
        <row r="425">
          <cell r="A425">
            <v>452124</v>
          </cell>
          <cell r="B425" t="str">
            <v>452124</v>
          </cell>
          <cell r="C425" t="str">
            <v>RSCL:SOUTHERN DIST COUNCIL</v>
          </cell>
          <cell r="D425" t="str">
            <v/>
          </cell>
          <cell r="F425" t="str">
            <v/>
          </cell>
        </row>
        <row r="426">
          <cell r="A426">
            <v>452125</v>
          </cell>
          <cell r="B426" t="str">
            <v>452125</v>
          </cell>
          <cell r="C426" t="str">
            <v>RSCL:CAPE METROPOLITAN COUNCIL</v>
          </cell>
          <cell r="D426" t="str">
            <v/>
          </cell>
          <cell r="F426" t="str">
            <v/>
          </cell>
        </row>
        <row r="427">
          <cell r="A427">
            <v>452126</v>
          </cell>
          <cell r="B427" t="str">
            <v>452126</v>
          </cell>
          <cell r="C427" t="str">
            <v>RSCL:WEST RAND DIST MUN</v>
          </cell>
          <cell r="D427" t="str">
            <v/>
          </cell>
          <cell r="F427" t="str">
            <v/>
          </cell>
        </row>
        <row r="428">
          <cell r="A428">
            <v>452127</v>
          </cell>
          <cell r="B428" t="str">
            <v>452127</v>
          </cell>
          <cell r="C428" t="str">
            <v>RSCL:EAST FREESTATE DIST COUNCIL</v>
          </cell>
          <cell r="D428" t="str">
            <v/>
          </cell>
          <cell r="F428" t="str">
            <v/>
          </cell>
        </row>
        <row r="429">
          <cell r="A429">
            <v>452128</v>
          </cell>
          <cell r="B429" t="str">
            <v>452128</v>
          </cell>
          <cell r="C429" t="str">
            <v>RSCL:LEJWELEPUTSWA DIST MUN</v>
          </cell>
          <cell r="D429" t="str">
            <v/>
          </cell>
          <cell r="F429" t="str">
            <v/>
          </cell>
        </row>
        <row r="430">
          <cell r="A430">
            <v>452129</v>
          </cell>
          <cell r="B430" t="str">
            <v>452129</v>
          </cell>
          <cell r="C430" t="str">
            <v>RSCL:AMATOLE DIST MUN</v>
          </cell>
          <cell r="D430" t="str">
            <v/>
          </cell>
          <cell r="F430" t="str">
            <v/>
          </cell>
        </row>
        <row r="431">
          <cell r="A431">
            <v>452130</v>
          </cell>
          <cell r="B431" t="str">
            <v>452130</v>
          </cell>
          <cell r="C431" t="str">
            <v>RSCL:EDEN DIST MUN</v>
          </cell>
          <cell r="D431" t="str">
            <v/>
          </cell>
          <cell r="F431" t="str">
            <v/>
          </cell>
        </row>
        <row r="432">
          <cell r="A432">
            <v>452131</v>
          </cell>
          <cell r="B432" t="str">
            <v>452131</v>
          </cell>
          <cell r="C432" t="str">
            <v>RSCL:ETHEKWINI MUNICIPALITY</v>
          </cell>
          <cell r="D432" t="str">
            <v/>
          </cell>
          <cell r="F432" t="str">
            <v/>
          </cell>
        </row>
        <row r="433">
          <cell r="A433">
            <v>452132</v>
          </cell>
          <cell r="B433" t="str">
            <v>452132</v>
          </cell>
          <cell r="C433" t="str">
            <v>RSCL:UMGUNGUNDLOVU DIS MUN</v>
          </cell>
          <cell r="D433" t="str">
            <v/>
          </cell>
          <cell r="F433" t="str">
            <v/>
          </cell>
        </row>
        <row r="434">
          <cell r="A434">
            <v>452133</v>
          </cell>
          <cell r="B434" t="str">
            <v>452133</v>
          </cell>
          <cell r="C434" t="str">
            <v>RSCL:UGU DIST MUN</v>
          </cell>
          <cell r="D434" t="str">
            <v/>
          </cell>
          <cell r="F434" t="str">
            <v/>
          </cell>
        </row>
        <row r="435">
          <cell r="A435">
            <v>452134</v>
          </cell>
          <cell r="B435" t="str">
            <v>452134</v>
          </cell>
          <cell r="C435" t="str">
            <v>RSCL:UTHUNGULU DIST MUN</v>
          </cell>
          <cell r="D435" t="str">
            <v/>
          </cell>
          <cell r="F435" t="str">
            <v/>
          </cell>
        </row>
        <row r="436">
          <cell r="A436">
            <v>452135</v>
          </cell>
          <cell r="B436" t="str">
            <v>452135</v>
          </cell>
          <cell r="C436" t="str">
            <v>RSCL:UMZINYATHI DIST MUN</v>
          </cell>
          <cell r="D436" t="str">
            <v/>
          </cell>
          <cell r="F436" t="str">
            <v/>
          </cell>
        </row>
        <row r="437">
          <cell r="A437">
            <v>452136</v>
          </cell>
          <cell r="B437" t="str">
            <v>452136</v>
          </cell>
          <cell r="C437" t="str">
            <v>RSCL:INDLOVU REG COUNCIL</v>
          </cell>
          <cell r="D437" t="str">
            <v/>
          </cell>
          <cell r="F437" t="str">
            <v/>
          </cell>
        </row>
        <row r="438">
          <cell r="A438">
            <v>452137</v>
          </cell>
          <cell r="B438" t="str">
            <v>452137</v>
          </cell>
          <cell r="C438" t="str">
            <v>RSCL:KGALAGADI DIST MUN</v>
          </cell>
          <cell r="D438" t="str">
            <v/>
          </cell>
          <cell r="F438" t="str">
            <v/>
          </cell>
        </row>
        <row r="439">
          <cell r="A439">
            <v>452138</v>
          </cell>
          <cell r="B439" t="str">
            <v>452138</v>
          </cell>
          <cell r="C439" t="str">
            <v>RSCL:BOLAND DIST MUN</v>
          </cell>
          <cell r="D439" t="str">
            <v/>
          </cell>
          <cell r="F439" t="str">
            <v/>
          </cell>
        </row>
        <row r="440">
          <cell r="A440">
            <v>452139</v>
          </cell>
          <cell r="B440" t="str">
            <v>452139</v>
          </cell>
          <cell r="C440" t="str">
            <v>RSCL:UTHUKELA REG COUNCIL SOUTH</v>
          </cell>
          <cell r="D440" t="str">
            <v/>
          </cell>
          <cell r="F440" t="str">
            <v/>
          </cell>
        </row>
        <row r="441">
          <cell r="A441">
            <v>452140</v>
          </cell>
          <cell r="B441" t="str">
            <v>452140</v>
          </cell>
          <cell r="C441" t="str">
            <v>RSCL:ZULULAND DIST MUN</v>
          </cell>
          <cell r="D441" t="str">
            <v/>
          </cell>
          <cell r="F441" t="str">
            <v/>
          </cell>
        </row>
        <row r="442">
          <cell r="A442">
            <v>452141</v>
          </cell>
          <cell r="B442" t="str">
            <v>452141</v>
          </cell>
          <cell r="C442" t="str">
            <v>RSCL:ALFRED NZO DIST MUN</v>
          </cell>
          <cell r="D442" t="str">
            <v/>
          </cell>
          <cell r="F442" t="str">
            <v/>
          </cell>
        </row>
        <row r="443">
          <cell r="A443">
            <v>452142</v>
          </cell>
          <cell r="B443" t="str">
            <v>452142</v>
          </cell>
          <cell r="C443" t="str">
            <v>RSCL:KEI DIST COUNCIL</v>
          </cell>
          <cell r="D443" t="str">
            <v/>
          </cell>
          <cell r="F443" t="str">
            <v/>
          </cell>
        </row>
        <row r="444">
          <cell r="A444">
            <v>452143</v>
          </cell>
          <cell r="B444" t="str">
            <v>452143</v>
          </cell>
          <cell r="C444" t="str">
            <v>RSCL:CENTRAL DIST MUN</v>
          </cell>
          <cell r="D444" t="str">
            <v/>
          </cell>
          <cell r="F444" t="str">
            <v/>
          </cell>
        </row>
        <row r="445">
          <cell r="A445">
            <v>452144</v>
          </cell>
          <cell r="B445" t="str">
            <v>452144</v>
          </cell>
          <cell r="C445" t="str">
            <v>RSCL:ILEMBE DIST MUN</v>
          </cell>
          <cell r="D445" t="str">
            <v/>
          </cell>
          <cell r="F445" t="str">
            <v/>
          </cell>
        </row>
        <row r="446">
          <cell r="A446">
            <v>452145</v>
          </cell>
          <cell r="B446" t="str">
            <v>452145</v>
          </cell>
          <cell r="C446" t="str">
            <v>RSCL:NELSON MANDELA METROPOL MUN</v>
          </cell>
          <cell r="D446" t="str">
            <v/>
          </cell>
          <cell r="F446" t="str">
            <v/>
          </cell>
        </row>
        <row r="447">
          <cell r="A447">
            <v>452146</v>
          </cell>
          <cell r="B447" t="str">
            <v>452146</v>
          </cell>
          <cell r="C447" t="str">
            <v>RSCL:AMAJUBA DIST MUN</v>
          </cell>
          <cell r="D447" t="str">
            <v/>
          </cell>
          <cell r="F447" t="str">
            <v/>
          </cell>
        </row>
        <row r="448">
          <cell r="A448">
            <v>452147</v>
          </cell>
          <cell r="B448" t="str">
            <v>452147</v>
          </cell>
          <cell r="C448" t="str">
            <v>RSCL:VHEMBE DIST MUN</v>
          </cell>
          <cell r="D448" t="str">
            <v/>
          </cell>
          <cell r="F448" t="str">
            <v/>
          </cell>
        </row>
        <row r="449">
          <cell r="A449">
            <v>452148</v>
          </cell>
          <cell r="B449" t="str">
            <v>452148</v>
          </cell>
          <cell r="C449" t="str">
            <v>RSCL:SEKHUKHUNE CROSS BOUND D M</v>
          </cell>
          <cell r="D449" t="str">
            <v/>
          </cell>
          <cell r="F449" t="str">
            <v/>
          </cell>
        </row>
        <row r="450">
          <cell r="A450">
            <v>452149</v>
          </cell>
          <cell r="B450" t="str">
            <v>452149</v>
          </cell>
          <cell r="C450" t="str">
            <v>RSCL:XHARIEP DIST MUN</v>
          </cell>
          <cell r="D450" t="str">
            <v/>
          </cell>
          <cell r="F450" t="str">
            <v/>
          </cell>
        </row>
        <row r="451">
          <cell r="A451">
            <v>452150</v>
          </cell>
          <cell r="B451" t="str">
            <v>452150</v>
          </cell>
          <cell r="C451" t="str">
            <v>RSCL:UMKHANYAKUDE DIST MUN</v>
          </cell>
          <cell r="D451" t="str">
            <v/>
          </cell>
          <cell r="F451" t="str">
            <v/>
          </cell>
        </row>
        <row r="452">
          <cell r="A452">
            <v>452151</v>
          </cell>
          <cell r="B452" t="str">
            <v>452151</v>
          </cell>
          <cell r="C452" t="str">
            <v>RSCL:MOPANI DIST COUNCIL</v>
          </cell>
          <cell r="D452" t="str">
            <v/>
          </cell>
          <cell r="F452" t="str">
            <v/>
          </cell>
        </row>
        <row r="453">
          <cell r="A453">
            <v>452152</v>
          </cell>
          <cell r="B453" t="str">
            <v>452152</v>
          </cell>
          <cell r="C453" t="str">
            <v>RSCL:METSWEDING DIST MUN</v>
          </cell>
          <cell r="D453" t="str">
            <v/>
          </cell>
          <cell r="F453" t="str">
            <v/>
          </cell>
        </row>
        <row r="454">
          <cell r="A454">
            <v>452153</v>
          </cell>
          <cell r="B454" t="str">
            <v>452153</v>
          </cell>
          <cell r="C454" t="str">
            <v>RSCL:CAPE WINELANDS DIST MUN</v>
          </cell>
          <cell r="D454" t="str">
            <v/>
          </cell>
          <cell r="F454" t="str">
            <v/>
          </cell>
        </row>
        <row r="455">
          <cell r="A455">
            <v>452200</v>
          </cell>
          <cell r="B455" t="str">
            <v>452200</v>
          </cell>
          <cell r="C455" t="str">
            <v>Municipal: Equip &amp; Vehicle licencing</v>
          </cell>
          <cell r="D455" t="str">
            <v>UTILITITY SERVICES</v>
          </cell>
          <cell r="F455" t="str">
            <v>UTILITITY SERVICES</v>
          </cell>
        </row>
        <row r="456">
          <cell r="A456">
            <v>452300</v>
          </cell>
          <cell r="B456" t="str">
            <v>452300</v>
          </cell>
          <cell r="C456" t="str">
            <v>Stolen Equipment Mun Agen</v>
          </cell>
          <cell r="D456" t="str">
            <v/>
          </cell>
          <cell r="F456" t="str">
            <v/>
          </cell>
        </row>
        <row r="457">
          <cell r="A457">
            <v>453000</v>
          </cell>
          <cell r="B457" t="str">
            <v>453000</v>
          </cell>
          <cell r="C457" t="str">
            <v>Claims Against State Soc Sec Fnd</v>
          </cell>
          <cell r="D457" t="str">
            <v/>
          </cell>
          <cell r="F457" t="str">
            <v/>
          </cell>
        </row>
        <row r="458">
          <cell r="A458">
            <v>453010</v>
          </cell>
          <cell r="B458" t="str">
            <v>453010</v>
          </cell>
          <cell r="C458" t="str">
            <v>Pmt/Refund&amp;Rem-Act/Grce Soc Secf</v>
          </cell>
          <cell r="D458" t="str">
            <v/>
          </cell>
          <cell r="F458" t="str">
            <v/>
          </cell>
        </row>
        <row r="459">
          <cell r="A459">
            <v>453020</v>
          </cell>
          <cell r="B459" t="str">
            <v>453020</v>
          </cell>
          <cell r="C459" t="str">
            <v>Compensation Commissioner(W/men)</v>
          </cell>
          <cell r="D459" t="str">
            <v/>
          </cell>
          <cell r="F459" t="str">
            <v/>
          </cell>
        </row>
        <row r="460">
          <cell r="A460">
            <v>453100</v>
          </cell>
          <cell r="B460" t="str">
            <v>453100</v>
          </cell>
          <cell r="C460" t="str">
            <v>Unemployment Ins Fnd (Soc Sec Fn)</v>
          </cell>
          <cell r="D460" t="str">
            <v/>
          </cell>
          <cell r="F460" t="str">
            <v/>
          </cell>
        </row>
        <row r="461">
          <cell r="A461">
            <v>453200</v>
          </cell>
          <cell r="B461" t="str">
            <v>453200</v>
          </cell>
          <cell r="C461" t="str">
            <v>Electricity Distrib Industr Hold</v>
          </cell>
          <cell r="D461" t="str">
            <v/>
          </cell>
          <cell r="F461" t="str">
            <v/>
          </cell>
        </row>
        <row r="462">
          <cell r="A462">
            <v>453210</v>
          </cell>
          <cell r="B462" t="str">
            <v>453210</v>
          </cell>
          <cell r="C462" t="str">
            <v>Registration of Deeds Trade Acc</v>
          </cell>
          <cell r="D462" t="str">
            <v/>
          </cell>
          <cell r="F462" t="str">
            <v/>
          </cell>
        </row>
        <row r="463">
          <cell r="A463">
            <v>454000</v>
          </cell>
          <cell r="B463" t="str">
            <v>454000</v>
          </cell>
          <cell r="C463" t="str">
            <v>Sub: Non Fin Pub Cor Product</v>
          </cell>
          <cell r="D463" t="str">
            <v/>
          </cell>
          <cell r="F463" t="str">
            <v/>
          </cell>
        </row>
        <row r="464">
          <cell r="A464">
            <v>454001</v>
          </cell>
          <cell r="B464" t="str">
            <v>454001</v>
          </cell>
          <cell r="C464" t="str">
            <v>Subsidy RPF WRM expense</v>
          </cell>
          <cell r="D464" t="str">
            <v/>
          </cell>
          <cell r="F464" t="str">
            <v/>
          </cell>
        </row>
        <row r="465">
          <cell r="A465">
            <v>454002</v>
          </cell>
          <cell r="B465" t="str">
            <v>454002</v>
          </cell>
          <cell r="C465" t="str">
            <v>Subsidy RPF O &amp; M expense</v>
          </cell>
          <cell r="D465" t="str">
            <v/>
          </cell>
          <cell r="F465" t="str">
            <v/>
          </cell>
        </row>
        <row r="466">
          <cell r="A466">
            <v>454003</v>
          </cell>
          <cell r="B466" t="str">
            <v>454003</v>
          </cell>
          <cell r="C466" t="str">
            <v>Subsidy RPF Depreciation expense</v>
          </cell>
          <cell r="D466" t="str">
            <v/>
          </cell>
          <cell r="F466" t="str">
            <v/>
          </cell>
        </row>
        <row r="467">
          <cell r="A467">
            <v>454004</v>
          </cell>
          <cell r="B467" t="str">
            <v>454004</v>
          </cell>
          <cell r="C467" t="str">
            <v>Subsidy Return on Assets</v>
          </cell>
          <cell r="D467" t="str">
            <v/>
          </cell>
          <cell r="F467" t="str">
            <v/>
          </cell>
        </row>
        <row r="468">
          <cell r="A468">
            <v>454010</v>
          </cell>
          <cell r="B468" t="str">
            <v>454010</v>
          </cell>
          <cell r="C468" t="str">
            <v>Sub:Non Fin Pub Cor Pduction</v>
          </cell>
          <cell r="D468" t="str">
            <v/>
          </cell>
          <cell r="F468" t="str">
            <v/>
          </cell>
        </row>
        <row r="469">
          <cell r="A469">
            <v>454100</v>
          </cell>
          <cell r="B469" t="str">
            <v>454100</v>
          </cell>
          <cell r="C469" t="str">
            <v>Transfer to Kobwa</v>
          </cell>
          <cell r="D469" t="str">
            <v/>
          </cell>
          <cell r="F469" t="str">
            <v/>
          </cell>
        </row>
        <row r="470">
          <cell r="A470">
            <v>454110</v>
          </cell>
          <cell r="B470" t="str">
            <v>454110</v>
          </cell>
          <cell r="C470" t="str">
            <v>Sub:Fin Public Corp Pduction</v>
          </cell>
          <cell r="D470" t="str">
            <v/>
          </cell>
          <cell r="F470" t="str">
            <v/>
          </cell>
        </row>
        <row r="471">
          <cell r="A471">
            <v>454200</v>
          </cell>
          <cell r="B471" t="str">
            <v>454200</v>
          </cell>
          <cell r="C471" t="str">
            <v>Claims Against State Pub Cor</v>
          </cell>
          <cell r="D471" t="str">
            <v/>
          </cell>
          <cell r="F471" t="str">
            <v/>
          </cell>
        </row>
        <row r="472">
          <cell r="A472">
            <v>454250</v>
          </cell>
          <cell r="B472" t="str">
            <v>454250</v>
          </cell>
          <cell r="C472" t="str">
            <v>CLAIMS AGAINST STATE MUNICIPAL</v>
          </cell>
          <cell r="D472" t="str">
            <v/>
          </cell>
          <cell r="F472" t="str">
            <v/>
          </cell>
        </row>
        <row r="473">
          <cell r="A473">
            <v>454300</v>
          </cell>
          <cell r="B473" t="str">
            <v>454300</v>
          </cell>
          <cell r="C473" t="str">
            <v>Fraudulent Cheques Pub Cor</v>
          </cell>
          <cell r="D473" t="str">
            <v/>
          </cell>
          <cell r="F473" t="str">
            <v/>
          </cell>
        </row>
        <row r="474">
          <cell r="A474">
            <v>454310</v>
          </cell>
          <cell r="B474" t="str">
            <v>454310</v>
          </cell>
          <cell r="C474" t="str">
            <v>State Vhcl&amp;Rent Car Accd Pub Cor</v>
          </cell>
          <cell r="D474" t="str">
            <v/>
          </cell>
          <cell r="F474" t="str">
            <v/>
          </cell>
        </row>
        <row r="475">
          <cell r="A475">
            <v>454320</v>
          </cell>
          <cell r="B475" t="str">
            <v>454320</v>
          </cell>
          <cell r="C475" t="str">
            <v>Stolen Cash&amp;Petty Cash Pub Cor</v>
          </cell>
          <cell r="D475" t="str">
            <v/>
          </cell>
          <cell r="F475" t="str">
            <v/>
          </cell>
        </row>
        <row r="476">
          <cell r="A476">
            <v>454330</v>
          </cell>
          <cell r="B476" t="str">
            <v>454330</v>
          </cell>
          <cell r="C476" t="str">
            <v>Dup Pmt to Ins/Med Sch Pub Cor</v>
          </cell>
          <cell r="D476" t="str">
            <v/>
          </cell>
          <cell r="F476" t="str">
            <v/>
          </cell>
        </row>
        <row r="477">
          <cell r="A477">
            <v>454340</v>
          </cell>
          <cell r="B477" t="str">
            <v>454340</v>
          </cell>
          <cell r="C477" t="str">
            <v>Armed Robbery&amp;Short Pub Cor</v>
          </cell>
          <cell r="D477" t="str">
            <v/>
          </cell>
          <cell r="F477" t="str">
            <v/>
          </cell>
        </row>
        <row r="478">
          <cell r="A478">
            <v>454350</v>
          </cell>
          <cell r="B478" t="str">
            <v>454350</v>
          </cell>
          <cell r="C478" t="str">
            <v>Arbitr/Legal Fs&amp;Repres Pub Cor</v>
          </cell>
          <cell r="D478" t="str">
            <v/>
          </cell>
          <cell r="F478" t="str">
            <v/>
          </cell>
        </row>
        <row r="479">
          <cell r="A479">
            <v>454360</v>
          </cell>
          <cell r="B479" t="str">
            <v>454360</v>
          </cell>
          <cell r="C479" t="str">
            <v>Stolen Equipment Pub Cor</v>
          </cell>
          <cell r="D479" t="str">
            <v/>
          </cell>
          <cell r="F479" t="str">
            <v/>
          </cell>
        </row>
        <row r="480">
          <cell r="A480">
            <v>454400</v>
          </cell>
          <cell r="B480" t="str">
            <v>454400</v>
          </cell>
          <cell r="C480" t="str">
            <v>Donations&amp;Gifts Pub Cor-Cash</v>
          </cell>
          <cell r="D480" t="str">
            <v/>
          </cell>
          <cell r="F480" t="str">
            <v/>
          </cell>
        </row>
        <row r="481">
          <cell r="A481">
            <v>454410</v>
          </cell>
          <cell r="B481" t="str">
            <v>454410</v>
          </cell>
          <cell r="C481" t="str">
            <v>Donations&amp;Gifts Pub Cor-Kind</v>
          </cell>
          <cell r="D481" t="str">
            <v/>
          </cell>
          <cell r="F481" t="str">
            <v/>
          </cell>
        </row>
        <row r="482">
          <cell r="A482">
            <v>454500</v>
          </cell>
          <cell r="B482" t="str">
            <v>454500</v>
          </cell>
          <cell r="C482" t="str">
            <v>Electricity : Eskom Pumping Costs</v>
          </cell>
          <cell r="D482" t="str">
            <v>UTILITITY SERVICES</v>
          </cell>
          <cell r="F482" t="str">
            <v/>
          </cell>
        </row>
        <row r="483">
          <cell r="A483">
            <v>454810</v>
          </cell>
          <cell r="B483" t="str">
            <v>454810</v>
          </cell>
          <cell r="C483" t="str">
            <v>Non Life Ins Prem (Try12.1.2)</v>
          </cell>
          <cell r="D483" t="str">
            <v/>
          </cell>
          <cell r="F483" t="str">
            <v/>
          </cell>
        </row>
        <row r="484">
          <cell r="A484">
            <v>455200</v>
          </cell>
          <cell r="B484" t="str">
            <v>455200</v>
          </cell>
          <cell r="C484" t="str">
            <v>Claims Against State Priv Ent</v>
          </cell>
          <cell r="D484" t="str">
            <v/>
          </cell>
          <cell r="F484" t="str">
            <v/>
          </cell>
        </row>
        <row r="485">
          <cell r="A485">
            <v>455300</v>
          </cell>
          <cell r="B485" t="str">
            <v>455300</v>
          </cell>
          <cell r="C485" t="str">
            <v>Donations&amp;Gifts Priv Ent-Cash</v>
          </cell>
          <cell r="D485" t="str">
            <v/>
          </cell>
          <cell r="F485" t="str">
            <v/>
          </cell>
        </row>
        <row r="486">
          <cell r="A486">
            <v>455310</v>
          </cell>
          <cell r="B486" t="str">
            <v>455310</v>
          </cell>
          <cell r="C486" t="str">
            <v>Donations&amp;Gifts Priv Ent-Kind</v>
          </cell>
          <cell r="D486" t="str">
            <v/>
          </cell>
          <cell r="F486" t="str">
            <v/>
          </cell>
        </row>
        <row r="487">
          <cell r="A487">
            <v>456000</v>
          </cell>
          <cell r="B487" t="str">
            <v>456000</v>
          </cell>
          <cell r="C487" t="str">
            <v>Claims Against State Non Prof In</v>
          </cell>
          <cell r="D487" t="str">
            <v/>
          </cell>
          <cell r="F487" t="str">
            <v/>
          </cell>
        </row>
        <row r="488">
          <cell r="A488">
            <v>470000</v>
          </cell>
          <cell r="B488" t="str">
            <v>470000</v>
          </cell>
          <cell r="C488" t="str">
            <v>H/H Empl Social Benefit-Cash Res</v>
          </cell>
          <cell r="D488" t="str">
            <v/>
          </cell>
          <cell r="F488" t="str">
            <v>PMT/REFUND &amp; REM-ACT/GRCE PROV AG</v>
          </cell>
        </row>
        <row r="489">
          <cell r="A489">
            <v>470100</v>
          </cell>
          <cell r="B489" t="str">
            <v>470100</v>
          </cell>
          <cell r="C489" t="str">
            <v>H/H Social Security Pmt - Cash</v>
          </cell>
          <cell r="D489" t="str">
            <v>H/H SOCIAL  SECURITY PAYMENTS</v>
          </cell>
          <cell r="F489" t="str">
            <v>H/H SOCIAL  SECURITY PAYMENTS</v>
          </cell>
        </row>
        <row r="490">
          <cell r="A490">
            <v>470110</v>
          </cell>
          <cell r="B490" t="str">
            <v>470110</v>
          </cell>
          <cell r="C490" t="str">
            <v>H/H Social Security Pmt - Kind</v>
          </cell>
          <cell r="D490" t="str">
            <v>H/H SOCIAL  SECURITY PAYMENTS</v>
          </cell>
          <cell r="F490" t="str">
            <v>H/H SOCIAL  SECURITY PAYMENTS</v>
          </cell>
        </row>
        <row r="491">
          <cell r="A491">
            <v>470111</v>
          </cell>
          <cell r="C491" t="str">
            <v>Leave Gratuity</v>
          </cell>
          <cell r="D491" t="str">
            <v>COMPENSATION OF EMPLOYEES</v>
          </cell>
          <cell r="F491" t="str">
            <v/>
          </cell>
        </row>
        <row r="492">
          <cell r="A492">
            <v>470114</v>
          </cell>
          <cell r="C492" t="str">
            <v>H/H Empl S/BEN:Severance Package</v>
          </cell>
          <cell r="D492" t="str">
            <v>COMPENSATION OF EMPLOYEES</v>
          </cell>
          <cell r="F492" t="str">
            <v/>
          </cell>
        </row>
        <row r="493">
          <cell r="A493">
            <v>471000</v>
          </cell>
          <cell r="B493" t="str">
            <v>471000</v>
          </cell>
          <cell r="C493" t="str">
            <v>Bursaries(Non-Employee) Househld</v>
          </cell>
          <cell r="D493" t="str">
            <v/>
          </cell>
          <cell r="F493" t="str">
            <v/>
          </cell>
        </row>
        <row r="494">
          <cell r="A494">
            <v>471100</v>
          </cell>
          <cell r="B494" t="str">
            <v>471100</v>
          </cell>
          <cell r="C494" t="str">
            <v>Claims Against State Households</v>
          </cell>
          <cell r="D494" t="str">
            <v>CLAIMS AGAINST STATE HOUSEHOLDS</v>
          </cell>
          <cell r="F494" t="str">
            <v>CLAIMS AGAINST STATE HOUSEHOLDS</v>
          </cell>
        </row>
        <row r="495">
          <cell r="A495">
            <v>471200</v>
          </cell>
          <cell r="B495" t="str">
            <v>471200</v>
          </cell>
          <cell r="C495" t="str">
            <v>Farmer Support Households</v>
          </cell>
          <cell r="D495" t="str">
            <v/>
          </cell>
          <cell r="F495" t="str">
            <v>HOUSEHOLDS: OTHER TRANSFERS</v>
          </cell>
        </row>
        <row r="496">
          <cell r="A496">
            <v>471300</v>
          </cell>
          <cell r="B496" t="str">
            <v>471300</v>
          </cell>
          <cell r="C496" t="str">
            <v>Pocket Money Households</v>
          </cell>
          <cell r="D496" t="str">
            <v/>
          </cell>
          <cell r="F496" t="str">
            <v/>
          </cell>
        </row>
        <row r="497">
          <cell r="A497">
            <v>480000</v>
          </cell>
          <cell r="B497" t="str">
            <v>480000</v>
          </cell>
          <cell r="C497" t="str">
            <v>Depreciation Land Carried at Fair</v>
          </cell>
          <cell r="D497" t="str">
            <v/>
          </cell>
          <cell r="F497" t="str">
            <v/>
          </cell>
        </row>
        <row r="498">
          <cell r="A498">
            <v>480001</v>
          </cell>
          <cell r="B498" t="str">
            <v>480001</v>
          </cell>
          <cell r="C498" t="str">
            <v>Impairment Land Carried at Fair</v>
          </cell>
          <cell r="D498" t="str">
            <v/>
          </cell>
          <cell r="F498" t="str">
            <v/>
          </cell>
        </row>
        <row r="499">
          <cell r="A499">
            <v>480010</v>
          </cell>
          <cell r="B499" t="str">
            <v>480010</v>
          </cell>
          <cell r="C499" t="str">
            <v>Depreciation Buildings</v>
          </cell>
          <cell r="D499" t="str">
            <v/>
          </cell>
          <cell r="F499" t="str">
            <v/>
          </cell>
        </row>
        <row r="500">
          <cell r="A500">
            <v>480011</v>
          </cell>
          <cell r="B500" t="str">
            <v>480011</v>
          </cell>
          <cell r="C500" t="str">
            <v>Impairment Buildings</v>
          </cell>
          <cell r="D500" t="str">
            <v/>
          </cell>
          <cell r="F500" t="str">
            <v/>
          </cell>
        </row>
        <row r="501">
          <cell r="A501">
            <v>480020</v>
          </cell>
          <cell r="B501" t="str">
            <v>480020</v>
          </cell>
          <cell r="C501" t="str">
            <v>Depreciation: Dwellings: Mobile Homes</v>
          </cell>
          <cell r="D501" t="str">
            <v/>
          </cell>
          <cell r="F501" t="str">
            <v/>
          </cell>
        </row>
        <row r="502">
          <cell r="A502">
            <v>480021</v>
          </cell>
          <cell r="B502" t="str">
            <v>480021</v>
          </cell>
          <cell r="C502" t="str">
            <v>Impairment: Dwellings: Mobile Homes</v>
          </cell>
          <cell r="D502" t="str">
            <v/>
          </cell>
          <cell r="F502" t="str">
            <v/>
          </cell>
        </row>
        <row r="503">
          <cell r="A503">
            <v>480030</v>
          </cell>
          <cell r="B503" t="str">
            <v>480030</v>
          </cell>
          <cell r="C503" t="str">
            <v>Depreciation: Appliances</v>
          </cell>
          <cell r="D503" t="str">
            <v/>
          </cell>
          <cell r="F503" t="str">
            <v/>
          </cell>
        </row>
        <row r="504">
          <cell r="A504">
            <v>480031</v>
          </cell>
          <cell r="B504" t="str">
            <v>480031</v>
          </cell>
          <cell r="C504" t="str">
            <v>Impairment: Appliances</v>
          </cell>
          <cell r="D504" t="str">
            <v/>
          </cell>
          <cell r="F504" t="str">
            <v/>
          </cell>
        </row>
        <row r="505">
          <cell r="A505">
            <v>480040</v>
          </cell>
          <cell r="B505" t="str">
            <v>480040</v>
          </cell>
          <cell r="C505" t="str">
            <v>Depreciation Machinery and Equipment</v>
          </cell>
          <cell r="D505" t="str">
            <v/>
          </cell>
          <cell r="F505" t="str">
            <v/>
          </cell>
        </row>
        <row r="506">
          <cell r="A506">
            <v>480041</v>
          </cell>
          <cell r="B506" t="str">
            <v>480041</v>
          </cell>
          <cell r="C506" t="str">
            <v>Impairment Machinery and Equipment</v>
          </cell>
          <cell r="D506" t="str">
            <v/>
          </cell>
          <cell r="F506" t="str">
            <v/>
          </cell>
        </row>
        <row r="507">
          <cell r="A507">
            <v>480050</v>
          </cell>
          <cell r="B507" t="str">
            <v>480050</v>
          </cell>
          <cell r="C507" t="str">
            <v>Depreciation Scientific Instruments</v>
          </cell>
          <cell r="D507" t="str">
            <v/>
          </cell>
          <cell r="F507" t="str">
            <v/>
          </cell>
        </row>
        <row r="508">
          <cell r="A508">
            <v>480051</v>
          </cell>
          <cell r="B508" t="str">
            <v>480051</v>
          </cell>
          <cell r="C508" t="str">
            <v>Impairment Scientific Instruments</v>
          </cell>
          <cell r="D508" t="str">
            <v/>
          </cell>
          <cell r="F508" t="str">
            <v/>
          </cell>
        </row>
        <row r="509">
          <cell r="A509">
            <v>480060</v>
          </cell>
          <cell r="B509" t="str">
            <v>480060</v>
          </cell>
          <cell r="C509" t="str">
            <v>Depreciation Vehicles</v>
          </cell>
          <cell r="D509" t="str">
            <v/>
          </cell>
          <cell r="F509" t="str">
            <v/>
          </cell>
        </row>
        <row r="510">
          <cell r="A510">
            <v>480061</v>
          </cell>
          <cell r="B510" t="str">
            <v>480061</v>
          </cell>
          <cell r="C510" t="str">
            <v>Impairment Vehicles</v>
          </cell>
          <cell r="D510" t="str">
            <v/>
          </cell>
          <cell r="F510" t="str">
            <v/>
          </cell>
        </row>
        <row r="511">
          <cell r="A511">
            <v>480070</v>
          </cell>
          <cell r="B511" t="str">
            <v>480070</v>
          </cell>
          <cell r="C511" t="str">
            <v>Depreciation Furniture</v>
          </cell>
          <cell r="D511" t="str">
            <v/>
          </cell>
          <cell r="F511" t="str">
            <v/>
          </cell>
        </row>
        <row r="512">
          <cell r="A512">
            <v>480071</v>
          </cell>
          <cell r="B512" t="str">
            <v>480071</v>
          </cell>
          <cell r="C512" t="str">
            <v>Impairment Furniture</v>
          </cell>
          <cell r="D512" t="str">
            <v/>
          </cell>
          <cell r="F512" t="str">
            <v/>
          </cell>
        </row>
        <row r="513">
          <cell r="A513">
            <v>480080</v>
          </cell>
          <cell r="B513" t="str">
            <v>480080</v>
          </cell>
          <cell r="C513" t="str">
            <v>Depreciation Office Equipment</v>
          </cell>
          <cell r="D513" t="str">
            <v/>
          </cell>
          <cell r="F513" t="str">
            <v/>
          </cell>
        </row>
        <row r="514">
          <cell r="A514">
            <v>480081</v>
          </cell>
          <cell r="B514" t="str">
            <v>480081</v>
          </cell>
          <cell r="C514" t="str">
            <v>Impairment Office Equipment</v>
          </cell>
          <cell r="D514" t="str">
            <v/>
          </cell>
          <cell r="F514" t="str">
            <v/>
          </cell>
        </row>
        <row r="515">
          <cell r="A515">
            <v>480090</v>
          </cell>
          <cell r="B515" t="str">
            <v>480090</v>
          </cell>
          <cell r="C515" t="str">
            <v>Depreciation Computer Equipment</v>
          </cell>
          <cell r="D515" t="str">
            <v/>
          </cell>
          <cell r="F515" t="str">
            <v/>
          </cell>
        </row>
        <row r="516">
          <cell r="A516">
            <v>480091</v>
          </cell>
          <cell r="B516" t="str">
            <v>480091</v>
          </cell>
          <cell r="C516" t="str">
            <v>Impairment Computer Equipment</v>
          </cell>
          <cell r="D516" t="str">
            <v/>
          </cell>
          <cell r="F516" t="str">
            <v/>
          </cell>
        </row>
        <row r="517">
          <cell r="A517">
            <v>480100</v>
          </cell>
          <cell r="B517" t="str">
            <v>480100</v>
          </cell>
          <cell r="C517" t="str">
            <v>Depreciation Equipment</v>
          </cell>
          <cell r="D517" t="str">
            <v/>
          </cell>
          <cell r="F517" t="str">
            <v/>
          </cell>
        </row>
        <row r="518">
          <cell r="A518">
            <v>480101</v>
          </cell>
          <cell r="B518" t="str">
            <v>480101</v>
          </cell>
          <cell r="C518" t="str">
            <v>Impairment Equipment</v>
          </cell>
          <cell r="D518" t="str">
            <v/>
          </cell>
          <cell r="F518" t="str">
            <v/>
          </cell>
        </row>
        <row r="519">
          <cell r="A519">
            <v>480130</v>
          </cell>
          <cell r="B519" t="str">
            <v>480130</v>
          </cell>
          <cell r="C519" t="str">
            <v>Depreciation Office Buildings</v>
          </cell>
          <cell r="D519" t="str">
            <v/>
          </cell>
          <cell r="F519" t="str">
            <v/>
          </cell>
        </row>
        <row r="520">
          <cell r="A520">
            <v>480131</v>
          </cell>
          <cell r="B520" t="str">
            <v>480131</v>
          </cell>
          <cell r="C520" t="str">
            <v>Impairment Office Buildings</v>
          </cell>
          <cell r="D520" t="str">
            <v/>
          </cell>
          <cell r="F520" t="str">
            <v/>
          </cell>
        </row>
        <row r="521">
          <cell r="A521">
            <v>480140</v>
          </cell>
          <cell r="B521" t="str">
            <v>480140</v>
          </cell>
          <cell r="C521" t="str">
            <v>Depreciation Residential Building</v>
          </cell>
          <cell r="D521" t="str">
            <v/>
          </cell>
          <cell r="F521" t="str">
            <v/>
          </cell>
        </row>
        <row r="522">
          <cell r="A522">
            <v>480141</v>
          </cell>
          <cell r="B522" t="str">
            <v>480141</v>
          </cell>
          <cell r="C522" t="str">
            <v>Impairment Residential Buildings</v>
          </cell>
          <cell r="D522" t="str">
            <v/>
          </cell>
          <cell r="F522" t="str">
            <v/>
          </cell>
        </row>
        <row r="523">
          <cell r="A523">
            <v>480200</v>
          </cell>
          <cell r="B523" t="str">
            <v>480200</v>
          </cell>
          <cell r="C523" t="str">
            <v>Depreciation Computer Software</v>
          </cell>
          <cell r="D523" t="str">
            <v/>
          </cell>
          <cell r="F523" t="str">
            <v/>
          </cell>
        </row>
        <row r="524">
          <cell r="A524">
            <v>480201</v>
          </cell>
          <cell r="B524" t="str">
            <v>480201</v>
          </cell>
          <cell r="C524" t="str">
            <v>Impairment Computer Software</v>
          </cell>
          <cell r="D524" t="str">
            <v/>
          </cell>
          <cell r="F524" t="str">
            <v/>
          </cell>
        </row>
        <row r="525">
          <cell r="A525">
            <v>480210</v>
          </cell>
          <cell r="B525" t="str">
            <v>480210</v>
          </cell>
          <cell r="C525" t="str">
            <v>Depreciation Copyrights</v>
          </cell>
          <cell r="D525" t="str">
            <v/>
          </cell>
          <cell r="F525" t="str">
            <v/>
          </cell>
        </row>
        <row r="526">
          <cell r="A526">
            <v>480211</v>
          </cell>
          <cell r="B526" t="str">
            <v>480211</v>
          </cell>
          <cell r="C526" t="str">
            <v>Impairment Copyrights</v>
          </cell>
          <cell r="D526" t="str">
            <v/>
          </cell>
          <cell r="F526" t="str">
            <v/>
          </cell>
        </row>
        <row r="527">
          <cell r="A527">
            <v>480220</v>
          </cell>
          <cell r="B527" t="str">
            <v>480220</v>
          </cell>
          <cell r="C527" t="str">
            <v>Depreciation  Patents And Licences</v>
          </cell>
          <cell r="D527" t="str">
            <v/>
          </cell>
          <cell r="F527" t="str">
            <v/>
          </cell>
        </row>
        <row r="528">
          <cell r="A528">
            <v>480221</v>
          </cell>
          <cell r="B528" t="str">
            <v>480221</v>
          </cell>
          <cell r="C528" t="str">
            <v>Impairment  Patents And Licences</v>
          </cell>
          <cell r="D528" t="str">
            <v/>
          </cell>
          <cell r="F528" t="str">
            <v/>
          </cell>
        </row>
        <row r="529">
          <cell r="A529">
            <v>480230</v>
          </cell>
          <cell r="B529" t="str">
            <v>480230</v>
          </cell>
          <cell r="C529" t="str">
            <v>Depreciation  Goodwill</v>
          </cell>
          <cell r="D529" t="str">
            <v/>
          </cell>
          <cell r="F529" t="str">
            <v/>
          </cell>
        </row>
        <row r="530">
          <cell r="A530">
            <v>480231</v>
          </cell>
          <cell r="B530" t="str">
            <v>480231</v>
          </cell>
          <cell r="C530" t="str">
            <v>Impairment  Goodwill</v>
          </cell>
          <cell r="D530" t="str">
            <v/>
          </cell>
          <cell r="F530" t="str">
            <v/>
          </cell>
        </row>
        <row r="531">
          <cell r="A531">
            <v>480240</v>
          </cell>
          <cell r="B531" t="str">
            <v>480240</v>
          </cell>
          <cell r="C531" t="str">
            <v>Depreciation  Trademarks</v>
          </cell>
          <cell r="D531" t="str">
            <v/>
          </cell>
          <cell r="F531" t="str">
            <v/>
          </cell>
        </row>
        <row r="532">
          <cell r="A532">
            <v>480241</v>
          </cell>
          <cell r="B532" t="str">
            <v>480241</v>
          </cell>
          <cell r="C532" t="str">
            <v>Impairment  Trademarks</v>
          </cell>
          <cell r="D532" t="str">
            <v/>
          </cell>
          <cell r="F532" t="str">
            <v/>
          </cell>
        </row>
        <row r="533">
          <cell r="A533">
            <v>480250</v>
          </cell>
          <cell r="B533" t="str">
            <v>480250</v>
          </cell>
          <cell r="C533" t="str">
            <v>Depreciation  Other Intangible Assets</v>
          </cell>
          <cell r="D533" t="str">
            <v/>
          </cell>
          <cell r="F533" t="str">
            <v/>
          </cell>
        </row>
        <row r="534">
          <cell r="A534">
            <v>480251</v>
          </cell>
          <cell r="B534" t="str">
            <v>480251</v>
          </cell>
          <cell r="C534" t="str">
            <v>Impairment  Other Intangible Assets</v>
          </cell>
          <cell r="D534" t="str">
            <v/>
          </cell>
          <cell r="F534" t="str">
            <v/>
          </cell>
        </row>
        <row r="535">
          <cell r="A535">
            <v>480400</v>
          </cell>
          <cell r="B535" t="str">
            <v>480400</v>
          </cell>
          <cell r="C535" t="str">
            <v>Depreciation  WR: Dams and Weirs</v>
          </cell>
          <cell r="D535" t="str">
            <v/>
          </cell>
          <cell r="F535" t="str">
            <v/>
          </cell>
        </row>
        <row r="536">
          <cell r="A536">
            <v>480401</v>
          </cell>
          <cell r="B536" t="str">
            <v>480401</v>
          </cell>
          <cell r="C536" t="str">
            <v>Impairment  WR: Dams and Weirs</v>
          </cell>
          <cell r="D536" t="str">
            <v/>
          </cell>
          <cell r="F536" t="str">
            <v/>
          </cell>
        </row>
        <row r="537">
          <cell r="A537">
            <v>480410</v>
          </cell>
          <cell r="B537" t="str">
            <v>480410</v>
          </cell>
          <cell r="C537" t="str">
            <v>Depreciation  WR: Pump Stations</v>
          </cell>
          <cell r="D537" t="str">
            <v/>
          </cell>
          <cell r="F537" t="str">
            <v/>
          </cell>
        </row>
        <row r="538">
          <cell r="A538">
            <v>480411</v>
          </cell>
          <cell r="B538" t="str">
            <v>480411</v>
          </cell>
          <cell r="C538" t="str">
            <v>Impairment  WR: Pump Stations</v>
          </cell>
          <cell r="D538" t="str">
            <v/>
          </cell>
          <cell r="F538" t="str">
            <v/>
          </cell>
        </row>
        <row r="539">
          <cell r="A539">
            <v>480420</v>
          </cell>
          <cell r="B539" t="str">
            <v>480420</v>
          </cell>
          <cell r="C539" t="str">
            <v>Depreciation  WR: Steel Pipelines</v>
          </cell>
          <cell r="D539" t="str">
            <v/>
          </cell>
          <cell r="F539" t="str">
            <v/>
          </cell>
        </row>
        <row r="540">
          <cell r="A540">
            <v>480421</v>
          </cell>
          <cell r="B540" t="str">
            <v>480421</v>
          </cell>
          <cell r="C540" t="str">
            <v>Impairment  WR: Steel Pipelines</v>
          </cell>
          <cell r="D540" t="str">
            <v/>
          </cell>
          <cell r="F540" t="str">
            <v/>
          </cell>
        </row>
        <row r="541">
          <cell r="A541">
            <v>480430</v>
          </cell>
          <cell r="B541" t="str">
            <v>480430</v>
          </cell>
          <cell r="C541" t="str">
            <v>Depreciation  WR: Canals</v>
          </cell>
          <cell r="D541" t="str">
            <v/>
          </cell>
          <cell r="F541" t="str">
            <v/>
          </cell>
        </row>
        <row r="542">
          <cell r="A542">
            <v>480431</v>
          </cell>
          <cell r="B542" t="str">
            <v>480431</v>
          </cell>
          <cell r="C542" t="str">
            <v>Impairment  WR: Canals</v>
          </cell>
          <cell r="D542" t="str">
            <v/>
          </cell>
          <cell r="F542" t="str">
            <v/>
          </cell>
        </row>
        <row r="543">
          <cell r="A543">
            <v>480440</v>
          </cell>
          <cell r="B543" t="str">
            <v>480440</v>
          </cell>
          <cell r="C543" t="str">
            <v>Depreciation  WR: Reservoirs</v>
          </cell>
          <cell r="D543" t="str">
            <v/>
          </cell>
          <cell r="F543" t="str">
            <v/>
          </cell>
        </row>
        <row r="544">
          <cell r="A544">
            <v>480441</v>
          </cell>
          <cell r="B544" t="str">
            <v>480441</v>
          </cell>
          <cell r="C544" t="str">
            <v>Impairment WR: Reservoirs</v>
          </cell>
          <cell r="D544" t="str">
            <v/>
          </cell>
          <cell r="F544" t="str">
            <v/>
          </cell>
        </row>
        <row r="545">
          <cell r="A545">
            <v>480450</v>
          </cell>
          <cell r="B545" t="str">
            <v>480450</v>
          </cell>
          <cell r="C545" t="str">
            <v>Depreciation  WR: Water Treatment Works</v>
          </cell>
          <cell r="D545" t="str">
            <v/>
          </cell>
          <cell r="F545" t="str">
            <v/>
          </cell>
        </row>
        <row r="546">
          <cell r="A546">
            <v>480451</v>
          </cell>
          <cell r="B546" t="str">
            <v>480451</v>
          </cell>
          <cell r="C546" t="str">
            <v>Impairment  WR: Water Treatment Works</v>
          </cell>
          <cell r="D546" t="str">
            <v/>
          </cell>
          <cell r="F546" t="str">
            <v/>
          </cell>
        </row>
        <row r="547">
          <cell r="A547">
            <v>480460</v>
          </cell>
          <cell r="B547" t="str">
            <v>480460</v>
          </cell>
          <cell r="C547" t="str">
            <v>Depreciation  WR: Tunnels</v>
          </cell>
          <cell r="D547" t="str">
            <v/>
          </cell>
          <cell r="F547" t="str">
            <v/>
          </cell>
        </row>
        <row r="548">
          <cell r="A548">
            <v>480461</v>
          </cell>
          <cell r="B548" t="str">
            <v>480461</v>
          </cell>
          <cell r="C548" t="str">
            <v>Impairment WR: Tunnels</v>
          </cell>
          <cell r="D548" t="str">
            <v/>
          </cell>
          <cell r="F548" t="str">
            <v/>
          </cell>
        </row>
        <row r="549">
          <cell r="A549">
            <v>480470</v>
          </cell>
          <cell r="B549" t="str">
            <v>480470</v>
          </cell>
          <cell r="C549" t="str">
            <v>Depreciation  WR: Concrete Pipelines</v>
          </cell>
          <cell r="D549" t="str">
            <v/>
          </cell>
          <cell r="F549" t="str">
            <v/>
          </cell>
        </row>
        <row r="550">
          <cell r="A550">
            <v>480471</v>
          </cell>
          <cell r="B550" t="str">
            <v>480471</v>
          </cell>
          <cell r="C550" t="str">
            <v>Impairment  WR: Concrete Pipelines</v>
          </cell>
          <cell r="D550" t="str">
            <v/>
          </cell>
          <cell r="F550" t="str">
            <v/>
          </cell>
        </row>
        <row r="551">
          <cell r="A551">
            <v>480480</v>
          </cell>
          <cell r="B551" t="str">
            <v>480480</v>
          </cell>
          <cell r="C551" t="str">
            <v>Depreciation  WR: Surface Water</v>
          </cell>
          <cell r="D551" t="str">
            <v/>
          </cell>
          <cell r="F551" t="str">
            <v/>
          </cell>
        </row>
        <row r="552">
          <cell r="A552">
            <v>480481</v>
          </cell>
          <cell r="B552" t="str">
            <v>480481</v>
          </cell>
          <cell r="C552" t="str">
            <v>Impairment  WR: Surface Water</v>
          </cell>
          <cell r="D552" t="str">
            <v/>
          </cell>
          <cell r="F552" t="str">
            <v/>
          </cell>
        </row>
        <row r="553">
          <cell r="A553">
            <v>480900</v>
          </cell>
          <cell r="B553" t="str">
            <v>480900</v>
          </cell>
          <cell r="C553" t="str">
            <v>Depreciation Low Value Assets</v>
          </cell>
          <cell r="D553" t="str">
            <v/>
          </cell>
          <cell r="F553" t="str">
            <v/>
          </cell>
        </row>
        <row r="554">
          <cell r="A554">
            <v>481000</v>
          </cell>
          <cell r="B554" t="str">
            <v>481000</v>
          </cell>
          <cell r="C554" t="str">
            <v>Depreciation Equip&lt;R5000:Fix Indiv&amp;Mov A</v>
          </cell>
          <cell r="D554" t="str">
            <v/>
          </cell>
          <cell r="F554" t="str">
            <v/>
          </cell>
        </row>
        <row r="555">
          <cell r="A555">
            <v>481010</v>
          </cell>
          <cell r="B555" t="str">
            <v>481010</v>
          </cell>
          <cell r="C555" t="str">
            <v>Depreciation Equip&lt;R5000:Audio Visual Eq</v>
          </cell>
          <cell r="D555" t="str">
            <v/>
          </cell>
          <cell r="F555" t="str">
            <v/>
          </cell>
        </row>
        <row r="556">
          <cell r="A556">
            <v>481020</v>
          </cell>
          <cell r="B556" t="str">
            <v>481020</v>
          </cell>
          <cell r="C556" t="str">
            <v>Depreciation Equip&lt;R5000:Cellular Phones</v>
          </cell>
          <cell r="D556" t="str">
            <v/>
          </cell>
          <cell r="F556" t="str">
            <v/>
          </cell>
        </row>
        <row r="557">
          <cell r="A557">
            <v>481030</v>
          </cell>
          <cell r="B557" t="str">
            <v>481030</v>
          </cell>
          <cell r="C557" t="str">
            <v>Depreciation Equip&lt;R5000:Elec Wire&amp;Power</v>
          </cell>
          <cell r="D557" t="str">
            <v/>
          </cell>
          <cell r="F557" t="str">
            <v/>
          </cell>
        </row>
        <row r="558">
          <cell r="A558">
            <v>481040</v>
          </cell>
          <cell r="B558" t="str">
            <v>481040</v>
          </cell>
          <cell r="C558" t="str">
            <v>Depreciation Equip&lt;R5000:Computer Hardwa</v>
          </cell>
          <cell r="D558" t="str">
            <v/>
          </cell>
          <cell r="F558" t="str">
            <v/>
          </cell>
        </row>
        <row r="559">
          <cell r="A559">
            <v>481050</v>
          </cell>
          <cell r="B559" t="str">
            <v>481050</v>
          </cell>
          <cell r="C559" t="str">
            <v>Depreciation Equip&lt;R5000:Crockery And Cu</v>
          </cell>
          <cell r="D559" t="str">
            <v/>
          </cell>
          <cell r="F559" t="str">
            <v/>
          </cell>
        </row>
        <row r="560">
          <cell r="A560">
            <v>481060</v>
          </cell>
          <cell r="B560" t="str">
            <v>481060</v>
          </cell>
          <cell r="C560" t="str">
            <v>Depreciation Equip&lt;R5000:Domestic Equipm</v>
          </cell>
          <cell r="D560" t="str">
            <v/>
          </cell>
          <cell r="F560" t="str">
            <v/>
          </cell>
        </row>
        <row r="561">
          <cell r="A561">
            <v>481070</v>
          </cell>
          <cell r="B561" t="str">
            <v>481070</v>
          </cell>
          <cell r="C561" t="str">
            <v>Depreciation Equip&lt;R5000:Domestic Furnit</v>
          </cell>
          <cell r="D561" t="str">
            <v/>
          </cell>
          <cell r="F561" t="str">
            <v/>
          </cell>
        </row>
        <row r="562">
          <cell r="A562">
            <v>481080</v>
          </cell>
          <cell r="B562" t="str">
            <v>481080</v>
          </cell>
          <cell r="C562" t="str">
            <v>Depreciation Equip&lt;R5000:Emergency/Rescu</v>
          </cell>
          <cell r="D562" t="str">
            <v/>
          </cell>
          <cell r="F562" t="str">
            <v/>
          </cell>
        </row>
        <row r="563">
          <cell r="A563">
            <v>481090</v>
          </cell>
          <cell r="B563" t="str">
            <v>481090</v>
          </cell>
          <cell r="C563" t="str">
            <v>Depreciation Equip&lt;R5000:Fire Fighting E</v>
          </cell>
          <cell r="D563" t="str">
            <v/>
          </cell>
          <cell r="F563" t="str">
            <v/>
          </cell>
        </row>
        <row r="564">
          <cell r="A564">
            <v>481100</v>
          </cell>
          <cell r="B564" t="str">
            <v>481100</v>
          </cell>
          <cell r="C564" t="str">
            <v>Depreciation Equip&lt;R5000:Gardening Equip</v>
          </cell>
          <cell r="D564" t="str">
            <v/>
          </cell>
          <cell r="F564" t="str">
            <v/>
          </cell>
        </row>
        <row r="565">
          <cell r="A565">
            <v>481110</v>
          </cell>
          <cell r="B565" t="str">
            <v>481110</v>
          </cell>
          <cell r="C565" t="str">
            <v>Depreciation Equip&lt;R5000:Hydro Measure E</v>
          </cell>
          <cell r="D565" t="str">
            <v/>
          </cell>
          <cell r="F565" t="str">
            <v/>
          </cell>
        </row>
        <row r="566">
          <cell r="A566">
            <v>481120</v>
          </cell>
          <cell r="B566" t="str">
            <v>481120</v>
          </cell>
          <cell r="C566" t="str">
            <v>Depreciation Equip&lt;R5000:Irrigation Equi</v>
          </cell>
          <cell r="D566" t="str">
            <v/>
          </cell>
          <cell r="F566" t="str">
            <v/>
          </cell>
        </row>
        <row r="567">
          <cell r="A567">
            <v>481130</v>
          </cell>
          <cell r="B567" t="str">
            <v>481130</v>
          </cell>
          <cell r="C567" t="str">
            <v>Depreciation Equip&lt;R5000:Kitchen Applian</v>
          </cell>
          <cell r="D567" t="str">
            <v/>
          </cell>
          <cell r="F567" t="str">
            <v/>
          </cell>
        </row>
        <row r="568">
          <cell r="A568">
            <v>481140</v>
          </cell>
          <cell r="B568" t="str">
            <v>481140</v>
          </cell>
          <cell r="C568" t="str">
            <v>Depreciation Equip&lt;R5000:Laundry Equipme</v>
          </cell>
          <cell r="D568" t="str">
            <v/>
          </cell>
          <cell r="F568" t="str">
            <v/>
          </cell>
        </row>
        <row r="569">
          <cell r="A569">
            <v>481150</v>
          </cell>
          <cell r="B569" t="str">
            <v>481150</v>
          </cell>
          <cell r="C569" t="str">
            <v>Depreciation Equip&lt;R5000:W/shp Eqp&amp; Tool</v>
          </cell>
          <cell r="D569" t="str">
            <v/>
          </cell>
          <cell r="F569" t="str">
            <v/>
          </cell>
        </row>
        <row r="570">
          <cell r="A570">
            <v>481160</v>
          </cell>
          <cell r="B570" t="str">
            <v>481160</v>
          </cell>
          <cell r="C570" t="str">
            <v>Depreciation Equip&lt;R5000:Linen&amp;Soft Furn</v>
          </cell>
          <cell r="D570" t="str">
            <v/>
          </cell>
          <cell r="F570" t="str">
            <v/>
          </cell>
        </row>
        <row r="571">
          <cell r="A571">
            <v>481170</v>
          </cell>
          <cell r="B571" t="str">
            <v>481170</v>
          </cell>
          <cell r="C571" t="str">
            <v>Depreciation Equip&lt;R5000:Office Equipmen</v>
          </cell>
          <cell r="D571" t="str">
            <v/>
          </cell>
          <cell r="F571" t="str">
            <v/>
          </cell>
        </row>
        <row r="572">
          <cell r="A572">
            <v>481180</v>
          </cell>
          <cell r="B572" t="str">
            <v>481180</v>
          </cell>
          <cell r="C572" t="str">
            <v>Depreciation Equip&lt;R5000:Office Furnitur</v>
          </cell>
          <cell r="D572" t="str">
            <v/>
          </cell>
          <cell r="F572" t="str">
            <v/>
          </cell>
        </row>
        <row r="573">
          <cell r="A573">
            <v>481190</v>
          </cell>
          <cell r="B573" t="str">
            <v>481190</v>
          </cell>
          <cell r="C573" t="str">
            <v>Depreciation Equip&lt;R5000:Photographic Eq</v>
          </cell>
          <cell r="D573" t="str">
            <v/>
          </cell>
          <cell r="F573" t="str">
            <v/>
          </cell>
        </row>
        <row r="574">
          <cell r="A574">
            <v>481200</v>
          </cell>
          <cell r="B574" t="str">
            <v>481200</v>
          </cell>
          <cell r="C574" t="str">
            <v>Depreciation Equip&lt;R5000:Radio Equipment</v>
          </cell>
          <cell r="D574" t="str">
            <v/>
          </cell>
          <cell r="F574" t="str">
            <v/>
          </cell>
        </row>
        <row r="575">
          <cell r="A575">
            <v>481210</v>
          </cell>
          <cell r="B575" t="str">
            <v>481210</v>
          </cell>
          <cell r="C575" t="str">
            <v>Depreciation Equip&lt;R5000:Sec Eqp/Sys/Mat</v>
          </cell>
          <cell r="D575" t="str">
            <v/>
          </cell>
          <cell r="F575" t="str">
            <v/>
          </cell>
        </row>
        <row r="576">
          <cell r="A576">
            <v>481220</v>
          </cell>
          <cell r="B576" t="str">
            <v>481220</v>
          </cell>
          <cell r="C576" t="str">
            <v>Depreciation Equip&lt;R5000:Sec Eqp/Sys/Mat</v>
          </cell>
          <cell r="D576" t="str">
            <v/>
          </cell>
          <cell r="F576" t="str">
            <v/>
          </cell>
        </row>
        <row r="577">
          <cell r="A577">
            <v>481230</v>
          </cell>
          <cell r="B577" t="str">
            <v>481230</v>
          </cell>
          <cell r="C577" t="str">
            <v>Depreciation Equip&lt;R5000:Survey Equipmen</v>
          </cell>
          <cell r="D577" t="str">
            <v/>
          </cell>
          <cell r="F577" t="str">
            <v/>
          </cell>
        </row>
        <row r="578">
          <cell r="A578">
            <v>481240</v>
          </cell>
          <cell r="B578" t="str">
            <v>481240</v>
          </cell>
          <cell r="C578" t="str">
            <v>Depreciation Equip&lt;R5000:Telecommuni Equ</v>
          </cell>
          <cell r="D578" t="str">
            <v/>
          </cell>
          <cell r="F578" t="str">
            <v/>
          </cell>
        </row>
        <row r="579">
          <cell r="A579">
            <v>481250</v>
          </cell>
          <cell r="B579" t="str">
            <v>481250</v>
          </cell>
          <cell r="C579" t="str">
            <v>Depreciation Equip&lt;R5000:Tents/Flags/Acc</v>
          </cell>
          <cell r="D579" t="str">
            <v/>
          </cell>
          <cell r="F579" t="str">
            <v/>
          </cell>
        </row>
        <row r="580">
          <cell r="A580">
            <v>481260</v>
          </cell>
          <cell r="B580" t="str">
            <v>481260</v>
          </cell>
          <cell r="C580" t="str">
            <v>Depreciation Equip&lt;R5000:Computer Softwa</v>
          </cell>
          <cell r="D580" t="str">
            <v/>
          </cell>
          <cell r="F580" t="str">
            <v/>
          </cell>
        </row>
        <row r="581">
          <cell r="A581">
            <v>481270</v>
          </cell>
          <cell r="B581" t="str">
            <v>481270</v>
          </cell>
          <cell r="C581" t="str">
            <v>Depreciation Equip&lt;R5000:Other Intangibl</v>
          </cell>
          <cell r="D581" t="str">
            <v/>
          </cell>
          <cell r="F581" t="str">
            <v/>
          </cell>
        </row>
        <row r="582">
          <cell r="A582">
            <v>481280</v>
          </cell>
          <cell r="B582" t="str">
            <v>481280</v>
          </cell>
          <cell r="C582" t="str">
            <v>Depreciation Equip&lt;R5000:Patents And Lic</v>
          </cell>
          <cell r="D582" t="str">
            <v/>
          </cell>
          <cell r="F582" t="str">
            <v/>
          </cell>
        </row>
        <row r="583">
          <cell r="A583">
            <v>481290</v>
          </cell>
          <cell r="B583" t="str">
            <v>481290</v>
          </cell>
          <cell r="C583" t="str">
            <v>Depreciation Equip&lt;R5000:Recipe/Form/P-T</v>
          </cell>
          <cell r="D583" t="str">
            <v/>
          </cell>
          <cell r="F583" t="str">
            <v/>
          </cell>
        </row>
        <row r="584">
          <cell r="A584">
            <v>481300</v>
          </cell>
          <cell r="B584" t="str">
            <v>481300</v>
          </cell>
          <cell r="C584" t="str">
            <v>Depreciation Equip&lt;R5000:Service&amp;Operati</v>
          </cell>
          <cell r="D584" t="str">
            <v/>
          </cell>
          <cell r="F584" t="str">
            <v/>
          </cell>
        </row>
        <row r="585">
          <cell r="A585">
            <v>481400</v>
          </cell>
          <cell r="B585" t="str">
            <v>481400</v>
          </cell>
          <cell r="C585" t="str">
            <v>Manual Depreciation equipment</v>
          </cell>
          <cell r="D585" t="str">
            <v/>
          </cell>
          <cell r="F585" t="str">
            <v/>
          </cell>
        </row>
        <row r="586">
          <cell r="A586">
            <v>481500</v>
          </cell>
          <cell r="B586" t="str">
            <v>481500</v>
          </cell>
          <cell r="C586" t="str">
            <v>WATER RESEARCH/TESTING</v>
          </cell>
          <cell r="D586" t="str">
            <v>TRAINING &amp; STAFF DEVELOPMENT</v>
          </cell>
          <cell r="F586" t="str">
            <v>TRAINING &amp; STAFF DEVELOPMENT</v>
          </cell>
        </row>
        <row r="587">
          <cell r="A587">
            <v>490010</v>
          </cell>
          <cell r="B587" t="str">
            <v>490010</v>
          </cell>
          <cell r="C587" t="str">
            <v>Loss from exchange rate differences</v>
          </cell>
          <cell r="D587" t="str">
            <v/>
          </cell>
          <cell r="F587" t="str">
            <v/>
          </cell>
        </row>
        <row r="588">
          <cell r="A588">
            <v>490020</v>
          </cell>
          <cell r="B588" t="str">
            <v>490020</v>
          </cell>
          <cell r="C588" t="str">
            <v>Gain from exchange rate differences</v>
          </cell>
          <cell r="D588" t="str">
            <v/>
          </cell>
          <cell r="F588" t="str">
            <v/>
          </cell>
        </row>
        <row r="589">
          <cell r="A589">
            <v>490030</v>
          </cell>
          <cell r="B589" t="str">
            <v>490030</v>
          </cell>
          <cell r="C589" t="str">
            <v>Price differences</v>
          </cell>
          <cell r="D589" t="str">
            <v/>
          </cell>
          <cell r="F589" t="str">
            <v/>
          </cell>
        </row>
        <row r="590">
          <cell r="A590">
            <v>490040</v>
          </cell>
          <cell r="B590" t="str">
            <v>490040</v>
          </cell>
          <cell r="C590" t="str">
            <v>Gain/Loss from revaluation</v>
          </cell>
          <cell r="D590" t="str">
            <v/>
          </cell>
          <cell r="F590" t="str">
            <v/>
          </cell>
        </row>
        <row r="591">
          <cell r="A591">
            <v>490050</v>
          </cell>
          <cell r="B591" t="str">
            <v>490050</v>
          </cell>
          <cell r="C591" t="str">
            <v>Gain/Loss from stock transfer</v>
          </cell>
          <cell r="D591" t="str">
            <v/>
          </cell>
          <cell r="F591" t="str">
            <v/>
          </cell>
        </row>
        <row r="592">
          <cell r="A592">
            <v>490060</v>
          </cell>
          <cell r="B592" t="str">
            <v>490060</v>
          </cell>
          <cell r="C592" t="str">
            <v>Rounding differences</v>
          </cell>
          <cell r="D592" t="str">
            <v/>
          </cell>
          <cell r="F592" t="str">
            <v/>
          </cell>
        </row>
        <row r="593">
          <cell r="A593">
            <v>490100</v>
          </cell>
          <cell r="B593" t="str">
            <v>490100</v>
          </cell>
          <cell r="C593" t="str">
            <v>Operating Expenditure</v>
          </cell>
          <cell r="D593" t="str">
            <v/>
          </cell>
          <cell r="F593" t="str">
            <v/>
          </cell>
        </row>
        <row r="594">
          <cell r="A594">
            <v>490200</v>
          </cell>
          <cell r="B594" t="str">
            <v>490200</v>
          </cell>
          <cell r="C594" t="str">
            <v>Profit/Loss on Disposal of Fixed Assets</v>
          </cell>
          <cell r="D594" t="str">
            <v/>
          </cell>
          <cell r="F594" t="str">
            <v/>
          </cell>
        </row>
        <row r="595">
          <cell r="B595" t="str">
            <v>500000</v>
          </cell>
          <cell r="C595" t="str">
            <v>Labour Activity</v>
          </cell>
          <cell r="D595" t="str">
            <v/>
          </cell>
          <cell r="F595" t="str">
            <v/>
          </cell>
        </row>
        <row r="596">
          <cell r="B596" t="str">
            <v>500001</v>
          </cell>
          <cell r="C596" t="str">
            <v>Overtime Activity</v>
          </cell>
          <cell r="D596" t="str">
            <v/>
          </cell>
          <cell r="F596" t="str">
            <v/>
          </cell>
        </row>
        <row r="597">
          <cell r="B597" t="str">
            <v>500002</v>
          </cell>
          <cell r="C597" t="str">
            <v>Hourly Rental Rate Activity</v>
          </cell>
          <cell r="D597" t="str">
            <v/>
          </cell>
          <cell r="F597" t="str">
            <v/>
          </cell>
        </row>
        <row r="598">
          <cell r="B598" t="str">
            <v>500003</v>
          </cell>
          <cell r="C598" t="str">
            <v>Kilo Rental Rate Activity</v>
          </cell>
          <cell r="D598" t="str">
            <v/>
          </cell>
          <cell r="F598" t="str">
            <v/>
          </cell>
        </row>
        <row r="599">
          <cell r="B599" t="str">
            <v>500004</v>
          </cell>
          <cell r="C599" t="str">
            <v>Monthly Rental Rate Activity</v>
          </cell>
          <cell r="D599" t="str">
            <v/>
          </cell>
          <cell r="F599" t="str">
            <v/>
          </cell>
        </row>
        <row r="600">
          <cell r="B600" t="str">
            <v>500005</v>
          </cell>
          <cell r="C600" t="str">
            <v>JKD Low Bed Transport for Equipments</v>
          </cell>
          <cell r="D600" t="str">
            <v/>
          </cell>
          <cell r="F600" t="str">
            <v/>
          </cell>
        </row>
        <row r="601">
          <cell r="B601" t="str">
            <v>500006</v>
          </cell>
          <cell r="C601" t="str">
            <v>SN &amp; T</v>
          </cell>
          <cell r="D601" t="str">
            <v/>
          </cell>
          <cell r="F601" t="str">
            <v/>
          </cell>
        </row>
        <row r="602">
          <cell r="B602" t="str">
            <v>500010</v>
          </cell>
          <cell r="C602" t="str">
            <v>Hour Cap Rec Rate</v>
          </cell>
          <cell r="D602" t="str">
            <v/>
          </cell>
          <cell r="F602" t="str">
            <v/>
          </cell>
        </row>
        <row r="603">
          <cell r="B603" t="str">
            <v>500011</v>
          </cell>
          <cell r="C603" t="str">
            <v>Kilo Cap Rec Rate</v>
          </cell>
          <cell r="D603" t="str">
            <v/>
          </cell>
          <cell r="F603" t="str">
            <v/>
          </cell>
        </row>
        <row r="604">
          <cell r="B604" t="str">
            <v>500012</v>
          </cell>
          <cell r="C604" t="str">
            <v>Month Cap Rec Rate</v>
          </cell>
          <cell r="D604" t="str">
            <v/>
          </cell>
          <cell r="F604" t="str">
            <v/>
          </cell>
        </row>
        <row r="605">
          <cell r="B605" t="str">
            <v>500502</v>
          </cell>
          <cell r="C605" t="str">
            <v>Maint Hour Rate</v>
          </cell>
          <cell r="D605" t="str">
            <v/>
          </cell>
          <cell r="F605" t="str">
            <v/>
          </cell>
        </row>
        <row r="606">
          <cell r="B606" t="str">
            <v>500503</v>
          </cell>
          <cell r="C606" t="str">
            <v>Maint Kilo Rate</v>
          </cell>
          <cell r="D606" t="str">
            <v/>
          </cell>
          <cell r="F606" t="str">
            <v/>
          </cell>
        </row>
        <row r="607">
          <cell r="B607" t="str">
            <v>500504</v>
          </cell>
          <cell r="C607" t="str">
            <v>Maint Month Rate</v>
          </cell>
          <cell r="D607" t="str">
            <v/>
          </cell>
          <cell r="F607" t="str">
            <v/>
          </cell>
        </row>
        <row r="608">
          <cell r="B608" t="str">
            <v>500510</v>
          </cell>
          <cell r="C608" t="str">
            <v>Charge out rate</v>
          </cell>
          <cell r="D608" t="str">
            <v/>
          </cell>
          <cell r="F608" t="str">
            <v/>
          </cell>
        </row>
        <row r="609">
          <cell r="B609" t="str">
            <v>500800</v>
          </cell>
          <cell r="C609" t="str">
            <v>Maintenance Levy Hourly Machines</v>
          </cell>
          <cell r="D609" t="str">
            <v/>
          </cell>
          <cell r="F609" t="str">
            <v/>
          </cell>
        </row>
        <row r="610">
          <cell r="B610" t="str">
            <v>500801</v>
          </cell>
          <cell r="C610" t="str">
            <v>Maint Hour Rate neg</v>
          </cell>
          <cell r="D610" t="str">
            <v/>
          </cell>
          <cell r="F610" t="str">
            <v/>
          </cell>
        </row>
        <row r="611">
          <cell r="B611" t="str">
            <v>500802</v>
          </cell>
          <cell r="C611" t="str">
            <v>Maintenance Levy Kilometer Machines</v>
          </cell>
          <cell r="D611" t="str">
            <v/>
          </cell>
          <cell r="F611" t="str">
            <v/>
          </cell>
        </row>
        <row r="612">
          <cell r="B612" t="str">
            <v>500803</v>
          </cell>
          <cell r="C612" t="str">
            <v>Maintenance Levy Monthly Machines</v>
          </cell>
          <cell r="D612" t="str">
            <v/>
          </cell>
          <cell r="F612" t="str">
            <v/>
          </cell>
        </row>
        <row r="613">
          <cell r="B613" t="str">
            <v>600000</v>
          </cell>
          <cell r="C613" t="str">
            <v>T-Labour Costs Settlement</v>
          </cell>
          <cell r="D613" t="str">
            <v/>
          </cell>
          <cell r="F613" t="str">
            <v/>
          </cell>
        </row>
        <row r="614">
          <cell r="B614" t="str">
            <v>600001</v>
          </cell>
          <cell r="C614" t="str">
            <v>T-Internal Material Settlement</v>
          </cell>
          <cell r="D614" t="str">
            <v/>
          </cell>
          <cell r="F614" t="str">
            <v/>
          </cell>
        </row>
        <row r="615">
          <cell r="B615" t="str">
            <v>600002</v>
          </cell>
          <cell r="C615" t="str">
            <v>T-External Material Settlement</v>
          </cell>
          <cell r="D615" t="str">
            <v/>
          </cell>
          <cell r="F615" t="str">
            <v/>
          </cell>
        </row>
        <row r="616">
          <cell r="B616" t="str">
            <v>600003</v>
          </cell>
          <cell r="C616" t="str">
            <v>T-Fuel Settlement</v>
          </cell>
          <cell r="D616" t="str">
            <v/>
          </cell>
          <cell r="F616" t="str">
            <v/>
          </cell>
        </row>
        <row r="617">
          <cell r="B617" t="str">
            <v>600004</v>
          </cell>
          <cell r="C617" t="str">
            <v>T-Oil Settlement</v>
          </cell>
          <cell r="D617" t="str">
            <v/>
          </cell>
          <cell r="F617" t="str">
            <v/>
          </cell>
        </row>
        <row r="618">
          <cell r="B618" t="str">
            <v>600020</v>
          </cell>
          <cell r="C618" t="str">
            <v>E-Labour Costs Settlement</v>
          </cell>
          <cell r="D618" t="str">
            <v/>
          </cell>
          <cell r="F618" t="str">
            <v/>
          </cell>
        </row>
        <row r="619">
          <cell r="B619" t="str">
            <v>600021</v>
          </cell>
          <cell r="C619" t="str">
            <v>E-External Material Settlement</v>
          </cell>
          <cell r="D619" t="str">
            <v/>
          </cell>
          <cell r="F619" t="str">
            <v/>
          </cell>
        </row>
        <row r="620">
          <cell r="B620" t="str">
            <v>600022</v>
          </cell>
          <cell r="C620" t="str">
            <v>E-Fuel Settlement</v>
          </cell>
          <cell r="D620" t="str">
            <v/>
          </cell>
          <cell r="F620" t="str">
            <v/>
          </cell>
        </row>
        <row r="621">
          <cell r="B621" t="str">
            <v>600023</v>
          </cell>
          <cell r="C621" t="str">
            <v>E-Oil Settlement</v>
          </cell>
          <cell r="D621" t="str">
            <v/>
          </cell>
          <cell r="F621" t="str">
            <v/>
          </cell>
        </row>
        <row r="622">
          <cell r="B622" t="str">
            <v>600030</v>
          </cell>
          <cell r="C622" t="str">
            <v>Capital Recovery- Hourly based</v>
          </cell>
          <cell r="D622" t="str">
            <v/>
          </cell>
          <cell r="F622" t="str">
            <v/>
          </cell>
        </row>
        <row r="623">
          <cell r="B623" t="str">
            <v>600031</v>
          </cell>
          <cell r="C623" t="str">
            <v>CApital Recovery- Monthly Based</v>
          </cell>
          <cell r="D623" t="str">
            <v/>
          </cell>
          <cell r="F623" t="str">
            <v/>
          </cell>
        </row>
        <row r="624">
          <cell r="B624" t="str">
            <v>600033</v>
          </cell>
          <cell r="C624" t="str">
            <v>Capital Recovery - Kilometer Based</v>
          </cell>
          <cell r="D624" t="str">
            <v/>
          </cell>
          <cell r="F624" t="str">
            <v/>
          </cell>
        </row>
        <row r="625">
          <cell r="B625" t="str">
            <v>800000</v>
          </cell>
          <cell r="C625" t="str">
            <v>Water Research Commission Levy</v>
          </cell>
          <cell r="D625" t="str">
            <v/>
          </cell>
          <cell r="F625" t="str">
            <v/>
          </cell>
        </row>
        <row r="626">
          <cell r="B626" t="str">
            <v>800010</v>
          </cell>
          <cell r="C626" t="str">
            <v>Water Licences</v>
          </cell>
          <cell r="D626" t="str">
            <v/>
          </cell>
          <cell r="F626" t="str">
            <v/>
          </cell>
        </row>
        <row r="627">
          <cell r="B627" t="str">
            <v>800080</v>
          </cell>
          <cell r="C627" t="str">
            <v>Sundry Revenue</v>
          </cell>
          <cell r="D627" t="str">
            <v/>
          </cell>
          <cell r="F627" t="str">
            <v/>
          </cell>
        </row>
        <row r="628">
          <cell r="B628" t="str">
            <v>800500</v>
          </cell>
          <cell r="C628" t="str">
            <v>Interest: Corp For Public Dep</v>
          </cell>
          <cell r="D628" t="str">
            <v/>
          </cell>
          <cell r="F628" t="str">
            <v/>
          </cell>
        </row>
        <row r="629">
          <cell r="B629" t="str">
            <v>801000</v>
          </cell>
          <cell r="C629" t="str">
            <v>Consumptive Charges</v>
          </cell>
          <cell r="D629" t="str">
            <v/>
          </cell>
          <cell r="F629" t="str">
            <v/>
          </cell>
        </row>
        <row r="630">
          <cell r="B630" t="str">
            <v>802000</v>
          </cell>
          <cell r="C630" t="str">
            <v>Water Resources Management Revenue</v>
          </cell>
          <cell r="D630" t="str">
            <v/>
          </cell>
          <cell r="F630" t="str">
            <v/>
          </cell>
        </row>
        <row r="631">
          <cell r="B631" t="str">
            <v>803000</v>
          </cell>
          <cell r="C631" t="str">
            <v>TCTA Revenue</v>
          </cell>
          <cell r="D631" t="str">
            <v/>
          </cell>
          <cell r="F631" t="str">
            <v/>
          </cell>
        </row>
        <row r="632">
          <cell r="B632" t="str">
            <v>803700</v>
          </cell>
          <cell r="C632" t="str">
            <v>Clearing asset disposals</v>
          </cell>
          <cell r="D632" t="str">
            <v/>
          </cell>
          <cell r="F632" t="str">
            <v/>
          </cell>
        </row>
        <row r="633">
          <cell r="B633" t="str">
            <v>803701</v>
          </cell>
          <cell r="C633" t="str">
            <v>Sales:Assets BAS Take on</v>
          </cell>
          <cell r="D633" t="str">
            <v/>
          </cell>
          <cell r="F633" t="str">
            <v/>
          </cell>
        </row>
        <row r="634">
          <cell r="B634" t="str">
            <v>803710</v>
          </cell>
          <cell r="C634" t="str">
            <v>Sale Of Assets</v>
          </cell>
          <cell r="D634" t="str">
            <v/>
          </cell>
          <cell r="F634" t="str">
            <v/>
          </cell>
        </row>
        <row r="635">
          <cell r="B635" t="str">
            <v>803900</v>
          </cell>
          <cell r="C635" t="str">
            <v>Revenue from Sale Of Assets to affilited</v>
          </cell>
          <cell r="D635" t="str">
            <v/>
          </cell>
          <cell r="F635" t="str">
            <v/>
          </cell>
        </row>
        <row r="636">
          <cell r="B636" t="str">
            <v>804000</v>
          </cell>
          <cell r="C636" t="str">
            <v>Consumptive (O &amp; M)</v>
          </cell>
          <cell r="D636" t="str">
            <v/>
          </cell>
          <cell r="F636" t="str">
            <v/>
          </cell>
        </row>
        <row r="637">
          <cell r="B637" t="str">
            <v>804010</v>
          </cell>
          <cell r="C637" t="str">
            <v>Rev:FA:Lns:Prv Sec:for Advances</v>
          </cell>
          <cell r="D637" t="str">
            <v/>
          </cell>
          <cell r="F637" t="str">
            <v/>
          </cell>
        </row>
        <row r="638">
          <cell r="B638" t="str">
            <v>804020</v>
          </cell>
          <cell r="C638" t="str">
            <v>Rev:FA:Loans:Priv Sec:Projects</v>
          </cell>
          <cell r="D638" t="str">
            <v/>
          </cell>
          <cell r="F638" t="str">
            <v/>
          </cell>
        </row>
        <row r="639">
          <cell r="B639" t="str">
            <v>804100</v>
          </cell>
          <cell r="C639" t="str">
            <v>Rev:FA:Lns:Priv Sec:Irrig Boards</v>
          </cell>
          <cell r="D639" t="str">
            <v/>
          </cell>
          <cell r="F639" t="str">
            <v/>
          </cell>
        </row>
        <row r="640">
          <cell r="B640" t="str">
            <v>804110</v>
          </cell>
          <cell r="C640" t="str">
            <v>Rev:FA:Lns:Priv Sec:Water Boards</v>
          </cell>
          <cell r="D640" t="str">
            <v/>
          </cell>
          <cell r="F640" t="str">
            <v/>
          </cell>
        </row>
        <row r="641">
          <cell r="B641" t="str">
            <v>804120</v>
          </cell>
          <cell r="C641" t="str">
            <v>Rev:FA:Lns:Prv Sec:Water Af Proj</v>
          </cell>
          <cell r="D641" t="str">
            <v/>
          </cell>
          <cell r="F641" t="str">
            <v/>
          </cell>
        </row>
        <row r="642">
          <cell r="B642" t="str">
            <v>804130</v>
          </cell>
          <cell r="C642" t="str">
            <v>Rev:FA:Loans:Priv Sec:Sawmills</v>
          </cell>
          <cell r="D642" t="str">
            <v/>
          </cell>
          <cell r="F642" t="str">
            <v/>
          </cell>
        </row>
        <row r="643">
          <cell r="B643" t="str">
            <v>804200</v>
          </cell>
          <cell r="C643" t="str">
            <v>Rev:FA:Lns:Priv Sec:Late Inter</v>
          </cell>
          <cell r="D643" t="str">
            <v/>
          </cell>
          <cell r="F643" t="str">
            <v/>
          </cell>
        </row>
        <row r="644">
          <cell r="B644" t="str">
            <v>804300</v>
          </cell>
          <cell r="C644" t="str">
            <v>Rev:FA:Lns:Prv S:Dom:Mf-Sub Veh</v>
          </cell>
          <cell r="D644" t="str">
            <v/>
          </cell>
          <cell r="F644" t="str">
            <v/>
          </cell>
        </row>
        <row r="645">
          <cell r="B645" t="str">
            <v>804310</v>
          </cell>
          <cell r="C645" t="str">
            <v>Rev:FA:Ln:Prv S:Dom:Con Dpt Debt</v>
          </cell>
          <cell r="D645" t="str">
            <v/>
          </cell>
          <cell r="F645" t="str">
            <v/>
          </cell>
        </row>
        <row r="646">
          <cell r="B646" t="str">
            <v>804400</v>
          </cell>
          <cell r="C646" t="str">
            <v>Rev:FA:Rec:Prv Sec:Con Dept Debt</v>
          </cell>
          <cell r="D646" t="str">
            <v/>
          </cell>
          <cell r="F646" t="str">
            <v/>
          </cell>
        </row>
        <row r="647">
          <cell r="B647" t="str">
            <v>804500</v>
          </cell>
          <cell r="C647" t="str">
            <v>Rev:FA:Rec:Priv Sec:Domestic Ser</v>
          </cell>
          <cell r="D647" t="str">
            <v/>
          </cell>
          <cell r="F647" t="str">
            <v/>
          </cell>
        </row>
        <row r="648">
          <cell r="B648" t="str">
            <v>804510</v>
          </cell>
          <cell r="C648" t="str">
            <v>Rev:FA:Rec:Priv S:Trans-Res-Work</v>
          </cell>
          <cell r="D648" t="str">
            <v/>
          </cell>
          <cell r="F648" t="str">
            <v/>
          </cell>
        </row>
        <row r="649">
          <cell r="B649" t="str">
            <v>804520</v>
          </cell>
          <cell r="C649" t="str">
            <v>Rev:FA:Rec of Prev Years' Exp</v>
          </cell>
          <cell r="D649" t="str">
            <v/>
          </cell>
          <cell r="F649" t="str">
            <v/>
          </cell>
        </row>
        <row r="650">
          <cell r="B650" t="str">
            <v>804530</v>
          </cell>
          <cell r="C650" t="str">
            <v>Rev:FA:Nat Serv Breach Contr</v>
          </cell>
          <cell r="D650" t="str">
            <v/>
          </cell>
          <cell r="F650" t="str">
            <v/>
          </cell>
        </row>
        <row r="651">
          <cell r="B651" t="str">
            <v>804540</v>
          </cell>
          <cell r="C651" t="str">
            <v>Rev:FA:Arrear Wages Income</v>
          </cell>
          <cell r="D651" t="str">
            <v/>
          </cell>
          <cell r="F651" t="str">
            <v/>
          </cell>
        </row>
        <row r="652">
          <cell r="B652" t="str">
            <v>804550</v>
          </cell>
          <cell r="C652" t="str">
            <v>Rev:FA:Stale Cheques</v>
          </cell>
          <cell r="D652" t="str">
            <v/>
          </cell>
          <cell r="F652" t="str">
            <v/>
          </cell>
        </row>
        <row r="653">
          <cell r="B653" t="str">
            <v>804560</v>
          </cell>
          <cell r="C653" t="str">
            <v>Rev:FA:Unallocated Credits</v>
          </cell>
          <cell r="D653" t="str">
            <v/>
          </cell>
          <cell r="F653" t="str">
            <v/>
          </cell>
        </row>
        <row r="654">
          <cell r="B654" t="str">
            <v>804561</v>
          </cell>
          <cell r="C654" t="str">
            <v>REV:FA:REC:PRIV SEC:PARKING</v>
          </cell>
          <cell r="D654" t="str">
            <v/>
          </cell>
          <cell r="F654" t="str">
            <v/>
          </cell>
        </row>
        <row r="655">
          <cell r="B655" t="str">
            <v>804570</v>
          </cell>
          <cell r="C655" t="str">
            <v>Rev:FA:Cash Surpluses</v>
          </cell>
          <cell r="D655" t="str">
            <v/>
          </cell>
          <cell r="F655" t="str">
            <v/>
          </cell>
        </row>
        <row r="656">
          <cell r="B656" t="str">
            <v>804580</v>
          </cell>
          <cell r="C656" t="str">
            <v>Forex Gains</v>
          </cell>
          <cell r="D656" t="str">
            <v/>
          </cell>
          <cell r="F656" t="str">
            <v/>
          </cell>
        </row>
        <row r="657">
          <cell r="B657" t="str">
            <v>805000</v>
          </cell>
          <cell r="C657" t="str">
            <v>Consumptive depreciation</v>
          </cell>
          <cell r="D657" t="str">
            <v/>
          </cell>
          <cell r="F657" t="str">
            <v/>
          </cell>
        </row>
        <row r="658">
          <cell r="B658" t="str">
            <v>805100</v>
          </cell>
          <cell r="C658" t="str">
            <v>Serv Rend: Commission Insurance</v>
          </cell>
          <cell r="D658" t="str">
            <v/>
          </cell>
          <cell r="F658" t="str">
            <v/>
          </cell>
        </row>
        <row r="659">
          <cell r="B659" t="str">
            <v>805120</v>
          </cell>
          <cell r="C659" t="str">
            <v>Serv Rend: Commission Research</v>
          </cell>
          <cell r="D659" t="str">
            <v/>
          </cell>
          <cell r="F659" t="str">
            <v/>
          </cell>
        </row>
        <row r="660">
          <cell r="B660" t="str">
            <v>805200</v>
          </cell>
          <cell r="C660" t="str">
            <v>Serv Rend: Drilling Serv</v>
          </cell>
          <cell r="D660" t="str">
            <v/>
          </cell>
          <cell r="F660" t="str">
            <v/>
          </cell>
        </row>
        <row r="661">
          <cell r="B661" t="str">
            <v>805250</v>
          </cell>
          <cell r="C661" t="str">
            <v>ACAD SERV: REG, TUIT &amp; EXAM FEES</v>
          </cell>
          <cell r="D661" t="str">
            <v/>
          </cell>
          <cell r="F661" t="str">
            <v/>
          </cell>
        </row>
        <row r="662">
          <cell r="B662" t="str">
            <v>805300</v>
          </cell>
          <cell r="C662" t="str">
            <v>Serv Rend: Entrance Fees</v>
          </cell>
          <cell r="D662" t="str">
            <v/>
          </cell>
          <cell r="F662" t="str">
            <v/>
          </cell>
        </row>
        <row r="663">
          <cell r="B663" t="str">
            <v>805350</v>
          </cell>
          <cell r="C663" t="str">
            <v>SERV REND: DOMESTIC SERV</v>
          </cell>
          <cell r="D663" t="str">
            <v/>
          </cell>
          <cell r="F663" t="str">
            <v/>
          </cell>
        </row>
        <row r="664">
          <cell r="B664" t="str">
            <v>805360</v>
          </cell>
          <cell r="C664" t="str">
            <v>SERV REND: BOARDING SERV - STAFF</v>
          </cell>
          <cell r="D664" t="str">
            <v/>
          </cell>
          <cell r="F664" t="str">
            <v/>
          </cell>
        </row>
        <row r="665">
          <cell r="B665" t="str">
            <v>805400</v>
          </cell>
          <cell r="C665" t="str">
            <v>Serv Rend: Fee for Recov of Debt</v>
          </cell>
          <cell r="D665" t="str">
            <v/>
          </cell>
          <cell r="F665" t="str">
            <v/>
          </cell>
        </row>
        <row r="666">
          <cell r="B666" t="str">
            <v>805420</v>
          </cell>
          <cell r="C666" t="str">
            <v>Serv Rend: Sanitation</v>
          </cell>
          <cell r="D666" t="str">
            <v/>
          </cell>
          <cell r="F666" t="str">
            <v/>
          </cell>
        </row>
        <row r="667">
          <cell r="B667" t="str">
            <v>805430</v>
          </cell>
          <cell r="C667" t="str">
            <v>Serv Rend: Refuse Removal</v>
          </cell>
          <cell r="D667" t="str">
            <v/>
          </cell>
          <cell r="F667" t="str">
            <v/>
          </cell>
        </row>
        <row r="668">
          <cell r="B668" t="str">
            <v>805500</v>
          </cell>
          <cell r="C668" t="str">
            <v>Request Info:Geogr Info &amp; Stats</v>
          </cell>
          <cell r="D668" t="str">
            <v/>
          </cell>
          <cell r="F668" t="str">
            <v/>
          </cell>
        </row>
        <row r="669">
          <cell r="B669" t="str">
            <v>805510</v>
          </cell>
          <cell r="C669" t="str">
            <v>Request Info:Access To Info Act</v>
          </cell>
          <cell r="D669" t="str">
            <v/>
          </cell>
          <cell r="F669" t="str">
            <v/>
          </cell>
        </row>
        <row r="670">
          <cell r="B670" t="str">
            <v>805520</v>
          </cell>
          <cell r="C670" t="str">
            <v>Serv Rend: Photocopies&amp;Faxes</v>
          </cell>
          <cell r="D670" t="str">
            <v/>
          </cell>
          <cell r="F670" t="str">
            <v/>
          </cell>
        </row>
        <row r="671">
          <cell r="B671" t="str">
            <v>805550</v>
          </cell>
          <cell r="C671" t="str">
            <v>Serv Rend: Water Resource Manage</v>
          </cell>
          <cell r="D671" t="str">
            <v/>
          </cell>
          <cell r="F671" t="str">
            <v/>
          </cell>
        </row>
        <row r="672">
          <cell r="B672" t="str">
            <v>805600</v>
          </cell>
          <cell r="C672" t="str">
            <v>Sales:Books</v>
          </cell>
          <cell r="D672" t="str">
            <v/>
          </cell>
          <cell r="F672" t="str">
            <v/>
          </cell>
        </row>
        <row r="673">
          <cell r="B673" t="str">
            <v>805610</v>
          </cell>
          <cell r="C673" t="str">
            <v>Sales:Departmental Publications</v>
          </cell>
          <cell r="D673" t="str">
            <v/>
          </cell>
          <cell r="F673" t="str">
            <v/>
          </cell>
        </row>
        <row r="674">
          <cell r="B674" t="str">
            <v>805620</v>
          </cell>
          <cell r="C674" t="str">
            <v>Sales:Tender Documents</v>
          </cell>
          <cell r="D674" t="str">
            <v/>
          </cell>
          <cell r="F674" t="str">
            <v/>
          </cell>
        </row>
        <row r="675">
          <cell r="B675" t="str">
            <v>805630</v>
          </cell>
          <cell r="C675" t="str">
            <v>Sales:Plants.Steg and Seedlings</v>
          </cell>
          <cell r="D675" t="str">
            <v/>
          </cell>
          <cell r="F675" t="str">
            <v/>
          </cell>
        </row>
        <row r="676">
          <cell r="B676" t="str">
            <v>805640</v>
          </cell>
          <cell r="C676" t="str">
            <v>Sales:Weedicide</v>
          </cell>
          <cell r="D676" t="str">
            <v/>
          </cell>
          <cell r="F676" t="str">
            <v/>
          </cell>
        </row>
        <row r="677">
          <cell r="B677" t="str">
            <v>805650</v>
          </cell>
          <cell r="C677" t="str">
            <v>Sales:Charts/Posters</v>
          </cell>
          <cell r="D677" t="str">
            <v/>
          </cell>
          <cell r="F677" t="str">
            <v/>
          </cell>
        </row>
        <row r="678">
          <cell r="B678" t="str">
            <v>805660</v>
          </cell>
          <cell r="C678" t="str">
            <v>Sales:Wood Products</v>
          </cell>
          <cell r="D678" t="str">
            <v/>
          </cell>
          <cell r="F678" t="str">
            <v/>
          </cell>
        </row>
        <row r="679">
          <cell r="B679" t="str">
            <v>805670</v>
          </cell>
          <cell r="C679" t="str">
            <v>Sales:Scrap Materials</v>
          </cell>
          <cell r="D679" t="str">
            <v/>
          </cell>
          <cell r="F679" t="str">
            <v/>
          </cell>
        </row>
        <row r="680">
          <cell r="B680" t="str">
            <v>805680</v>
          </cell>
          <cell r="C680" t="str">
            <v>Sales:Waste Paper</v>
          </cell>
          <cell r="D680" t="str">
            <v/>
          </cell>
          <cell r="F680" t="str">
            <v/>
          </cell>
        </row>
        <row r="681">
          <cell r="B681" t="str">
            <v>805690</v>
          </cell>
          <cell r="C681" t="str">
            <v>Sales:Maps</v>
          </cell>
          <cell r="D681" t="str">
            <v/>
          </cell>
          <cell r="F681" t="str">
            <v/>
          </cell>
        </row>
        <row r="682">
          <cell r="B682" t="str">
            <v>805700</v>
          </cell>
          <cell r="C682" t="str">
            <v>Sales:Ferns</v>
          </cell>
          <cell r="D682" t="str">
            <v/>
          </cell>
          <cell r="F682" t="str">
            <v/>
          </cell>
        </row>
        <row r="683">
          <cell r="B683" t="str">
            <v>805710</v>
          </cell>
          <cell r="C683" t="str">
            <v>Sales:Plantation Revenue</v>
          </cell>
          <cell r="D683" t="str">
            <v/>
          </cell>
          <cell r="F683" t="str">
            <v/>
          </cell>
        </row>
        <row r="684">
          <cell r="B684" t="str">
            <v>805720</v>
          </cell>
          <cell r="C684" t="str">
            <v>Sales:Internal Worked Wood</v>
          </cell>
          <cell r="D684" t="str">
            <v/>
          </cell>
          <cell r="F684" t="str">
            <v/>
          </cell>
        </row>
        <row r="685">
          <cell r="B685" t="str">
            <v>805730</v>
          </cell>
          <cell r="C685" t="str">
            <v>Sales:Internal Round Wood</v>
          </cell>
          <cell r="D685" t="str">
            <v/>
          </cell>
          <cell r="F685" t="str">
            <v/>
          </cell>
        </row>
        <row r="686">
          <cell r="B686" t="str">
            <v>805740</v>
          </cell>
          <cell r="C686" t="str">
            <v>Sales:Poles Treated</v>
          </cell>
          <cell r="D686" t="str">
            <v/>
          </cell>
          <cell r="F686" t="str">
            <v/>
          </cell>
        </row>
        <row r="687">
          <cell r="B687" t="str">
            <v>805750</v>
          </cell>
          <cell r="C687" t="str">
            <v>Sales:Poles Untreated</v>
          </cell>
          <cell r="D687" t="str">
            <v/>
          </cell>
          <cell r="F687" t="str">
            <v/>
          </cell>
        </row>
        <row r="688">
          <cell r="B688" t="str">
            <v>805760</v>
          </cell>
          <cell r="C688" t="str">
            <v>Sales:Softwood Saw Timber</v>
          </cell>
          <cell r="D688" t="str">
            <v/>
          </cell>
          <cell r="F688" t="str">
            <v/>
          </cell>
        </row>
        <row r="689">
          <cell r="B689" t="str">
            <v>805770</v>
          </cell>
          <cell r="C689" t="str">
            <v>Penalties Motor Vehicle Licences</v>
          </cell>
          <cell r="D689" t="str">
            <v/>
          </cell>
          <cell r="F689" t="str">
            <v/>
          </cell>
        </row>
        <row r="690">
          <cell r="B690" t="str">
            <v>805771</v>
          </cell>
          <cell r="C690" t="str">
            <v>Penalties Late Regis</v>
          </cell>
          <cell r="D690" t="str">
            <v/>
          </cell>
          <cell r="F690" t="str">
            <v/>
          </cell>
        </row>
        <row r="691">
          <cell r="B691" t="str">
            <v>805772</v>
          </cell>
          <cell r="C691" t="str">
            <v>Penalties Exceeding Volume Quota</v>
          </cell>
          <cell r="D691" t="str">
            <v/>
          </cell>
          <cell r="F691" t="str">
            <v/>
          </cell>
        </row>
        <row r="692">
          <cell r="B692" t="str">
            <v>806000</v>
          </cell>
          <cell r="C692" t="str">
            <v>Return on Assets</v>
          </cell>
          <cell r="D692" t="str">
            <v/>
          </cell>
          <cell r="F692" t="str">
            <v/>
          </cell>
        </row>
        <row r="693">
          <cell r="B693" t="str">
            <v>806010</v>
          </cell>
          <cell r="C693" t="str">
            <v>Intrs: Bank Accnts-Cash Com Bank</v>
          </cell>
          <cell r="D693" t="str">
            <v/>
          </cell>
          <cell r="F693" t="str">
            <v/>
          </cell>
        </row>
        <row r="694">
          <cell r="B694" t="str">
            <v>806020</v>
          </cell>
          <cell r="C694" t="str">
            <v>Interest: Exchequer Investments</v>
          </cell>
          <cell r="D694" t="str">
            <v/>
          </cell>
          <cell r="F694" t="str">
            <v/>
          </cell>
        </row>
        <row r="695">
          <cell r="B695" t="str">
            <v>806030</v>
          </cell>
          <cell r="C695" t="str">
            <v>In Rec: Priv Sec:Hhlds&amp;N-Prof In</v>
          </cell>
          <cell r="D695" t="str">
            <v/>
          </cell>
          <cell r="F695" t="str">
            <v/>
          </cell>
        </row>
        <row r="696">
          <cell r="B696" t="str">
            <v>806040</v>
          </cell>
          <cell r="C696" t="str">
            <v>Int Rec:Priv Sec:Dom:Contr Debt</v>
          </cell>
          <cell r="D696" t="str">
            <v/>
          </cell>
          <cell r="F696" t="str">
            <v/>
          </cell>
        </row>
        <row r="697">
          <cell r="B697" t="str">
            <v>806100</v>
          </cell>
          <cell r="C697" t="str">
            <v>Interest received from customers</v>
          </cell>
          <cell r="D697" t="str">
            <v/>
          </cell>
          <cell r="F697" t="str">
            <v/>
          </cell>
        </row>
        <row r="698">
          <cell r="B698" t="str">
            <v>806101</v>
          </cell>
          <cell r="C698" t="str">
            <v>DWAF Interest Income</v>
          </cell>
          <cell r="D698" t="str">
            <v/>
          </cell>
          <cell r="F698" t="str">
            <v/>
          </cell>
        </row>
        <row r="699">
          <cell r="B699" t="str">
            <v>806500</v>
          </cell>
          <cell r="C699" t="str">
            <v>Trnsf Rec O/G/U: National Dept</v>
          </cell>
          <cell r="D699" t="str">
            <v/>
          </cell>
          <cell r="F699" t="str">
            <v/>
          </cell>
        </row>
        <row r="700">
          <cell r="B700" t="str">
            <v>807000</v>
          </cell>
          <cell r="C700" t="str">
            <v>Rental Income:Land</v>
          </cell>
          <cell r="D700" t="str">
            <v/>
          </cell>
          <cell r="F700" t="str">
            <v/>
          </cell>
        </row>
        <row r="701">
          <cell r="B701" t="str">
            <v>807010</v>
          </cell>
          <cell r="C701" t="str">
            <v>Rent: Royalties</v>
          </cell>
          <cell r="D701" t="str">
            <v/>
          </cell>
          <cell r="F701" t="str">
            <v/>
          </cell>
        </row>
        <row r="702">
          <cell r="B702" t="str">
            <v>807300</v>
          </cell>
          <cell r="C702" t="str">
            <v>Replacement Of Security Cards</v>
          </cell>
          <cell r="D702" t="str">
            <v/>
          </cell>
          <cell r="F702" t="str">
            <v/>
          </cell>
        </row>
        <row r="703">
          <cell r="B703" t="str">
            <v>807400</v>
          </cell>
          <cell r="C703" t="str">
            <v>Reimbursement Of Goods Issued</v>
          </cell>
          <cell r="D703" t="str">
            <v/>
          </cell>
          <cell r="F703" t="str">
            <v/>
          </cell>
        </row>
        <row r="704">
          <cell r="B704" t="str">
            <v>808200</v>
          </cell>
          <cell r="C704" t="str">
            <v>Rental Income Residences</v>
          </cell>
          <cell r="D704" t="str">
            <v/>
          </cell>
          <cell r="F704" t="str">
            <v/>
          </cell>
        </row>
        <row r="705">
          <cell r="B705" t="str">
            <v>808250</v>
          </cell>
          <cell r="C705" t="str">
            <v>Rental Income Office Buildings</v>
          </cell>
          <cell r="D705" t="str">
            <v/>
          </cell>
          <cell r="F705" t="str">
            <v/>
          </cell>
        </row>
        <row r="706">
          <cell r="B706" t="str">
            <v>808400</v>
          </cell>
          <cell r="C706" t="str">
            <v>Rental Income:Parking</v>
          </cell>
          <cell r="D706" t="str">
            <v/>
          </cell>
          <cell r="F706" t="str">
            <v/>
          </cell>
        </row>
        <row r="707">
          <cell r="B707" t="str">
            <v>808500</v>
          </cell>
          <cell r="C707" t="str">
            <v>Rental External :Road Constr&amp;Maint Mac&amp;E</v>
          </cell>
          <cell r="D707" t="str">
            <v/>
          </cell>
          <cell r="F707" t="str">
            <v/>
          </cell>
        </row>
        <row r="708">
          <cell r="B708" t="str">
            <v>808501</v>
          </cell>
          <cell r="C708" t="str">
            <v>Maintenance External :Road Constr&amp;Maint</v>
          </cell>
          <cell r="D708" t="str">
            <v/>
          </cell>
          <cell r="F708" t="str">
            <v/>
          </cell>
        </row>
        <row r="709">
          <cell r="B709" t="str">
            <v>808502</v>
          </cell>
          <cell r="C709" t="str">
            <v>Rental Internal :Road Constr&amp;Maint Mac&amp;E</v>
          </cell>
          <cell r="D709" t="str">
            <v/>
          </cell>
          <cell r="F709" t="str">
            <v/>
          </cell>
        </row>
        <row r="710">
          <cell r="B710" t="str">
            <v>808503</v>
          </cell>
          <cell r="C710" t="str">
            <v>Maintenance Internal :Road Constr&amp;Maint</v>
          </cell>
          <cell r="D710" t="str">
            <v/>
          </cell>
          <cell r="F710" t="str">
            <v/>
          </cell>
        </row>
        <row r="711">
          <cell r="B711" t="str">
            <v>808510</v>
          </cell>
          <cell r="C711" t="str">
            <v>Rental: Office Furniture</v>
          </cell>
          <cell r="D711" t="str">
            <v/>
          </cell>
          <cell r="F711" t="str">
            <v/>
          </cell>
        </row>
        <row r="712">
          <cell r="B712" t="str">
            <v>808520</v>
          </cell>
          <cell r="C712" t="str">
            <v>Rental: Levy Maintenance Machinery&amp;Equip</v>
          </cell>
          <cell r="D712" t="str">
            <v/>
          </cell>
          <cell r="F712" t="str">
            <v/>
          </cell>
        </row>
        <row r="713">
          <cell r="B713" t="str">
            <v>810000</v>
          </cell>
          <cell r="C713" t="str">
            <v>FI: Water Resources Commision Revenue</v>
          </cell>
          <cell r="D713" t="str">
            <v/>
          </cell>
          <cell r="F713" t="str">
            <v/>
          </cell>
        </row>
        <row r="714">
          <cell r="B714" t="str">
            <v>811000</v>
          </cell>
          <cell r="C714" t="str">
            <v>FI: Comsumptive Revenue</v>
          </cell>
          <cell r="D714" t="str">
            <v/>
          </cell>
          <cell r="F714" t="str">
            <v/>
          </cell>
        </row>
        <row r="715">
          <cell r="B715" t="str">
            <v>812000</v>
          </cell>
          <cell r="C715" t="str">
            <v>FI: Water Resources Management Revenue</v>
          </cell>
          <cell r="D715" t="str">
            <v/>
          </cell>
          <cell r="F715" t="str">
            <v/>
          </cell>
        </row>
        <row r="716">
          <cell r="B716" t="str">
            <v>813000</v>
          </cell>
          <cell r="C716" t="str">
            <v>FI: TCTA Revenue</v>
          </cell>
          <cell r="D716" t="str">
            <v/>
          </cell>
          <cell r="F716" t="str">
            <v/>
          </cell>
        </row>
        <row r="717">
          <cell r="B717" t="str">
            <v>814000</v>
          </cell>
          <cell r="C717" t="str">
            <v>FI: Consumptive (O &amp; M)</v>
          </cell>
          <cell r="D717" t="str">
            <v/>
          </cell>
          <cell r="F717" t="str">
            <v/>
          </cell>
        </row>
        <row r="718">
          <cell r="B718" t="str">
            <v>815000</v>
          </cell>
          <cell r="C718" t="str">
            <v>FI: Consumptive depreciation</v>
          </cell>
          <cell r="D718" t="str">
            <v/>
          </cell>
          <cell r="F718" t="str">
            <v/>
          </cell>
        </row>
        <row r="719">
          <cell r="B719" t="str">
            <v>820000</v>
          </cell>
          <cell r="C719" t="str">
            <v>Stream Flow Reduction Activity: Subsidy</v>
          </cell>
          <cell r="D719" t="str">
            <v/>
          </cell>
          <cell r="F719" t="str">
            <v/>
          </cell>
        </row>
        <row r="720">
          <cell r="B720" t="str">
            <v>881000</v>
          </cell>
          <cell r="C720" t="str">
            <v>Payment differences</v>
          </cell>
          <cell r="D720" t="str">
            <v/>
          </cell>
          <cell r="F720" t="str">
            <v/>
          </cell>
        </row>
        <row r="721">
          <cell r="B721" t="str">
            <v>881001</v>
          </cell>
          <cell r="C721" t="str">
            <v>Manual Customer account roundings</v>
          </cell>
          <cell r="D721" t="str">
            <v/>
          </cell>
          <cell r="F721" t="str">
            <v/>
          </cell>
        </row>
        <row r="722">
          <cell r="B722" t="str">
            <v>889000</v>
          </cell>
          <cell r="C722" t="str">
            <v>Other sales deductions</v>
          </cell>
          <cell r="D722" t="str">
            <v/>
          </cell>
          <cell r="F722" t="str">
            <v/>
          </cell>
        </row>
        <row r="723">
          <cell r="B723" t="str">
            <v>890000</v>
          </cell>
          <cell r="C723" t="str">
            <v>Revenue Transfers</v>
          </cell>
          <cell r="D723" t="str">
            <v/>
          </cell>
          <cell r="F723" t="str">
            <v/>
          </cell>
        </row>
        <row r="724">
          <cell r="A724">
            <v>2700</v>
          </cell>
          <cell r="B724">
            <v>2700</v>
          </cell>
          <cell r="C724" t="str">
            <v>Mobile Homes</v>
          </cell>
          <cell r="D724" t="str">
            <v>MOVABLE ASSETS</v>
          </cell>
          <cell r="F724" t="str">
            <v>MOVABLE ASSETS</v>
          </cell>
        </row>
        <row r="725">
          <cell r="A725">
            <v>4000</v>
          </cell>
          <cell r="B725">
            <v>4000</v>
          </cell>
          <cell r="C725" t="str">
            <v>WR: Dams and Weirs</v>
          </cell>
          <cell r="D725" t="str">
            <v>MOVABLE ASSETS</v>
          </cell>
          <cell r="F725" t="str">
            <v>MOVABLE ASSETS</v>
          </cell>
        </row>
        <row r="726">
          <cell r="A726">
            <v>4100</v>
          </cell>
          <cell r="B726">
            <v>4100</v>
          </cell>
          <cell r="C726" t="str">
            <v>WR: Pump stations</v>
          </cell>
          <cell r="D726" t="str">
            <v>MOVABLE ASSETS</v>
          </cell>
          <cell r="F726" t="str">
            <v>MOVABLE ASSETS</v>
          </cell>
        </row>
        <row r="727">
          <cell r="A727">
            <v>4200</v>
          </cell>
          <cell r="B727">
            <v>4200</v>
          </cell>
          <cell r="C727" t="str">
            <v>WR: Steel Pipelines</v>
          </cell>
          <cell r="D727" t="str">
            <v>MOVABLE ASSETS</v>
          </cell>
          <cell r="F727" t="str">
            <v>MOVABLE ASSETS</v>
          </cell>
        </row>
        <row r="728">
          <cell r="A728">
            <v>4300</v>
          </cell>
          <cell r="B728">
            <v>4300</v>
          </cell>
          <cell r="C728" t="str">
            <v>WR: Canals</v>
          </cell>
          <cell r="D728" t="str">
            <v>MOVABLE ASSETS</v>
          </cell>
          <cell r="F728" t="str">
            <v>MOVABLE ASSETS</v>
          </cell>
        </row>
        <row r="729">
          <cell r="A729">
            <v>4400</v>
          </cell>
          <cell r="B729">
            <v>4400</v>
          </cell>
          <cell r="C729" t="str">
            <v>WR: Reservoirs</v>
          </cell>
          <cell r="D729" t="str">
            <v>MOVABLE ASSETS</v>
          </cell>
          <cell r="F729" t="str">
            <v>MOVABLE ASSETS</v>
          </cell>
        </row>
        <row r="730">
          <cell r="A730">
            <v>4600</v>
          </cell>
          <cell r="B730">
            <v>4600</v>
          </cell>
          <cell r="C730" t="str">
            <v>WR: Tunnels</v>
          </cell>
          <cell r="D730" t="str">
            <v>MOVABLE ASSETS</v>
          </cell>
          <cell r="F730" t="str">
            <v>MOVABLE ASSETS</v>
          </cell>
        </row>
        <row r="731">
          <cell r="A731">
            <v>7700</v>
          </cell>
          <cell r="B731">
            <v>7700</v>
          </cell>
          <cell r="C731" t="str">
            <v>Appliances</v>
          </cell>
          <cell r="D731" t="str">
            <v>MOVABLE ASSETS</v>
          </cell>
          <cell r="F731" t="str">
            <v>MOVABLE ASSETS</v>
          </cell>
        </row>
        <row r="732">
          <cell r="A732">
            <v>8000</v>
          </cell>
          <cell r="B732">
            <v>8000</v>
          </cell>
          <cell r="C732" t="str">
            <v>Machinery and Equipment</v>
          </cell>
          <cell r="D732" t="str">
            <v>MOVABLE ASSETS</v>
          </cell>
          <cell r="F732" t="str">
            <v>MOVABLE ASSETS</v>
          </cell>
        </row>
        <row r="733">
          <cell r="A733">
            <v>8500</v>
          </cell>
          <cell r="B733">
            <v>8500</v>
          </cell>
          <cell r="C733" t="str">
            <v>Scientific Instruments</v>
          </cell>
          <cell r="D733" t="str">
            <v>MOVABLE ASSETS</v>
          </cell>
          <cell r="F733" t="str">
            <v>MOVABLE ASSETS</v>
          </cell>
        </row>
        <row r="734">
          <cell r="A734">
            <v>9000</v>
          </cell>
          <cell r="B734">
            <v>9000</v>
          </cell>
          <cell r="C734" t="str">
            <v>Vehicles</v>
          </cell>
          <cell r="D734" t="str">
            <v>MOVABLE ASSETS</v>
          </cell>
          <cell r="F734" t="str">
            <v>MOVABLE ASSETS</v>
          </cell>
        </row>
        <row r="735">
          <cell r="A735">
            <v>10000</v>
          </cell>
          <cell r="B735">
            <v>10000</v>
          </cell>
          <cell r="C735" t="str">
            <v>Furniture</v>
          </cell>
          <cell r="D735" t="str">
            <v>MOVABLE ASSETS</v>
          </cell>
          <cell r="F735" t="str">
            <v>MOVABLE ASSETS</v>
          </cell>
        </row>
        <row r="736">
          <cell r="A736">
            <v>10100</v>
          </cell>
          <cell r="B736">
            <v>10100</v>
          </cell>
          <cell r="C736" t="str">
            <v>Office Equipment</v>
          </cell>
          <cell r="D736" t="str">
            <v>MOVABLE ASSETS</v>
          </cell>
          <cell r="F736" t="str">
            <v>MOVABLE ASSETS</v>
          </cell>
        </row>
        <row r="737">
          <cell r="A737">
            <v>11000</v>
          </cell>
          <cell r="B737">
            <v>11000</v>
          </cell>
          <cell r="C737" t="str">
            <v>Computer Equipment</v>
          </cell>
          <cell r="D737" t="str">
            <v>MOVABLE ASSETS</v>
          </cell>
          <cell r="F737" t="str">
            <v>MOVABLE ASSETS</v>
          </cell>
        </row>
        <row r="738">
          <cell r="A738">
            <v>11800</v>
          </cell>
          <cell r="B738">
            <v>11800</v>
          </cell>
          <cell r="C738" t="str">
            <v>Computer Software</v>
          </cell>
          <cell r="D738" t="str">
            <v>MOVABLE ASSETS</v>
          </cell>
          <cell r="F738" t="str">
            <v>MOVABLE ASSETS</v>
          </cell>
        </row>
        <row r="739">
          <cell r="A739">
            <v>13000</v>
          </cell>
          <cell r="B739">
            <v>13000</v>
          </cell>
          <cell r="C739" t="str">
            <v>Equipment</v>
          </cell>
          <cell r="D739" t="str">
            <v>MOVABLE ASSETS</v>
          </cell>
          <cell r="F739" t="str">
            <v>MOVABLE ASSETS</v>
          </cell>
        </row>
        <row r="740">
          <cell r="A740">
            <v>30000</v>
          </cell>
          <cell r="B740">
            <v>30000</v>
          </cell>
          <cell r="C740" t="str">
            <v>Low Value Assets</v>
          </cell>
          <cell r="D740" t="str">
            <v>MOVABLE ASSETS</v>
          </cell>
          <cell r="F740" t="str">
            <v>MOVABLE ASSETS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Upper vaal 0910'1011 COMPARISON"/>
      <sheetName val="VAAL DAM SUMMARY 1011"/>
      <sheetName val="101055"/>
      <sheetName val="101063"/>
      <sheetName val="100917"/>
      <sheetName val="100993"/>
      <sheetName val="101050"/>
      <sheetName val="100992"/>
      <sheetName val="Instructions"/>
      <sheetName val="Cover(1)"/>
      <sheetName val="Summary(2)"/>
      <sheetName val="NATIONAL GM OPERATIO (2)"/>
      <sheetName val="&lt;&lt; COST CENTRE"/>
      <sheetName val="Element listing"/>
      <sheetName val="CC listing"/>
      <sheetName val="Scale"/>
      <sheetName val="Projects 200910"/>
      <sheetName val="Projects 2010111016Schoons"/>
      <sheetName val="Proj 100910 101055Mooiriver"/>
      <sheetName val="Projects 201011 101050 Rhenoste"/>
      <sheetName val="Projects 201011 100993"/>
      <sheetName val="Travel item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/>
          </cell>
          <cell r="F24" t="str">
            <v/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/>
          </cell>
          <cell r="F25" t="str">
            <v/>
          </cell>
        </row>
        <row r="26">
          <cell r="A26">
            <v>401051</v>
          </cell>
          <cell r="C26" t="str">
            <v>Skills Development Levy</v>
          </cell>
          <cell r="D26" t="str">
            <v>TRAINING &amp; STAFF DEVELOPMENT</v>
          </cell>
          <cell r="F26" t="str">
            <v>TRAINING &amp; STAFF DEVELOPMENT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/>
          </cell>
          <cell r="F27" t="str">
            <v/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/>
          </cell>
          <cell r="F28" t="str">
            <v/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/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/>
          </cell>
          <cell r="F35" t="str">
            <v/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/>
          </cell>
          <cell r="F39" t="str">
            <v/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/>
          </cell>
          <cell r="F40" t="str">
            <v/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/>
          </cell>
          <cell r="F44" t="str">
            <v/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/>
          </cell>
          <cell r="F53" t="str">
            <v/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/>
          </cell>
          <cell r="F54" t="str">
            <v/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/>
          </cell>
          <cell r="F55" t="str">
            <v/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/>
          </cell>
          <cell r="F56" t="str">
            <v/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/>
          </cell>
          <cell r="F57" t="str">
            <v/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/>
          </cell>
          <cell r="F58" t="str">
            <v/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/>
          </cell>
          <cell r="F59" t="str">
            <v/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/>
          </cell>
          <cell r="F60" t="str">
            <v/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/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/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/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/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/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/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/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/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/>
          </cell>
          <cell r="F74" t="str">
            <v/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/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/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/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/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/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/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/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/>
          </cell>
          <cell r="F83" t="str">
            <v/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/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/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/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/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/>
          </cell>
          <cell r="F91" t="str">
            <v/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/>
          </cell>
          <cell r="F93" t="str">
            <v/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/>
          </cell>
          <cell r="F94" t="str">
            <v/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/>
          </cell>
          <cell r="F95" t="str">
            <v/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/>
          </cell>
          <cell r="F96" t="str">
            <v/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/>
          </cell>
          <cell r="F97" t="str">
            <v/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/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/>
          </cell>
          <cell r="F99" t="str">
            <v/>
          </cell>
        </row>
        <row r="100">
          <cell r="A100">
            <v>416000</v>
          </cell>
          <cell r="B100" t="str">
            <v>416000</v>
          </cell>
          <cell r="C100" t="str">
            <v>Equip&lt;R5000: Fix Indiv&amp;Mov Air Co</v>
          </cell>
          <cell r="D100" t="str">
            <v/>
          </cell>
          <cell r="F100" t="str">
            <v/>
          </cell>
        </row>
        <row r="101">
          <cell r="A101">
            <v>416010</v>
          </cell>
          <cell r="B101" t="str">
            <v>416010</v>
          </cell>
          <cell r="C101" t="str">
            <v>Equip&lt;R5000: Audio Visual Equipm</v>
          </cell>
          <cell r="D101" t="str">
            <v/>
          </cell>
          <cell r="F101" t="str">
            <v/>
          </cell>
        </row>
        <row r="102">
          <cell r="A102">
            <v>416020</v>
          </cell>
          <cell r="B102" t="str">
            <v>416020</v>
          </cell>
          <cell r="C102" t="str">
            <v>Equip&lt;R5000: Cellular Phones</v>
          </cell>
          <cell r="D102" t="str">
            <v/>
          </cell>
          <cell r="F102" t="str">
            <v/>
          </cell>
        </row>
        <row r="103">
          <cell r="A103">
            <v>416030</v>
          </cell>
          <cell r="B103" t="str">
            <v>416030</v>
          </cell>
          <cell r="C103" t="str">
            <v>Equip&lt;R5000: Elec Wire &amp; Power Dis</v>
          </cell>
          <cell r="D103" t="str">
            <v/>
          </cell>
          <cell r="F103" t="str">
            <v/>
          </cell>
        </row>
        <row r="104">
          <cell r="A104">
            <v>416040</v>
          </cell>
          <cell r="B104" t="str">
            <v>416040</v>
          </cell>
          <cell r="C104" t="str">
            <v>Equip&lt;R5000: Computer Hardware &amp; Sy</v>
          </cell>
          <cell r="D104" t="str">
            <v/>
          </cell>
          <cell r="F104" t="str">
            <v/>
          </cell>
        </row>
        <row r="105">
          <cell r="A105">
            <v>416050</v>
          </cell>
          <cell r="B105" t="str">
            <v>416050</v>
          </cell>
          <cell r="C105" t="str">
            <v>Equip&lt;R5000: Crockery and Cutlery</v>
          </cell>
          <cell r="D105" t="str">
            <v/>
          </cell>
          <cell r="F105" t="str">
            <v/>
          </cell>
        </row>
        <row r="106">
          <cell r="A106">
            <v>416060</v>
          </cell>
          <cell r="B106" t="str">
            <v>416060</v>
          </cell>
          <cell r="C106" t="str">
            <v>Equip&lt;R5000: Domestic Equipment</v>
          </cell>
          <cell r="D106" t="str">
            <v/>
          </cell>
          <cell r="F106" t="str">
            <v/>
          </cell>
        </row>
        <row r="107">
          <cell r="A107">
            <v>416070</v>
          </cell>
          <cell r="B107" t="str">
            <v>416070</v>
          </cell>
          <cell r="C107" t="str">
            <v>Equip&lt;R5000: Domestic Furniture</v>
          </cell>
          <cell r="D107" t="str">
            <v/>
          </cell>
          <cell r="F107" t="str">
            <v/>
          </cell>
        </row>
        <row r="108">
          <cell r="A108">
            <v>416080</v>
          </cell>
          <cell r="B108" t="str">
            <v>416080</v>
          </cell>
          <cell r="C108" t="str">
            <v>Equip&lt;R5000: Emergency/Rescue Eqp</v>
          </cell>
          <cell r="D108" t="str">
            <v/>
          </cell>
          <cell r="F108" t="str">
            <v/>
          </cell>
        </row>
        <row r="109">
          <cell r="A109">
            <v>416090</v>
          </cell>
          <cell r="B109" t="str">
            <v>416090</v>
          </cell>
          <cell r="C109" t="str">
            <v>Equip&lt;R5000: Fire Fighting Eqpm</v>
          </cell>
          <cell r="D109" t="str">
            <v/>
          </cell>
          <cell r="F109" t="str">
            <v/>
          </cell>
        </row>
        <row r="110">
          <cell r="A110">
            <v>416100</v>
          </cell>
          <cell r="B110" t="str">
            <v>416100</v>
          </cell>
          <cell r="C110" t="str">
            <v>Equip&lt;R5000: Gardening Equipment</v>
          </cell>
          <cell r="D110" t="str">
            <v/>
          </cell>
          <cell r="F110" t="str">
            <v/>
          </cell>
        </row>
        <row r="111">
          <cell r="A111">
            <v>416105</v>
          </cell>
          <cell r="B111" t="str">
            <v>416105</v>
          </cell>
          <cell r="C111" t="str">
            <v>Equip&lt;R5000: Hydro Measure Equipment</v>
          </cell>
          <cell r="D111" t="str">
            <v/>
          </cell>
          <cell r="F111" t="str">
            <v/>
          </cell>
        </row>
        <row r="112">
          <cell r="A112">
            <v>416110</v>
          </cell>
          <cell r="B112" t="str">
            <v>416110</v>
          </cell>
          <cell r="C112" t="str">
            <v>Equip&lt;R5000: Irrigation Equipment</v>
          </cell>
          <cell r="D112" t="str">
            <v/>
          </cell>
          <cell r="F112" t="str">
            <v/>
          </cell>
        </row>
        <row r="113">
          <cell r="A113">
            <v>416120</v>
          </cell>
          <cell r="B113" t="str">
            <v>416120</v>
          </cell>
          <cell r="C113" t="str">
            <v>Equip&lt;R5000: Kitchen Appliances</v>
          </cell>
          <cell r="D113" t="str">
            <v/>
          </cell>
          <cell r="F113" t="str">
            <v/>
          </cell>
        </row>
        <row r="114">
          <cell r="A114">
            <v>416130</v>
          </cell>
          <cell r="B114" t="str">
            <v>416130</v>
          </cell>
          <cell r="C114" t="str">
            <v>Equip&lt;R5000: Laundry Equipment</v>
          </cell>
          <cell r="D114" t="str">
            <v/>
          </cell>
          <cell r="F114" t="str">
            <v/>
          </cell>
        </row>
        <row r="115">
          <cell r="A115">
            <v>416140</v>
          </cell>
          <cell r="B115" t="str">
            <v>416140</v>
          </cell>
          <cell r="C115" t="str">
            <v>Equip&lt;R5000: W/shop Eqp &amp; Tools</v>
          </cell>
          <cell r="D115" t="str">
            <v/>
          </cell>
          <cell r="F115" t="str">
            <v/>
          </cell>
        </row>
        <row r="116">
          <cell r="A116">
            <v>416150</v>
          </cell>
          <cell r="B116" t="str">
            <v>416150</v>
          </cell>
          <cell r="C116" t="str">
            <v>Equip&lt;R5000: Linen &amp; Soft Furnishin</v>
          </cell>
          <cell r="D116" t="str">
            <v/>
          </cell>
          <cell r="F116" t="str">
            <v/>
          </cell>
        </row>
        <row r="117">
          <cell r="A117">
            <v>416160</v>
          </cell>
          <cell r="B117" t="str">
            <v>416160</v>
          </cell>
          <cell r="C117" t="str">
            <v>Equip&lt;R5000: Office Equipment</v>
          </cell>
          <cell r="D117" t="str">
            <v/>
          </cell>
          <cell r="F117" t="str">
            <v/>
          </cell>
        </row>
        <row r="118">
          <cell r="A118">
            <v>416170</v>
          </cell>
          <cell r="B118" t="str">
            <v>416170</v>
          </cell>
          <cell r="C118" t="str">
            <v>Equip&lt;R5000: Office Furniture</v>
          </cell>
          <cell r="D118" t="str">
            <v/>
          </cell>
          <cell r="F118" t="str">
            <v/>
          </cell>
        </row>
        <row r="119">
          <cell r="A119">
            <v>416180</v>
          </cell>
          <cell r="B119" t="str">
            <v>416180</v>
          </cell>
          <cell r="C119" t="str">
            <v>Equip&lt;R5000: Photographic Equipme</v>
          </cell>
          <cell r="D119" t="str">
            <v/>
          </cell>
          <cell r="F119" t="str">
            <v/>
          </cell>
        </row>
        <row r="120">
          <cell r="A120">
            <v>416190</v>
          </cell>
          <cell r="B120" t="str">
            <v>416190</v>
          </cell>
          <cell r="C120" t="str">
            <v>Equip&lt;R5000: Radio Equipment</v>
          </cell>
          <cell r="D120" t="str">
            <v/>
          </cell>
          <cell r="F120" t="str">
            <v/>
          </cell>
        </row>
        <row r="121">
          <cell r="A121">
            <v>416200</v>
          </cell>
          <cell r="B121" t="str">
            <v>416200</v>
          </cell>
          <cell r="C121" t="str">
            <v>Equip&lt;R5000: Sec Eqp/Sys/Mat Fix</v>
          </cell>
          <cell r="D121" t="str">
            <v/>
          </cell>
          <cell r="F121" t="str">
            <v/>
          </cell>
        </row>
        <row r="122">
          <cell r="A122">
            <v>416210</v>
          </cell>
          <cell r="B122" t="str">
            <v>416210</v>
          </cell>
          <cell r="C122" t="str">
            <v>Equip&lt;R5000: Sec Eqp/Sys/Mat: Mova</v>
          </cell>
          <cell r="D122" t="str">
            <v/>
          </cell>
          <cell r="F122" t="str">
            <v/>
          </cell>
        </row>
        <row r="123">
          <cell r="A123">
            <v>416300</v>
          </cell>
          <cell r="B123" t="str">
            <v>416300</v>
          </cell>
          <cell r="C123" t="str">
            <v>Equip&lt;R5000: Survey Equipment</v>
          </cell>
          <cell r="D123" t="str">
            <v/>
          </cell>
          <cell r="F123" t="str">
            <v/>
          </cell>
        </row>
        <row r="124">
          <cell r="A124">
            <v>416310</v>
          </cell>
          <cell r="B124" t="str">
            <v>416310</v>
          </cell>
          <cell r="C124" t="str">
            <v>Equip&lt;R5000: Telecommuni Equip</v>
          </cell>
          <cell r="D124" t="str">
            <v/>
          </cell>
          <cell r="F124" t="str">
            <v/>
          </cell>
        </row>
        <row r="125">
          <cell r="A125">
            <v>416320</v>
          </cell>
          <cell r="B125" t="str">
            <v>416320</v>
          </cell>
          <cell r="C125" t="str">
            <v>Equip&lt;R5000: Tents/Flags/Access</v>
          </cell>
          <cell r="D125" t="str">
            <v/>
          </cell>
          <cell r="F125" t="str">
            <v/>
          </cell>
        </row>
        <row r="126">
          <cell r="A126">
            <v>416330</v>
          </cell>
          <cell r="B126" t="str">
            <v>416330</v>
          </cell>
          <cell r="C126" t="str">
            <v>Equip&lt;R5000: Computer Software</v>
          </cell>
          <cell r="D126" t="str">
            <v/>
          </cell>
          <cell r="F126" t="str">
            <v/>
          </cell>
        </row>
        <row r="127">
          <cell r="A127">
            <v>416340</v>
          </cell>
          <cell r="B127" t="str">
            <v>416340</v>
          </cell>
          <cell r="C127" t="str">
            <v>Equip&lt;R5000: Other Intangible Assets</v>
          </cell>
          <cell r="D127" t="str">
            <v/>
          </cell>
          <cell r="F127" t="str">
            <v/>
          </cell>
        </row>
        <row r="128">
          <cell r="A128">
            <v>416350</v>
          </cell>
          <cell r="B128" t="str">
            <v>416350</v>
          </cell>
          <cell r="C128" t="str">
            <v>Equip&lt;R5000: Patents and Licences</v>
          </cell>
          <cell r="D128" t="str">
            <v/>
          </cell>
          <cell r="F128" t="str">
            <v/>
          </cell>
        </row>
        <row r="129">
          <cell r="A129">
            <v>416360</v>
          </cell>
          <cell r="B129" t="str">
            <v>416360</v>
          </cell>
          <cell r="C129" t="str">
            <v>Equip&lt;R5000: Recipe/Form/P-Type/D</v>
          </cell>
          <cell r="D129" t="str">
            <v/>
          </cell>
          <cell r="F129" t="str">
            <v/>
          </cell>
        </row>
        <row r="130">
          <cell r="A130">
            <v>416370</v>
          </cell>
          <cell r="B130" t="str">
            <v>416370</v>
          </cell>
          <cell r="C130" t="str">
            <v>Equip&lt;R5000: Service&amp;Operating Ri</v>
          </cell>
          <cell r="D130" t="str">
            <v/>
          </cell>
          <cell r="F130" t="str">
            <v/>
          </cell>
        </row>
        <row r="131">
          <cell r="A131">
            <v>416500</v>
          </cell>
          <cell r="B131" t="str">
            <v>416500</v>
          </cell>
          <cell r="C131" t="str">
            <v>Freight Service</v>
          </cell>
          <cell r="D131" t="str">
            <v>COURIER &amp; DELIVERY SERVICES</v>
          </cell>
          <cell r="F131" t="str">
            <v>COURIER &amp; DELIVERY SERVICES</v>
          </cell>
        </row>
        <row r="132">
          <cell r="A132">
            <v>418000</v>
          </cell>
          <cell r="B132" t="str">
            <v>418000</v>
          </cell>
          <cell r="C132" t="str">
            <v>Construction Work in Progress</v>
          </cell>
          <cell r="D132" t="str">
            <v/>
          </cell>
          <cell r="F132" t="str">
            <v/>
          </cell>
        </row>
        <row r="133">
          <cell r="A133">
            <v>418100</v>
          </cell>
          <cell r="B133" t="str">
            <v>418100</v>
          </cell>
          <cell r="C133" t="str">
            <v>Fencing Material</v>
          </cell>
          <cell r="D133" t="str">
            <v>CONSUMABLE MATERIAL</v>
          </cell>
          <cell r="F133" t="str">
            <v>CONSUMABLE MATERIAL</v>
          </cell>
        </row>
        <row r="134">
          <cell r="A134">
            <v>418110</v>
          </cell>
          <cell r="B134" t="str">
            <v>418110</v>
          </cell>
          <cell r="C134" t="str">
            <v>Pest Control Materials</v>
          </cell>
          <cell r="D134" t="str">
            <v>CONSUMABLE MATERIAL</v>
          </cell>
          <cell r="F134" t="str">
            <v/>
          </cell>
        </row>
        <row r="135">
          <cell r="A135">
            <v>418120</v>
          </cell>
          <cell r="B135" t="str">
            <v>418120</v>
          </cell>
          <cell r="C135" t="str">
            <v>Plants &amp; Seeds</v>
          </cell>
          <cell r="D135" t="str">
            <v>CONSUMABLE MATERIAL</v>
          </cell>
          <cell r="F135" t="str">
            <v/>
          </cell>
        </row>
        <row r="136">
          <cell r="A136">
            <v>418200</v>
          </cell>
          <cell r="B136" t="str">
            <v>418200</v>
          </cell>
          <cell r="C136" t="str">
            <v>Dom Cons:Brooms and Brushes</v>
          </cell>
          <cell r="D136" t="str">
            <v>CONSUMABLE MATERIAL</v>
          </cell>
          <cell r="F136" t="str">
            <v>CONSUMABLE MATERIAL</v>
          </cell>
        </row>
        <row r="137">
          <cell r="A137">
            <v>418210</v>
          </cell>
          <cell r="B137" t="str">
            <v>418210</v>
          </cell>
          <cell r="C137" t="str">
            <v>Cleaning Materials</v>
          </cell>
          <cell r="D137" t="str">
            <v>CONSUMABLE MATERIAL</v>
          </cell>
          <cell r="F137" t="str">
            <v>CONSUMABLE MATERIAL</v>
          </cell>
        </row>
        <row r="138">
          <cell r="A138">
            <v>418220</v>
          </cell>
          <cell r="B138" t="str">
            <v>418220</v>
          </cell>
          <cell r="C138" t="str">
            <v>Crockery &amp; Cutlery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418230</v>
          </cell>
          <cell r="B139" t="str">
            <v>418230</v>
          </cell>
          <cell r="C139" t="str">
            <v>Dom Cons:Disposable Paper Items</v>
          </cell>
          <cell r="D139" t="str">
            <v>CONSUMABLE MATERIAL</v>
          </cell>
          <cell r="F139" t="str">
            <v>CONSUMABLE MATERIAL</v>
          </cell>
        </row>
        <row r="140">
          <cell r="A140">
            <v>418240</v>
          </cell>
          <cell r="B140" t="str">
            <v>418240</v>
          </cell>
          <cell r="C140" t="str">
            <v>Gardening &amp; Irrigation Supplies</v>
          </cell>
          <cell r="D140" t="str">
            <v>CONSUMABLE MATERIAL</v>
          </cell>
          <cell r="F140" t="str">
            <v>CONSUMABLE MATERIAL</v>
          </cell>
        </row>
        <row r="141">
          <cell r="A141">
            <v>418245</v>
          </cell>
          <cell r="B141" t="str">
            <v>418245</v>
          </cell>
          <cell r="C141" t="str">
            <v>Gas Oxygen &amp; Acetylene</v>
          </cell>
          <cell r="D141" t="str">
            <v>CONSUMABLE MATERIAL</v>
          </cell>
          <cell r="F141" t="str">
            <v/>
          </cell>
        </row>
        <row r="142">
          <cell r="A142">
            <v>418250</v>
          </cell>
          <cell r="B142" t="str">
            <v>418250</v>
          </cell>
          <cell r="C142" t="str">
            <v>Dom Cons:Laundry</v>
          </cell>
          <cell r="D142" t="str">
            <v>CONSUMABLE MATERIAL</v>
          </cell>
          <cell r="F142" t="str">
            <v>CONSUMABLE MATERIAL</v>
          </cell>
        </row>
        <row r="143">
          <cell r="A143">
            <v>418260</v>
          </cell>
          <cell r="B143" t="str">
            <v>418260</v>
          </cell>
          <cell r="C143" t="str">
            <v>Dom Cons:Pest Control</v>
          </cell>
          <cell r="D143" t="str">
            <v>CONSUMABLE MATERIAL</v>
          </cell>
          <cell r="F143" t="str">
            <v>CONSUMABLE MATERIAL</v>
          </cell>
        </row>
        <row r="144">
          <cell r="A144">
            <v>418270</v>
          </cell>
          <cell r="B144" t="str">
            <v>418270</v>
          </cell>
          <cell r="C144" t="str">
            <v>Dom Cons:Toiletries</v>
          </cell>
          <cell r="D144" t="str">
            <v/>
          </cell>
          <cell r="F144" t="str">
            <v>CONSUMABLE MATERIAL</v>
          </cell>
        </row>
        <row r="145">
          <cell r="A145">
            <v>418280</v>
          </cell>
          <cell r="B145" t="str">
            <v>418280</v>
          </cell>
          <cell r="C145" t="str">
            <v>Uniform &amp; Protective Clothing</v>
          </cell>
          <cell r="D145" t="str">
            <v>CONSUMABLE MATERIAL</v>
          </cell>
          <cell r="F145" t="str">
            <v>CONSUMABLE MATERIAL</v>
          </cell>
        </row>
        <row r="146">
          <cell r="A146">
            <v>418290</v>
          </cell>
          <cell r="B146" t="str">
            <v>418290</v>
          </cell>
          <cell r="C146" t="str">
            <v>Dom Cons:Wash/Clean Detergnt</v>
          </cell>
          <cell r="D146" t="str">
            <v/>
          </cell>
          <cell r="F146" t="str">
            <v>CONSUMABLE MATERIAL</v>
          </cell>
        </row>
        <row r="147">
          <cell r="A147">
            <v>418300</v>
          </cell>
          <cell r="B147" t="str">
            <v>418300</v>
          </cell>
          <cell r="C147" t="str">
            <v>Food Sup:Food Supplies</v>
          </cell>
          <cell r="D147" t="str">
            <v/>
          </cell>
          <cell r="F147" t="str">
            <v>VENUES AND FACILITIES</v>
          </cell>
        </row>
        <row r="148">
          <cell r="A148">
            <v>418310</v>
          </cell>
          <cell r="B148" t="str">
            <v>418310</v>
          </cell>
          <cell r="C148" t="str">
            <v>Food Sup:Groceries</v>
          </cell>
          <cell r="D148" t="str">
            <v/>
          </cell>
          <cell r="F148" t="str">
            <v/>
          </cell>
        </row>
        <row r="149">
          <cell r="A149">
            <v>418320</v>
          </cell>
          <cell r="B149" t="str">
            <v>418320</v>
          </cell>
          <cell r="C149" t="str">
            <v>FOOD SUP:MEAT, POULTRY, FISH</v>
          </cell>
          <cell r="D149" t="str">
            <v>VENUES AND FACILITIES</v>
          </cell>
          <cell r="F149" t="str">
            <v/>
          </cell>
        </row>
        <row r="150">
          <cell r="A150">
            <v>418400</v>
          </cell>
          <cell r="B150" t="str">
            <v>418400</v>
          </cell>
          <cell r="C150" t="str">
            <v>Chemicals</v>
          </cell>
          <cell r="D150" t="str">
            <v>CONSUMABLE MATERIAL</v>
          </cell>
          <cell r="F150" t="str">
            <v/>
          </cell>
        </row>
        <row r="151">
          <cell r="A151">
            <v>418410</v>
          </cell>
          <cell r="B151" t="str">
            <v>418410</v>
          </cell>
          <cell r="C151" t="str">
            <v>Fuel</v>
          </cell>
          <cell r="D151" t="str">
            <v/>
          </cell>
          <cell r="F151" t="str">
            <v/>
          </cell>
        </row>
        <row r="152">
          <cell r="A152">
            <v>418420</v>
          </cell>
          <cell r="B152" t="str">
            <v>418420</v>
          </cell>
          <cell r="C152" t="str">
            <v>Oil and Lubricants</v>
          </cell>
          <cell r="D152" t="str">
            <v>CONSUMABLE MATERIAL</v>
          </cell>
          <cell r="F152" t="str">
            <v/>
          </cell>
        </row>
        <row r="153">
          <cell r="A153">
            <v>418500</v>
          </cell>
          <cell r="B153" t="str">
            <v>418500</v>
          </cell>
          <cell r="C153" t="str">
            <v>Laboratory Chemicals</v>
          </cell>
          <cell r="D153" t="str">
            <v/>
          </cell>
          <cell r="F153" t="str">
            <v/>
          </cell>
        </row>
        <row r="154">
          <cell r="A154">
            <v>418510</v>
          </cell>
          <cell r="B154" t="str">
            <v>418510</v>
          </cell>
          <cell r="C154" t="str">
            <v>Laboratory Supplies</v>
          </cell>
          <cell r="D154" t="str">
            <v/>
          </cell>
          <cell r="F154" t="str">
            <v/>
          </cell>
        </row>
        <row r="155">
          <cell r="A155">
            <v>418600</v>
          </cell>
          <cell r="B155" t="str">
            <v>418600</v>
          </cell>
          <cell r="C155" t="str">
            <v>Oth Cons:Camp Maintenance</v>
          </cell>
          <cell r="D155" t="str">
            <v>CONSUMABLE MATERIAL</v>
          </cell>
          <cell r="F155" t="str">
            <v/>
          </cell>
        </row>
        <row r="156">
          <cell r="A156">
            <v>418610</v>
          </cell>
          <cell r="B156" t="str">
            <v>418610</v>
          </cell>
          <cell r="C156" t="str">
            <v>Oth Cons:Cellphone Accessories</v>
          </cell>
          <cell r="D156" t="str">
            <v/>
          </cell>
          <cell r="F156" t="str">
            <v/>
          </cell>
        </row>
        <row r="157">
          <cell r="A157">
            <v>418620</v>
          </cell>
          <cell r="B157" t="str">
            <v>418620</v>
          </cell>
          <cell r="C157" t="str">
            <v>Oth Cons:Packing Material</v>
          </cell>
          <cell r="D157" t="str">
            <v>CONSUMABLE MATERIAL</v>
          </cell>
          <cell r="F157" t="str">
            <v>CONSUMABLE MATERIAL</v>
          </cell>
        </row>
        <row r="158">
          <cell r="A158">
            <v>418630</v>
          </cell>
          <cell r="B158" t="str">
            <v>418630</v>
          </cell>
          <cell r="C158" t="str">
            <v>Oth Cons:Water for Irrigation</v>
          </cell>
          <cell r="D158" t="str">
            <v/>
          </cell>
          <cell r="F158" t="str">
            <v/>
          </cell>
        </row>
        <row r="159">
          <cell r="A159">
            <v>418640</v>
          </cell>
          <cell r="B159" t="str">
            <v>418640</v>
          </cell>
          <cell r="C159" t="str">
            <v>Hand Held Tools</v>
          </cell>
          <cell r="D159" t="str">
            <v>CONSUMABLE MATERIAL</v>
          </cell>
          <cell r="F159" t="str">
            <v>CONSUMABLE MATERIAL</v>
          </cell>
        </row>
        <row r="160">
          <cell r="A160">
            <v>418700</v>
          </cell>
          <cell r="B160" t="str">
            <v>418700</v>
          </cell>
          <cell r="C160" t="str">
            <v>Batteries Products</v>
          </cell>
          <cell r="D160" t="str">
            <v>CONSUMABLE MATERIAL</v>
          </cell>
          <cell r="F160" t="str">
            <v/>
          </cell>
        </row>
        <row r="161">
          <cell r="A161">
            <v>418710</v>
          </cell>
          <cell r="B161" t="str">
            <v>418710</v>
          </cell>
          <cell r="C161" t="str">
            <v>Building Materials</v>
          </cell>
          <cell r="D161" t="str">
            <v>CONSUMABLE MATERIAL</v>
          </cell>
          <cell r="F161" t="str">
            <v>CONSUMABLE MATERIAL</v>
          </cell>
        </row>
        <row r="162">
          <cell r="A162">
            <v>418720</v>
          </cell>
          <cell r="B162" t="str">
            <v>418720</v>
          </cell>
          <cell r="C162" t="str">
            <v>Electircal Supplies</v>
          </cell>
          <cell r="D162" t="str">
            <v>CONSUMABLE MATERIAL</v>
          </cell>
          <cell r="F162" t="str">
            <v>CONSUMABLE MATERIAL</v>
          </cell>
        </row>
        <row r="163">
          <cell r="A163">
            <v>418730</v>
          </cell>
          <cell r="B163" t="str">
            <v>418730</v>
          </cell>
          <cell r="C163" t="str">
            <v>Painting Materials</v>
          </cell>
          <cell r="D163" t="str">
            <v>CONSUMABLE MATERIAL</v>
          </cell>
          <cell r="F163" t="str">
            <v/>
          </cell>
        </row>
        <row r="164">
          <cell r="A164">
            <v>418740</v>
          </cell>
          <cell r="B164" t="str">
            <v>418740</v>
          </cell>
          <cell r="C164" t="str">
            <v>Maint Mat:Spares And Accessories</v>
          </cell>
          <cell r="D164" t="str">
            <v>CONSUMABLE MATERIAL</v>
          </cell>
          <cell r="F164" t="str">
            <v/>
          </cell>
        </row>
        <row r="165">
          <cell r="A165">
            <v>418750</v>
          </cell>
          <cell r="B165" t="str">
            <v>418750</v>
          </cell>
          <cell r="C165" t="str">
            <v>Tyres ,Tubes &amp; Tracks</v>
          </cell>
          <cell r="D165" t="str">
            <v>CONSUMABLE MATERIAL</v>
          </cell>
          <cell r="F165" t="str">
            <v/>
          </cell>
        </row>
        <row r="166">
          <cell r="A166">
            <v>418760</v>
          </cell>
          <cell r="B166" t="str">
            <v>418760</v>
          </cell>
          <cell r="C166" t="str">
            <v>Maint Mat:Video Expendable</v>
          </cell>
          <cell r="D166" t="str">
            <v>CONSUMABLE MATERIAL</v>
          </cell>
          <cell r="F166" t="str">
            <v/>
          </cell>
        </row>
        <row r="167">
          <cell r="A167">
            <v>418780</v>
          </cell>
          <cell r="B167" t="str">
            <v>418780</v>
          </cell>
          <cell r="C167" t="str">
            <v>Maint Mat:Other&amp;Supplies</v>
          </cell>
          <cell r="D167" t="str">
            <v/>
          </cell>
          <cell r="F167" t="str">
            <v/>
          </cell>
        </row>
        <row r="168">
          <cell r="A168">
            <v>418799</v>
          </cell>
          <cell r="B168" t="str">
            <v>418799</v>
          </cell>
          <cell r="C168" t="str">
            <v>Internal refurbishment</v>
          </cell>
          <cell r="D168" t="str">
            <v/>
          </cell>
          <cell r="F168" t="str">
            <v/>
          </cell>
        </row>
        <row r="169">
          <cell r="A169">
            <v>418800</v>
          </cell>
          <cell r="B169" t="str">
            <v>418800</v>
          </cell>
          <cell r="C169" t="str">
            <v>Sport &amp; Recreation Consumables</v>
          </cell>
          <cell r="D169" t="str">
            <v>CONSUMABLE MATERIAL</v>
          </cell>
          <cell r="F169" t="str">
            <v>CONSUMABLE MATERIAL</v>
          </cell>
        </row>
        <row r="170">
          <cell r="A170">
            <v>418900</v>
          </cell>
          <cell r="B170" t="str">
            <v>418900</v>
          </cell>
          <cell r="C170" t="str">
            <v>Sta&amp;Print:Audio Visual Materials</v>
          </cell>
          <cell r="D170" t="str">
            <v>CONSUMABLE MATERIAL</v>
          </cell>
          <cell r="F170" t="str">
            <v>PRINTING AND STATIONERY</v>
          </cell>
        </row>
        <row r="171">
          <cell r="A171">
            <v>418910</v>
          </cell>
          <cell r="B171" t="str">
            <v>418910</v>
          </cell>
          <cell r="C171" t="str">
            <v>Sta&amp;Print:Binding</v>
          </cell>
          <cell r="D171" t="str">
            <v/>
          </cell>
          <cell r="F171" t="str">
            <v/>
          </cell>
        </row>
        <row r="172">
          <cell r="A172">
            <v>418920</v>
          </cell>
          <cell r="B172" t="str">
            <v>418920</v>
          </cell>
          <cell r="C172" t="str">
            <v>Sta&amp;Print:Books, Journals</v>
          </cell>
          <cell r="D172" t="str">
            <v/>
          </cell>
          <cell r="F172" t="str">
            <v/>
          </cell>
        </row>
        <row r="173">
          <cell r="A173">
            <v>418930</v>
          </cell>
          <cell r="B173" t="str">
            <v>418930</v>
          </cell>
          <cell r="C173" t="str">
            <v>Sta&amp;Print:Computer Consumables</v>
          </cell>
          <cell r="D173" t="str">
            <v>CONSUMABLE MATERIAL</v>
          </cell>
          <cell r="F173" t="str">
            <v>PRINTING AND STATIONERY</v>
          </cell>
        </row>
        <row r="174">
          <cell r="A174">
            <v>418940</v>
          </cell>
          <cell r="B174" t="str">
            <v>418940</v>
          </cell>
          <cell r="C174" t="str">
            <v>Sta&amp;Print:Drawing Material</v>
          </cell>
          <cell r="D174" t="str">
            <v/>
          </cell>
          <cell r="F174" t="str">
            <v/>
          </cell>
        </row>
        <row r="175">
          <cell r="A175">
            <v>418950</v>
          </cell>
          <cell r="B175" t="str">
            <v>418950</v>
          </cell>
          <cell r="C175" t="str">
            <v>Sta&amp;Print:Expendable Material</v>
          </cell>
          <cell r="D175" t="str">
            <v/>
          </cell>
          <cell r="F175" t="str">
            <v/>
          </cell>
        </row>
        <row r="176">
          <cell r="A176">
            <v>418960</v>
          </cell>
          <cell r="B176" t="str">
            <v>418960</v>
          </cell>
          <cell r="C176" t="str">
            <v>Sta&amp;Print:Magazines</v>
          </cell>
          <cell r="D176" t="str">
            <v/>
          </cell>
          <cell r="F176" t="str">
            <v/>
          </cell>
        </row>
        <row r="177">
          <cell r="A177">
            <v>418970</v>
          </cell>
          <cell r="B177" t="str">
            <v>418970</v>
          </cell>
          <cell r="C177" t="str">
            <v>Sta&amp;Print:Other Publications</v>
          </cell>
          <cell r="D177" t="str">
            <v/>
          </cell>
          <cell r="F177" t="str">
            <v/>
          </cell>
        </row>
        <row r="178">
          <cell r="A178">
            <v>418980</v>
          </cell>
          <cell r="B178" t="str">
            <v>418980</v>
          </cell>
          <cell r="C178" t="str">
            <v>Sta&amp;Print:Photographic Mat</v>
          </cell>
          <cell r="D178" t="str">
            <v/>
          </cell>
          <cell r="F178" t="str">
            <v/>
          </cell>
        </row>
        <row r="179">
          <cell r="A179">
            <v>418990</v>
          </cell>
          <cell r="B179" t="str">
            <v>418990</v>
          </cell>
          <cell r="C179" t="str">
            <v>Sta&amp;Print:Printing Departmental</v>
          </cell>
          <cell r="D179" t="str">
            <v>CONSUMABLE MATERIAL</v>
          </cell>
          <cell r="F179" t="str">
            <v>PRINTING AND STATIONERY</v>
          </cell>
        </row>
        <row r="180">
          <cell r="A180">
            <v>419000</v>
          </cell>
          <cell r="B180" t="str">
            <v>419000</v>
          </cell>
          <cell r="C180" t="str">
            <v>Sta&amp;Print:Printing Govt. Printer</v>
          </cell>
          <cell r="D180" t="str">
            <v/>
          </cell>
          <cell r="F180" t="str">
            <v/>
          </cell>
        </row>
        <row r="181">
          <cell r="A181">
            <v>419010</v>
          </cell>
          <cell r="B181" t="str">
            <v>419010</v>
          </cell>
          <cell r="C181" t="str">
            <v>Sta&amp;Print:Publicenceations, Abroad</v>
          </cell>
          <cell r="D181" t="str">
            <v/>
          </cell>
          <cell r="F181" t="str">
            <v/>
          </cell>
        </row>
        <row r="182">
          <cell r="A182">
            <v>419020</v>
          </cell>
          <cell r="B182" t="str">
            <v>419020</v>
          </cell>
          <cell r="C182" t="str">
            <v>Sta&amp;Print:Special Stationery</v>
          </cell>
          <cell r="D182" t="str">
            <v/>
          </cell>
          <cell r="F182" t="str">
            <v/>
          </cell>
        </row>
        <row r="183">
          <cell r="A183">
            <v>419030</v>
          </cell>
          <cell r="B183" t="str">
            <v>419030</v>
          </cell>
          <cell r="C183" t="str">
            <v>Sta&amp;Print:Stationery</v>
          </cell>
          <cell r="D183" t="str">
            <v/>
          </cell>
          <cell r="F183" t="str">
            <v/>
          </cell>
        </row>
        <row r="184">
          <cell r="A184">
            <v>419100</v>
          </cell>
          <cell r="B184" t="str">
            <v>419100</v>
          </cell>
          <cell r="C184" t="str">
            <v>Restoration And Fittings</v>
          </cell>
          <cell r="D184" t="str">
            <v>RESTORATION AND FITTINGS</v>
          </cell>
          <cell r="F184" t="str">
            <v/>
          </cell>
        </row>
        <row r="185">
          <cell r="A185">
            <v>419220</v>
          </cell>
          <cell r="B185" t="str">
            <v>419220</v>
          </cell>
          <cell r="C185" t="str">
            <v>First Aid &amp; Emergency Kits</v>
          </cell>
          <cell r="D185" t="str">
            <v>CONSUMABLE MATERIAL</v>
          </cell>
          <cell r="F185" t="str">
            <v>CONSUMABLE MATERIAL</v>
          </cell>
        </row>
        <row r="186">
          <cell r="A186">
            <v>420000</v>
          </cell>
          <cell r="B186" t="str">
            <v>420000</v>
          </cell>
          <cell r="C186" t="str">
            <v>Legal Fs Priv Firm: Advice</v>
          </cell>
          <cell r="D186" t="str">
            <v/>
          </cell>
          <cell r="F186" t="str">
            <v/>
          </cell>
        </row>
        <row r="187">
          <cell r="A187">
            <v>420010</v>
          </cell>
          <cell r="B187" t="str">
            <v>420010</v>
          </cell>
          <cell r="C187" t="str">
            <v>Legal Fs Priv Firm:Mes Of Court</v>
          </cell>
          <cell r="D187" t="str">
            <v/>
          </cell>
          <cell r="F187" t="str">
            <v/>
          </cell>
        </row>
        <row r="188">
          <cell r="A188">
            <v>420020</v>
          </cell>
          <cell r="B188" t="str">
            <v>420020</v>
          </cell>
          <cell r="C188" t="str">
            <v>Legal Fs State Att: Advice</v>
          </cell>
          <cell r="D188" t="str">
            <v/>
          </cell>
          <cell r="F188" t="str">
            <v/>
          </cell>
        </row>
        <row r="189">
          <cell r="A189">
            <v>420030</v>
          </cell>
          <cell r="B189" t="str">
            <v>420030</v>
          </cell>
          <cell r="C189" t="str">
            <v>Legal Fs State Att: Mes Of Court</v>
          </cell>
          <cell r="D189" t="str">
            <v/>
          </cell>
          <cell r="F189" t="str">
            <v/>
          </cell>
        </row>
        <row r="190">
          <cell r="A190">
            <v>421100</v>
          </cell>
          <cell r="B190" t="str">
            <v>421100</v>
          </cell>
          <cell r="C190" t="str">
            <v>Mnt&amp;Rep:Caravans</v>
          </cell>
          <cell r="D190" t="str">
            <v/>
          </cell>
          <cell r="F190" t="str">
            <v/>
          </cell>
        </row>
        <row r="191">
          <cell r="A191">
            <v>421110</v>
          </cell>
          <cell r="B191" t="str">
            <v>421110</v>
          </cell>
          <cell r="C191" t="str">
            <v>Mnt&amp;Rep:Hostels</v>
          </cell>
          <cell r="D191" t="str">
            <v/>
          </cell>
          <cell r="F191" t="str">
            <v/>
          </cell>
        </row>
        <row r="192">
          <cell r="A192">
            <v>421120</v>
          </cell>
          <cell r="B192" t="str">
            <v>421120</v>
          </cell>
          <cell r="C192" t="str">
            <v>Mnt&amp;Rep:Mobile Homes</v>
          </cell>
          <cell r="D192" t="str">
            <v/>
          </cell>
          <cell r="F192" t="str">
            <v/>
          </cell>
        </row>
        <row r="193">
          <cell r="A193">
            <v>421130</v>
          </cell>
          <cell r="B193" t="str">
            <v>421130</v>
          </cell>
          <cell r="C193" t="str">
            <v>Mnt&amp;Rep:Residences(Pers/Gar)</v>
          </cell>
          <cell r="D193" t="str">
            <v/>
          </cell>
          <cell r="F193" t="str">
            <v/>
          </cell>
        </row>
        <row r="194">
          <cell r="A194">
            <v>421140</v>
          </cell>
          <cell r="B194" t="str">
            <v>421140</v>
          </cell>
          <cell r="C194" t="str">
            <v>Mnt&amp;Rep:Secure Care Centre</v>
          </cell>
          <cell r="D194" t="str">
            <v/>
          </cell>
          <cell r="F194" t="str">
            <v/>
          </cell>
        </row>
        <row r="195">
          <cell r="A195">
            <v>421200</v>
          </cell>
          <cell r="B195" t="str">
            <v>421200</v>
          </cell>
          <cell r="C195" t="str">
            <v>Mnt&amp;Rep:Clinics&amp;Comm Health Cent</v>
          </cell>
          <cell r="D195" t="str">
            <v/>
          </cell>
          <cell r="F195" t="str">
            <v/>
          </cell>
        </row>
        <row r="196">
          <cell r="A196">
            <v>421210</v>
          </cell>
          <cell r="B196" t="str">
            <v>421210</v>
          </cell>
          <cell r="C196" t="str">
            <v>Mnt&amp;Rep:Comm Centr&amp;Pub Enter</v>
          </cell>
          <cell r="D196" t="str">
            <v/>
          </cell>
          <cell r="F196" t="str">
            <v/>
          </cell>
        </row>
        <row r="197">
          <cell r="A197">
            <v>421220</v>
          </cell>
          <cell r="B197" t="str">
            <v>421220</v>
          </cell>
          <cell r="C197" t="str">
            <v>Mnt&amp;Rep:Fire Stations</v>
          </cell>
          <cell r="D197" t="str">
            <v/>
          </cell>
          <cell r="F197" t="str">
            <v/>
          </cell>
        </row>
        <row r="198">
          <cell r="A198">
            <v>421230</v>
          </cell>
          <cell r="B198" t="str">
            <v>421230</v>
          </cell>
          <cell r="C198" t="str">
            <v>Mnt&amp;Rep:Industrial Buildings</v>
          </cell>
          <cell r="D198" t="str">
            <v/>
          </cell>
          <cell r="F198" t="str">
            <v/>
          </cell>
        </row>
        <row r="199">
          <cell r="A199">
            <v>421240</v>
          </cell>
          <cell r="B199" t="str">
            <v>421240</v>
          </cell>
          <cell r="C199" t="str">
            <v>Mnt&amp;Rep:Laboratories</v>
          </cell>
          <cell r="D199" t="str">
            <v/>
          </cell>
          <cell r="F199" t="str">
            <v/>
          </cell>
        </row>
        <row r="200">
          <cell r="A200">
            <v>421250</v>
          </cell>
          <cell r="B200" t="str">
            <v>421250</v>
          </cell>
          <cell r="C200" t="str">
            <v>Mnt&amp;Rep:Libraries</v>
          </cell>
          <cell r="D200" t="str">
            <v/>
          </cell>
          <cell r="F200" t="str">
            <v/>
          </cell>
        </row>
        <row r="201">
          <cell r="A201">
            <v>421260</v>
          </cell>
          <cell r="B201" t="str">
            <v>421260</v>
          </cell>
          <cell r="C201" t="str">
            <v>Mnt&amp;Rep: Buildings</v>
          </cell>
          <cell r="D201" t="str">
            <v>MAINTANANCE &amp; REP SERVICES</v>
          </cell>
          <cell r="F201" t="str">
            <v>MAINTANANCE &amp; REP SERVICES</v>
          </cell>
        </row>
        <row r="202">
          <cell r="A202">
            <v>421270</v>
          </cell>
          <cell r="B202" t="str">
            <v>421270</v>
          </cell>
          <cell r="C202" t="str">
            <v>Mnt&amp;Rep:Parking Cover&amp;Open</v>
          </cell>
          <cell r="D202" t="str">
            <v>MAINTANANCE &amp; REP SERVICES</v>
          </cell>
          <cell r="F202" t="str">
            <v/>
          </cell>
        </row>
        <row r="203">
          <cell r="A203">
            <v>421280</v>
          </cell>
          <cell r="B203" t="str">
            <v>421280</v>
          </cell>
          <cell r="C203" t="str">
            <v>Mnt&amp;Rep:Research Fac(inc Wthr/b)</v>
          </cell>
          <cell r="D203" t="str">
            <v/>
          </cell>
          <cell r="F203" t="str">
            <v/>
          </cell>
        </row>
        <row r="204">
          <cell r="A204">
            <v>421300</v>
          </cell>
          <cell r="B204" t="str">
            <v>421300</v>
          </cell>
          <cell r="C204" t="str">
            <v>Mnt&amp;Rep:Ect:Cooling Towers</v>
          </cell>
          <cell r="D204" t="str">
            <v/>
          </cell>
          <cell r="F204" t="str">
            <v>MAINTANANCE &amp; REP SERVICES</v>
          </cell>
        </row>
        <row r="205">
          <cell r="A205">
            <v>421310</v>
          </cell>
          <cell r="B205" t="str">
            <v>421310</v>
          </cell>
          <cell r="C205" t="str">
            <v>Mnt&amp;Rep:Electrical</v>
          </cell>
          <cell r="D205" t="str">
            <v>MAINTANANCE &amp; REP SERVICES</v>
          </cell>
          <cell r="F205" t="str">
            <v/>
          </cell>
        </row>
        <row r="206">
          <cell r="A206">
            <v>421320</v>
          </cell>
          <cell r="B206" t="str">
            <v>421320</v>
          </cell>
          <cell r="C206" t="str">
            <v>Mnt&amp;Rep:Elect:Meters</v>
          </cell>
          <cell r="D206" t="str">
            <v>MAINTANANCE &amp; REP SERVICES</v>
          </cell>
          <cell r="F206" t="str">
            <v/>
          </cell>
        </row>
        <row r="207">
          <cell r="A207">
            <v>421400</v>
          </cell>
          <cell r="B207" t="str">
            <v>421400</v>
          </cell>
          <cell r="C207" t="str">
            <v>Mnt&amp;Rep:Elect:SupplyReticulat</v>
          </cell>
          <cell r="D207" t="str">
            <v>MAINTANANCE &amp; REP SERVICES</v>
          </cell>
          <cell r="F207" t="str">
            <v/>
          </cell>
        </row>
        <row r="208">
          <cell r="A208">
            <v>421410</v>
          </cell>
          <cell r="B208" t="str">
            <v>421410</v>
          </cell>
          <cell r="C208" t="str">
            <v>Mnt&amp;Rep:Elect:Switchgear Eqp</v>
          </cell>
          <cell r="D208" t="str">
            <v>MAINTANANCE &amp; REP SERVICES</v>
          </cell>
          <cell r="F208" t="str">
            <v/>
          </cell>
        </row>
        <row r="209">
          <cell r="A209">
            <v>421420</v>
          </cell>
          <cell r="B209" t="str">
            <v>421420</v>
          </cell>
          <cell r="C209" t="str">
            <v>Mnt&amp;Rep:Elect:Transformers</v>
          </cell>
          <cell r="D209" t="str">
            <v>MAINTANANCE &amp; REP SERVICES</v>
          </cell>
          <cell r="F209" t="str">
            <v/>
          </cell>
        </row>
        <row r="210">
          <cell r="A210">
            <v>421430</v>
          </cell>
          <cell r="B210" t="str">
            <v>421430</v>
          </cell>
          <cell r="C210" t="str">
            <v>Mnt&amp;Rep:Water Dams</v>
          </cell>
          <cell r="D210" t="str">
            <v/>
          </cell>
          <cell r="F210" t="str">
            <v/>
          </cell>
        </row>
        <row r="211">
          <cell r="A211">
            <v>421440</v>
          </cell>
          <cell r="B211" t="str">
            <v>421440</v>
          </cell>
          <cell r="C211" t="str">
            <v>Mnt&amp;Rep:Water Meters</v>
          </cell>
          <cell r="D211" t="str">
            <v>MAINTANANCE &amp; REP SERVICES</v>
          </cell>
          <cell r="F211" t="str">
            <v/>
          </cell>
        </row>
        <row r="212">
          <cell r="A212">
            <v>421450</v>
          </cell>
          <cell r="B212" t="str">
            <v>421450</v>
          </cell>
          <cell r="C212" t="str">
            <v>Mnt&amp;Rep:Water Pump Stations</v>
          </cell>
          <cell r="D212" t="str">
            <v/>
          </cell>
          <cell r="F212" t="str">
            <v/>
          </cell>
        </row>
        <row r="213">
          <cell r="A213">
            <v>421460</v>
          </cell>
          <cell r="B213" t="str">
            <v>421460</v>
          </cell>
          <cell r="C213" t="str">
            <v>Mnt&amp;Rep:Water Purification Works</v>
          </cell>
          <cell r="D213" t="str">
            <v>MAINTANANCE &amp; REP SERVICES</v>
          </cell>
          <cell r="F213" t="str">
            <v/>
          </cell>
        </row>
        <row r="214">
          <cell r="A214">
            <v>421470</v>
          </cell>
          <cell r="B214" t="str">
            <v>421470</v>
          </cell>
          <cell r="C214" t="str">
            <v>Mnt&amp;Rep:Water Reservoirs</v>
          </cell>
          <cell r="D214" t="str">
            <v/>
          </cell>
          <cell r="F214" t="str">
            <v/>
          </cell>
        </row>
        <row r="215">
          <cell r="A215">
            <v>421480</v>
          </cell>
          <cell r="B215" t="str">
            <v>421480</v>
          </cell>
          <cell r="C215" t="str">
            <v>Mnt&amp;Rep:Water Supply/Reticul</v>
          </cell>
          <cell r="D215" t="str">
            <v/>
          </cell>
          <cell r="F215" t="str">
            <v/>
          </cell>
        </row>
        <row r="216">
          <cell r="A216">
            <v>421490</v>
          </cell>
          <cell r="B216" t="str">
            <v>421490</v>
          </cell>
          <cell r="C216" t="str">
            <v>Mnt&amp;RepOutfall Sewers</v>
          </cell>
          <cell r="D216" t="str">
            <v>MAINTANANCE &amp; REP SERVICES</v>
          </cell>
          <cell r="F216" t="str">
            <v/>
          </cell>
        </row>
        <row r="217">
          <cell r="A217">
            <v>421500</v>
          </cell>
          <cell r="B217" t="str">
            <v>421500</v>
          </cell>
          <cell r="C217" t="str">
            <v>Mnt&amp;Rep:Purification Works</v>
          </cell>
          <cell r="D217" t="str">
            <v>MAINTANANCE &amp; REP SERVICES</v>
          </cell>
          <cell r="F217" t="str">
            <v/>
          </cell>
        </row>
        <row r="218">
          <cell r="A218">
            <v>421510</v>
          </cell>
          <cell r="B218" t="str">
            <v>421510</v>
          </cell>
          <cell r="C218" t="str">
            <v>Mnt&amp;Rep:Sewerage Pump Stations</v>
          </cell>
          <cell r="D218" t="str">
            <v>MAINTANANCE &amp; REP SERVICES</v>
          </cell>
          <cell r="F218" t="str">
            <v/>
          </cell>
        </row>
        <row r="219">
          <cell r="A219">
            <v>421520</v>
          </cell>
          <cell r="B219" t="str">
            <v>421520</v>
          </cell>
          <cell r="C219" t="str">
            <v>Mnt&amp;Rep:Sewers</v>
          </cell>
          <cell r="D219" t="str">
            <v>MAINTANANCE &amp; REP SERVICES</v>
          </cell>
          <cell r="F219" t="str">
            <v/>
          </cell>
        </row>
        <row r="220">
          <cell r="A220">
            <v>421600</v>
          </cell>
          <cell r="B220" t="str">
            <v>421600</v>
          </cell>
          <cell r="C220" t="str">
            <v>Mnt&amp;Rep:Buses</v>
          </cell>
          <cell r="D220" t="str">
            <v/>
          </cell>
          <cell r="F220" t="str">
            <v/>
          </cell>
        </row>
        <row r="221">
          <cell r="A221">
            <v>421610</v>
          </cell>
          <cell r="B221" t="str">
            <v>421610</v>
          </cell>
          <cell r="C221" t="str">
            <v>Mnt&amp;Rep:Cycles</v>
          </cell>
          <cell r="D221" t="str">
            <v/>
          </cell>
          <cell r="F221" t="str">
            <v/>
          </cell>
        </row>
        <row r="222">
          <cell r="A222">
            <v>421620</v>
          </cell>
          <cell r="B222" t="str">
            <v>421620</v>
          </cell>
          <cell r="C222" t="str">
            <v>Mnt&amp;Rep:Emergency Vehicles</v>
          </cell>
          <cell r="D222" t="str">
            <v/>
          </cell>
          <cell r="F222" t="str">
            <v/>
          </cell>
        </row>
        <row r="223">
          <cell r="A223">
            <v>421630</v>
          </cell>
          <cell r="B223" t="str">
            <v>421630</v>
          </cell>
          <cell r="C223" t="str">
            <v>Mnt&amp;Rep:Motor Vehicles</v>
          </cell>
          <cell r="D223" t="str">
            <v>MAINTANANCE &amp; REP SERVICES</v>
          </cell>
          <cell r="F223" t="str">
            <v/>
          </cell>
        </row>
        <row r="224">
          <cell r="A224">
            <v>421640</v>
          </cell>
          <cell r="B224" t="str">
            <v>421640</v>
          </cell>
          <cell r="C224" t="str">
            <v>Mnt&amp;Rep:Equipment</v>
          </cell>
          <cell r="D224" t="str">
            <v>MAINTANANCE &amp; REP SERVICES</v>
          </cell>
          <cell r="F224" t="str">
            <v/>
          </cell>
        </row>
        <row r="225">
          <cell r="A225">
            <v>421700</v>
          </cell>
          <cell r="B225" t="str">
            <v>421700</v>
          </cell>
          <cell r="C225" t="str">
            <v>Mnt&amp;Rep:Advertising Boards</v>
          </cell>
          <cell r="D225" t="str">
            <v>MNT &amp; REP: OTHER MACHINERY &amp; EQUIPM</v>
          </cell>
          <cell r="F225" t="str">
            <v/>
          </cell>
        </row>
        <row r="226">
          <cell r="A226">
            <v>421710</v>
          </cell>
          <cell r="B226" t="str">
            <v>421710</v>
          </cell>
          <cell r="C226" t="str">
            <v>Mnt&amp;Rep:Fix Ind&amp;Mov Air Condit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421720</v>
          </cell>
          <cell r="B227" t="str">
            <v>421720</v>
          </cell>
          <cell r="C227" t="str">
            <v>Mnt&amp;Rep:Audio Visual Equipment</v>
          </cell>
          <cell r="D227" t="str">
            <v>MNT &amp; REP: OTHER MACHINERY &amp; EQUIPM</v>
          </cell>
          <cell r="F227" t="str">
            <v>MAINTANANCE &amp; REP SERVICES</v>
          </cell>
        </row>
        <row r="228">
          <cell r="A228">
            <v>421730</v>
          </cell>
          <cell r="B228" t="str">
            <v>421730</v>
          </cell>
          <cell r="C228" t="str">
            <v>Mnt&amp;Rep:Cellular Phones</v>
          </cell>
          <cell r="D228" t="str">
            <v/>
          </cell>
          <cell r="F228" t="str">
            <v/>
          </cell>
        </row>
        <row r="229">
          <cell r="A229">
            <v>421740</v>
          </cell>
          <cell r="B229" t="str">
            <v>421740</v>
          </cell>
          <cell r="C229" t="str">
            <v>Mnt&amp;Rep:Computer H/ware&amp;Syst</v>
          </cell>
          <cell r="D229" t="str">
            <v>MNT &amp; REP: OTHER MACHINERY &amp; EQUIPM</v>
          </cell>
          <cell r="F229" t="str">
            <v>MAINTANANCE &amp; REP SERVICES</v>
          </cell>
        </row>
        <row r="230">
          <cell r="A230">
            <v>421750</v>
          </cell>
          <cell r="B230" t="str">
            <v>421750</v>
          </cell>
          <cell r="C230" t="str">
            <v>Mnt&amp;Rep:Crockery &amp; Cutlery</v>
          </cell>
          <cell r="D230" t="str">
            <v/>
          </cell>
          <cell r="F230" t="str">
            <v/>
          </cell>
        </row>
        <row r="231">
          <cell r="A231">
            <v>421760</v>
          </cell>
          <cell r="B231" t="str">
            <v>421760</v>
          </cell>
          <cell r="C231" t="str">
            <v>Mnt&amp;Rep:Domestic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421770</v>
          </cell>
          <cell r="B232" t="str">
            <v>421770</v>
          </cell>
          <cell r="C232" t="str">
            <v>Mnt&amp;Rep:Domestic Furniture</v>
          </cell>
          <cell r="D232" t="str">
            <v/>
          </cell>
          <cell r="F232" t="str">
            <v/>
          </cell>
        </row>
        <row r="233">
          <cell r="A233">
            <v>421780</v>
          </cell>
          <cell r="B233" t="str">
            <v>421780</v>
          </cell>
          <cell r="C233" t="str">
            <v>Mnt&amp;Rep:Elec Wire&amp;Power Dis Eqp</v>
          </cell>
          <cell r="D233" t="str">
            <v>MNT &amp; REP: OTHER MACHINERY &amp; EQUIPM</v>
          </cell>
          <cell r="F233" t="str">
            <v/>
          </cell>
        </row>
        <row r="234">
          <cell r="A234">
            <v>421790</v>
          </cell>
          <cell r="B234" t="str">
            <v>421790</v>
          </cell>
          <cell r="C234" t="str">
            <v>Mnt&amp;Rep:Emergency/Rescue Equipm</v>
          </cell>
          <cell r="D234" t="str">
            <v>MNT &amp; REP: OTHER MACHINERY &amp; EQUIPM</v>
          </cell>
          <cell r="F234" t="str">
            <v/>
          </cell>
        </row>
        <row r="235">
          <cell r="A235">
            <v>421800</v>
          </cell>
          <cell r="B235" t="str">
            <v>421800</v>
          </cell>
          <cell r="C235" t="str">
            <v>Mnt&amp;Rep:Fire Fighting Equipm</v>
          </cell>
          <cell r="D235" t="str">
            <v>MNT &amp; REP: OTHER MACHINERY &amp; EQUIPM</v>
          </cell>
          <cell r="F235" t="str">
            <v>MAINTANANCE &amp; REP SERVICES</v>
          </cell>
        </row>
        <row r="236">
          <cell r="A236">
            <v>421810</v>
          </cell>
          <cell r="B236" t="str">
            <v>421810</v>
          </cell>
          <cell r="C236" t="str">
            <v>Mnt&amp;Rep:Irrigation Equipment</v>
          </cell>
          <cell r="D236" t="str">
            <v/>
          </cell>
          <cell r="F236" t="str">
            <v/>
          </cell>
        </row>
        <row r="237">
          <cell r="A237">
            <v>421830</v>
          </cell>
          <cell r="B237" t="str">
            <v>421830</v>
          </cell>
          <cell r="C237" t="str">
            <v>Mnt&amp;Rep:Learn/Train Supp/Lib Mat</v>
          </cell>
          <cell r="D237" t="str">
            <v>MNT &amp; REP: OTHER MACHINERY &amp; EQUIPM</v>
          </cell>
          <cell r="F237" t="str">
            <v/>
          </cell>
        </row>
        <row r="238">
          <cell r="A238">
            <v>421840</v>
          </cell>
          <cell r="B238" t="str">
            <v>421840</v>
          </cell>
          <cell r="C238" t="str">
            <v>Mnt&amp;Rep:Linen&amp;Soft Furnishing</v>
          </cell>
          <cell r="D238" t="str">
            <v/>
          </cell>
          <cell r="F238" t="str">
            <v/>
          </cell>
        </row>
        <row r="239">
          <cell r="A239">
            <v>421850</v>
          </cell>
          <cell r="B239" t="str">
            <v>421850</v>
          </cell>
          <cell r="C239" t="str">
            <v>Mnt&amp;Rep:Machines Mining&amp;Quary</v>
          </cell>
          <cell r="D239" t="str">
            <v>MNT &amp; REP: OTHER MACHINERY &amp; EQUIPM</v>
          </cell>
          <cell r="F239" t="str">
            <v/>
          </cell>
        </row>
        <row r="240">
          <cell r="A240">
            <v>421860</v>
          </cell>
          <cell r="B240" t="str">
            <v>421860</v>
          </cell>
          <cell r="C240" t="str">
            <v>Mnt&amp;Rep:Furniture</v>
          </cell>
          <cell r="D240" t="str">
            <v>MNT &amp; REP: OTHER MACHINERY &amp; EQUIPM</v>
          </cell>
          <cell r="F240" t="str">
            <v>MAINTANANCE &amp; REP SERVICES</v>
          </cell>
        </row>
        <row r="241">
          <cell r="A241">
            <v>421870</v>
          </cell>
          <cell r="B241" t="str">
            <v>421870</v>
          </cell>
          <cell r="C241" t="str">
            <v>Mnt&amp;Rep:Office Furniture</v>
          </cell>
          <cell r="D241" t="str">
            <v/>
          </cell>
          <cell r="F241" t="str">
            <v/>
          </cell>
        </row>
        <row r="242">
          <cell r="A242">
            <v>421880</v>
          </cell>
          <cell r="B242" t="str">
            <v>421880</v>
          </cell>
          <cell r="C242" t="str">
            <v>Mnt&amp;Rep:Plum/Water Purif&amp;Sant Eq</v>
          </cell>
          <cell r="D242" t="str">
            <v>MNT &amp; REP: OTHER MACHINERY &amp; EQUIPM</v>
          </cell>
          <cell r="F242" t="str">
            <v/>
          </cell>
        </row>
        <row r="243">
          <cell r="A243">
            <v>421890</v>
          </cell>
          <cell r="B243" t="str">
            <v>421890</v>
          </cell>
          <cell r="C243" t="str">
            <v>Mnt&amp;Rep:Photographic Eqpm</v>
          </cell>
          <cell r="D243" t="str">
            <v>MNT &amp; REP: OTHER MACHINERY &amp; EQUIPM</v>
          </cell>
          <cell r="F243" t="str">
            <v>MAINTANANCE &amp; REP SERVICES</v>
          </cell>
        </row>
        <row r="244">
          <cell r="A244">
            <v>421900</v>
          </cell>
          <cell r="B244" t="str">
            <v>421900</v>
          </cell>
          <cell r="C244" t="str">
            <v>Mnt&amp;Rep:Radio Equipment</v>
          </cell>
          <cell r="D244" t="str">
            <v>MNT &amp; REP: OTHER MACHINERY &amp; EQUIPM</v>
          </cell>
          <cell r="F244" t="str">
            <v/>
          </cell>
        </row>
        <row r="245">
          <cell r="A245">
            <v>421920</v>
          </cell>
          <cell r="B245" t="str">
            <v>421920</v>
          </cell>
          <cell r="C245" t="str">
            <v>Mnt&amp;Rep:Sec Eqp/Sys/Mat:Fix</v>
          </cell>
          <cell r="D245" t="str">
            <v>MNT &amp; REP: OTHER MACHINERY &amp; EQUIPM</v>
          </cell>
          <cell r="F245" t="str">
            <v>MAINTANANCE &amp; REP SERVICES</v>
          </cell>
        </row>
        <row r="246">
          <cell r="A246">
            <v>421930</v>
          </cell>
          <cell r="B246" t="str">
            <v>421930</v>
          </cell>
          <cell r="C246" t="str">
            <v>Mnt&amp;Rep:Sec Eqp/Sys/Mat:Mov</v>
          </cell>
          <cell r="D246" t="str">
            <v/>
          </cell>
          <cell r="F246" t="str">
            <v/>
          </cell>
        </row>
        <row r="247">
          <cell r="A247">
            <v>421940</v>
          </cell>
          <cell r="B247" t="str">
            <v>421940</v>
          </cell>
          <cell r="C247" t="str">
            <v>Mnt&amp;Rep:Sport&amp;Recreation Eqpm</v>
          </cell>
          <cell r="D247" t="str">
            <v>MNT &amp; REP: OTHER MACHINERY &amp; EQUIPM</v>
          </cell>
          <cell r="F247" t="str">
            <v/>
          </cell>
        </row>
        <row r="248">
          <cell r="A248">
            <v>421950</v>
          </cell>
          <cell r="B248" t="str">
            <v>421950</v>
          </cell>
          <cell r="C248" t="str">
            <v>Mnt&amp;Rep:Survey Equipment</v>
          </cell>
          <cell r="D248" t="str">
            <v>MNT &amp; REP: OTHER MACHINERY &amp; EQUIPM</v>
          </cell>
          <cell r="F248" t="str">
            <v/>
          </cell>
        </row>
        <row r="249">
          <cell r="A249">
            <v>421960</v>
          </cell>
          <cell r="B249" t="str">
            <v>421960</v>
          </cell>
          <cell r="C249" t="str">
            <v>Mnt&amp;Rep:Telecommunication Eqp</v>
          </cell>
          <cell r="D249" t="str">
            <v/>
          </cell>
          <cell r="F249" t="str">
            <v/>
          </cell>
        </row>
        <row r="250">
          <cell r="A250">
            <v>421970</v>
          </cell>
          <cell r="B250" t="str">
            <v>421970</v>
          </cell>
          <cell r="C250" t="str">
            <v>Mnt&amp;Rep:Tents,Flags&amp;Accessor</v>
          </cell>
          <cell r="D250" t="str">
            <v>MNT &amp; REP: OTHER MACHINERY &amp; EQUIPM</v>
          </cell>
          <cell r="F250" t="str">
            <v/>
          </cell>
        </row>
        <row r="251">
          <cell r="A251">
            <v>421980</v>
          </cell>
          <cell r="B251" t="str">
            <v>421980</v>
          </cell>
          <cell r="C251" t="str">
            <v>Mnt&amp;Rep:Handheld Tools</v>
          </cell>
          <cell r="D251" t="str">
            <v>MNT &amp; REP: OTHER MACHINERY &amp; EQUIPM</v>
          </cell>
          <cell r="F251" t="str">
            <v/>
          </cell>
        </row>
        <row r="252">
          <cell r="A252">
            <v>422000</v>
          </cell>
          <cell r="B252" t="str">
            <v>422000</v>
          </cell>
          <cell r="C252" t="str">
            <v>Mnt&amp;Rep:Computer Software</v>
          </cell>
          <cell r="D252" t="str">
            <v>MNT &amp; REP: OTHER MACHINERY &amp; EQUIPM</v>
          </cell>
          <cell r="F252" t="str">
            <v/>
          </cell>
        </row>
        <row r="253">
          <cell r="A253">
            <v>422100</v>
          </cell>
          <cell r="B253" t="str">
            <v>422100</v>
          </cell>
          <cell r="C253" t="str">
            <v>Mnt&amp;Rep:Other Intangible Ass</v>
          </cell>
          <cell r="D253" t="str">
            <v/>
          </cell>
          <cell r="F253" t="str">
            <v/>
          </cell>
        </row>
        <row r="254">
          <cell r="A254">
            <v>422200</v>
          </cell>
          <cell r="B254" t="str">
            <v>422200</v>
          </cell>
          <cell r="C254" t="str">
            <v>Mnt&amp;Rep: Patents and Licences</v>
          </cell>
          <cell r="D254" t="str">
            <v/>
          </cell>
          <cell r="F254" t="str">
            <v/>
          </cell>
        </row>
        <row r="255">
          <cell r="A255">
            <v>422210</v>
          </cell>
          <cell r="B255" t="str">
            <v>422210</v>
          </cell>
          <cell r="C255" t="str">
            <v>Mnt&amp;Rep:Municipal Roads Tar</v>
          </cell>
          <cell r="D255" t="str">
            <v>MAINTANANCE &amp; REP SERVICES</v>
          </cell>
          <cell r="F255" t="str">
            <v/>
          </cell>
        </row>
        <row r="256">
          <cell r="A256">
            <v>422220</v>
          </cell>
          <cell r="B256" t="str">
            <v>422220</v>
          </cell>
          <cell r="C256" t="str">
            <v>Mnt&amp;Rep:Municipal Roads Concrete</v>
          </cell>
          <cell r="D256" t="str">
            <v/>
          </cell>
          <cell r="F256" t="str">
            <v/>
          </cell>
        </row>
        <row r="257">
          <cell r="A257">
            <v>422230</v>
          </cell>
          <cell r="B257" t="str">
            <v>422230</v>
          </cell>
          <cell r="C257" t="str">
            <v>Mnt&amp;Rep:Municipal Road Gravelled</v>
          </cell>
          <cell r="D257" t="str">
            <v/>
          </cell>
          <cell r="F257" t="str">
            <v/>
          </cell>
        </row>
        <row r="258">
          <cell r="A258">
            <v>422240</v>
          </cell>
          <cell r="B258" t="str">
            <v>422240</v>
          </cell>
          <cell r="C258" t="str">
            <v>Mnt&amp;Rep:Water Valve(U/grnd Chmb)</v>
          </cell>
          <cell r="D258" t="str">
            <v>MAINTANANCE &amp; REP SERVICES</v>
          </cell>
          <cell r="F258" t="str">
            <v/>
          </cell>
        </row>
        <row r="259">
          <cell r="A259">
            <v>422250</v>
          </cell>
          <cell r="B259" t="str">
            <v>422250</v>
          </cell>
          <cell r="C259" t="str">
            <v>Mnt&amp;Rep:Water Meter(U/grnd Chmb)</v>
          </cell>
          <cell r="D259" t="str">
            <v>MAINTANANCE &amp; REP SERVICES</v>
          </cell>
          <cell r="F259" t="str">
            <v/>
          </cell>
        </row>
        <row r="260">
          <cell r="A260">
            <v>422260</v>
          </cell>
          <cell r="B260" t="str">
            <v>422260</v>
          </cell>
          <cell r="C260" t="str">
            <v>Mnt&amp;Rep:Water Trnst(U/grnd Chmb)</v>
          </cell>
          <cell r="D260" t="str">
            <v>MAINTANANCE &amp; REP SERVICES</v>
          </cell>
          <cell r="F260" t="str">
            <v/>
          </cell>
        </row>
        <row r="261">
          <cell r="A261">
            <v>422270</v>
          </cell>
          <cell r="B261" t="str">
            <v>422270</v>
          </cell>
          <cell r="C261" t="str">
            <v>Mnt&amp;Rep:Water Other(U/grnd Chmb)</v>
          </cell>
          <cell r="D261" t="str">
            <v/>
          </cell>
          <cell r="F261" t="str">
            <v/>
          </cell>
        </row>
        <row r="262">
          <cell r="A262">
            <v>422280</v>
          </cell>
          <cell r="B262" t="str">
            <v>422280</v>
          </cell>
          <cell r="C262" t="str">
            <v>Mnt&amp;Rep:Garden Equipment</v>
          </cell>
          <cell r="D262" t="str">
            <v>MNT &amp; REP: OTHER MACHINERY &amp; EQUIPM</v>
          </cell>
          <cell r="F262" t="str">
            <v>MAINTANANCE &amp; REP SERVICES</v>
          </cell>
        </row>
        <row r="263">
          <cell r="A263">
            <v>422290</v>
          </cell>
          <cell r="B263" t="str">
            <v>422290</v>
          </cell>
          <cell r="C263" t="str">
            <v>Mnt&amp;Rep:Hydro Measure Equip</v>
          </cell>
          <cell r="D263" t="str">
            <v>MNT &amp; REP: OTHER MACHINERY &amp; EQUIPM</v>
          </cell>
          <cell r="F263" t="str">
            <v>MAINTANANCE &amp; REP SERVICES</v>
          </cell>
        </row>
        <row r="264">
          <cell r="A264">
            <v>422310</v>
          </cell>
          <cell r="B264" t="str">
            <v>422310</v>
          </cell>
          <cell r="C264" t="str">
            <v>Historical Labour Maintenance Cost</v>
          </cell>
          <cell r="D264" t="str">
            <v/>
          </cell>
          <cell r="F264" t="str">
            <v/>
          </cell>
        </row>
        <row r="265">
          <cell r="A265">
            <v>422320</v>
          </cell>
          <cell r="B265" t="str">
            <v>422320</v>
          </cell>
          <cell r="C265" t="str">
            <v>Historical Spares Maintenance Cost</v>
          </cell>
          <cell r="D265" t="str">
            <v/>
          </cell>
          <cell r="F265" t="str">
            <v/>
          </cell>
        </row>
        <row r="266">
          <cell r="A266">
            <v>422330</v>
          </cell>
          <cell r="B266" t="str">
            <v>422330</v>
          </cell>
          <cell r="C266" t="str">
            <v>Historical Fuel Maintenance Cost</v>
          </cell>
          <cell r="D266" t="str">
            <v/>
          </cell>
          <cell r="F266" t="str">
            <v/>
          </cell>
        </row>
        <row r="267">
          <cell r="A267">
            <v>422340</v>
          </cell>
          <cell r="B267" t="str">
            <v>422340</v>
          </cell>
          <cell r="C267" t="str">
            <v>Historical Oil Maintenance Cost</v>
          </cell>
          <cell r="D267" t="str">
            <v/>
          </cell>
          <cell r="F267" t="str">
            <v/>
          </cell>
        </row>
        <row r="268">
          <cell r="A268">
            <v>423000</v>
          </cell>
          <cell r="B268" t="str">
            <v>423000</v>
          </cell>
          <cell r="C268" t="str">
            <v>Med Ser: Medical Examination</v>
          </cell>
          <cell r="D268" t="str">
            <v/>
          </cell>
          <cell r="F268" t="str">
            <v/>
          </cell>
        </row>
        <row r="269">
          <cell r="A269">
            <v>423010</v>
          </cell>
          <cell r="B269" t="str">
            <v>423010</v>
          </cell>
          <cell r="C269" t="str">
            <v>Med Ser: Medical Practitioner</v>
          </cell>
          <cell r="D269" t="str">
            <v/>
          </cell>
          <cell r="F269" t="str">
            <v/>
          </cell>
        </row>
        <row r="270">
          <cell r="A270">
            <v>424000</v>
          </cell>
          <cell r="B270" t="str">
            <v>424000</v>
          </cell>
          <cell r="C270" t="str">
            <v>Leases: Land Developed</v>
          </cell>
          <cell r="D270" t="str">
            <v/>
          </cell>
          <cell r="F270" t="str">
            <v/>
          </cell>
        </row>
        <row r="271">
          <cell r="A271">
            <v>424010</v>
          </cell>
          <cell r="B271" t="str">
            <v>424010</v>
          </cell>
          <cell r="C271" t="str">
            <v>Leases: Land for Resale</v>
          </cell>
          <cell r="D271" t="str">
            <v/>
          </cell>
          <cell r="F271" t="str">
            <v/>
          </cell>
        </row>
        <row r="272">
          <cell r="A272">
            <v>424020</v>
          </cell>
          <cell r="B272" t="str">
            <v>424020</v>
          </cell>
          <cell r="C272" t="str">
            <v>Leases: Land Undeveloped</v>
          </cell>
          <cell r="D272" t="str">
            <v/>
          </cell>
          <cell r="F272" t="str">
            <v/>
          </cell>
        </row>
        <row r="273">
          <cell r="A273">
            <v>424030</v>
          </cell>
          <cell r="B273" t="str">
            <v>424030</v>
          </cell>
          <cell r="C273" t="str">
            <v>Leases: Residences(pers/gar)</v>
          </cell>
          <cell r="D273" t="str">
            <v>LEASE</v>
          </cell>
          <cell r="F273" t="str">
            <v/>
          </cell>
        </row>
        <row r="274">
          <cell r="A274">
            <v>424040</v>
          </cell>
          <cell r="B274" t="str">
            <v>424040</v>
          </cell>
          <cell r="C274" t="str">
            <v>Leases: Office Buildings</v>
          </cell>
          <cell r="D274" t="str">
            <v>LEASE</v>
          </cell>
          <cell r="F274" t="str">
            <v/>
          </cell>
        </row>
        <row r="275">
          <cell r="A275">
            <v>424050</v>
          </cell>
          <cell r="B275" t="str">
            <v>424050</v>
          </cell>
          <cell r="C275" t="str">
            <v>Leases: Parking Cover&amp;Open</v>
          </cell>
          <cell r="D275" t="str">
            <v>LEASE</v>
          </cell>
          <cell r="F275" t="str">
            <v>LEASES</v>
          </cell>
        </row>
        <row r="276">
          <cell r="A276">
            <v>424100</v>
          </cell>
          <cell r="B276" t="str">
            <v>424100</v>
          </cell>
          <cell r="C276" t="str">
            <v>Leases:Buses</v>
          </cell>
          <cell r="D276" t="str">
            <v/>
          </cell>
          <cell r="F276" t="str">
            <v/>
          </cell>
        </row>
        <row r="277">
          <cell r="A277">
            <v>424110</v>
          </cell>
          <cell r="B277" t="str">
            <v>424110</v>
          </cell>
          <cell r="C277" t="str">
            <v>Leases:Emergency Vehicles</v>
          </cell>
          <cell r="D277" t="str">
            <v/>
          </cell>
          <cell r="F277" t="str">
            <v/>
          </cell>
        </row>
        <row r="278">
          <cell r="A278">
            <v>424120</v>
          </cell>
          <cell r="B278" t="str">
            <v>424120</v>
          </cell>
          <cell r="C278" t="str">
            <v>Leases:Mobile Clinics</v>
          </cell>
          <cell r="D278" t="str">
            <v/>
          </cell>
          <cell r="F278" t="str">
            <v/>
          </cell>
        </row>
        <row r="279">
          <cell r="A279">
            <v>424130</v>
          </cell>
          <cell r="B279" t="str">
            <v>424130</v>
          </cell>
          <cell r="C279" t="str">
            <v>Leases:Motor Vehicles</v>
          </cell>
          <cell r="D279" t="str">
            <v/>
          </cell>
          <cell r="F279" t="str">
            <v>LEASES</v>
          </cell>
        </row>
        <row r="280">
          <cell r="A280">
            <v>424140</v>
          </cell>
          <cell r="B280" t="str">
            <v>424140</v>
          </cell>
          <cell r="C280" t="str">
            <v>Leases:Trailers&amp;Accessories</v>
          </cell>
          <cell r="D280" t="str">
            <v>LEASE</v>
          </cell>
          <cell r="F280" t="str">
            <v>LEASES</v>
          </cell>
        </row>
        <row r="281">
          <cell r="A281">
            <v>424150</v>
          </cell>
          <cell r="B281" t="str">
            <v>424150</v>
          </cell>
          <cell r="C281" t="str">
            <v>Leases:Trucks</v>
          </cell>
          <cell r="D281" t="str">
            <v/>
          </cell>
          <cell r="F281" t="str">
            <v/>
          </cell>
        </row>
        <row r="282">
          <cell r="A282">
            <v>424200</v>
          </cell>
          <cell r="B282" t="str">
            <v>424200</v>
          </cell>
          <cell r="C282" t="str">
            <v>Leases:Advertising Boards</v>
          </cell>
          <cell r="D282" t="str">
            <v/>
          </cell>
          <cell r="F282" t="str">
            <v/>
          </cell>
        </row>
        <row r="283">
          <cell r="A283">
            <v>424210</v>
          </cell>
          <cell r="B283" t="str">
            <v>424210</v>
          </cell>
          <cell r="C283" t="str">
            <v>Leases:Audio Visual Equipment</v>
          </cell>
          <cell r="D283" t="str">
            <v>LEASE</v>
          </cell>
          <cell r="F283" t="str">
            <v/>
          </cell>
        </row>
        <row r="284">
          <cell r="A284">
            <v>424220</v>
          </cell>
          <cell r="B284" t="str">
            <v>424220</v>
          </cell>
          <cell r="C284" t="str">
            <v>Leases:Cellular Phones</v>
          </cell>
          <cell r="D284" t="str">
            <v/>
          </cell>
          <cell r="F284" t="str">
            <v/>
          </cell>
        </row>
        <row r="285">
          <cell r="A285">
            <v>424230</v>
          </cell>
          <cell r="B285" t="str">
            <v>424230</v>
          </cell>
          <cell r="C285" t="str">
            <v>Leases:Computer H/ware&amp;Syst</v>
          </cell>
          <cell r="D285" t="str">
            <v/>
          </cell>
          <cell r="F285" t="str">
            <v/>
          </cell>
        </row>
        <row r="286">
          <cell r="A286">
            <v>424240</v>
          </cell>
          <cell r="B286" t="str">
            <v>424240</v>
          </cell>
          <cell r="C286" t="str">
            <v>Leases:Domestic Equipment</v>
          </cell>
          <cell r="D286" t="str">
            <v/>
          </cell>
          <cell r="F286" t="str">
            <v/>
          </cell>
        </row>
        <row r="287">
          <cell r="A287">
            <v>424250</v>
          </cell>
          <cell r="B287" t="str">
            <v>424250</v>
          </cell>
          <cell r="C287" t="str">
            <v>Leases:Domestic Furniture</v>
          </cell>
          <cell r="D287" t="str">
            <v/>
          </cell>
          <cell r="F287" t="str">
            <v/>
          </cell>
        </row>
        <row r="288">
          <cell r="A288">
            <v>424260</v>
          </cell>
          <cell r="B288" t="str">
            <v>424260</v>
          </cell>
          <cell r="C288" t="str">
            <v>Leases:Elec Wire&amp;Power Dis Eqp</v>
          </cell>
          <cell r="D288" t="str">
            <v/>
          </cell>
          <cell r="F288" t="str">
            <v/>
          </cell>
        </row>
        <row r="289">
          <cell r="A289">
            <v>424270</v>
          </cell>
          <cell r="B289" t="str">
            <v>424270</v>
          </cell>
          <cell r="C289" t="str">
            <v>Leases:Emergency/Rescue Eqpm</v>
          </cell>
          <cell r="D289" t="str">
            <v/>
          </cell>
          <cell r="F289" t="str">
            <v/>
          </cell>
        </row>
        <row r="290">
          <cell r="A290">
            <v>424280</v>
          </cell>
          <cell r="B290" t="str">
            <v>424280</v>
          </cell>
          <cell r="C290" t="str">
            <v>Leases:Fire Fighting Equipm</v>
          </cell>
          <cell r="D290" t="str">
            <v/>
          </cell>
          <cell r="F290" t="str">
            <v/>
          </cell>
        </row>
        <row r="291">
          <cell r="A291">
            <v>424300</v>
          </cell>
          <cell r="B291" t="str">
            <v>424300</v>
          </cell>
          <cell r="C291" t="str">
            <v>Leases:Irrigation Equipment</v>
          </cell>
          <cell r="D291" t="str">
            <v>LEASE</v>
          </cell>
          <cell r="F291" t="str">
            <v/>
          </cell>
        </row>
        <row r="292">
          <cell r="A292">
            <v>424320</v>
          </cell>
          <cell r="B292" t="str">
            <v>424320</v>
          </cell>
          <cell r="C292" t="str">
            <v>Leases:Machine Metallurgy</v>
          </cell>
          <cell r="D292" t="str">
            <v/>
          </cell>
          <cell r="F292" t="str">
            <v/>
          </cell>
        </row>
        <row r="293">
          <cell r="A293">
            <v>424330</v>
          </cell>
          <cell r="B293" t="str">
            <v>424330</v>
          </cell>
          <cell r="C293" t="str">
            <v>Leases:Machines Mining&amp;Quary</v>
          </cell>
          <cell r="D293" t="str">
            <v/>
          </cell>
          <cell r="F293" t="str">
            <v/>
          </cell>
        </row>
        <row r="294">
          <cell r="A294">
            <v>424340</v>
          </cell>
          <cell r="B294" t="str">
            <v>424340</v>
          </cell>
          <cell r="C294" t="str">
            <v>Leases:Furniture</v>
          </cell>
          <cell r="D294" t="str">
            <v/>
          </cell>
          <cell r="F294" t="str">
            <v/>
          </cell>
        </row>
        <row r="295">
          <cell r="A295">
            <v>424350</v>
          </cell>
          <cell r="B295" t="str">
            <v>424350</v>
          </cell>
          <cell r="C295" t="str">
            <v>Leases:Office &amp; Household  Equipment</v>
          </cell>
          <cell r="D295" t="str">
            <v/>
          </cell>
          <cell r="F295" t="str">
            <v>LEASES</v>
          </cell>
        </row>
        <row r="296">
          <cell r="A296">
            <v>424360</v>
          </cell>
          <cell r="B296" t="str">
            <v>424360</v>
          </cell>
          <cell r="C296" t="str">
            <v>Leases:Office Furniture</v>
          </cell>
          <cell r="D296" t="str">
            <v/>
          </cell>
          <cell r="F296" t="str">
            <v/>
          </cell>
        </row>
        <row r="297">
          <cell r="A297">
            <v>424370</v>
          </cell>
          <cell r="B297" t="str">
            <v>424370</v>
          </cell>
          <cell r="C297" t="str">
            <v>Leases:Plum/Water Purif&amp;Sant Eqp</v>
          </cell>
          <cell r="D297" t="str">
            <v>LEASE</v>
          </cell>
          <cell r="F297" t="str">
            <v/>
          </cell>
        </row>
        <row r="298">
          <cell r="A298">
            <v>424380</v>
          </cell>
          <cell r="B298" t="str">
            <v>424380</v>
          </cell>
          <cell r="C298" t="str">
            <v>Leases:Photographic Eqpm</v>
          </cell>
          <cell r="D298" t="str">
            <v/>
          </cell>
          <cell r="F298" t="str">
            <v/>
          </cell>
        </row>
        <row r="299">
          <cell r="A299">
            <v>424390</v>
          </cell>
          <cell r="B299" t="str">
            <v>424390</v>
          </cell>
          <cell r="C299" t="str">
            <v>Leases:Radio Equipment</v>
          </cell>
          <cell r="D299" t="str">
            <v/>
          </cell>
          <cell r="F299" t="str">
            <v/>
          </cell>
        </row>
        <row r="300">
          <cell r="A300">
            <v>424400</v>
          </cell>
          <cell r="B300" t="str">
            <v>424400</v>
          </cell>
          <cell r="C300" t="str">
            <v>Leases:Road  Constr&amp;Maint Eqpm</v>
          </cell>
          <cell r="D300" t="str">
            <v/>
          </cell>
          <cell r="F300" t="str">
            <v/>
          </cell>
        </row>
        <row r="301">
          <cell r="A301">
            <v>424410</v>
          </cell>
          <cell r="B301" t="str">
            <v>424410</v>
          </cell>
          <cell r="C301" t="str">
            <v>Leases:Sport&amp;Recreation Eqpm</v>
          </cell>
          <cell r="D301" t="str">
            <v/>
          </cell>
          <cell r="F301" t="str">
            <v/>
          </cell>
        </row>
        <row r="302">
          <cell r="A302">
            <v>424420</v>
          </cell>
          <cell r="B302" t="str">
            <v>424420</v>
          </cell>
          <cell r="C302" t="str">
            <v>Leases:Security Systems</v>
          </cell>
          <cell r="D302" t="str">
            <v/>
          </cell>
          <cell r="F302" t="str">
            <v>LEASES</v>
          </cell>
        </row>
        <row r="303">
          <cell r="A303">
            <v>424430</v>
          </cell>
          <cell r="B303" t="str">
            <v>424430</v>
          </cell>
          <cell r="C303" t="str">
            <v>Leases:Sec Eqp/Sys/Mat:Mov</v>
          </cell>
          <cell r="D303" t="str">
            <v/>
          </cell>
          <cell r="F303" t="str">
            <v/>
          </cell>
        </row>
        <row r="304">
          <cell r="A304">
            <v>424440</v>
          </cell>
          <cell r="B304" t="str">
            <v>424440</v>
          </cell>
          <cell r="C304" t="str">
            <v>Leases:Survey Equipment</v>
          </cell>
          <cell r="D304" t="str">
            <v/>
          </cell>
          <cell r="F304" t="str">
            <v/>
          </cell>
        </row>
        <row r="305">
          <cell r="A305">
            <v>424450</v>
          </cell>
          <cell r="B305" t="str">
            <v>424450</v>
          </cell>
          <cell r="C305" t="str">
            <v>Leases:Telecommunication Eqp</v>
          </cell>
          <cell r="D305" t="str">
            <v/>
          </cell>
          <cell r="F305" t="str">
            <v/>
          </cell>
        </row>
        <row r="306">
          <cell r="A306">
            <v>424460</v>
          </cell>
          <cell r="B306" t="str">
            <v>424460</v>
          </cell>
          <cell r="C306" t="str">
            <v>Leases:Tents,Flags&amp;Accessor</v>
          </cell>
          <cell r="D306" t="str">
            <v>LEASE</v>
          </cell>
          <cell r="F306" t="str">
            <v/>
          </cell>
        </row>
        <row r="307">
          <cell r="A307">
            <v>424465</v>
          </cell>
          <cell r="B307" t="str">
            <v>424465</v>
          </cell>
          <cell r="C307" t="str">
            <v>Leases: Scaffolding and formwork</v>
          </cell>
          <cell r="D307" t="str">
            <v/>
          </cell>
          <cell r="F307" t="str">
            <v/>
          </cell>
        </row>
        <row r="308">
          <cell r="A308">
            <v>424470</v>
          </cell>
          <cell r="B308" t="str">
            <v>424470</v>
          </cell>
          <cell r="C308" t="str">
            <v>Leases:Workshop Equpm&amp;Tools</v>
          </cell>
          <cell r="D308" t="str">
            <v>LEASE</v>
          </cell>
          <cell r="F308" t="str">
            <v/>
          </cell>
        </row>
        <row r="309">
          <cell r="A309">
            <v>424500</v>
          </cell>
          <cell r="B309" t="str">
            <v>424500</v>
          </cell>
          <cell r="C309" t="str">
            <v>Leases:Forest &amp; Plantations</v>
          </cell>
          <cell r="D309" t="str">
            <v/>
          </cell>
          <cell r="F309" t="str">
            <v>LEASES</v>
          </cell>
        </row>
        <row r="310">
          <cell r="A310">
            <v>424600</v>
          </cell>
          <cell r="B310" t="str">
            <v>424600</v>
          </cell>
          <cell r="C310" t="str">
            <v>Leases:Capitalised Exp-Dev</v>
          </cell>
          <cell r="D310" t="str">
            <v/>
          </cell>
          <cell r="F310" t="str">
            <v>LEASES</v>
          </cell>
        </row>
        <row r="311">
          <cell r="A311">
            <v>424610</v>
          </cell>
          <cell r="B311" t="str">
            <v>424610</v>
          </cell>
          <cell r="C311" t="str">
            <v>Leases:Computer Software</v>
          </cell>
          <cell r="D311" t="str">
            <v/>
          </cell>
          <cell r="F311" t="str">
            <v>LEASES</v>
          </cell>
        </row>
        <row r="312">
          <cell r="A312">
            <v>424620</v>
          </cell>
          <cell r="B312" t="str">
            <v>424620</v>
          </cell>
          <cell r="C312" t="str">
            <v>Leases:Masthead&amp;Publ Titles</v>
          </cell>
          <cell r="D312" t="str">
            <v/>
          </cell>
          <cell r="F312" t="str">
            <v>LEASES</v>
          </cell>
        </row>
        <row r="313">
          <cell r="A313">
            <v>424630</v>
          </cell>
          <cell r="B313" t="str">
            <v>424630</v>
          </cell>
          <cell r="C313" t="str">
            <v>Leases:Other Intangible Ass</v>
          </cell>
          <cell r="D313" t="str">
            <v/>
          </cell>
          <cell r="F313" t="str">
            <v>LEASES</v>
          </cell>
        </row>
        <row r="314">
          <cell r="A314">
            <v>424640</v>
          </cell>
          <cell r="B314" t="str">
            <v>424640</v>
          </cell>
          <cell r="C314" t="str">
            <v>Leases: Patents and Licences</v>
          </cell>
          <cell r="D314" t="str">
            <v/>
          </cell>
          <cell r="F314" t="str">
            <v>LEASES</v>
          </cell>
        </row>
        <row r="315">
          <cell r="A315">
            <v>424650</v>
          </cell>
          <cell r="B315" t="str">
            <v>424650</v>
          </cell>
          <cell r="C315" t="str">
            <v>Leases:Serv&amp;Operate Rights</v>
          </cell>
          <cell r="D315" t="str">
            <v/>
          </cell>
          <cell r="F315" t="str">
            <v>LEASES</v>
          </cell>
        </row>
        <row r="316">
          <cell r="A316">
            <v>425000</v>
          </cell>
          <cell r="B316" t="str">
            <v>425000</v>
          </cell>
          <cell r="C316" t="str">
            <v>Personnel Agency Fees</v>
          </cell>
          <cell r="D316" t="str">
            <v/>
          </cell>
          <cell r="F316" t="str">
            <v/>
          </cell>
        </row>
        <row r="317">
          <cell r="A317">
            <v>425100</v>
          </cell>
          <cell r="B317" t="str">
            <v>425100</v>
          </cell>
          <cell r="C317" t="str">
            <v>Cons&amp;Spec Ser:Photographic Service</v>
          </cell>
          <cell r="D317" t="str">
            <v/>
          </cell>
          <cell r="F317" t="str">
            <v/>
          </cell>
        </row>
        <row r="318">
          <cell r="A318">
            <v>425200</v>
          </cell>
          <cell r="B318" t="str">
            <v>425200</v>
          </cell>
          <cell r="C318" t="str">
            <v>Plant Flowers &amp; Other Decoration</v>
          </cell>
          <cell r="D318" t="str">
            <v/>
          </cell>
          <cell r="F318" t="str">
            <v/>
          </cell>
        </row>
        <row r="319">
          <cell r="A319">
            <v>425300</v>
          </cell>
          <cell r="B319" t="str">
            <v>425300</v>
          </cell>
          <cell r="C319" t="str">
            <v>Design Development</v>
          </cell>
          <cell r="D319" t="str">
            <v/>
          </cell>
          <cell r="F319" t="str">
            <v/>
          </cell>
        </row>
        <row r="320">
          <cell r="A320">
            <v>425310</v>
          </cell>
          <cell r="B320" t="str">
            <v>425310</v>
          </cell>
          <cell r="C320" t="str">
            <v>Printing and Publications</v>
          </cell>
          <cell r="D320" t="str">
            <v/>
          </cell>
          <cell r="F320" t="str">
            <v/>
          </cell>
        </row>
        <row r="321">
          <cell r="A321">
            <v>425400</v>
          </cell>
          <cell r="B321" t="str">
            <v>425400</v>
          </cell>
          <cell r="C321" t="str">
            <v>Prof Bodies&amp;Membership Fees</v>
          </cell>
          <cell r="D321" t="str">
            <v/>
          </cell>
          <cell r="F321" t="str">
            <v/>
          </cell>
        </row>
        <row r="322">
          <cell r="A322">
            <v>425500</v>
          </cell>
          <cell r="B322" t="str">
            <v>425500</v>
          </cell>
          <cell r="C322" t="str">
            <v>Resettlement Cost</v>
          </cell>
          <cell r="D322" t="str">
            <v>ENTERTAINMENT</v>
          </cell>
          <cell r="F322" t="str">
            <v>TRAVEL AND SUBSISTENCE</v>
          </cell>
        </row>
        <row r="323">
          <cell r="A323">
            <v>425550</v>
          </cell>
          <cell r="B323" t="str">
            <v>425550</v>
          </cell>
          <cell r="C323" t="str">
            <v>Road Worthy Tests</v>
          </cell>
          <cell r="D323" t="str">
            <v/>
          </cell>
          <cell r="F323" t="str">
            <v/>
          </cell>
        </row>
        <row r="324">
          <cell r="A324">
            <v>425600</v>
          </cell>
          <cell r="B324" t="str">
            <v>425600</v>
          </cell>
          <cell r="C324" t="str">
            <v>Subscriptions</v>
          </cell>
          <cell r="D324" t="str">
            <v/>
          </cell>
          <cell r="F324" t="str">
            <v/>
          </cell>
        </row>
        <row r="325">
          <cell r="A325">
            <v>425700</v>
          </cell>
          <cell r="B325" t="str">
            <v>425700</v>
          </cell>
          <cell r="C325" t="str">
            <v>Taking Over Contractual Obligat</v>
          </cell>
          <cell r="D325" t="str">
            <v/>
          </cell>
          <cell r="F325" t="str">
            <v/>
          </cell>
        </row>
        <row r="326">
          <cell r="A326">
            <v>425800</v>
          </cell>
          <cell r="B326" t="str">
            <v>425800</v>
          </cell>
          <cell r="C326" t="str">
            <v>Cons&amp;Spec Ser: Clean&amp;Gardening servises</v>
          </cell>
          <cell r="D326" t="str">
            <v/>
          </cell>
          <cell r="F326" t="str">
            <v/>
          </cell>
        </row>
        <row r="327">
          <cell r="A327">
            <v>425810</v>
          </cell>
          <cell r="B327" t="str">
            <v>425810</v>
          </cell>
          <cell r="C327" t="str">
            <v>Own &amp; Leas Prop Exp: Fire Protect</v>
          </cell>
          <cell r="D327" t="str">
            <v/>
          </cell>
          <cell r="F327" t="str">
            <v/>
          </cell>
        </row>
        <row r="328">
          <cell r="A328">
            <v>425820</v>
          </cell>
          <cell r="B328" t="str">
            <v>425820</v>
          </cell>
          <cell r="C328" t="str">
            <v>Own &amp; Leas Prop Exp: First Aid</v>
          </cell>
          <cell r="D328" t="str">
            <v/>
          </cell>
          <cell r="F328" t="str">
            <v/>
          </cell>
        </row>
        <row r="329">
          <cell r="A329">
            <v>425830</v>
          </cell>
          <cell r="B329" t="str">
            <v>425830</v>
          </cell>
          <cell r="C329" t="str">
            <v>Own &amp; Leas Prop Exp: Fumigate Ser</v>
          </cell>
          <cell r="D329" t="str">
            <v/>
          </cell>
          <cell r="F329" t="str">
            <v/>
          </cell>
        </row>
        <row r="330">
          <cell r="A330">
            <v>425831</v>
          </cell>
          <cell r="B330" t="str">
            <v>425831</v>
          </cell>
          <cell r="C330" t="str">
            <v>OWN&amp;LEAS PROP EXP:GAS</v>
          </cell>
          <cell r="D330" t="str">
            <v/>
          </cell>
          <cell r="F330" t="str">
            <v/>
          </cell>
        </row>
        <row r="331">
          <cell r="A331">
            <v>425840</v>
          </cell>
          <cell r="B331" t="str">
            <v>425840</v>
          </cell>
          <cell r="C331" t="str">
            <v>Own &amp; Leas Prop Exp: Management Fee</v>
          </cell>
          <cell r="D331" t="str">
            <v/>
          </cell>
          <cell r="F331" t="str">
            <v/>
          </cell>
        </row>
        <row r="332">
          <cell r="A332">
            <v>425850</v>
          </cell>
          <cell r="B332" t="str">
            <v>425850</v>
          </cell>
          <cell r="C332" t="str">
            <v>Own &amp; Leas Prop Exp: Pest Control</v>
          </cell>
          <cell r="D332" t="str">
            <v/>
          </cell>
          <cell r="F332" t="str">
            <v/>
          </cell>
        </row>
        <row r="333">
          <cell r="A333">
            <v>425860</v>
          </cell>
          <cell r="B333" t="str">
            <v>425860</v>
          </cell>
          <cell r="C333" t="str">
            <v>Cons&amp;Spec Ser: Security services</v>
          </cell>
          <cell r="D333" t="str">
            <v/>
          </cell>
          <cell r="F333" t="str">
            <v/>
          </cell>
        </row>
        <row r="334">
          <cell r="A334">
            <v>425900</v>
          </cell>
          <cell r="B334" t="str">
            <v>425900</v>
          </cell>
          <cell r="C334" t="str">
            <v>Transport: Consultant&amp;Contractor</v>
          </cell>
          <cell r="D334" t="str">
            <v/>
          </cell>
          <cell r="F334" t="str">
            <v/>
          </cell>
        </row>
        <row r="335">
          <cell r="A335">
            <v>425910</v>
          </cell>
          <cell r="B335" t="str">
            <v>425910</v>
          </cell>
          <cell r="C335" t="str">
            <v>Transport: Public Events</v>
          </cell>
          <cell r="D335" t="str">
            <v/>
          </cell>
          <cell r="F335" t="str">
            <v>TRANSPORT &amp; SUBS PROVIDED BY DEPT</v>
          </cell>
        </row>
        <row r="336">
          <cell r="A336">
            <v>426000</v>
          </cell>
          <cell r="B336" t="str">
            <v>426000</v>
          </cell>
          <cell r="C336" t="str">
            <v>Non Employees Travel and Subsis</v>
          </cell>
          <cell r="D336" t="str">
            <v/>
          </cell>
          <cell r="F336" t="str">
            <v/>
          </cell>
        </row>
        <row r="337">
          <cell r="A337">
            <v>427000</v>
          </cell>
          <cell r="B337" t="str">
            <v>427000</v>
          </cell>
          <cell r="C337" t="str">
            <v>Catering</v>
          </cell>
          <cell r="D337" t="str">
            <v/>
          </cell>
          <cell r="F337" t="str">
            <v/>
          </cell>
        </row>
        <row r="338">
          <cell r="A338">
            <v>432100</v>
          </cell>
          <cell r="B338" t="str">
            <v>432100</v>
          </cell>
          <cell r="C338" t="str">
            <v>Municipality Services</v>
          </cell>
          <cell r="D338" t="str">
            <v>UTILITITY SERVICES</v>
          </cell>
          <cell r="F338" t="str">
            <v>UTILITITY SERVICES</v>
          </cell>
        </row>
        <row r="339">
          <cell r="A339">
            <v>432101</v>
          </cell>
          <cell r="B339" t="str">
            <v>432101</v>
          </cell>
          <cell r="C339" t="str">
            <v>Rates and Taxes Municipality Services</v>
          </cell>
          <cell r="D339" t="str">
            <v>UTILITITY SERVICES</v>
          </cell>
          <cell r="F339" t="str">
            <v/>
          </cell>
        </row>
        <row r="340">
          <cell r="A340">
            <v>432500</v>
          </cell>
          <cell r="B340" t="str">
            <v>432500</v>
          </cell>
          <cell r="C340" t="str">
            <v>Municipal: Water and Electricity</v>
          </cell>
          <cell r="D340" t="str">
            <v>UTILITITY SERVICES</v>
          </cell>
          <cell r="F340" t="str">
            <v/>
          </cell>
        </row>
        <row r="341">
          <cell r="A341">
            <v>432501</v>
          </cell>
          <cell r="B341" t="str">
            <v>432501</v>
          </cell>
          <cell r="C341" t="str">
            <v>Vehicles licenses</v>
          </cell>
          <cell r="D341" t="str">
            <v/>
          </cell>
          <cell r="F341" t="str">
            <v/>
          </cell>
        </row>
        <row r="342">
          <cell r="A342">
            <v>432502</v>
          </cell>
          <cell r="B342" t="str">
            <v>432502</v>
          </cell>
          <cell r="C342" t="str">
            <v>Rates and taxes (houses)</v>
          </cell>
          <cell r="D342" t="str">
            <v/>
          </cell>
          <cell r="F342" t="str">
            <v/>
          </cell>
        </row>
        <row r="343">
          <cell r="A343">
            <v>433000</v>
          </cell>
          <cell r="B343" t="str">
            <v>433000</v>
          </cell>
          <cell r="C343" t="str">
            <v>T&amp;S Out of Town All Non Res Stff</v>
          </cell>
          <cell r="D343" t="str">
            <v/>
          </cell>
          <cell r="F343" t="str">
            <v/>
          </cell>
        </row>
        <row r="344">
          <cell r="A344">
            <v>433010</v>
          </cell>
          <cell r="B344" t="str">
            <v>433010</v>
          </cell>
          <cell r="C344" t="str">
            <v>T&amp;S Out of Town All Per Res Stff</v>
          </cell>
          <cell r="D344" t="str">
            <v/>
          </cell>
          <cell r="F344" t="str">
            <v/>
          </cell>
        </row>
        <row r="345">
          <cell r="A345">
            <v>433020</v>
          </cell>
          <cell r="B345" t="str">
            <v>433020</v>
          </cell>
          <cell r="C345" t="str">
            <v>T&amp;S Dom: Accommodation</v>
          </cell>
          <cell r="D345" t="str">
            <v>TRAVEL AND SUBSISTENCE</v>
          </cell>
          <cell r="F345" t="str">
            <v>TRAVEL AND SUBSISTENCE</v>
          </cell>
        </row>
        <row r="346">
          <cell r="A346">
            <v>433030</v>
          </cell>
          <cell r="B346" t="str">
            <v>433030</v>
          </cell>
          <cell r="C346" t="str">
            <v>T&amp;S Dom: Daily Allowance</v>
          </cell>
          <cell r="D346" t="str">
            <v>TRAVEL AND SUBSISTENCE</v>
          </cell>
          <cell r="F346" t="str">
            <v>TRAVEL AND SUBSISTENCE</v>
          </cell>
        </row>
        <row r="347">
          <cell r="A347">
            <v>433040</v>
          </cell>
          <cell r="B347" t="str">
            <v>433040</v>
          </cell>
          <cell r="C347" t="str">
            <v>T&amp;S Dom: Food&amp;Bever(Served)</v>
          </cell>
          <cell r="D347" t="str">
            <v>TRAVEL AND SUBSISTENCE</v>
          </cell>
          <cell r="F347" t="str">
            <v>TRAVEL AND SUBSISTENCE</v>
          </cell>
        </row>
        <row r="348">
          <cell r="A348">
            <v>433050</v>
          </cell>
          <cell r="B348" t="str">
            <v>433050</v>
          </cell>
          <cell r="C348" t="str">
            <v>T&amp;S Dom: Incidental Cost</v>
          </cell>
          <cell r="D348" t="str">
            <v>TRAVEL AND SUBSISTENCE</v>
          </cell>
          <cell r="F348" t="str">
            <v>TRAVEL AND SUBSISTENCE</v>
          </cell>
        </row>
        <row r="349">
          <cell r="A349">
            <v>433100</v>
          </cell>
          <cell r="B349" t="str">
            <v>433100</v>
          </cell>
          <cell r="C349" t="str">
            <v>T&amp;S Dom: Without Op:Car Rental</v>
          </cell>
          <cell r="D349" t="str">
            <v>TRAVEL AND SUBSISTENCE</v>
          </cell>
          <cell r="F349" t="str">
            <v>TRAVEL AND SUBSISTENCE</v>
          </cell>
        </row>
        <row r="350">
          <cell r="A350">
            <v>433110</v>
          </cell>
          <cell r="B350" t="str">
            <v>433110</v>
          </cell>
          <cell r="C350" t="str">
            <v>T&amp;S Dom: Without Op:Km All(Own Tr</v>
          </cell>
          <cell r="D350" t="str">
            <v>TRAVEL AND SUBSISTENCE</v>
          </cell>
          <cell r="F350" t="str">
            <v>TRAVEL AND SUBSISTENCE</v>
          </cell>
        </row>
        <row r="351">
          <cell r="A351">
            <v>433120</v>
          </cell>
          <cell r="B351" t="str">
            <v>433120</v>
          </cell>
          <cell r="C351" t="str">
            <v>T&amp;S Dom: Without Op: Km All(sms&gt;)</v>
          </cell>
          <cell r="D351" t="str">
            <v>TRAVEL AND SUBSISTENCE</v>
          </cell>
          <cell r="F351" t="str">
            <v>TRAVEL AND SUBSISTENCE</v>
          </cell>
        </row>
        <row r="352">
          <cell r="A352">
            <v>433130</v>
          </cell>
          <cell r="B352" t="str">
            <v>433130</v>
          </cell>
          <cell r="C352" t="str">
            <v>T&amp;S Dom: Without Op:GG Vhcl</v>
          </cell>
          <cell r="D352" t="str">
            <v/>
          </cell>
          <cell r="F352" t="str">
            <v/>
          </cell>
        </row>
        <row r="353">
          <cell r="A353">
            <v>433200</v>
          </cell>
          <cell r="B353" t="str">
            <v>433200</v>
          </cell>
          <cell r="C353" t="str">
            <v>T&amp;S Dom: With Op: Otr Trns Provid</v>
          </cell>
          <cell r="D353" t="str">
            <v>TRAVEL AND SUBSISTENCE</v>
          </cell>
          <cell r="F353" t="str">
            <v>TRAVEL AND SUBSISTENCE</v>
          </cell>
        </row>
        <row r="354">
          <cell r="A354">
            <v>433300</v>
          </cell>
          <cell r="B354" t="str">
            <v>433300</v>
          </cell>
          <cell r="C354" t="str">
            <v>T&amp;S Dom: With Op: Air Transport</v>
          </cell>
          <cell r="D354" t="str">
            <v>TRAVEL AND SUBSISTENCE</v>
          </cell>
          <cell r="F354" t="str">
            <v>TRAVEL AND SUBSISTENCE</v>
          </cell>
        </row>
        <row r="355">
          <cell r="A355">
            <v>433310</v>
          </cell>
          <cell r="B355" t="str">
            <v>433310</v>
          </cell>
          <cell r="C355" t="str">
            <v>T&amp;S Dom: With Op:Railway Transpor</v>
          </cell>
          <cell r="D355" t="str">
            <v>TRAVEL AND SUBSISTENCE</v>
          </cell>
          <cell r="F355" t="str">
            <v>TRAVEL AND SUBSISTENCE</v>
          </cell>
        </row>
        <row r="356">
          <cell r="A356">
            <v>433320</v>
          </cell>
          <cell r="B356" t="str">
            <v>433320</v>
          </cell>
          <cell r="C356" t="str">
            <v>T&amp;S Dom: With Op: Road Transport</v>
          </cell>
          <cell r="D356" t="str">
            <v>TRAVEL AND SUBSISTENCE</v>
          </cell>
          <cell r="F356" t="str">
            <v>TRAVEL AND SUBSISTENCE</v>
          </cell>
        </row>
        <row r="357">
          <cell r="A357">
            <v>433330</v>
          </cell>
          <cell r="B357" t="str">
            <v>433330</v>
          </cell>
          <cell r="C357" t="str">
            <v>T&amp;S Dom: With Op:Water Transport</v>
          </cell>
          <cell r="D357" t="str">
            <v/>
          </cell>
          <cell r="F357" t="str">
            <v/>
          </cell>
        </row>
        <row r="358">
          <cell r="A358">
            <v>433400</v>
          </cell>
          <cell r="B358" t="str">
            <v>433400</v>
          </cell>
          <cell r="C358" t="str">
            <v>T&amp;S Forgn: Accommodation</v>
          </cell>
          <cell r="D358" t="str">
            <v>TRAVEL AND SUBSISTENCE</v>
          </cell>
          <cell r="F358" t="str">
            <v>TRAVEL AND SUBSISTENCE</v>
          </cell>
        </row>
        <row r="359">
          <cell r="A359">
            <v>433410</v>
          </cell>
          <cell r="B359" t="str">
            <v>433410</v>
          </cell>
          <cell r="C359" t="str">
            <v>T&amp;S Forgn: Daily All</v>
          </cell>
          <cell r="D359" t="str">
            <v>TRAVEL AND SUBSISTENCE</v>
          </cell>
          <cell r="F359" t="str">
            <v>TRAVEL AND SUBSISTENCE</v>
          </cell>
        </row>
        <row r="360">
          <cell r="A360">
            <v>433420</v>
          </cell>
          <cell r="B360" t="str">
            <v>433420</v>
          </cell>
          <cell r="C360" t="str">
            <v>T&amp;S Forgn: Food&amp;Bever(Serv)</v>
          </cell>
          <cell r="D360" t="str">
            <v>TRAVEL AND SUBSISTENCE</v>
          </cell>
          <cell r="F360" t="str">
            <v>TRAVEL AND SUBSISTENCE</v>
          </cell>
        </row>
        <row r="361">
          <cell r="A361">
            <v>433500</v>
          </cell>
          <cell r="B361" t="str">
            <v>433500</v>
          </cell>
          <cell r="C361" t="str">
            <v>T&amp;S Forgn: Without Op:Car Rental</v>
          </cell>
          <cell r="D361" t="str">
            <v>TRAVEL AND SUBSISTENCE</v>
          </cell>
          <cell r="F361" t="str">
            <v>TRAVEL AND SUBSISTENCE</v>
          </cell>
        </row>
        <row r="362">
          <cell r="A362">
            <v>433510</v>
          </cell>
          <cell r="B362" t="str">
            <v>433510</v>
          </cell>
          <cell r="C362" t="str">
            <v>T&amp;S Forgn: Without Op:Km Allowanc</v>
          </cell>
          <cell r="D362" t="str">
            <v/>
          </cell>
          <cell r="F362" t="str">
            <v/>
          </cell>
        </row>
        <row r="363">
          <cell r="A363">
            <v>433600</v>
          </cell>
          <cell r="B363" t="str">
            <v>433600</v>
          </cell>
          <cell r="C363" t="str">
            <v>T&amp;S Forgn: With Op:Oth Trnsp Prov</v>
          </cell>
          <cell r="D363" t="str">
            <v>TRAVEL AND SUBSISTENCE</v>
          </cell>
          <cell r="F363" t="str">
            <v>TRAVEL AND SUBSISTENCE</v>
          </cell>
        </row>
        <row r="364">
          <cell r="A364">
            <v>433700</v>
          </cell>
          <cell r="B364" t="str">
            <v>433700</v>
          </cell>
          <cell r="C364" t="str">
            <v>T&amp;S Forgn: With Op: Air Transport</v>
          </cell>
          <cell r="D364" t="str">
            <v>TRAVEL AND SUBSISTENCE</v>
          </cell>
          <cell r="F364" t="str">
            <v>TRAVEL AND SUBSISTENCE</v>
          </cell>
        </row>
        <row r="365">
          <cell r="A365">
            <v>433710</v>
          </cell>
          <cell r="B365" t="str">
            <v>433710</v>
          </cell>
          <cell r="C365" t="str">
            <v>T&amp;S Forgn: With Op: Railway Trans</v>
          </cell>
          <cell r="D365" t="str">
            <v>TRAVEL AND SUBSISTENCE</v>
          </cell>
          <cell r="F365" t="str">
            <v>TRAVEL AND SUBSISTENCE</v>
          </cell>
        </row>
        <row r="366">
          <cell r="A366">
            <v>433720</v>
          </cell>
          <cell r="B366" t="str">
            <v>433720</v>
          </cell>
          <cell r="C366" t="str">
            <v>T&amp;S Forgn: With Op: Road Transpor</v>
          </cell>
          <cell r="D366" t="str">
            <v>TRAVEL AND SUBSISTENCE</v>
          </cell>
          <cell r="F366" t="str">
            <v>TRAVEL AND SUBSISTENCE</v>
          </cell>
        </row>
        <row r="367">
          <cell r="A367">
            <v>433730</v>
          </cell>
          <cell r="B367" t="str">
            <v>433730</v>
          </cell>
          <cell r="C367" t="str">
            <v>T&amp;S Forgn: With Op:Water Transpor</v>
          </cell>
          <cell r="D367" t="str">
            <v/>
          </cell>
          <cell r="F367" t="str">
            <v/>
          </cell>
        </row>
        <row r="368">
          <cell r="A368">
            <v>434000</v>
          </cell>
          <cell r="B368" t="str">
            <v>434000</v>
          </cell>
          <cell r="C368" t="str">
            <v>Venues and Facilities</v>
          </cell>
          <cell r="D368" t="str">
            <v>VENUES AND FACILITIES</v>
          </cell>
          <cell r="F368" t="str">
            <v>VENUES AND FACILITIES</v>
          </cell>
        </row>
        <row r="369">
          <cell r="A369">
            <v>434100</v>
          </cell>
          <cell r="B369" t="str">
            <v>434100</v>
          </cell>
          <cell r="C369" t="str">
            <v>Protective/Spec Clothing&amp;Uniform</v>
          </cell>
          <cell r="D369" t="str">
            <v/>
          </cell>
          <cell r="F369" t="str">
            <v/>
          </cell>
        </row>
        <row r="370">
          <cell r="A370">
            <v>434200</v>
          </cell>
          <cell r="B370" t="str">
            <v>434200</v>
          </cell>
          <cell r="C370" t="str">
            <v>Train &amp; Staff Dev: External</v>
          </cell>
          <cell r="D370" t="str">
            <v>TRAINING &amp; STAFF DEVELOPMENT</v>
          </cell>
          <cell r="F370" t="str">
            <v>TRAINING &amp; STAFF DEVELOPMENT</v>
          </cell>
        </row>
        <row r="371">
          <cell r="A371">
            <v>434210</v>
          </cell>
          <cell r="B371" t="str">
            <v>434210</v>
          </cell>
          <cell r="C371" t="str">
            <v>Train &amp; Staff Dev: Material &amp; Manuals</v>
          </cell>
          <cell r="D371" t="str">
            <v>TRAINING &amp; STAFF DEVELOPMENT</v>
          </cell>
          <cell r="F371" t="str">
            <v>TRAINING &amp; STAFF DEVELOPMENT</v>
          </cell>
        </row>
        <row r="372">
          <cell r="A372">
            <v>434220</v>
          </cell>
          <cell r="B372" t="str">
            <v>434220</v>
          </cell>
          <cell r="C372" t="str">
            <v>Train &amp; Staff Dev: Qualif Verificat</v>
          </cell>
          <cell r="D372" t="str">
            <v>TRAINING &amp; STAFF DEVELOPMENT</v>
          </cell>
          <cell r="F372" t="str">
            <v>TRAINING &amp; STAFF DEVELOPMENT</v>
          </cell>
        </row>
        <row r="373">
          <cell r="A373">
            <v>435000</v>
          </cell>
          <cell r="B373" t="str">
            <v>435000</v>
          </cell>
          <cell r="C373" t="str">
            <v>Int Paid: Overdue Accounts</v>
          </cell>
          <cell r="D373" t="str">
            <v/>
          </cell>
          <cell r="F373" t="str">
            <v/>
          </cell>
        </row>
        <row r="374">
          <cell r="A374">
            <v>435001</v>
          </cell>
          <cell r="B374" t="str">
            <v>435001</v>
          </cell>
          <cell r="C374" t="str">
            <v>Interest Paid: Commercial Banks</v>
          </cell>
          <cell r="D374" t="str">
            <v/>
          </cell>
          <cell r="F374" t="str">
            <v/>
          </cell>
        </row>
        <row r="375">
          <cell r="A375">
            <v>437000</v>
          </cell>
          <cell r="B375" t="str">
            <v>437000</v>
          </cell>
          <cell r="C375" t="str">
            <v>Land Rent</v>
          </cell>
          <cell r="D375" t="str">
            <v/>
          </cell>
          <cell r="F375" t="str">
            <v/>
          </cell>
        </row>
        <row r="376">
          <cell r="A376">
            <v>437005</v>
          </cell>
          <cell r="B376" t="str">
            <v>437005</v>
          </cell>
          <cell r="C376" t="str">
            <v>Expropriation of Land</v>
          </cell>
          <cell r="D376" t="str">
            <v/>
          </cell>
          <cell r="F376" t="str">
            <v/>
          </cell>
        </row>
        <row r="377">
          <cell r="A377">
            <v>437010</v>
          </cell>
          <cell r="B377" t="str">
            <v>437010</v>
          </cell>
          <cell r="C377" t="str">
            <v>Rental Internal Equipment Expense</v>
          </cell>
          <cell r="D377" t="str">
            <v/>
          </cell>
          <cell r="F377" t="str">
            <v/>
          </cell>
        </row>
        <row r="378">
          <cell r="A378">
            <v>437020</v>
          </cell>
          <cell r="B378" t="str">
            <v>437020</v>
          </cell>
          <cell r="C378" t="str">
            <v>Leases:Plant &amp; Equipment</v>
          </cell>
          <cell r="D378" t="str">
            <v>LEASE</v>
          </cell>
          <cell r="F378" t="str">
            <v>LEASES</v>
          </cell>
        </row>
        <row r="379">
          <cell r="A379">
            <v>437030</v>
          </cell>
          <cell r="B379" t="str">
            <v>437030</v>
          </cell>
          <cell r="C379" t="str">
            <v>Rent on Equipment Expense</v>
          </cell>
          <cell r="D379" t="str">
            <v/>
          </cell>
          <cell r="F379" t="str">
            <v/>
          </cell>
        </row>
        <row r="380">
          <cell r="A380">
            <v>437100</v>
          </cell>
          <cell r="B380" t="str">
            <v>437100</v>
          </cell>
          <cell r="C380" t="str">
            <v>Royalty, Explor&amp;Right Of Use</v>
          </cell>
          <cell r="D380" t="str">
            <v/>
          </cell>
          <cell r="F380" t="str">
            <v/>
          </cell>
        </row>
        <row r="381">
          <cell r="A381">
            <v>438000</v>
          </cell>
          <cell r="B381" t="str">
            <v>438000</v>
          </cell>
          <cell r="C381" t="str">
            <v>Thefts and Losses</v>
          </cell>
          <cell r="D381" t="str">
            <v/>
          </cell>
          <cell r="F381" t="str">
            <v/>
          </cell>
        </row>
        <row r="382">
          <cell r="A382">
            <v>438001</v>
          </cell>
          <cell r="B382" t="str">
            <v>438001</v>
          </cell>
          <cell r="C382" t="str">
            <v>Bad Debts Write Off Expense</v>
          </cell>
          <cell r="D382" t="str">
            <v/>
          </cell>
          <cell r="F382" t="str">
            <v/>
          </cell>
        </row>
        <row r="383">
          <cell r="A383">
            <v>439000</v>
          </cell>
          <cell r="B383" t="str">
            <v>439000</v>
          </cell>
          <cell r="C383" t="str">
            <v>Water Trading Acc Losses</v>
          </cell>
          <cell r="D383" t="str">
            <v/>
          </cell>
          <cell r="F383" t="str">
            <v/>
          </cell>
        </row>
        <row r="384">
          <cell r="A384">
            <v>441000</v>
          </cell>
          <cell r="B384" t="str">
            <v>441000</v>
          </cell>
          <cell r="C384" t="str">
            <v>Unauthorised Expenditure</v>
          </cell>
          <cell r="D384" t="str">
            <v/>
          </cell>
          <cell r="F384" t="str">
            <v/>
          </cell>
        </row>
        <row r="385">
          <cell r="A385">
            <v>451000</v>
          </cell>
          <cell r="B385" t="str">
            <v>451000</v>
          </cell>
          <cell r="C385" t="str">
            <v>Claims Against State Prov Dept</v>
          </cell>
          <cell r="D385" t="str">
            <v/>
          </cell>
          <cell r="F385" t="str">
            <v/>
          </cell>
        </row>
        <row r="386">
          <cell r="A386">
            <v>451100</v>
          </cell>
          <cell r="B386" t="str">
            <v>451100</v>
          </cell>
          <cell r="C386" t="str">
            <v>Pmt/Refund&amp;Rem-Act/Grce Prov Dep</v>
          </cell>
          <cell r="D386" t="str">
            <v/>
          </cell>
          <cell r="F386" t="str">
            <v/>
          </cell>
        </row>
        <row r="387">
          <cell r="A387">
            <v>451200</v>
          </cell>
          <cell r="B387" t="str">
            <v>451200</v>
          </cell>
          <cell r="C387" t="str">
            <v>Donations&amp;Gifts Prov Dept - Cash</v>
          </cell>
          <cell r="D387" t="str">
            <v/>
          </cell>
          <cell r="F387" t="str">
            <v/>
          </cell>
        </row>
        <row r="388">
          <cell r="A388">
            <v>451210</v>
          </cell>
          <cell r="B388" t="str">
            <v>451210</v>
          </cell>
          <cell r="C388" t="str">
            <v>Donations&amp;Gifts Prov Dept - Kind</v>
          </cell>
          <cell r="D388" t="str">
            <v/>
          </cell>
          <cell r="F388" t="str">
            <v/>
          </cell>
        </row>
        <row r="389">
          <cell r="A389">
            <v>451220</v>
          </cell>
          <cell r="B389" t="str">
            <v>451220</v>
          </cell>
          <cell r="C389" t="str">
            <v>Fines&amp;Penalties Prov Dept</v>
          </cell>
          <cell r="D389" t="str">
            <v/>
          </cell>
          <cell r="F389" t="str">
            <v/>
          </cell>
        </row>
        <row r="390">
          <cell r="A390">
            <v>451300</v>
          </cell>
          <cell r="B390" t="str">
            <v>451300</v>
          </cell>
          <cell r="C390" t="str">
            <v>Pmt/Refund&amp;Rem-Act/Grace Prov Rf</v>
          </cell>
          <cell r="D390" t="str">
            <v/>
          </cell>
          <cell r="F390" t="str">
            <v/>
          </cell>
        </row>
        <row r="391">
          <cell r="A391">
            <v>451400</v>
          </cell>
          <cell r="B391" t="str">
            <v>451400</v>
          </cell>
          <cell r="C391" t="str">
            <v>Provincial Conditional Grants</v>
          </cell>
          <cell r="D391" t="str">
            <v/>
          </cell>
          <cell r="F391" t="str">
            <v/>
          </cell>
        </row>
        <row r="392">
          <cell r="A392">
            <v>451500</v>
          </cell>
          <cell r="B392" t="str">
            <v>451500</v>
          </cell>
          <cell r="C392" t="str">
            <v>Donation&amp;Gift Prov Rev Fund-Cash</v>
          </cell>
          <cell r="D392" t="str">
            <v/>
          </cell>
          <cell r="F392" t="str">
            <v/>
          </cell>
        </row>
        <row r="393">
          <cell r="A393">
            <v>451510</v>
          </cell>
          <cell r="B393" t="str">
            <v>451510</v>
          </cell>
          <cell r="C393" t="str">
            <v>Donation&amp;Gift Prov Rev Fund-Kind</v>
          </cell>
          <cell r="D393" t="str">
            <v/>
          </cell>
          <cell r="F393" t="str">
            <v/>
          </cell>
        </row>
        <row r="394">
          <cell r="A394">
            <v>451600</v>
          </cell>
          <cell r="B394" t="str">
            <v>451600</v>
          </cell>
          <cell r="C394" t="str">
            <v>Claims Against State Prov Agen</v>
          </cell>
          <cell r="D394" t="str">
            <v/>
          </cell>
          <cell r="F394" t="str">
            <v/>
          </cell>
        </row>
        <row r="395">
          <cell r="A395">
            <v>451700</v>
          </cell>
          <cell r="B395" t="str">
            <v>451700</v>
          </cell>
          <cell r="C395" t="str">
            <v>Pmt/Refund&amp;Rem-Act/Grce Prov Ag</v>
          </cell>
          <cell r="D395" t="str">
            <v/>
          </cell>
          <cell r="F395" t="str">
            <v>PMT/REFUND &amp; REM-ACT/GRCE PROV AG</v>
          </cell>
        </row>
        <row r="396">
          <cell r="A396">
            <v>451800</v>
          </cell>
          <cell r="B396" t="str">
            <v>451800</v>
          </cell>
          <cell r="C396" t="str">
            <v>Donations&amp;Gifts Prov Agen-Cash</v>
          </cell>
          <cell r="D396" t="str">
            <v/>
          </cell>
          <cell r="F396" t="str">
            <v/>
          </cell>
        </row>
        <row r="397">
          <cell r="A397">
            <v>451810</v>
          </cell>
          <cell r="B397" t="str">
            <v>451810</v>
          </cell>
          <cell r="C397" t="str">
            <v>Donations&amp;Gifts Prov Agen-Kind</v>
          </cell>
          <cell r="D397" t="str">
            <v/>
          </cell>
          <cell r="F397" t="str">
            <v/>
          </cell>
        </row>
        <row r="398">
          <cell r="A398">
            <v>452000</v>
          </cell>
          <cell r="B398" t="str">
            <v>452000</v>
          </cell>
          <cell r="C398" t="str">
            <v>Donations&amp;Gifts Mun-Cash</v>
          </cell>
          <cell r="D398" t="str">
            <v/>
          </cell>
          <cell r="F398" t="str">
            <v/>
          </cell>
        </row>
        <row r="399">
          <cell r="A399">
            <v>452010</v>
          </cell>
          <cell r="B399" t="str">
            <v>452010</v>
          </cell>
          <cell r="C399" t="str">
            <v>Donations&amp;Gifts Mun-Kind</v>
          </cell>
          <cell r="D399" t="str">
            <v/>
          </cell>
          <cell r="F399" t="str">
            <v/>
          </cell>
        </row>
        <row r="400">
          <cell r="A400">
            <v>452020</v>
          </cell>
          <cell r="B400" t="str">
            <v>452020</v>
          </cell>
          <cell r="C400" t="str">
            <v>Fines&amp;Penalties Municipalities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452100</v>
          </cell>
          <cell r="B401" t="str">
            <v>452100</v>
          </cell>
          <cell r="C401" t="str">
            <v>RSCL:CACADU DIST MUN</v>
          </cell>
          <cell r="D401" t="str">
            <v/>
          </cell>
          <cell r="F401" t="str">
            <v/>
          </cell>
        </row>
        <row r="402">
          <cell r="A402">
            <v>452101</v>
          </cell>
          <cell r="B402" t="str">
            <v>452101</v>
          </cell>
          <cell r="C402" t="str">
            <v>Reginal Service Council Levy :KAROO DIST</v>
          </cell>
          <cell r="D402" t="str">
            <v/>
          </cell>
          <cell r="F402" t="str">
            <v/>
          </cell>
        </row>
        <row r="403">
          <cell r="A403">
            <v>452102</v>
          </cell>
          <cell r="B403" t="str">
            <v>452102</v>
          </cell>
          <cell r="C403" t="str">
            <v>Regional Service Council Levy :MOTHEO DI</v>
          </cell>
          <cell r="D403" t="str">
            <v/>
          </cell>
          <cell r="F403" t="str">
            <v/>
          </cell>
        </row>
        <row r="404">
          <cell r="A404">
            <v>452103</v>
          </cell>
          <cell r="B404" t="str">
            <v>452103</v>
          </cell>
          <cell r="C404" t="str">
            <v>Regional Service Council Levy :WATERBERG</v>
          </cell>
          <cell r="D404" t="str">
            <v/>
          </cell>
          <cell r="F404" t="str">
            <v/>
          </cell>
        </row>
        <row r="405">
          <cell r="A405">
            <v>452104</v>
          </cell>
          <cell r="B405" t="str">
            <v>452104</v>
          </cell>
          <cell r="C405" t="str">
            <v>Regional Service Council Levy :OVERBERG</v>
          </cell>
          <cell r="D405" t="str">
            <v/>
          </cell>
          <cell r="F405" t="str">
            <v/>
          </cell>
        </row>
        <row r="406">
          <cell r="A406">
            <v>452105</v>
          </cell>
          <cell r="B406" t="str">
            <v>452105</v>
          </cell>
          <cell r="C406" t="str">
            <v>Regional Servive Council Levy : NKANGALA</v>
          </cell>
          <cell r="D406" t="str">
            <v/>
          </cell>
          <cell r="F406" t="str">
            <v/>
          </cell>
        </row>
        <row r="407">
          <cell r="A407">
            <v>452106</v>
          </cell>
          <cell r="B407" t="str">
            <v>452106</v>
          </cell>
          <cell r="C407" t="str">
            <v>RSCL:EHLANZENI DIST MU</v>
          </cell>
          <cell r="D407" t="str">
            <v/>
          </cell>
          <cell r="F407" t="str">
            <v/>
          </cell>
        </row>
        <row r="408">
          <cell r="A408">
            <v>452107</v>
          </cell>
          <cell r="B408" t="str">
            <v>452107</v>
          </cell>
          <cell r="C408" t="str">
            <v>RSCL:CENTRAL KAROO DIST MU</v>
          </cell>
          <cell r="D408" t="str">
            <v/>
          </cell>
          <cell r="F408" t="str">
            <v/>
          </cell>
        </row>
        <row r="409">
          <cell r="A409">
            <v>452108</v>
          </cell>
          <cell r="B409" t="str">
            <v>452108</v>
          </cell>
          <cell r="C409" t="str">
            <v>RSCL:FRANCES BAARD DIST MU</v>
          </cell>
          <cell r="D409" t="str">
            <v/>
          </cell>
          <cell r="F409" t="str">
            <v/>
          </cell>
        </row>
        <row r="410">
          <cell r="A410">
            <v>452109</v>
          </cell>
          <cell r="B410" t="str">
            <v>452109</v>
          </cell>
          <cell r="C410" t="str">
            <v>RSCL:UKHAHLAMBA DIST MUN</v>
          </cell>
          <cell r="D410" t="str">
            <v/>
          </cell>
          <cell r="F410" t="str">
            <v/>
          </cell>
        </row>
        <row r="411">
          <cell r="A411">
            <v>452110</v>
          </cell>
          <cell r="B411" t="str">
            <v>452110</v>
          </cell>
          <cell r="C411" t="str">
            <v>RSCL:CAPRICORN DIST MUN</v>
          </cell>
          <cell r="D411" t="str">
            <v/>
          </cell>
          <cell r="F411" t="str">
            <v/>
          </cell>
        </row>
        <row r="412">
          <cell r="A412">
            <v>452111</v>
          </cell>
          <cell r="B412" t="str">
            <v>452111</v>
          </cell>
          <cell r="C412" t="str">
            <v>RSCL:CHRIS HANI DISTR MUN</v>
          </cell>
          <cell r="D412" t="str">
            <v/>
          </cell>
          <cell r="F412" t="str">
            <v/>
          </cell>
        </row>
        <row r="413">
          <cell r="A413">
            <v>452112</v>
          </cell>
          <cell r="B413" t="str">
            <v>452112</v>
          </cell>
          <cell r="C413" t="str">
            <v>RSCL:GREATER EAST RAND METRO</v>
          </cell>
          <cell r="D413" t="str">
            <v/>
          </cell>
          <cell r="F413" t="str">
            <v/>
          </cell>
        </row>
        <row r="414">
          <cell r="A414">
            <v>452113</v>
          </cell>
          <cell r="B414" t="str">
            <v>452113</v>
          </cell>
          <cell r="C414" t="str">
            <v>RSCL:GERT SIBANDE DIST M</v>
          </cell>
          <cell r="D414" t="str">
            <v/>
          </cell>
          <cell r="F414" t="str">
            <v/>
          </cell>
        </row>
        <row r="415">
          <cell r="A415">
            <v>452114</v>
          </cell>
          <cell r="B415" t="str">
            <v>452114</v>
          </cell>
          <cell r="C415" t="str">
            <v>RSCL:BOPHIRIMA DIST COUNCIL</v>
          </cell>
          <cell r="D415" t="str">
            <v/>
          </cell>
          <cell r="F415" t="str">
            <v/>
          </cell>
        </row>
        <row r="416">
          <cell r="A416">
            <v>452115</v>
          </cell>
          <cell r="B416" t="str">
            <v>452115</v>
          </cell>
          <cell r="C416" t="str">
            <v>RSCL: BOHLABELA DIST MUNl</v>
          </cell>
          <cell r="D416" t="str">
            <v/>
          </cell>
          <cell r="F416" t="str">
            <v/>
          </cell>
        </row>
        <row r="417">
          <cell r="A417">
            <v>452116</v>
          </cell>
          <cell r="B417" t="str">
            <v>452116</v>
          </cell>
          <cell r="C417" t="str">
            <v>RSCL : LOWER-ORANGE DIST COUNCIL</v>
          </cell>
          <cell r="D417" t="str">
            <v/>
          </cell>
          <cell r="F417" t="str">
            <v/>
          </cell>
        </row>
        <row r="418">
          <cell r="A418">
            <v>452117</v>
          </cell>
          <cell r="B418" t="str">
            <v>452117</v>
          </cell>
          <cell r="C418" t="str">
            <v>RSCL:TSHWANE METROPOLITAN MUN</v>
          </cell>
          <cell r="D418" t="str">
            <v/>
          </cell>
          <cell r="F418" t="str">
            <v/>
          </cell>
        </row>
        <row r="419">
          <cell r="A419">
            <v>452118</v>
          </cell>
          <cell r="B419" t="str">
            <v>452118</v>
          </cell>
          <cell r="C419" t="str">
            <v>RSCL:BOJANALA PLATINUM DIST MUN</v>
          </cell>
          <cell r="D419" t="str">
            <v/>
          </cell>
          <cell r="F419" t="str">
            <v/>
          </cell>
        </row>
        <row r="420">
          <cell r="A420">
            <v>452119</v>
          </cell>
          <cell r="B420" t="str">
            <v>452119</v>
          </cell>
          <cell r="C420" t="str">
            <v>RSCL:GREATER JHB METROPOL COUN</v>
          </cell>
          <cell r="D420" t="str">
            <v/>
          </cell>
          <cell r="F420" t="str">
            <v/>
          </cell>
        </row>
        <row r="421">
          <cell r="A421">
            <v>452120</v>
          </cell>
          <cell r="B421" t="str">
            <v>452120</v>
          </cell>
          <cell r="C421" t="str">
            <v>RSCL:WEST COAST DIS MUN</v>
          </cell>
          <cell r="D421" t="str">
            <v/>
          </cell>
          <cell r="F421" t="str">
            <v/>
          </cell>
        </row>
        <row r="422">
          <cell r="A422">
            <v>452121</v>
          </cell>
          <cell r="B422" t="str">
            <v>452121</v>
          </cell>
          <cell r="C422" t="str">
            <v>RSCL:NAMAKWA DIST MUN</v>
          </cell>
          <cell r="D422" t="str">
            <v/>
          </cell>
          <cell r="F422" t="str">
            <v/>
          </cell>
        </row>
        <row r="423">
          <cell r="A423">
            <v>452122</v>
          </cell>
          <cell r="B423" t="str">
            <v>452122</v>
          </cell>
          <cell r="C423" t="str">
            <v>RSCL:NORTHERN FREESTATE DIS COUN</v>
          </cell>
          <cell r="D423" t="str">
            <v/>
          </cell>
          <cell r="F423" t="str">
            <v/>
          </cell>
        </row>
        <row r="424">
          <cell r="A424">
            <v>452123</v>
          </cell>
          <cell r="B424" t="str">
            <v>452123</v>
          </cell>
          <cell r="C424" t="str">
            <v>RSCL:SEDIBENG DIST MUN</v>
          </cell>
          <cell r="D424" t="str">
            <v/>
          </cell>
          <cell r="F424" t="str">
            <v/>
          </cell>
        </row>
        <row r="425">
          <cell r="A425">
            <v>452124</v>
          </cell>
          <cell r="B425" t="str">
            <v>452124</v>
          </cell>
          <cell r="C425" t="str">
            <v>RSCL:SOUTHERN DIST COUNCIL</v>
          </cell>
          <cell r="D425" t="str">
            <v/>
          </cell>
          <cell r="F425" t="str">
            <v/>
          </cell>
        </row>
        <row r="426">
          <cell r="A426">
            <v>452125</v>
          </cell>
          <cell r="B426" t="str">
            <v>452125</v>
          </cell>
          <cell r="C426" t="str">
            <v>RSCL:CAPE METROPOLITAN COUNCIL</v>
          </cell>
          <cell r="D426" t="str">
            <v/>
          </cell>
          <cell r="F426" t="str">
            <v/>
          </cell>
        </row>
        <row r="427">
          <cell r="A427">
            <v>452126</v>
          </cell>
          <cell r="B427" t="str">
            <v>452126</v>
          </cell>
          <cell r="C427" t="str">
            <v>RSCL:WEST RAND DIST MUN</v>
          </cell>
          <cell r="D427" t="str">
            <v/>
          </cell>
          <cell r="F427" t="str">
            <v/>
          </cell>
        </row>
        <row r="428">
          <cell r="A428">
            <v>452127</v>
          </cell>
          <cell r="B428" t="str">
            <v>452127</v>
          </cell>
          <cell r="C428" t="str">
            <v>RSCL:EAST FREESTATE DIST COUNCIL</v>
          </cell>
          <cell r="D428" t="str">
            <v/>
          </cell>
          <cell r="F428" t="str">
            <v/>
          </cell>
        </row>
        <row r="429">
          <cell r="A429">
            <v>452128</v>
          </cell>
          <cell r="B429" t="str">
            <v>452128</v>
          </cell>
          <cell r="C429" t="str">
            <v>RSCL:LEJWELEPUTSWA DIST MUN</v>
          </cell>
          <cell r="D429" t="str">
            <v/>
          </cell>
          <cell r="F429" t="str">
            <v/>
          </cell>
        </row>
        <row r="430">
          <cell r="A430">
            <v>452129</v>
          </cell>
          <cell r="B430" t="str">
            <v>452129</v>
          </cell>
          <cell r="C430" t="str">
            <v>RSCL:AMATOLE DIST MUN</v>
          </cell>
          <cell r="D430" t="str">
            <v/>
          </cell>
          <cell r="F430" t="str">
            <v/>
          </cell>
        </row>
        <row r="431">
          <cell r="A431">
            <v>452130</v>
          </cell>
          <cell r="B431" t="str">
            <v>452130</v>
          </cell>
          <cell r="C431" t="str">
            <v>RSCL:EDEN DIST MUN</v>
          </cell>
          <cell r="D431" t="str">
            <v/>
          </cell>
          <cell r="F431" t="str">
            <v/>
          </cell>
        </row>
        <row r="432">
          <cell r="A432">
            <v>452131</v>
          </cell>
          <cell r="B432" t="str">
            <v>452131</v>
          </cell>
          <cell r="C432" t="str">
            <v>RSCL:ETHEKWINI MUNICIPALITY</v>
          </cell>
          <cell r="D432" t="str">
            <v/>
          </cell>
          <cell r="F432" t="str">
            <v/>
          </cell>
        </row>
        <row r="433">
          <cell r="A433">
            <v>452132</v>
          </cell>
          <cell r="B433" t="str">
            <v>452132</v>
          </cell>
          <cell r="C433" t="str">
            <v>RSCL:UMGUNGUNDLOVU DIS MUN</v>
          </cell>
          <cell r="D433" t="str">
            <v/>
          </cell>
          <cell r="F433" t="str">
            <v/>
          </cell>
        </row>
        <row r="434">
          <cell r="A434">
            <v>452133</v>
          </cell>
          <cell r="B434" t="str">
            <v>452133</v>
          </cell>
          <cell r="C434" t="str">
            <v>RSCL:UGU DIST MUN</v>
          </cell>
          <cell r="D434" t="str">
            <v/>
          </cell>
          <cell r="F434" t="str">
            <v/>
          </cell>
        </row>
        <row r="435">
          <cell r="A435">
            <v>452134</v>
          </cell>
          <cell r="B435" t="str">
            <v>452134</v>
          </cell>
          <cell r="C435" t="str">
            <v>RSCL:UTHUNGULU DIST MUN</v>
          </cell>
          <cell r="D435" t="str">
            <v/>
          </cell>
          <cell r="F435" t="str">
            <v/>
          </cell>
        </row>
        <row r="436">
          <cell r="A436">
            <v>452135</v>
          </cell>
          <cell r="B436" t="str">
            <v>452135</v>
          </cell>
          <cell r="C436" t="str">
            <v>RSCL:UMZINYATHI DIST MUN</v>
          </cell>
          <cell r="D436" t="str">
            <v/>
          </cell>
          <cell r="F436" t="str">
            <v/>
          </cell>
        </row>
        <row r="437">
          <cell r="A437">
            <v>452136</v>
          </cell>
          <cell r="B437" t="str">
            <v>452136</v>
          </cell>
          <cell r="C437" t="str">
            <v>RSCL:INDLOVU REG COUNCIL</v>
          </cell>
          <cell r="D437" t="str">
            <v/>
          </cell>
          <cell r="F437" t="str">
            <v/>
          </cell>
        </row>
        <row r="438">
          <cell r="A438">
            <v>452137</v>
          </cell>
          <cell r="B438" t="str">
            <v>452137</v>
          </cell>
          <cell r="C438" t="str">
            <v>RSCL:KGALAGADI DIST MUN</v>
          </cell>
          <cell r="D438" t="str">
            <v/>
          </cell>
          <cell r="F438" t="str">
            <v/>
          </cell>
        </row>
        <row r="439">
          <cell r="A439">
            <v>452138</v>
          </cell>
          <cell r="B439" t="str">
            <v>452138</v>
          </cell>
          <cell r="C439" t="str">
            <v>RSCL:BOLAND DIST MUN</v>
          </cell>
          <cell r="D439" t="str">
            <v/>
          </cell>
          <cell r="F439" t="str">
            <v/>
          </cell>
        </row>
        <row r="440">
          <cell r="A440">
            <v>452139</v>
          </cell>
          <cell r="B440" t="str">
            <v>452139</v>
          </cell>
          <cell r="C440" t="str">
            <v>RSCL:UTHUKELA REG COUNCIL SOUTH</v>
          </cell>
          <cell r="D440" t="str">
            <v/>
          </cell>
          <cell r="F440" t="str">
            <v/>
          </cell>
        </row>
        <row r="441">
          <cell r="A441">
            <v>452140</v>
          </cell>
          <cell r="B441" t="str">
            <v>452140</v>
          </cell>
          <cell r="C441" t="str">
            <v>RSCL:ZULULAND DIST MUN</v>
          </cell>
          <cell r="D441" t="str">
            <v/>
          </cell>
          <cell r="F441" t="str">
            <v/>
          </cell>
        </row>
        <row r="442">
          <cell r="A442">
            <v>452141</v>
          </cell>
          <cell r="B442" t="str">
            <v>452141</v>
          </cell>
          <cell r="C442" t="str">
            <v>RSCL:ALFRED NZO DIST MUN</v>
          </cell>
          <cell r="D442" t="str">
            <v/>
          </cell>
          <cell r="F442" t="str">
            <v/>
          </cell>
        </row>
        <row r="443">
          <cell r="A443">
            <v>452142</v>
          </cell>
          <cell r="B443" t="str">
            <v>452142</v>
          </cell>
          <cell r="C443" t="str">
            <v>RSCL:KEI DIST COUNCIL</v>
          </cell>
          <cell r="D443" t="str">
            <v/>
          </cell>
          <cell r="F443" t="str">
            <v/>
          </cell>
        </row>
        <row r="444">
          <cell r="A444">
            <v>452143</v>
          </cell>
          <cell r="B444" t="str">
            <v>452143</v>
          </cell>
          <cell r="C444" t="str">
            <v>RSCL:CENTRAL DIST MUN</v>
          </cell>
          <cell r="D444" t="str">
            <v/>
          </cell>
          <cell r="F444" t="str">
            <v/>
          </cell>
        </row>
        <row r="445">
          <cell r="A445">
            <v>452144</v>
          </cell>
          <cell r="B445" t="str">
            <v>452144</v>
          </cell>
          <cell r="C445" t="str">
            <v>RSCL:ILEMBE DIST MUN</v>
          </cell>
          <cell r="D445" t="str">
            <v/>
          </cell>
          <cell r="F445" t="str">
            <v/>
          </cell>
        </row>
        <row r="446">
          <cell r="A446">
            <v>452145</v>
          </cell>
          <cell r="B446" t="str">
            <v>452145</v>
          </cell>
          <cell r="C446" t="str">
            <v>RSCL:NELSON MANDELA METROPOL MUN</v>
          </cell>
          <cell r="D446" t="str">
            <v/>
          </cell>
          <cell r="F446" t="str">
            <v/>
          </cell>
        </row>
        <row r="447">
          <cell r="A447">
            <v>452146</v>
          </cell>
          <cell r="B447" t="str">
            <v>452146</v>
          </cell>
          <cell r="C447" t="str">
            <v>RSCL:AMAJUBA DIST MUN</v>
          </cell>
          <cell r="D447" t="str">
            <v/>
          </cell>
          <cell r="F447" t="str">
            <v/>
          </cell>
        </row>
        <row r="448">
          <cell r="A448">
            <v>452147</v>
          </cell>
          <cell r="B448" t="str">
            <v>452147</v>
          </cell>
          <cell r="C448" t="str">
            <v>RSCL:VHEMBE DIST MUN</v>
          </cell>
          <cell r="D448" t="str">
            <v/>
          </cell>
          <cell r="F448" t="str">
            <v/>
          </cell>
        </row>
        <row r="449">
          <cell r="A449">
            <v>452148</v>
          </cell>
          <cell r="B449" t="str">
            <v>452148</v>
          </cell>
          <cell r="C449" t="str">
            <v>RSCL:SEKHUKHUNE CROSS BOUND D M</v>
          </cell>
          <cell r="D449" t="str">
            <v/>
          </cell>
          <cell r="F449" t="str">
            <v/>
          </cell>
        </row>
        <row r="450">
          <cell r="A450">
            <v>452149</v>
          </cell>
          <cell r="B450" t="str">
            <v>452149</v>
          </cell>
          <cell r="C450" t="str">
            <v>RSCL:XHARIEP DIST MUN</v>
          </cell>
          <cell r="D450" t="str">
            <v/>
          </cell>
          <cell r="F450" t="str">
            <v/>
          </cell>
        </row>
        <row r="451">
          <cell r="A451">
            <v>452150</v>
          </cell>
          <cell r="B451" t="str">
            <v>452150</v>
          </cell>
          <cell r="C451" t="str">
            <v>RSCL:UMKHANYAKUDE DIST MUN</v>
          </cell>
          <cell r="D451" t="str">
            <v/>
          </cell>
          <cell r="F451" t="str">
            <v/>
          </cell>
        </row>
        <row r="452">
          <cell r="A452">
            <v>452151</v>
          </cell>
          <cell r="B452" t="str">
            <v>452151</v>
          </cell>
          <cell r="C452" t="str">
            <v>RSCL:MOPANI DIST COUNCIL</v>
          </cell>
          <cell r="D452" t="str">
            <v/>
          </cell>
          <cell r="F452" t="str">
            <v/>
          </cell>
        </row>
        <row r="453">
          <cell r="A453">
            <v>452152</v>
          </cell>
          <cell r="B453" t="str">
            <v>452152</v>
          </cell>
          <cell r="C453" t="str">
            <v>RSCL:METSWEDING DIST MUN</v>
          </cell>
          <cell r="D453" t="str">
            <v/>
          </cell>
          <cell r="F453" t="str">
            <v/>
          </cell>
        </row>
        <row r="454">
          <cell r="A454">
            <v>452153</v>
          </cell>
          <cell r="B454" t="str">
            <v>452153</v>
          </cell>
          <cell r="C454" t="str">
            <v>RSCL:CAPE WINELANDS DIST MUN</v>
          </cell>
          <cell r="D454" t="str">
            <v/>
          </cell>
          <cell r="F454" t="str">
            <v/>
          </cell>
        </row>
        <row r="455">
          <cell r="A455">
            <v>452200</v>
          </cell>
          <cell r="B455" t="str">
            <v>452200</v>
          </cell>
          <cell r="C455" t="str">
            <v>Municipal: Equip &amp; Vehicle licencing</v>
          </cell>
          <cell r="D455" t="str">
            <v>UTILITITY SERVICES</v>
          </cell>
          <cell r="F455" t="str">
            <v>UTILITITY SERVICES</v>
          </cell>
        </row>
        <row r="456">
          <cell r="A456">
            <v>452300</v>
          </cell>
          <cell r="B456" t="str">
            <v>452300</v>
          </cell>
          <cell r="C456" t="str">
            <v>Stolen Equipment Mun Agen</v>
          </cell>
          <cell r="D456" t="str">
            <v/>
          </cell>
          <cell r="F456" t="str">
            <v/>
          </cell>
        </row>
        <row r="457">
          <cell r="A457">
            <v>453000</v>
          </cell>
          <cell r="B457" t="str">
            <v>453000</v>
          </cell>
          <cell r="C457" t="str">
            <v>Claims Against State Soc Sec Fnd</v>
          </cell>
          <cell r="D457" t="str">
            <v/>
          </cell>
          <cell r="F457" t="str">
            <v/>
          </cell>
        </row>
        <row r="458">
          <cell r="A458">
            <v>453010</v>
          </cell>
          <cell r="B458" t="str">
            <v>453010</v>
          </cell>
          <cell r="C458" t="str">
            <v>Pmt/Refund&amp;Rem-Act/Grce Soc Secf</v>
          </cell>
          <cell r="D458" t="str">
            <v/>
          </cell>
          <cell r="F458" t="str">
            <v/>
          </cell>
        </row>
        <row r="459">
          <cell r="A459">
            <v>453020</v>
          </cell>
          <cell r="B459" t="str">
            <v>453020</v>
          </cell>
          <cell r="C459" t="str">
            <v>Compensation Commissioner(W/men)</v>
          </cell>
          <cell r="D459" t="str">
            <v/>
          </cell>
          <cell r="F459" t="str">
            <v/>
          </cell>
        </row>
        <row r="460">
          <cell r="A460">
            <v>453100</v>
          </cell>
          <cell r="B460" t="str">
            <v>453100</v>
          </cell>
          <cell r="C460" t="str">
            <v>Unemployment Ins Fnd (Soc Sec Fn)</v>
          </cell>
          <cell r="D460" t="str">
            <v/>
          </cell>
          <cell r="F460" t="str">
            <v/>
          </cell>
        </row>
        <row r="461">
          <cell r="A461">
            <v>453200</v>
          </cell>
          <cell r="B461" t="str">
            <v>453200</v>
          </cell>
          <cell r="C461" t="str">
            <v>Electricity Distrib Industr Hold</v>
          </cell>
          <cell r="D461" t="str">
            <v/>
          </cell>
          <cell r="F461" t="str">
            <v/>
          </cell>
        </row>
        <row r="462">
          <cell r="A462">
            <v>453210</v>
          </cell>
          <cell r="B462" t="str">
            <v>453210</v>
          </cell>
          <cell r="C462" t="str">
            <v>Registration of Deeds Trade Acc</v>
          </cell>
          <cell r="D462" t="str">
            <v/>
          </cell>
          <cell r="F462" t="str">
            <v/>
          </cell>
        </row>
        <row r="463">
          <cell r="A463">
            <v>454000</v>
          </cell>
          <cell r="B463" t="str">
            <v>454000</v>
          </cell>
          <cell r="C463" t="str">
            <v>Sub: Non Fin Pub Cor Product</v>
          </cell>
          <cell r="D463" t="str">
            <v/>
          </cell>
          <cell r="F463" t="str">
            <v/>
          </cell>
        </row>
        <row r="464">
          <cell r="A464">
            <v>454001</v>
          </cell>
          <cell r="B464" t="str">
            <v>454001</v>
          </cell>
          <cell r="C464" t="str">
            <v>Subsidy RPF WRM expense</v>
          </cell>
          <cell r="D464" t="str">
            <v/>
          </cell>
          <cell r="F464" t="str">
            <v/>
          </cell>
        </row>
        <row r="465">
          <cell r="A465">
            <v>454002</v>
          </cell>
          <cell r="B465" t="str">
            <v>454002</v>
          </cell>
          <cell r="C465" t="str">
            <v>Subsidy RPF O &amp; M expense</v>
          </cell>
          <cell r="D465" t="str">
            <v/>
          </cell>
          <cell r="F465" t="str">
            <v/>
          </cell>
        </row>
        <row r="466">
          <cell r="A466">
            <v>454003</v>
          </cell>
          <cell r="B466" t="str">
            <v>454003</v>
          </cell>
          <cell r="C466" t="str">
            <v>Subsidy RPF Depreciation expense</v>
          </cell>
          <cell r="D466" t="str">
            <v/>
          </cell>
          <cell r="F466" t="str">
            <v/>
          </cell>
        </row>
        <row r="467">
          <cell r="A467">
            <v>454004</v>
          </cell>
          <cell r="B467" t="str">
            <v>454004</v>
          </cell>
          <cell r="C467" t="str">
            <v>Subsidy Return on Assets</v>
          </cell>
          <cell r="D467" t="str">
            <v/>
          </cell>
          <cell r="F467" t="str">
            <v/>
          </cell>
        </row>
        <row r="468">
          <cell r="A468">
            <v>454010</v>
          </cell>
          <cell r="B468" t="str">
            <v>454010</v>
          </cell>
          <cell r="C468" t="str">
            <v>Sub:Non Fin Pub Cor Pduction</v>
          </cell>
          <cell r="D468" t="str">
            <v/>
          </cell>
          <cell r="F468" t="str">
            <v/>
          </cell>
        </row>
        <row r="469">
          <cell r="A469">
            <v>454100</v>
          </cell>
          <cell r="B469" t="str">
            <v>454100</v>
          </cell>
          <cell r="C469" t="str">
            <v>Transfer to Kobwa</v>
          </cell>
          <cell r="D469" t="str">
            <v/>
          </cell>
          <cell r="F469" t="str">
            <v/>
          </cell>
        </row>
        <row r="470">
          <cell r="A470">
            <v>454110</v>
          </cell>
          <cell r="B470" t="str">
            <v>454110</v>
          </cell>
          <cell r="C470" t="str">
            <v>Sub:Fin Public Corp Pduction</v>
          </cell>
          <cell r="D470" t="str">
            <v/>
          </cell>
          <cell r="F470" t="str">
            <v/>
          </cell>
        </row>
        <row r="471">
          <cell r="A471">
            <v>454200</v>
          </cell>
          <cell r="B471" t="str">
            <v>454200</v>
          </cell>
          <cell r="C471" t="str">
            <v>Claims Against State Pub Cor</v>
          </cell>
          <cell r="D471" t="str">
            <v/>
          </cell>
          <cell r="F471" t="str">
            <v/>
          </cell>
        </row>
        <row r="472">
          <cell r="A472">
            <v>454250</v>
          </cell>
          <cell r="B472" t="str">
            <v>454250</v>
          </cell>
          <cell r="C472" t="str">
            <v>CLAIMS AGAINST STATE MUNICIPAL</v>
          </cell>
          <cell r="D472" t="str">
            <v/>
          </cell>
          <cell r="F472" t="str">
            <v/>
          </cell>
        </row>
        <row r="473">
          <cell r="A473">
            <v>454300</v>
          </cell>
          <cell r="B473" t="str">
            <v>454300</v>
          </cell>
          <cell r="C473" t="str">
            <v>Fraudulent Cheques Pub Cor</v>
          </cell>
          <cell r="D473" t="str">
            <v/>
          </cell>
          <cell r="F473" t="str">
            <v/>
          </cell>
        </row>
        <row r="474">
          <cell r="A474">
            <v>454310</v>
          </cell>
          <cell r="B474" t="str">
            <v>454310</v>
          </cell>
          <cell r="C474" t="str">
            <v>State Vhcl&amp;Rent Car Accd Pub Cor</v>
          </cell>
          <cell r="D474" t="str">
            <v/>
          </cell>
          <cell r="F474" t="str">
            <v/>
          </cell>
        </row>
        <row r="475">
          <cell r="A475">
            <v>454320</v>
          </cell>
          <cell r="B475" t="str">
            <v>454320</v>
          </cell>
          <cell r="C475" t="str">
            <v>Stolen Cash&amp;Petty Cash Pub Cor</v>
          </cell>
          <cell r="D475" t="str">
            <v/>
          </cell>
          <cell r="F475" t="str">
            <v/>
          </cell>
        </row>
        <row r="476">
          <cell r="A476">
            <v>454330</v>
          </cell>
          <cell r="B476" t="str">
            <v>454330</v>
          </cell>
          <cell r="C476" t="str">
            <v>Dup Pmt to Ins/Med Sch Pub Cor</v>
          </cell>
          <cell r="D476" t="str">
            <v/>
          </cell>
          <cell r="F476" t="str">
            <v/>
          </cell>
        </row>
        <row r="477">
          <cell r="A477">
            <v>454340</v>
          </cell>
          <cell r="B477" t="str">
            <v>454340</v>
          </cell>
          <cell r="C477" t="str">
            <v>Armed Robbery&amp;Short Pub Cor</v>
          </cell>
          <cell r="D477" t="str">
            <v/>
          </cell>
          <cell r="F477" t="str">
            <v/>
          </cell>
        </row>
        <row r="478">
          <cell r="A478">
            <v>454350</v>
          </cell>
          <cell r="B478" t="str">
            <v>454350</v>
          </cell>
          <cell r="C478" t="str">
            <v>Arbitr/Legal Fs&amp;Repres Pub Cor</v>
          </cell>
          <cell r="D478" t="str">
            <v/>
          </cell>
          <cell r="F478" t="str">
            <v/>
          </cell>
        </row>
        <row r="479">
          <cell r="A479">
            <v>454360</v>
          </cell>
          <cell r="B479" t="str">
            <v>454360</v>
          </cell>
          <cell r="C479" t="str">
            <v>Stolen Equipment Pub Cor</v>
          </cell>
          <cell r="D479" t="str">
            <v/>
          </cell>
          <cell r="F479" t="str">
            <v/>
          </cell>
        </row>
        <row r="480">
          <cell r="A480">
            <v>454400</v>
          </cell>
          <cell r="B480" t="str">
            <v>454400</v>
          </cell>
          <cell r="C480" t="str">
            <v>Donations&amp;Gifts Pub Cor-Cash</v>
          </cell>
          <cell r="D480" t="str">
            <v/>
          </cell>
          <cell r="F480" t="str">
            <v/>
          </cell>
        </row>
        <row r="481">
          <cell r="A481">
            <v>454410</v>
          </cell>
          <cell r="B481" t="str">
            <v>454410</v>
          </cell>
          <cell r="C481" t="str">
            <v>Donations&amp;Gifts Pub Cor-Kind</v>
          </cell>
          <cell r="D481" t="str">
            <v/>
          </cell>
          <cell r="F481" t="str">
            <v/>
          </cell>
        </row>
        <row r="482">
          <cell r="A482">
            <v>454500</v>
          </cell>
          <cell r="B482" t="str">
            <v>454500</v>
          </cell>
          <cell r="C482" t="str">
            <v>Electricity : Eskom Pumping Costs</v>
          </cell>
          <cell r="D482" t="str">
            <v>UTILITITY SERVICES</v>
          </cell>
          <cell r="F482" t="str">
            <v/>
          </cell>
        </row>
        <row r="483">
          <cell r="A483">
            <v>454810</v>
          </cell>
          <cell r="B483" t="str">
            <v>454810</v>
          </cell>
          <cell r="C483" t="str">
            <v>Non Life Ins Prem (Try12.1.2)</v>
          </cell>
          <cell r="D483" t="str">
            <v/>
          </cell>
          <cell r="F483" t="str">
            <v/>
          </cell>
        </row>
        <row r="484">
          <cell r="A484">
            <v>455200</v>
          </cell>
          <cell r="B484" t="str">
            <v>455200</v>
          </cell>
          <cell r="C484" t="str">
            <v>Claims Against State Priv Ent</v>
          </cell>
          <cell r="D484" t="str">
            <v/>
          </cell>
          <cell r="F484" t="str">
            <v/>
          </cell>
        </row>
        <row r="485">
          <cell r="A485">
            <v>455300</v>
          </cell>
          <cell r="B485" t="str">
            <v>455300</v>
          </cell>
          <cell r="C485" t="str">
            <v>Donations&amp;Gifts Priv Ent-Cash</v>
          </cell>
          <cell r="D485" t="str">
            <v/>
          </cell>
          <cell r="F485" t="str">
            <v/>
          </cell>
        </row>
        <row r="486">
          <cell r="A486">
            <v>455310</v>
          </cell>
          <cell r="B486" t="str">
            <v>455310</v>
          </cell>
          <cell r="C486" t="str">
            <v>Donations&amp;Gifts Priv Ent-Kind</v>
          </cell>
          <cell r="D486" t="str">
            <v/>
          </cell>
          <cell r="F486" t="str">
            <v/>
          </cell>
        </row>
        <row r="487">
          <cell r="A487">
            <v>456000</v>
          </cell>
          <cell r="B487" t="str">
            <v>456000</v>
          </cell>
          <cell r="C487" t="str">
            <v>Claims Against State Non Prof In</v>
          </cell>
          <cell r="D487" t="str">
            <v/>
          </cell>
          <cell r="F487" t="str">
            <v/>
          </cell>
        </row>
        <row r="488">
          <cell r="A488">
            <v>470000</v>
          </cell>
          <cell r="B488" t="str">
            <v>470000</v>
          </cell>
          <cell r="C488" t="str">
            <v>H/H Empl Social Benefit-Cash Res</v>
          </cell>
          <cell r="D488" t="str">
            <v/>
          </cell>
          <cell r="F488" t="str">
            <v>PMT/REFUND &amp; REM-ACT/GRCE PROV AG</v>
          </cell>
        </row>
        <row r="489">
          <cell r="A489">
            <v>470100</v>
          </cell>
          <cell r="B489" t="str">
            <v>470100</v>
          </cell>
          <cell r="C489" t="str">
            <v>H/H Social Security Pmt - Cash</v>
          </cell>
          <cell r="D489" t="str">
            <v>H/H SOCIAL  SECURITY PAYMENTS</v>
          </cell>
          <cell r="F489" t="str">
            <v>H/H SOCIAL  SECURITY PAYMENTS</v>
          </cell>
        </row>
        <row r="490">
          <cell r="A490">
            <v>470110</v>
          </cell>
          <cell r="B490" t="str">
            <v>470110</v>
          </cell>
          <cell r="C490" t="str">
            <v>H/H Social Security Pmt - Kind</v>
          </cell>
          <cell r="D490" t="str">
            <v>H/H SOCIAL  SECURITY PAYMENTS</v>
          </cell>
          <cell r="F490" t="str">
            <v>H/H SOCIAL  SECURITY PAYMENTS</v>
          </cell>
        </row>
        <row r="491">
          <cell r="A491">
            <v>470111</v>
          </cell>
          <cell r="C491" t="str">
            <v>Leave Gratuity</v>
          </cell>
          <cell r="D491" t="str">
            <v>COMPENSATION OF EMPLOYEES</v>
          </cell>
          <cell r="F491" t="str">
            <v/>
          </cell>
        </row>
        <row r="492">
          <cell r="A492">
            <v>470114</v>
          </cell>
          <cell r="C492" t="str">
            <v>H/H Empl S/BEN:Severance Package</v>
          </cell>
          <cell r="D492" t="str">
            <v>COMPENSATION OF EMPLOYEES</v>
          </cell>
          <cell r="F492" t="str">
            <v/>
          </cell>
        </row>
        <row r="493">
          <cell r="A493">
            <v>471000</v>
          </cell>
          <cell r="B493" t="str">
            <v>471000</v>
          </cell>
          <cell r="C493" t="str">
            <v>Bursaries(Non-Employee) Househld</v>
          </cell>
          <cell r="D493" t="str">
            <v/>
          </cell>
          <cell r="F493" t="str">
            <v/>
          </cell>
        </row>
        <row r="494">
          <cell r="A494">
            <v>471100</v>
          </cell>
          <cell r="B494" t="str">
            <v>471100</v>
          </cell>
          <cell r="C494" t="str">
            <v>Claims Against State Households</v>
          </cell>
          <cell r="D494" t="str">
            <v>CLAIMS AGAINST STATE HOUSEHOLDS</v>
          </cell>
          <cell r="F494" t="str">
            <v>CLAIMS AGAINST STATE HOUSEHOLDS</v>
          </cell>
        </row>
        <row r="495">
          <cell r="A495">
            <v>471200</v>
          </cell>
          <cell r="B495" t="str">
            <v>471200</v>
          </cell>
          <cell r="C495" t="str">
            <v>Farmer Support Households</v>
          </cell>
          <cell r="D495" t="str">
            <v/>
          </cell>
          <cell r="F495" t="str">
            <v>HOUSEHOLDS: OTHER TRANSFERS</v>
          </cell>
        </row>
        <row r="496">
          <cell r="A496">
            <v>471300</v>
          </cell>
          <cell r="B496" t="str">
            <v>471300</v>
          </cell>
          <cell r="C496" t="str">
            <v>Pocket Money Households</v>
          </cell>
          <cell r="D496" t="str">
            <v/>
          </cell>
          <cell r="F496" t="str">
            <v/>
          </cell>
        </row>
        <row r="497">
          <cell r="A497">
            <v>480000</v>
          </cell>
          <cell r="B497" t="str">
            <v>480000</v>
          </cell>
          <cell r="C497" t="str">
            <v>Depreciation Land Carried at Fair</v>
          </cell>
          <cell r="D497" t="str">
            <v/>
          </cell>
          <cell r="F497" t="str">
            <v/>
          </cell>
        </row>
        <row r="498">
          <cell r="A498">
            <v>480001</v>
          </cell>
          <cell r="B498" t="str">
            <v>480001</v>
          </cell>
          <cell r="C498" t="str">
            <v>Impairment Land Carried at Fair</v>
          </cell>
          <cell r="D498" t="str">
            <v/>
          </cell>
          <cell r="F498" t="str">
            <v/>
          </cell>
        </row>
        <row r="499">
          <cell r="A499">
            <v>480010</v>
          </cell>
          <cell r="B499" t="str">
            <v>480010</v>
          </cell>
          <cell r="C499" t="str">
            <v>Depreciation Buildings</v>
          </cell>
          <cell r="D499" t="str">
            <v/>
          </cell>
          <cell r="F499" t="str">
            <v/>
          </cell>
        </row>
        <row r="500">
          <cell r="A500">
            <v>480011</v>
          </cell>
          <cell r="B500" t="str">
            <v>480011</v>
          </cell>
          <cell r="C500" t="str">
            <v>Impairment Buildings</v>
          </cell>
          <cell r="D500" t="str">
            <v/>
          </cell>
          <cell r="F500" t="str">
            <v/>
          </cell>
        </row>
        <row r="501">
          <cell r="A501">
            <v>480020</v>
          </cell>
          <cell r="B501" t="str">
            <v>480020</v>
          </cell>
          <cell r="C501" t="str">
            <v>Depreciation: Dwellings: Mobile Homes</v>
          </cell>
          <cell r="D501" t="str">
            <v/>
          </cell>
          <cell r="F501" t="str">
            <v/>
          </cell>
        </row>
        <row r="502">
          <cell r="A502">
            <v>480021</v>
          </cell>
          <cell r="B502" t="str">
            <v>480021</v>
          </cell>
          <cell r="C502" t="str">
            <v>Impairment: Dwellings: Mobile Homes</v>
          </cell>
          <cell r="D502" t="str">
            <v/>
          </cell>
          <cell r="F502" t="str">
            <v/>
          </cell>
        </row>
        <row r="503">
          <cell r="A503">
            <v>480030</v>
          </cell>
          <cell r="B503" t="str">
            <v>480030</v>
          </cell>
          <cell r="C503" t="str">
            <v>Depreciation: Appliances</v>
          </cell>
          <cell r="D503" t="str">
            <v/>
          </cell>
          <cell r="F503" t="str">
            <v/>
          </cell>
        </row>
        <row r="504">
          <cell r="A504">
            <v>480031</v>
          </cell>
          <cell r="B504" t="str">
            <v>480031</v>
          </cell>
          <cell r="C504" t="str">
            <v>Impairment: Appliances</v>
          </cell>
          <cell r="D504" t="str">
            <v/>
          </cell>
          <cell r="F504" t="str">
            <v/>
          </cell>
        </row>
        <row r="505">
          <cell r="A505">
            <v>480040</v>
          </cell>
          <cell r="B505" t="str">
            <v>480040</v>
          </cell>
          <cell r="C505" t="str">
            <v>Depreciation Machinery and Equipment</v>
          </cell>
          <cell r="D505" t="str">
            <v/>
          </cell>
          <cell r="F505" t="str">
            <v/>
          </cell>
        </row>
        <row r="506">
          <cell r="A506">
            <v>480041</v>
          </cell>
          <cell r="B506" t="str">
            <v>480041</v>
          </cell>
          <cell r="C506" t="str">
            <v>Impairment Machinery and Equipment</v>
          </cell>
          <cell r="D506" t="str">
            <v/>
          </cell>
          <cell r="F506" t="str">
            <v/>
          </cell>
        </row>
        <row r="507">
          <cell r="A507">
            <v>480050</v>
          </cell>
          <cell r="B507" t="str">
            <v>480050</v>
          </cell>
          <cell r="C507" t="str">
            <v>Depreciation Scientific Instruments</v>
          </cell>
          <cell r="D507" t="str">
            <v/>
          </cell>
          <cell r="F507" t="str">
            <v/>
          </cell>
        </row>
        <row r="508">
          <cell r="A508">
            <v>480051</v>
          </cell>
          <cell r="B508" t="str">
            <v>480051</v>
          </cell>
          <cell r="C508" t="str">
            <v>Impairment Scientific Instruments</v>
          </cell>
          <cell r="D508" t="str">
            <v/>
          </cell>
          <cell r="F508" t="str">
            <v/>
          </cell>
        </row>
        <row r="509">
          <cell r="A509">
            <v>480060</v>
          </cell>
          <cell r="B509" t="str">
            <v>480060</v>
          </cell>
          <cell r="C509" t="str">
            <v>Depreciation Vehicles</v>
          </cell>
          <cell r="D509" t="str">
            <v/>
          </cell>
          <cell r="F509" t="str">
            <v/>
          </cell>
        </row>
        <row r="510">
          <cell r="A510">
            <v>480061</v>
          </cell>
          <cell r="B510" t="str">
            <v>480061</v>
          </cell>
          <cell r="C510" t="str">
            <v>Impairment Vehicles</v>
          </cell>
          <cell r="D510" t="str">
            <v/>
          </cell>
          <cell r="F510" t="str">
            <v/>
          </cell>
        </row>
        <row r="511">
          <cell r="A511">
            <v>480070</v>
          </cell>
          <cell r="B511" t="str">
            <v>480070</v>
          </cell>
          <cell r="C511" t="str">
            <v>Depreciation Furniture</v>
          </cell>
          <cell r="D511" t="str">
            <v/>
          </cell>
          <cell r="F511" t="str">
            <v/>
          </cell>
        </row>
        <row r="512">
          <cell r="A512">
            <v>480071</v>
          </cell>
          <cell r="B512" t="str">
            <v>480071</v>
          </cell>
          <cell r="C512" t="str">
            <v>Impairment Furniture</v>
          </cell>
          <cell r="D512" t="str">
            <v/>
          </cell>
          <cell r="F512" t="str">
            <v/>
          </cell>
        </row>
        <row r="513">
          <cell r="A513">
            <v>480080</v>
          </cell>
          <cell r="B513" t="str">
            <v>480080</v>
          </cell>
          <cell r="C513" t="str">
            <v>Depreciation Office Equipment</v>
          </cell>
          <cell r="D513" t="str">
            <v/>
          </cell>
          <cell r="F513" t="str">
            <v/>
          </cell>
        </row>
        <row r="514">
          <cell r="A514">
            <v>480081</v>
          </cell>
          <cell r="B514" t="str">
            <v>480081</v>
          </cell>
          <cell r="C514" t="str">
            <v>Impairment Office Equipment</v>
          </cell>
          <cell r="D514" t="str">
            <v/>
          </cell>
          <cell r="F514" t="str">
            <v/>
          </cell>
        </row>
        <row r="515">
          <cell r="A515">
            <v>480090</v>
          </cell>
          <cell r="B515" t="str">
            <v>480090</v>
          </cell>
          <cell r="C515" t="str">
            <v>Depreciation Computer Equipment</v>
          </cell>
          <cell r="D515" t="str">
            <v/>
          </cell>
          <cell r="F515" t="str">
            <v/>
          </cell>
        </row>
        <row r="516">
          <cell r="A516">
            <v>480091</v>
          </cell>
          <cell r="B516" t="str">
            <v>480091</v>
          </cell>
          <cell r="C516" t="str">
            <v>Impairment Computer Equipment</v>
          </cell>
          <cell r="D516" t="str">
            <v/>
          </cell>
          <cell r="F516" t="str">
            <v/>
          </cell>
        </row>
        <row r="517">
          <cell r="A517">
            <v>480100</v>
          </cell>
          <cell r="B517" t="str">
            <v>480100</v>
          </cell>
          <cell r="C517" t="str">
            <v>Depreciation Equipment</v>
          </cell>
          <cell r="D517" t="str">
            <v/>
          </cell>
          <cell r="F517" t="str">
            <v/>
          </cell>
        </row>
        <row r="518">
          <cell r="A518">
            <v>480101</v>
          </cell>
          <cell r="B518" t="str">
            <v>480101</v>
          </cell>
          <cell r="C518" t="str">
            <v>Impairment Equipment</v>
          </cell>
          <cell r="D518" t="str">
            <v/>
          </cell>
          <cell r="F518" t="str">
            <v/>
          </cell>
        </row>
        <row r="519">
          <cell r="A519">
            <v>480130</v>
          </cell>
          <cell r="B519" t="str">
            <v>480130</v>
          </cell>
          <cell r="C519" t="str">
            <v>Depreciation Office Buildings</v>
          </cell>
          <cell r="D519" t="str">
            <v/>
          </cell>
          <cell r="F519" t="str">
            <v/>
          </cell>
        </row>
        <row r="520">
          <cell r="A520">
            <v>480131</v>
          </cell>
          <cell r="B520" t="str">
            <v>480131</v>
          </cell>
          <cell r="C520" t="str">
            <v>Impairment Office Buildings</v>
          </cell>
          <cell r="D520" t="str">
            <v/>
          </cell>
          <cell r="F520" t="str">
            <v/>
          </cell>
        </row>
        <row r="521">
          <cell r="A521">
            <v>480140</v>
          </cell>
          <cell r="B521" t="str">
            <v>480140</v>
          </cell>
          <cell r="C521" t="str">
            <v>Depreciation Residential Building</v>
          </cell>
          <cell r="D521" t="str">
            <v/>
          </cell>
          <cell r="F521" t="str">
            <v/>
          </cell>
        </row>
        <row r="522">
          <cell r="A522">
            <v>480141</v>
          </cell>
          <cell r="B522" t="str">
            <v>480141</v>
          </cell>
          <cell r="C522" t="str">
            <v>Impairment Residential Buildings</v>
          </cell>
          <cell r="D522" t="str">
            <v/>
          </cell>
          <cell r="F522" t="str">
            <v/>
          </cell>
        </row>
        <row r="523">
          <cell r="A523">
            <v>480200</v>
          </cell>
          <cell r="B523" t="str">
            <v>480200</v>
          </cell>
          <cell r="C523" t="str">
            <v>Depreciation Computer Software</v>
          </cell>
          <cell r="D523" t="str">
            <v/>
          </cell>
          <cell r="F523" t="str">
            <v/>
          </cell>
        </row>
        <row r="524">
          <cell r="A524">
            <v>480201</v>
          </cell>
          <cell r="B524" t="str">
            <v>480201</v>
          </cell>
          <cell r="C524" t="str">
            <v>Impairment Computer Software</v>
          </cell>
          <cell r="D524" t="str">
            <v/>
          </cell>
          <cell r="F524" t="str">
            <v/>
          </cell>
        </row>
        <row r="525">
          <cell r="A525">
            <v>480210</v>
          </cell>
          <cell r="B525" t="str">
            <v>480210</v>
          </cell>
          <cell r="C525" t="str">
            <v>Depreciation Copyrights</v>
          </cell>
          <cell r="D525" t="str">
            <v/>
          </cell>
          <cell r="F525" t="str">
            <v/>
          </cell>
        </row>
        <row r="526">
          <cell r="A526">
            <v>480211</v>
          </cell>
          <cell r="B526" t="str">
            <v>480211</v>
          </cell>
          <cell r="C526" t="str">
            <v>Impairment Copyrights</v>
          </cell>
          <cell r="D526" t="str">
            <v/>
          </cell>
          <cell r="F526" t="str">
            <v/>
          </cell>
        </row>
        <row r="527">
          <cell r="A527">
            <v>480220</v>
          </cell>
          <cell r="B527" t="str">
            <v>480220</v>
          </cell>
          <cell r="C527" t="str">
            <v>Depreciation  Patents And Licences</v>
          </cell>
          <cell r="D527" t="str">
            <v/>
          </cell>
          <cell r="F527" t="str">
            <v/>
          </cell>
        </row>
        <row r="528">
          <cell r="A528">
            <v>480221</v>
          </cell>
          <cell r="B528" t="str">
            <v>480221</v>
          </cell>
          <cell r="C528" t="str">
            <v>Impairment  Patents And Licences</v>
          </cell>
          <cell r="D528" t="str">
            <v/>
          </cell>
          <cell r="F528" t="str">
            <v/>
          </cell>
        </row>
        <row r="529">
          <cell r="A529">
            <v>480230</v>
          </cell>
          <cell r="B529" t="str">
            <v>480230</v>
          </cell>
          <cell r="C529" t="str">
            <v>Depreciation  Goodwill</v>
          </cell>
          <cell r="D529" t="str">
            <v/>
          </cell>
          <cell r="F529" t="str">
            <v/>
          </cell>
        </row>
        <row r="530">
          <cell r="A530">
            <v>480231</v>
          </cell>
          <cell r="B530" t="str">
            <v>480231</v>
          </cell>
          <cell r="C530" t="str">
            <v>Impairment  Goodwill</v>
          </cell>
          <cell r="D530" t="str">
            <v/>
          </cell>
          <cell r="F530" t="str">
            <v/>
          </cell>
        </row>
        <row r="531">
          <cell r="A531">
            <v>480240</v>
          </cell>
          <cell r="B531" t="str">
            <v>480240</v>
          </cell>
          <cell r="C531" t="str">
            <v>Depreciation  Trademarks</v>
          </cell>
          <cell r="D531" t="str">
            <v/>
          </cell>
          <cell r="F531" t="str">
            <v/>
          </cell>
        </row>
        <row r="532">
          <cell r="A532">
            <v>480241</v>
          </cell>
          <cell r="B532" t="str">
            <v>480241</v>
          </cell>
          <cell r="C532" t="str">
            <v>Impairment  Trademarks</v>
          </cell>
          <cell r="D532" t="str">
            <v/>
          </cell>
          <cell r="F532" t="str">
            <v/>
          </cell>
        </row>
        <row r="533">
          <cell r="A533">
            <v>480250</v>
          </cell>
          <cell r="B533" t="str">
            <v>480250</v>
          </cell>
          <cell r="C533" t="str">
            <v>Depreciation  Other Intangible Assets</v>
          </cell>
          <cell r="D533" t="str">
            <v/>
          </cell>
          <cell r="F533" t="str">
            <v/>
          </cell>
        </row>
        <row r="534">
          <cell r="A534">
            <v>480251</v>
          </cell>
          <cell r="B534" t="str">
            <v>480251</v>
          </cell>
          <cell r="C534" t="str">
            <v>Impairment  Other Intangible Assets</v>
          </cell>
          <cell r="D534" t="str">
            <v/>
          </cell>
          <cell r="F534" t="str">
            <v/>
          </cell>
        </row>
        <row r="535">
          <cell r="A535">
            <v>480400</v>
          </cell>
          <cell r="B535" t="str">
            <v>480400</v>
          </cell>
          <cell r="C535" t="str">
            <v>Depreciation  WR: Dams and Weirs</v>
          </cell>
          <cell r="D535" t="str">
            <v/>
          </cell>
          <cell r="F535" t="str">
            <v/>
          </cell>
        </row>
        <row r="536">
          <cell r="A536">
            <v>480401</v>
          </cell>
          <cell r="B536" t="str">
            <v>480401</v>
          </cell>
          <cell r="C536" t="str">
            <v>Impairment  WR: Dams and Weirs</v>
          </cell>
          <cell r="D536" t="str">
            <v/>
          </cell>
          <cell r="F536" t="str">
            <v/>
          </cell>
        </row>
        <row r="537">
          <cell r="A537">
            <v>480410</v>
          </cell>
          <cell r="B537" t="str">
            <v>480410</v>
          </cell>
          <cell r="C537" t="str">
            <v>Depreciation  WR: Pump Stations</v>
          </cell>
          <cell r="D537" t="str">
            <v/>
          </cell>
          <cell r="F537" t="str">
            <v/>
          </cell>
        </row>
        <row r="538">
          <cell r="A538">
            <v>480411</v>
          </cell>
          <cell r="B538" t="str">
            <v>480411</v>
          </cell>
          <cell r="C538" t="str">
            <v>Impairment  WR: Pump Stations</v>
          </cell>
          <cell r="D538" t="str">
            <v/>
          </cell>
          <cell r="F538" t="str">
            <v/>
          </cell>
        </row>
        <row r="539">
          <cell r="A539">
            <v>480420</v>
          </cell>
          <cell r="B539" t="str">
            <v>480420</v>
          </cell>
          <cell r="C539" t="str">
            <v>Depreciation  WR: Steel Pipelines</v>
          </cell>
          <cell r="D539" t="str">
            <v/>
          </cell>
          <cell r="F539" t="str">
            <v/>
          </cell>
        </row>
        <row r="540">
          <cell r="A540">
            <v>480421</v>
          </cell>
          <cell r="B540" t="str">
            <v>480421</v>
          </cell>
          <cell r="C540" t="str">
            <v>Impairment  WR: Steel Pipelines</v>
          </cell>
          <cell r="D540" t="str">
            <v/>
          </cell>
          <cell r="F540" t="str">
            <v/>
          </cell>
        </row>
        <row r="541">
          <cell r="A541">
            <v>480430</v>
          </cell>
          <cell r="B541" t="str">
            <v>480430</v>
          </cell>
          <cell r="C541" t="str">
            <v>Depreciation  WR: Canals</v>
          </cell>
          <cell r="D541" t="str">
            <v/>
          </cell>
          <cell r="F541" t="str">
            <v/>
          </cell>
        </row>
        <row r="542">
          <cell r="A542">
            <v>480431</v>
          </cell>
          <cell r="B542" t="str">
            <v>480431</v>
          </cell>
          <cell r="C542" t="str">
            <v>Impairment  WR: Canals</v>
          </cell>
          <cell r="D542" t="str">
            <v/>
          </cell>
          <cell r="F542" t="str">
            <v/>
          </cell>
        </row>
        <row r="543">
          <cell r="A543">
            <v>480440</v>
          </cell>
          <cell r="B543" t="str">
            <v>480440</v>
          </cell>
          <cell r="C543" t="str">
            <v>Depreciation  WR: Reservoirs</v>
          </cell>
          <cell r="D543" t="str">
            <v/>
          </cell>
          <cell r="F543" t="str">
            <v/>
          </cell>
        </row>
        <row r="544">
          <cell r="A544">
            <v>480441</v>
          </cell>
          <cell r="B544" t="str">
            <v>480441</v>
          </cell>
          <cell r="C544" t="str">
            <v>Impairment WR: Reservoirs</v>
          </cell>
          <cell r="D544" t="str">
            <v/>
          </cell>
          <cell r="F544" t="str">
            <v/>
          </cell>
        </row>
        <row r="545">
          <cell r="A545">
            <v>480450</v>
          </cell>
          <cell r="B545" t="str">
            <v>480450</v>
          </cell>
          <cell r="C545" t="str">
            <v>Depreciation  WR: Water Treatment Works</v>
          </cell>
          <cell r="D545" t="str">
            <v/>
          </cell>
          <cell r="F545" t="str">
            <v/>
          </cell>
        </row>
        <row r="546">
          <cell r="A546">
            <v>480451</v>
          </cell>
          <cell r="B546" t="str">
            <v>480451</v>
          </cell>
          <cell r="C546" t="str">
            <v>Impairment  WR: Water Treatment Works</v>
          </cell>
          <cell r="D546" t="str">
            <v/>
          </cell>
          <cell r="F546" t="str">
            <v/>
          </cell>
        </row>
        <row r="547">
          <cell r="A547">
            <v>480460</v>
          </cell>
          <cell r="B547" t="str">
            <v>480460</v>
          </cell>
          <cell r="C547" t="str">
            <v>Depreciation  WR: Tunnels</v>
          </cell>
          <cell r="D547" t="str">
            <v/>
          </cell>
          <cell r="F547" t="str">
            <v/>
          </cell>
        </row>
        <row r="548">
          <cell r="A548">
            <v>480461</v>
          </cell>
          <cell r="B548" t="str">
            <v>480461</v>
          </cell>
          <cell r="C548" t="str">
            <v>Impairment WR: Tunnels</v>
          </cell>
          <cell r="D548" t="str">
            <v/>
          </cell>
          <cell r="F548" t="str">
            <v/>
          </cell>
        </row>
        <row r="549">
          <cell r="A549">
            <v>480470</v>
          </cell>
          <cell r="B549" t="str">
            <v>480470</v>
          </cell>
          <cell r="C549" t="str">
            <v>Depreciation  WR: Concrete Pipelines</v>
          </cell>
          <cell r="D549" t="str">
            <v/>
          </cell>
          <cell r="F549" t="str">
            <v/>
          </cell>
        </row>
        <row r="550">
          <cell r="A550">
            <v>480471</v>
          </cell>
          <cell r="B550" t="str">
            <v>480471</v>
          </cell>
          <cell r="C550" t="str">
            <v>Impairment  WR: Concrete Pipelines</v>
          </cell>
          <cell r="D550" t="str">
            <v/>
          </cell>
          <cell r="F550" t="str">
            <v/>
          </cell>
        </row>
        <row r="551">
          <cell r="A551">
            <v>480480</v>
          </cell>
          <cell r="B551" t="str">
            <v>480480</v>
          </cell>
          <cell r="C551" t="str">
            <v>Depreciation  WR: Surface Water</v>
          </cell>
          <cell r="D551" t="str">
            <v/>
          </cell>
          <cell r="F551" t="str">
            <v/>
          </cell>
        </row>
        <row r="552">
          <cell r="A552">
            <v>480481</v>
          </cell>
          <cell r="B552" t="str">
            <v>480481</v>
          </cell>
          <cell r="C552" t="str">
            <v>Impairment  WR: Surface Water</v>
          </cell>
          <cell r="D552" t="str">
            <v/>
          </cell>
          <cell r="F552" t="str">
            <v/>
          </cell>
        </row>
        <row r="553">
          <cell r="A553">
            <v>480900</v>
          </cell>
          <cell r="B553" t="str">
            <v>480900</v>
          </cell>
          <cell r="C553" t="str">
            <v>Depreciation Low Value Assets</v>
          </cell>
          <cell r="D553" t="str">
            <v/>
          </cell>
          <cell r="F553" t="str">
            <v/>
          </cell>
        </row>
        <row r="554">
          <cell r="A554">
            <v>481000</v>
          </cell>
          <cell r="B554" t="str">
            <v>481000</v>
          </cell>
          <cell r="C554" t="str">
            <v>Depreciation Equip&lt;R5000:Fix Indiv&amp;Mov A</v>
          </cell>
          <cell r="D554" t="str">
            <v/>
          </cell>
          <cell r="F554" t="str">
            <v/>
          </cell>
        </row>
        <row r="555">
          <cell r="A555">
            <v>481010</v>
          </cell>
          <cell r="B555" t="str">
            <v>481010</v>
          </cell>
          <cell r="C555" t="str">
            <v>Depreciation Equip&lt;R5000:Audio Visual Eq</v>
          </cell>
          <cell r="D555" t="str">
            <v/>
          </cell>
          <cell r="F555" t="str">
            <v/>
          </cell>
        </row>
        <row r="556">
          <cell r="A556">
            <v>481020</v>
          </cell>
          <cell r="B556" t="str">
            <v>481020</v>
          </cell>
          <cell r="C556" t="str">
            <v>Depreciation Equip&lt;R5000:Cellular Phones</v>
          </cell>
          <cell r="D556" t="str">
            <v/>
          </cell>
          <cell r="F556" t="str">
            <v/>
          </cell>
        </row>
        <row r="557">
          <cell r="A557">
            <v>481030</v>
          </cell>
          <cell r="B557" t="str">
            <v>481030</v>
          </cell>
          <cell r="C557" t="str">
            <v>Depreciation Equip&lt;R5000:Elec Wire&amp;Power</v>
          </cell>
          <cell r="D557" t="str">
            <v/>
          </cell>
          <cell r="F557" t="str">
            <v/>
          </cell>
        </row>
        <row r="558">
          <cell r="A558">
            <v>481040</v>
          </cell>
          <cell r="B558" t="str">
            <v>481040</v>
          </cell>
          <cell r="C558" t="str">
            <v>Depreciation Equip&lt;R5000:Computer Hardwa</v>
          </cell>
          <cell r="D558" t="str">
            <v/>
          </cell>
          <cell r="F558" t="str">
            <v/>
          </cell>
        </row>
        <row r="559">
          <cell r="A559">
            <v>481050</v>
          </cell>
          <cell r="B559" t="str">
            <v>481050</v>
          </cell>
          <cell r="C559" t="str">
            <v>Depreciation Equip&lt;R5000:Crockery And Cu</v>
          </cell>
          <cell r="D559" t="str">
            <v/>
          </cell>
          <cell r="F559" t="str">
            <v/>
          </cell>
        </row>
        <row r="560">
          <cell r="A560">
            <v>481060</v>
          </cell>
          <cell r="B560" t="str">
            <v>481060</v>
          </cell>
          <cell r="C560" t="str">
            <v>Depreciation Equip&lt;R5000:Domestic Equipm</v>
          </cell>
          <cell r="D560" t="str">
            <v/>
          </cell>
          <cell r="F560" t="str">
            <v/>
          </cell>
        </row>
        <row r="561">
          <cell r="A561">
            <v>481070</v>
          </cell>
          <cell r="B561" t="str">
            <v>481070</v>
          </cell>
          <cell r="C561" t="str">
            <v>Depreciation Equip&lt;R5000:Domestic Furnit</v>
          </cell>
          <cell r="D561" t="str">
            <v/>
          </cell>
          <cell r="F561" t="str">
            <v/>
          </cell>
        </row>
        <row r="562">
          <cell r="A562">
            <v>481080</v>
          </cell>
          <cell r="B562" t="str">
            <v>481080</v>
          </cell>
          <cell r="C562" t="str">
            <v>Depreciation Equip&lt;R5000:Emergency/Rescu</v>
          </cell>
          <cell r="D562" t="str">
            <v/>
          </cell>
          <cell r="F562" t="str">
            <v/>
          </cell>
        </row>
        <row r="563">
          <cell r="A563">
            <v>481090</v>
          </cell>
          <cell r="B563" t="str">
            <v>481090</v>
          </cell>
          <cell r="C563" t="str">
            <v>Depreciation Equip&lt;R5000:Fire Fighting E</v>
          </cell>
          <cell r="D563" t="str">
            <v/>
          </cell>
          <cell r="F563" t="str">
            <v/>
          </cell>
        </row>
        <row r="564">
          <cell r="A564">
            <v>481100</v>
          </cell>
          <cell r="B564" t="str">
            <v>481100</v>
          </cell>
          <cell r="C564" t="str">
            <v>Depreciation Equip&lt;R5000:Gardening Equip</v>
          </cell>
          <cell r="D564" t="str">
            <v/>
          </cell>
          <cell r="F564" t="str">
            <v/>
          </cell>
        </row>
        <row r="565">
          <cell r="A565">
            <v>481110</v>
          </cell>
          <cell r="B565" t="str">
            <v>481110</v>
          </cell>
          <cell r="C565" t="str">
            <v>Depreciation Equip&lt;R5000:Hydro Measure E</v>
          </cell>
          <cell r="D565" t="str">
            <v/>
          </cell>
          <cell r="F565" t="str">
            <v/>
          </cell>
        </row>
        <row r="566">
          <cell r="A566">
            <v>481120</v>
          </cell>
          <cell r="B566" t="str">
            <v>481120</v>
          </cell>
          <cell r="C566" t="str">
            <v>Depreciation Equip&lt;R5000:Irrigation Equi</v>
          </cell>
          <cell r="D566" t="str">
            <v/>
          </cell>
          <cell r="F566" t="str">
            <v/>
          </cell>
        </row>
        <row r="567">
          <cell r="A567">
            <v>481130</v>
          </cell>
          <cell r="B567" t="str">
            <v>481130</v>
          </cell>
          <cell r="C567" t="str">
            <v>Depreciation Equip&lt;R5000:Kitchen Applian</v>
          </cell>
          <cell r="D567" t="str">
            <v/>
          </cell>
          <cell r="F567" t="str">
            <v/>
          </cell>
        </row>
        <row r="568">
          <cell r="A568">
            <v>481140</v>
          </cell>
          <cell r="B568" t="str">
            <v>481140</v>
          </cell>
          <cell r="C568" t="str">
            <v>Depreciation Equip&lt;R5000:Laundry Equipme</v>
          </cell>
          <cell r="D568" t="str">
            <v/>
          </cell>
          <cell r="F568" t="str">
            <v/>
          </cell>
        </row>
        <row r="569">
          <cell r="A569">
            <v>481150</v>
          </cell>
          <cell r="B569" t="str">
            <v>481150</v>
          </cell>
          <cell r="C569" t="str">
            <v>Depreciation Equip&lt;R5000:W/shp Eqp&amp; Tool</v>
          </cell>
          <cell r="D569" t="str">
            <v/>
          </cell>
          <cell r="F569" t="str">
            <v/>
          </cell>
        </row>
        <row r="570">
          <cell r="A570">
            <v>481160</v>
          </cell>
          <cell r="B570" t="str">
            <v>481160</v>
          </cell>
          <cell r="C570" t="str">
            <v>Depreciation Equip&lt;R5000:Linen&amp;Soft Furn</v>
          </cell>
          <cell r="D570" t="str">
            <v/>
          </cell>
          <cell r="F570" t="str">
            <v/>
          </cell>
        </row>
        <row r="571">
          <cell r="A571">
            <v>481170</v>
          </cell>
          <cell r="B571" t="str">
            <v>481170</v>
          </cell>
          <cell r="C571" t="str">
            <v>Depreciation Equip&lt;R5000:Office Equipmen</v>
          </cell>
          <cell r="D571" t="str">
            <v/>
          </cell>
          <cell r="F571" t="str">
            <v/>
          </cell>
        </row>
        <row r="572">
          <cell r="A572">
            <v>481180</v>
          </cell>
          <cell r="B572" t="str">
            <v>481180</v>
          </cell>
          <cell r="C572" t="str">
            <v>Depreciation Equip&lt;R5000:Office Furnitur</v>
          </cell>
          <cell r="D572" t="str">
            <v/>
          </cell>
          <cell r="F572" t="str">
            <v/>
          </cell>
        </row>
        <row r="573">
          <cell r="A573">
            <v>481190</v>
          </cell>
          <cell r="B573" t="str">
            <v>481190</v>
          </cell>
          <cell r="C573" t="str">
            <v>Depreciation Equip&lt;R5000:Photographic Eq</v>
          </cell>
          <cell r="D573" t="str">
            <v/>
          </cell>
          <cell r="F573" t="str">
            <v/>
          </cell>
        </row>
        <row r="574">
          <cell r="A574">
            <v>481200</v>
          </cell>
          <cell r="B574" t="str">
            <v>481200</v>
          </cell>
          <cell r="C574" t="str">
            <v>Depreciation Equip&lt;R5000:Radio Equipment</v>
          </cell>
          <cell r="D574" t="str">
            <v/>
          </cell>
          <cell r="F574" t="str">
            <v/>
          </cell>
        </row>
        <row r="575">
          <cell r="A575">
            <v>481210</v>
          </cell>
          <cell r="B575" t="str">
            <v>481210</v>
          </cell>
          <cell r="C575" t="str">
            <v>Depreciation Equip&lt;R5000:Sec Eqp/Sys/Mat</v>
          </cell>
          <cell r="D575" t="str">
            <v/>
          </cell>
          <cell r="F575" t="str">
            <v/>
          </cell>
        </row>
        <row r="576">
          <cell r="A576">
            <v>481220</v>
          </cell>
          <cell r="B576" t="str">
            <v>481220</v>
          </cell>
          <cell r="C576" t="str">
            <v>Depreciation Equip&lt;R5000:Sec Eqp/Sys/Mat</v>
          </cell>
          <cell r="D576" t="str">
            <v/>
          </cell>
          <cell r="F576" t="str">
            <v/>
          </cell>
        </row>
        <row r="577">
          <cell r="A577">
            <v>481230</v>
          </cell>
          <cell r="B577" t="str">
            <v>481230</v>
          </cell>
          <cell r="C577" t="str">
            <v>Depreciation Equip&lt;R5000:Survey Equipmen</v>
          </cell>
          <cell r="D577" t="str">
            <v/>
          </cell>
          <cell r="F577" t="str">
            <v/>
          </cell>
        </row>
        <row r="578">
          <cell r="A578">
            <v>481240</v>
          </cell>
          <cell r="B578" t="str">
            <v>481240</v>
          </cell>
          <cell r="C578" t="str">
            <v>Depreciation Equip&lt;R5000:Telecommuni Equ</v>
          </cell>
          <cell r="D578" t="str">
            <v/>
          </cell>
          <cell r="F578" t="str">
            <v/>
          </cell>
        </row>
        <row r="579">
          <cell r="A579">
            <v>481250</v>
          </cell>
          <cell r="B579" t="str">
            <v>481250</v>
          </cell>
          <cell r="C579" t="str">
            <v>Depreciation Equip&lt;R5000:Tents/Flags/Acc</v>
          </cell>
          <cell r="D579" t="str">
            <v/>
          </cell>
          <cell r="F579" t="str">
            <v/>
          </cell>
        </row>
        <row r="580">
          <cell r="A580">
            <v>481260</v>
          </cell>
          <cell r="B580" t="str">
            <v>481260</v>
          </cell>
          <cell r="C580" t="str">
            <v>Depreciation Equip&lt;R5000:Computer Softwa</v>
          </cell>
          <cell r="D580" t="str">
            <v/>
          </cell>
          <cell r="F580" t="str">
            <v/>
          </cell>
        </row>
        <row r="581">
          <cell r="A581">
            <v>481270</v>
          </cell>
          <cell r="B581" t="str">
            <v>481270</v>
          </cell>
          <cell r="C581" t="str">
            <v>Depreciation Equip&lt;R5000:Other Intangibl</v>
          </cell>
          <cell r="D581" t="str">
            <v/>
          </cell>
          <cell r="F581" t="str">
            <v/>
          </cell>
        </row>
        <row r="582">
          <cell r="A582">
            <v>481280</v>
          </cell>
          <cell r="B582" t="str">
            <v>481280</v>
          </cell>
          <cell r="C582" t="str">
            <v>Depreciation Equip&lt;R5000:Patents And Lic</v>
          </cell>
          <cell r="D582" t="str">
            <v/>
          </cell>
          <cell r="F582" t="str">
            <v/>
          </cell>
        </row>
        <row r="583">
          <cell r="A583">
            <v>481290</v>
          </cell>
          <cell r="B583" t="str">
            <v>481290</v>
          </cell>
          <cell r="C583" t="str">
            <v>Depreciation Equip&lt;R5000:Recipe/Form/P-T</v>
          </cell>
          <cell r="D583" t="str">
            <v/>
          </cell>
          <cell r="F583" t="str">
            <v/>
          </cell>
        </row>
        <row r="584">
          <cell r="A584">
            <v>481300</v>
          </cell>
          <cell r="B584" t="str">
            <v>481300</v>
          </cell>
          <cell r="C584" t="str">
            <v>Depreciation Equip&lt;R5000:Service&amp;Operati</v>
          </cell>
          <cell r="D584" t="str">
            <v/>
          </cell>
          <cell r="F584" t="str">
            <v/>
          </cell>
        </row>
        <row r="585">
          <cell r="A585">
            <v>481400</v>
          </cell>
          <cell r="B585" t="str">
            <v>481400</v>
          </cell>
          <cell r="C585" t="str">
            <v>Manual Depreciation equipment</v>
          </cell>
          <cell r="D585" t="str">
            <v/>
          </cell>
          <cell r="F585" t="str">
            <v/>
          </cell>
        </row>
        <row r="586">
          <cell r="A586">
            <v>481500</v>
          </cell>
          <cell r="B586" t="str">
            <v>481500</v>
          </cell>
          <cell r="C586" t="str">
            <v>WATER RESEARCH/TESTING</v>
          </cell>
          <cell r="D586" t="str">
            <v>TRAINING &amp; STAFF DEVELOPMENT</v>
          </cell>
          <cell r="F586" t="str">
            <v>TRAINING &amp; STAFF DEVELOPMENT</v>
          </cell>
        </row>
        <row r="587">
          <cell r="A587">
            <v>490010</v>
          </cell>
          <cell r="B587" t="str">
            <v>490010</v>
          </cell>
          <cell r="C587" t="str">
            <v>Loss from exchange rate differences</v>
          </cell>
          <cell r="D587" t="str">
            <v/>
          </cell>
          <cell r="F587" t="str">
            <v/>
          </cell>
        </row>
        <row r="588">
          <cell r="A588">
            <v>490020</v>
          </cell>
          <cell r="B588" t="str">
            <v>490020</v>
          </cell>
          <cell r="C588" t="str">
            <v>Gain from exchange rate differences</v>
          </cell>
          <cell r="D588" t="str">
            <v/>
          </cell>
          <cell r="F588" t="str">
            <v/>
          </cell>
        </row>
        <row r="589">
          <cell r="A589">
            <v>490030</v>
          </cell>
          <cell r="B589" t="str">
            <v>490030</v>
          </cell>
          <cell r="C589" t="str">
            <v>Price differences</v>
          </cell>
          <cell r="D589" t="str">
            <v/>
          </cell>
          <cell r="F589" t="str">
            <v/>
          </cell>
        </row>
        <row r="590">
          <cell r="A590">
            <v>490040</v>
          </cell>
          <cell r="B590" t="str">
            <v>490040</v>
          </cell>
          <cell r="C590" t="str">
            <v>Gain/Loss from revaluation</v>
          </cell>
          <cell r="D590" t="str">
            <v/>
          </cell>
          <cell r="F590" t="str">
            <v/>
          </cell>
        </row>
        <row r="591">
          <cell r="A591">
            <v>490050</v>
          </cell>
          <cell r="B591" t="str">
            <v>490050</v>
          </cell>
          <cell r="C591" t="str">
            <v>Gain/Loss from stock transfer</v>
          </cell>
          <cell r="D591" t="str">
            <v/>
          </cell>
          <cell r="F591" t="str">
            <v/>
          </cell>
        </row>
        <row r="592">
          <cell r="A592">
            <v>490060</v>
          </cell>
          <cell r="B592" t="str">
            <v>490060</v>
          </cell>
          <cell r="C592" t="str">
            <v>Rounding differences</v>
          </cell>
          <cell r="D592" t="str">
            <v/>
          </cell>
          <cell r="F592" t="str">
            <v/>
          </cell>
        </row>
        <row r="593">
          <cell r="A593">
            <v>490100</v>
          </cell>
          <cell r="B593" t="str">
            <v>490100</v>
          </cell>
          <cell r="C593" t="str">
            <v>Operating Expenditure</v>
          </cell>
          <cell r="D593" t="str">
            <v/>
          </cell>
          <cell r="F593" t="str">
            <v/>
          </cell>
        </row>
        <row r="594">
          <cell r="A594">
            <v>490200</v>
          </cell>
          <cell r="B594" t="str">
            <v>490200</v>
          </cell>
          <cell r="C594" t="str">
            <v>Profit/Loss on Disposal of Fixed Assets</v>
          </cell>
          <cell r="D594" t="str">
            <v/>
          </cell>
          <cell r="F594" t="str">
            <v/>
          </cell>
        </row>
        <row r="595">
          <cell r="B595" t="str">
            <v>500000</v>
          </cell>
          <cell r="C595" t="str">
            <v>Labour Activity</v>
          </cell>
          <cell r="D595" t="str">
            <v/>
          </cell>
          <cell r="F595" t="str">
            <v/>
          </cell>
        </row>
        <row r="596">
          <cell r="B596" t="str">
            <v>500001</v>
          </cell>
          <cell r="C596" t="str">
            <v>Overtime Activity</v>
          </cell>
          <cell r="D596" t="str">
            <v/>
          </cell>
          <cell r="F596" t="str">
            <v/>
          </cell>
        </row>
        <row r="597">
          <cell r="B597" t="str">
            <v>500002</v>
          </cell>
          <cell r="C597" t="str">
            <v>Hourly Rental Rate Activity</v>
          </cell>
          <cell r="D597" t="str">
            <v/>
          </cell>
          <cell r="F597" t="str">
            <v/>
          </cell>
        </row>
        <row r="598">
          <cell r="B598" t="str">
            <v>500003</v>
          </cell>
          <cell r="C598" t="str">
            <v>Kilo Rental Rate Activity</v>
          </cell>
          <cell r="D598" t="str">
            <v/>
          </cell>
          <cell r="F598" t="str">
            <v/>
          </cell>
        </row>
        <row r="599">
          <cell r="B599" t="str">
            <v>500004</v>
          </cell>
          <cell r="C599" t="str">
            <v>Monthly Rental Rate Activity</v>
          </cell>
          <cell r="D599" t="str">
            <v/>
          </cell>
          <cell r="F599" t="str">
            <v/>
          </cell>
        </row>
        <row r="600">
          <cell r="B600" t="str">
            <v>500005</v>
          </cell>
          <cell r="C600" t="str">
            <v>JKD Low Bed Transport for Equipments</v>
          </cell>
          <cell r="D600" t="str">
            <v/>
          </cell>
          <cell r="F600" t="str">
            <v/>
          </cell>
        </row>
        <row r="601">
          <cell r="B601" t="str">
            <v>500006</v>
          </cell>
          <cell r="C601" t="str">
            <v>SN &amp; T</v>
          </cell>
          <cell r="D601" t="str">
            <v/>
          </cell>
          <cell r="F601" t="str">
            <v/>
          </cell>
        </row>
        <row r="602">
          <cell r="B602" t="str">
            <v>500010</v>
          </cell>
          <cell r="C602" t="str">
            <v>Hour Cap Rec Rate</v>
          </cell>
          <cell r="D602" t="str">
            <v/>
          </cell>
          <cell r="F602" t="str">
            <v/>
          </cell>
        </row>
        <row r="603">
          <cell r="B603" t="str">
            <v>500011</v>
          </cell>
          <cell r="C603" t="str">
            <v>Kilo Cap Rec Rate</v>
          </cell>
          <cell r="D603" t="str">
            <v/>
          </cell>
          <cell r="F603" t="str">
            <v/>
          </cell>
        </row>
        <row r="604">
          <cell r="B604" t="str">
            <v>500012</v>
          </cell>
          <cell r="C604" t="str">
            <v>Month Cap Rec Rate</v>
          </cell>
          <cell r="D604" t="str">
            <v/>
          </cell>
          <cell r="F604" t="str">
            <v/>
          </cell>
        </row>
        <row r="605">
          <cell r="B605" t="str">
            <v>500502</v>
          </cell>
          <cell r="C605" t="str">
            <v>Maint Hour Rate</v>
          </cell>
          <cell r="D605" t="str">
            <v/>
          </cell>
          <cell r="F605" t="str">
            <v/>
          </cell>
        </row>
        <row r="606">
          <cell r="B606" t="str">
            <v>500503</v>
          </cell>
          <cell r="C606" t="str">
            <v>Maint Kilo Rate</v>
          </cell>
          <cell r="D606" t="str">
            <v/>
          </cell>
          <cell r="F606" t="str">
            <v/>
          </cell>
        </row>
        <row r="607">
          <cell r="B607" t="str">
            <v>500504</v>
          </cell>
          <cell r="C607" t="str">
            <v>Maint Month Rate</v>
          </cell>
          <cell r="D607" t="str">
            <v/>
          </cell>
          <cell r="F607" t="str">
            <v/>
          </cell>
        </row>
        <row r="608">
          <cell r="B608" t="str">
            <v>500510</v>
          </cell>
          <cell r="C608" t="str">
            <v>Charge out rate</v>
          </cell>
          <cell r="D608" t="str">
            <v/>
          </cell>
          <cell r="F608" t="str">
            <v/>
          </cell>
        </row>
        <row r="609">
          <cell r="B609" t="str">
            <v>500800</v>
          </cell>
          <cell r="C609" t="str">
            <v>Maintenance Levy Hourly Machines</v>
          </cell>
          <cell r="D609" t="str">
            <v/>
          </cell>
          <cell r="F609" t="str">
            <v/>
          </cell>
        </row>
        <row r="610">
          <cell r="B610" t="str">
            <v>500801</v>
          </cell>
          <cell r="C610" t="str">
            <v>Maint Hour Rate neg</v>
          </cell>
          <cell r="D610" t="str">
            <v/>
          </cell>
          <cell r="F610" t="str">
            <v/>
          </cell>
        </row>
        <row r="611">
          <cell r="B611" t="str">
            <v>500802</v>
          </cell>
          <cell r="C611" t="str">
            <v>Maintenance Levy Kilometer Machines</v>
          </cell>
          <cell r="D611" t="str">
            <v/>
          </cell>
          <cell r="F611" t="str">
            <v/>
          </cell>
        </row>
        <row r="612">
          <cell r="B612" t="str">
            <v>500803</v>
          </cell>
          <cell r="C612" t="str">
            <v>Maintenance Levy Monthly Machines</v>
          </cell>
          <cell r="D612" t="str">
            <v/>
          </cell>
          <cell r="F612" t="str">
            <v/>
          </cell>
        </row>
        <row r="613">
          <cell r="B613" t="str">
            <v>600000</v>
          </cell>
          <cell r="C613" t="str">
            <v>T-Labour Costs Settlement</v>
          </cell>
          <cell r="D613" t="str">
            <v/>
          </cell>
          <cell r="F613" t="str">
            <v/>
          </cell>
        </row>
        <row r="614">
          <cell r="B614" t="str">
            <v>600001</v>
          </cell>
          <cell r="C614" t="str">
            <v>T-Internal Material Settlement</v>
          </cell>
          <cell r="D614" t="str">
            <v/>
          </cell>
          <cell r="F614" t="str">
            <v/>
          </cell>
        </row>
        <row r="615">
          <cell r="B615" t="str">
            <v>600002</v>
          </cell>
          <cell r="C615" t="str">
            <v>T-External Material Settlement</v>
          </cell>
          <cell r="D615" t="str">
            <v/>
          </cell>
          <cell r="F615" t="str">
            <v/>
          </cell>
        </row>
        <row r="616">
          <cell r="B616" t="str">
            <v>600003</v>
          </cell>
          <cell r="C616" t="str">
            <v>T-Fuel Settlement</v>
          </cell>
          <cell r="D616" t="str">
            <v/>
          </cell>
          <cell r="F616" t="str">
            <v/>
          </cell>
        </row>
        <row r="617">
          <cell r="B617" t="str">
            <v>600004</v>
          </cell>
          <cell r="C617" t="str">
            <v>T-Oil Settlement</v>
          </cell>
          <cell r="D617" t="str">
            <v/>
          </cell>
          <cell r="F617" t="str">
            <v/>
          </cell>
        </row>
        <row r="618">
          <cell r="B618" t="str">
            <v>600020</v>
          </cell>
          <cell r="C618" t="str">
            <v>E-Labour Costs Settlement</v>
          </cell>
          <cell r="D618" t="str">
            <v/>
          </cell>
          <cell r="F618" t="str">
            <v/>
          </cell>
        </row>
        <row r="619">
          <cell r="B619" t="str">
            <v>600021</v>
          </cell>
          <cell r="C619" t="str">
            <v>E-External Material Settlement</v>
          </cell>
          <cell r="D619" t="str">
            <v/>
          </cell>
          <cell r="F619" t="str">
            <v/>
          </cell>
        </row>
        <row r="620">
          <cell r="B620" t="str">
            <v>600022</v>
          </cell>
          <cell r="C620" t="str">
            <v>E-Fuel Settlement</v>
          </cell>
          <cell r="D620" t="str">
            <v/>
          </cell>
          <cell r="F620" t="str">
            <v/>
          </cell>
        </row>
        <row r="621">
          <cell r="B621" t="str">
            <v>600023</v>
          </cell>
          <cell r="C621" t="str">
            <v>E-Oil Settlement</v>
          </cell>
          <cell r="D621" t="str">
            <v/>
          </cell>
          <cell r="F621" t="str">
            <v/>
          </cell>
        </row>
        <row r="622">
          <cell r="B622" t="str">
            <v>600030</v>
          </cell>
          <cell r="C622" t="str">
            <v>Capital Recovery- Hourly based</v>
          </cell>
          <cell r="D622" t="str">
            <v/>
          </cell>
          <cell r="F622" t="str">
            <v/>
          </cell>
        </row>
        <row r="623">
          <cell r="B623" t="str">
            <v>600031</v>
          </cell>
          <cell r="C623" t="str">
            <v>CApital Recovery- Monthly Based</v>
          </cell>
          <cell r="D623" t="str">
            <v/>
          </cell>
          <cell r="F623" t="str">
            <v/>
          </cell>
        </row>
        <row r="624">
          <cell r="B624" t="str">
            <v>600033</v>
          </cell>
          <cell r="C624" t="str">
            <v>Capital Recovery - Kilometer Based</v>
          </cell>
          <cell r="D624" t="str">
            <v/>
          </cell>
          <cell r="F624" t="str">
            <v/>
          </cell>
        </row>
        <row r="625">
          <cell r="B625" t="str">
            <v>800000</v>
          </cell>
          <cell r="C625" t="str">
            <v>Water Research Commission Levy</v>
          </cell>
          <cell r="D625" t="str">
            <v/>
          </cell>
          <cell r="F625" t="str">
            <v/>
          </cell>
        </row>
        <row r="626">
          <cell r="B626" t="str">
            <v>800010</v>
          </cell>
          <cell r="C626" t="str">
            <v>Water Licences</v>
          </cell>
          <cell r="D626" t="str">
            <v/>
          </cell>
          <cell r="F626" t="str">
            <v/>
          </cell>
        </row>
        <row r="627">
          <cell r="B627" t="str">
            <v>800080</v>
          </cell>
          <cell r="C627" t="str">
            <v>Sundry Revenue</v>
          </cell>
          <cell r="D627" t="str">
            <v/>
          </cell>
          <cell r="F627" t="str">
            <v/>
          </cell>
        </row>
        <row r="628">
          <cell r="B628" t="str">
            <v>800500</v>
          </cell>
          <cell r="C628" t="str">
            <v>Interest: Corp For Public Dep</v>
          </cell>
          <cell r="D628" t="str">
            <v/>
          </cell>
          <cell r="F628" t="str">
            <v/>
          </cell>
        </row>
        <row r="629">
          <cell r="B629" t="str">
            <v>801000</v>
          </cell>
          <cell r="C629" t="str">
            <v>Consumptive Charges</v>
          </cell>
          <cell r="D629" t="str">
            <v/>
          </cell>
          <cell r="F629" t="str">
            <v/>
          </cell>
        </row>
        <row r="630">
          <cell r="B630" t="str">
            <v>802000</v>
          </cell>
          <cell r="C630" t="str">
            <v>Water Resources Management Revenue</v>
          </cell>
          <cell r="D630" t="str">
            <v/>
          </cell>
          <cell r="F630" t="str">
            <v/>
          </cell>
        </row>
        <row r="631">
          <cell r="B631" t="str">
            <v>803000</v>
          </cell>
          <cell r="C631" t="str">
            <v>TCTA Revenue</v>
          </cell>
          <cell r="D631" t="str">
            <v/>
          </cell>
          <cell r="F631" t="str">
            <v/>
          </cell>
        </row>
        <row r="632">
          <cell r="B632" t="str">
            <v>803700</v>
          </cell>
          <cell r="C632" t="str">
            <v>Clearing asset disposals</v>
          </cell>
          <cell r="D632" t="str">
            <v/>
          </cell>
          <cell r="F632" t="str">
            <v/>
          </cell>
        </row>
        <row r="633">
          <cell r="B633" t="str">
            <v>803701</v>
          </cell>
          <cell r="C633" t="str">
            <v>Sales:Assets BAS Take on</v>
          </cell>
          <cell r="D633" t="str">
            <v/>
          </cell>
          <cell r="F633" t="str">
            <v/>
          </cell>
        </row>
        <row r="634">
          <cell r="B634" t="str">
            <v>803710</v>
          </cell>
          <cell r="C634" t="str">
            <v>Sale Of Assets</v>
          </cell>
          <cell r="D634" t="str">
            <v/>
          </cell>
          <cell r="F634" t="str">
            <v/>
          </cell>
        </row>
        <row r="635">
          <cell r="B635" t="str">
            <v>803900</v>
          </cell>
          <cell r="C635" t="str">
            <v>Revenue from Sale Of Assets to affilited</v>
          </cell>
          <cell r="D635" t="str">
            <v/>
          </cell>
          <cell r="F635" t="str">
            <v/>
          </cell>
        </row>
        <row r="636">
          <cell r="B636" t="str">
            <v>804000</v>
          </cell>
          <cell r="C636" t="str">
            <v>Consumptive (O &amp; M)</v>
          </cell>
          <cell r="D636" t="str">
            <v/>
          </cell>
          <cell r="F636" t="str">
            <v/>
          </cell>
        </row>
        <row r="637">
          <cell r="B637" t="str">
            <v>804010</v>
          </cell>
          <cell r="C637" t="str">
            <v>Rev:FA:Lns:Prv Sec:for Advances</v>
          </cell>
          <cell r="D637" t="str">
            <v/>
          </cell>
          <cell r="F637" t="str">
            <v/>
          </cell>
        </row>
        <row r="638">
          <cell r="B638" t="str">
            <v>804020</v>
          </cell>
          <cell r="C638" t="str">
            <v>Rev:FA:Loans:Priv Sec:Projects</v>
          </cell>
          <cell r="D638" t="str">
            <v/>
          </cell>
          <cell r="F638" t="str">
            <v/>
          </cell>
        </row>
        <row r="639">
          <cell r="B639" t="str">
            <v>804100</v>
          </cell>
          <cell r="C639" t="str">
            <v>Rev:FA:Lns:Priv Sec:Irrig Boards</v>
          </cell>
          <cell r="D639" t="str">
            <v/>
          </cell>
          <cell r="F639" t="str">
            <v/>
          </cell>
        </row>
        <row r="640">
          <cell r="B640" t="str">
            <v>804110</v>
          </cell>
          <cell r="C640" t="str">
            <v>Rev:FA:Lns:Priv Sec:Water Boards</v>
          </cell>
          <cell r="D640" t="str">
            <v/>
          </cell>
          <cell r="F640" t="str">
            <v/>
          </cell>
        </row>
        <row r="641">
          <cell r="B641" t="str">
            <v>804120</v>
          </cell>
          <cell r="C641" t="str">
            <v>Rev:FA:Lns:Prv Sec:Water Af Proj</v>
          </cell>
          <cell r="D641" t="str">
            <v/>
          </cell>
          <cell r="F641" t="str">
            <v/>
          </cell>
        </row>
        <row r="642">
          <cell r="B642" t="str">
            <v>804130</v>
          </cell>
          <cell r="C642" t="str">
            <v>Rev:FA:Loans:Priv Sec:Sawmills</v>
          </cell>
          <cell r="D642" t="str">
            <v/>
          </cell>
          <cell r="F642" t="str">
            <v/>
          </cell>
        </row>
        <row r="643">
          <cell r="B643" t="str">
            <v>804200</v>
          </cell>
          <cell r="C643" t="str">
            <v>Rev:FA:Lns:Priv Sec:Late Inter</v>
          </cell>
          <cell r="D643" t="str">
            <v/>
          </cell>
          <cell r="F643" t="str">
            <v/>
          </cell>
        </row>
        <row r="644">
          <cell r="B644" t="str">
            <v>804300</v>
          </cell>
          <cell r="C644" t="str">
            <v>Rev:FA:Lns:Prv S:Dom:Mf-Sub Veh</v>
          </cell>
          <cell r="D644" t="str">
            <v/>
          </cell>
          <cell r="F644" t="str">
            <v/>
          </cell>
        </row>
        <row r="645">
          <cell r="B645" t="str">
            <v>804310</v>
          </cell>
          <cell r="C645" t="str">
            <v>Rev:FA:Ln:Prv S:Dom:Con Dpt Debt</v>
          </cell>
          <cell r="D645" t="str">
            <v/>
          </cell>
          <cell r="F645" t="str">
            <v/>
          </cell>
        </row>
        <row r="646">
          <cell r="B646" t="str">
            <v>804400</v>
          </cell>
          <cell r="C646" t="str">
            <v>Rev:FA:Rec:Prv Sec:Con Dept Debt</v>
          </cell>
          <cell r="D646" t="str">
            <v/>
          </cell>
          <cell r="F646" t="str">
            <v/>
          </cell>
        </row>
        <row r="647">
          <cell r="B647" t="str">
            <v>804500</v>
          </cell>
          <cell r="C647" t="str">
            <v>Rev:FA:Rec:Priv Sec:Domestic Ser</v>
          </cell>
          <cell r="D647" t="str">
            <v/>
          </cell>
          <cell r="F647" t="str">
            <v/>
          </cell>
        </row>
        <row r="648">
          <cell r="B648" t="str">
            <v>804510</v>
          </cell>
          <cell r="C648" t="str">
            <v>Rev:FA:Rec:Priv S:Trans-Res-Work</v>
          </cell>
          <cell r="D648" t="str">
            <v/>
          </cell>
          <cell r="F648" t="str">
            <v/>
          </cell>
        </row>
        <row r="649">
          <cell r="B649" t="str">
            <v>804520</v>
          </cell>
          <cell r="C649" t="str">
            <v>Rev:FA:Rec of Prev Years' Exp</v>
          </cell>
          <cell r="D649" t="str">
            <v/>
          </cell>
          <cell r="F649" t="str">
            <v/>
          </cell>
        </row>
        <row r="650">
          <cell r="B650" t="str">
            <v>804530</v>
          </cell>
          <cell r="C650" t="str">
            <v>Rev:FA:Nat Serv Breach Contr</v>
          </cell>
          <cell r="D650" t="str">
            <v/>
          </cell>
          <cell r="F650" t="str">
            <v/>
          </cell>
        </row>
        <row r="651">
          <cell r="B651" t="str">
            <v>804540</v>
          </cell>
          <cell r="C651" t="str">
            <v>Rev:FA:Arrear Wages Income</v>
          </cell>
          <cell r="D651" t="str">
            <v/>
          </cell>
          <cell r="F651" t="str">
            <v/>
          </cell>
        </row>
        <row r="652">
          <cell r="B652" t="str">
            <v>804550</v>
          </cell>
          <cell r="C652" t="str">
            <v>Rev:FA:Stale Cheques</v>
          </cell>
          <cell r="D652" t="str">
            <v/>
          </cell>
          <cell r="F652" t="str">
            <v/>
          </cell>
        </row>
        <row r="653">
          <cell r="B653" t="str">
            <v>804560</v>
          </cell>
          <cell r="C653" t="str">
            <v>Rev:FA:Unallocated Credits</v>
          </cell>
          <cell r="D653" t="str">
            <v/>
          </cell>
          <cell r="F653" t="str">
            <v/>
          </cell>
        </row>
        <row r="654">
          <cell r="B654" t="str">
            <v>804561</v>
          </cell>
          <cell r="C654" t="str">
            <v>REV:FA:REC:PRIV SEC:PARKING</v>
          </cell>
          <cell r="D654" t="str">
            <v/>
          </cell>
          <cell r="F654" t="str">
            <v/>
          </cell>
        </row>
        <row r="655">
          <cell r="B655" t="str">
            <v>804570</v>
          </cell>
          <cell r="C655" t="str">
            <v>Rev:FA:Cash Surpluses</v>
          </cell>
          <cell r="D655" t="str">
            <v/>
          </cell>
          <cell r="F655" t="str">
            <v/>
          </cell>
        </row>
        <row r="656">
          <cell r="B656" t="str">
            <v>804580</v>
          </cell>
          <cell r="C656" t="str">
            <v>Forex Gains</v>
          </cell>
          <cell r="D656" t="str">
            <v/>
          </cell>
          <cell r="F656" t="str">
            <v/>
          </cell>
        </row>
        <row r="657">
          <cell r="B657" t="str">
            <v>805000</v>
          </cell>
          <cell r="C657" t="str">
            <v>Consumptive depreciation</v>
          </cell>
          <cell r="D657" t="str">
            <v/>
          </cell>
          <cell r="F657" t="str">
            <v/>
          </cell>
        </row>
        <row r="658">
          <cell r="B658" t="str">
            <v>805100</v>
          </cell>
          <cell r="C658" t="str">
            <v>Serv Rend: Commission Insurance</v>
          </cell>
          <cell r="D658" t="str">
            <v/>
          </cell>
          <cell r="F658" t="str">
            <v/>
          </cell>
        </row>
        <row r="659">
          <cell r="B659" t="str">
            <v>805120</v>
          </cell>
          <cell r="C659" t="str">
            <v>Serv Rend: Commission Research</v>
          </cell>
          <cell r="D659" t="str">
            <v/>
          </cell>
          <cell r="F659" t="str">
            <v/>
          </cell>
        </row>
        <row r="660">
          <cell r="B660" t="str">
            <v>805200</v>
          </cell>
          <cell r="C660" t="str">
            <v>Serv Rend: Drilling Serv</v>
          </cell>
          <cell r="D660" t="str">
            <v/>
          </cell>
          <cell r="F660" t="str">
            <v/>
          </cell>
        </row>
        <row r="661">
          <cell r="B661" t="str">
            <v>805250</v>
          </cell>
          <cell r="C661" t="str">
            <v>ACAD SERV: REG, TUIT &amp; EXAM FEES</v>
          </cell>
          <cell r="D661" t="str">
            <v/>
          </cell>
          <cell r="F661" t="str">
            <v/>
          </cell>
        </row>
        <row r="662">
          <cell r="B662" t="str">
            <v>805300</v>
          </cell>
          <cell r="C662" t="str">
            <v>Serv Rend: Entrance Fees</v>
          </cell>
          <cell r="D662" t="str">
            <v/>
          </cell>
          <cell r="F662" t="str">
            <v/>
          </cell>
        </row>
        <row r="663">
          <cell r="B663" t="str">
            <v>805350</v>
          </cell>
          <cell r="C663" t="str">
            <v>SERV REND: DOMESTIC SERV</v>
          </cell>
          <cell r="D663" t="str">
            <v/>
          </cell>
          <cell r="F663" t="str">
            <v/>
          </cell>
        </row>
        <row r="664">
          <cell r="B664" t="str">
            <v>805360</v>
          </cell>
          <cell r="C664" t="str">
            <v>SERV REND: BOARDING SERV - STAFF</v>
          </cell>
          <cell r="D664" t="str">
            <v/>
          </cell>
          <cell r="F664" t="str">
            <v/>
          </cell>
        </row>
        <row r="665">
          <cell r="B665" t="str">
            <v>805400</v>
          </cell>
          <cell r="C665" t="str">
            <v>Serv Rend: Fee for Recov of Debt</v>
          </cell>
          <cell r="D665" t="str">
            <v/>
          </cell>
          <cell r="F665" t="str">
            <v/>
          </cell>
        </row>
        <row r="666">
          <cell r="B666" t="str">
            <v>805420</v>
          </cell>
          <cell r="C666" t="str">
            <v>Serv Rend: Sanitation</v>
          </cell>
          <cell r="D666" t="str">
            <v/>
          </cell>
          <cell r="F666" t="str">
            <v/>
          </cell>
        </row>
        <row r="667">
          <cell r="B667" t="str">
            <v>805430</v>
          </cell>
          <cell r="C667" t="str">
            <v>Serv Rend: Refuse Removal</v>
          </cell>
          <cell r="D667" t="str">
            <v/>
          </cell>
          <cell r="F667" t="str">
            <v/>
          </cell>
        </row>
        <row r="668">
          <cell r="B668" t="str">
            <v>805500</v>
          </cell>
          <cell r="C668" t="str">
            <v>Request Info:Geogr Info &amp; Stats</v>
          </cell>
          <cell r="D668" t="str">
            <v/>
          </cell>
          <cell r="F668" t="str">
            <v/>
          </cell>
        </row>
        <row r="669">
          <cell r="B669" t="str">
            <v>805510</v>
          </cell>
          <cell r="C669" t="str">
            <v>Request Info:Access To Info Act</v>
          </cell>
          <cell r="D669" t="str">
            <v/>
          </cell>
          <cell r="F669" t="str">
            <v/>
          </cell>
        </row>
        <row r="670">
          <cell r="B670" t="str">
            <v>805520</v>
          </cell>
          <cell r="C670" t="str">
            <v>Serv Rend: Photocopies&amp;Faxes</v>
          </cell>
          <cell r="D670" t="str">
            <v/>
          </cell>
          <cell r="F670" t="str">
            <v/>
          </cell>
        </row>
        <row r="671">
          <cell r="B671" t="str">
            <v>805550</v>
          </cell>
          <cell r="C671" t="str">
            <v>Serv Rend: Water Resource Manage</v>
          </cell>
          <cell r="D671" t="str">
            <v/>
          </cell>
          <cell r="F671" t="str">
            <v/>
          </cell>
        </row>
        <row r="672">
          <cell r="B672" t="str">
            <v>805600</v>
          </cell>
          <cell r="C672" t="str">
            <v>Sales:Books</v>
          </cell>
          <cell r="D672" t="str">
            <v/>
          </cell>
          <cell r="F672" t="str">
            <v/>
          </cell>
        </row>
        <row r="673">
          <cell r="B673" t="str">
            <v>805610</v>
          </cell>
          <cell r="C673" t="str">
            <v>Sales:Departmental Publications</v>
          </cell>
          <cell r="D673" t="str">
            <v/>
          </cell>
          <cell r="F673" t="str">
            <v/>
          </cell>
        </row>
        <row r="674">
          <cell r="B674" t="str">
            <v>805620</v>
          </cell>
          <cell r="C674" t="str">
            <v>Sales:Tender Documents</v>
          </cell>
          <cell r="D674" t="str">
            <v/>
          </cell>
          <cell r="F674" t="str">
            <v/>
          </cell>
        </row>
        <row r="675">
          <cell r="B675" t="str">
            <v>805630</v>
          </cell>
          <cell r="C675" t="str">
            <v>Sales:Plants.Steg and Seedlings</v>
          </cell>
          <cell r="D675" t="str">
            <v/>
          </cell>
          <cell r="F675" t="str">
            <v/>
          </cell>
        </row>
        <row r="676">
          <cell r="B676" t="str">
            <v>805640</v>
          </cell>
          <cell r="C676" t="str">
            <v>Sales:Weedicide</v>
          </cell>
          <cell r="D676" t="str">
            <v/>
          </cell>
          <cell r="F676" t="str">
            <v/>
          </cell>
        </row>
        <row r="677">
          <cell r="B677" t="str">
            <v>805650</v>
          </cell>
          <cell r="C677" t="str">
            <v>Sales:Charts/Posters</v>
          </cell>
          <cell r="D677" t="str">
            <v/>
          </cell>
          <cell r="F677" t="str">
            <v/>
          </cell>
        </row>
        <row r="678">
          <cell r="B678" t="str">
            <v>805660</v>
          </cell>
          <cell r="C678" t="str">
            <v>Sales:Wood Products</v>
          </cell>
          <cell r="D678" t="str">
            <v/>
          </cell>
          <cell r="F678" t="str">
            <v/>
          </cell>
        </row>
        <row r="679">
          <cell r="B679" t="str">
            <v>805670</v>
          </cell>
          <cell r="C679" t="str">
            <v>Sales:Scrap Materials</v>
          </cell>
          <cell r="D679" t="str">
            <v/>
          </cell>
          <cell r="F679" t="str">
            <v/>
          </cell>
        </row>
        <row r="680">
          <cell r="B680" t="str">
            <v>805680</v>
          </cell>
          <cell r="C680" t="str">
            <v>Sales:Waste Paper</v>
          </cell>
          <cell r="D680" t="str">
            <v/>
          </cell>
          <cell r="F680" t="str">
            <v/>
          </cell>
        </row>
        <row r="681">
          <cell r="B681" t="str">
            <v>805690</v>
          </cell>
          <cell r="C681" t="str">
            <v>Sales:Maps</v>
          </cell>
          <cell r="D681" t="str">
            <v/>
          </cell>
          <cell r="F681" t="str">
            <v/>
          </cell>
        </row>
        <row r="682">
          <cell r="B682" t="str">
            <v>805700</v>
          </cell>
          <cell r="C682" t="str">
            <v>Sales:Ferns</v>
          </cell>
          <cell r="D682" t="str">
            <v/>
          </cell>
          <cell r="F682" t="str">
            <v/>
          </cell>
        </row>
        <row r="683">
          <cell r="B683" t="str">
            <v>805710</v>
          </cell>
          <cell r="C683" t="str">
            <v>Sales:Plantation Revenue</v>
          </cell>
          <cell r="D683" t="str">
            <v/>
          </cell>
          <cell r="F683" t="str">
            <v/>
          </cell>
        </row>
        <row r="684">
          <cell r="B684" t="str">
            <v>805720</v>
          </cell>
          <cell r="C684" t="str">
            <v>Sales:Internal Worked Wood</v>
          </cell>
          <cell r="D684" t="str">
            <v/>
          </cell>
          <cell r="F684" t="str">
            <v/>
          </cell>
        </row>
        <row r="685">
          <cell r="B685" t="str">
            <v>805730</v>
          </cell>
          <cell r="C685" t="str">
            <v>Sales:Internal Round Wood</v>
          </cell>
          <cell r="D685" t="str">
            <v/>
          </cell>
          <cell r="F685" t="str">
            <v/>
          </cell>
        </row>
        <row r="686">
          <cell r="B686" t="str">
            <v>805740</v>
          </cell>
          <cell r="C686" t="str">
            <v>Sales:Poles Treated</v>
          </cell>
          <cell r="D686" t="str">
            <v/>
          </cell>
          <cell r="F686" t="str">
            <v/>
          </cell>
        </row>
        <row r="687">
          <cell r="B687" t="str">
            <v>805750</v>
          </cell>
          <cell r="C687" t="str">
            <v>Sales:Poles Untreated</v>
          </cell>
          <cell r="D687" t="str">
            <v/>
          </cell>
          <cell r="F687" t="str">
            <v/>
          </cell>
        </row>
        <row r="688">
          <cell r="B688" t="str">
            <v>805760</v>
          </cell>
          <cell r="C688" t="str">
            <v>Sales:Softwood Saw Timber</v>
          </cell>
          <cell r="D688" t="str">
            <v/>
          </cell>
          <cell r="F688" t="str">
            <v/>
          </cell>
        </row>
        <row r="689">
          <cell r="B689" t="str">
            <v>805770</v>
          </cell>
          <cell r="C689" t="str">
            <v>Penalties Motor Vehicle Licences</v>
          </cell>
          <cell r="D689" t="str">
            <v/>
          </cell>
          <cell r="F689" t="str">
            <v/>
          </cell>
        </row>
        <row r="690">
          <cell r="B690" t="str">
            <v>805771</v>
          </cell>
          <cell r="C690" t="str">
            <v>Penalties Late Regis</v>
          </cell>
          <cell r="D690" t="str">
            <v/>
          </cell>
          <cell r="F690" t="str">
            <v/>
          </cell>
        </row>
        <row r="691">
          <cell r="B691" t="str">
            <v>805772</v>
          </cell>
          <cell r="C691" t="str">
            <v>Penalties Exceeding Volume Quota</v>
          </cell>
          <cell r="D691" t="str">
            <v/>
          </cell>
          <cell r="F691" t="str">
            <v/>
          </cell>
        </row>
        <row r="692">
          <cell r="B692" t="str">
            <v>806000</v>
          </cell>
          <cell r="C692" t="str">
            <v>Return on Assets</v>
          </cell>
          <cell r="D692" t="str">
            <v/>
          </cell>
          <cell r="F692" t="str">
            <v/>
          </cell>
        </row>
        <row r="693">
          <cell r="B693" t="str">
            <v>806010</v>
          </cell>
          <cell r="C693" t="str">
            <v>Intrs: Bank Accnts-Cash Com Bank</v>
          </cell>
          <cell r="D693" t="str">
            <v/>
          </cell>
          <cell r="F693" t="str">
            <v/>
          </cell>
        </row>
        <row r="694">
          <cell r="B694" t="str">
            <v>806020</v>
          </cell>
          <cell r="C694" t="str">
            <v>Interest: Exchequer Investments</v>
          </cell>
          <cell r="D694" t="str">
            <v/>
          </cell>
          <cell r="F694" t="str">
            <v/>
          </cell>
        </row>
        <row r="695">
          <cell r="B695" t="str">
            <v>806030</v>
          </cell>
          <cell r="C695" t="str">
            <v>In Rec: Priv Sec:Hhlds&amp;N-Prof In</v>
          </cell>
          <cell r="D695" t="str">
            <v/>
          </cell>
          <cell r="F695" t="str">
            <v/>
          </cell>
        </row>
        <row r="696">
          <cell r="B696" t="str">
            <v>806040</v>
          </cell>
          <cell r="C696" t="str">
            <v>Int Rec:Priv Sec:Dom:Contr Debt</v>
          </cell>
          <cell r="D696" t="str">
            <v/>
          </cell>
          <cell r="F696" t="str">
            <v/>
          </cell>
        </row>
        <row r="697">
          <cell r="B697" t="str">
            <v>806100</v>
          </cell>
          <cell r="C697" t="str">
            <v>Interest received from customers</v>
          </cell>
          <cell r="D697" t="str">
            <v/>
          </cell>
          <cell r="F697" t="str">
            <v/>
          </cell>
        </row>
        <row r="698">
          <cell r="B698" t="str">
            <v>806101</v>
          </cell>
          <cell r="C698" t="str">
            <v>DWAF Interest Income</v>
          </cell>
          <cell r="D698" t="str">
            <v/>
          </cell>
          <cell r="F698" t="str">
            <v/>
          </cell>
        </row>
        <row r="699">
          <cell r="B699" t="str">
            <v>806500</v>
          </cell>
          <cell r="C699" t="str">
            <v>Trnsf Rec O/G/U: National Dept</v>
          </cell>
          <cell r="D699" t="str">
            <v/>
          </cell>
          <cell r="F699" t="str">
            <v/>
          </cell>
        </row>
        <row r="700">
          <cell r="B700" t="str">
            <v>807000</v>
          </cell>
          <cell r="C700" t="str">
            <v>Rental Income:Land</v>
          </cell>
          <cell r="D700" t="str">
            <v/>
          </cell>
          <cell r="F700" t="str">
            <v/>
          </cell>
        </row>
        <row r="701">
          <cell r="B701" t="str">
            <v>807010</v>
          </cell>
          <cell r="C701" t="str">
            <v>Rent: Royalties</v>
          </cell>
          <cell r="D701" t="str">
            <v/>
          </cell>
          <cell r="F701" t="str">
            <v/>
          </cell>
        </row>
        <row r="702">
          <cell r="B702" t="str">
            <v>807300</v>
          </cell>
          <cell r="C702" t="str">
            <v>Replacement Of Security Cards</v>
          </cell>
          <cell r="D702" t="str">
            <v/>
          </cell>
          <cell r="F702" t="str">
            <v/>
          </cell>
        </row>
        <row r="703">
          <cell r="B703" t="str">
            <v>807400</v>
          </cell>
          <cell r="C703" t="str">
            <v>Reimbursement Of Goods Issued</v>
          </cell>
          <cell r="D703" t="str">
            <v/>
          </cell>
          <cell r="F703" t="str">
            <v/>
          </cell>
        </row>
        <row r="704">
          <cell r="B704" t="str">
            <v>808200</v>
          </cell>
          <cell r="C704" t="str">
            <v>Rental Income Residences</v>
          </cell>
          <cell r="D704" t="str">
            <v/>
          </cell>
          <cell r="F704" t="str">
            <v/>
          </cell>
        </row>
        <row r="705">
          <cell r="B705" t="str">
            <v>808250</v>
          </cell>
          <cell r="C705" t="str">
            <v>Rental Income Office Buildings</v>
          </cell>
          <cell r="D705" t="str">
            <v/>
          </cell>
          <cell r="F705" t="str">
            <v/>
          </cell>
        </row>
        <row r="706">
          <cell r="B706" t="str">
            <v>808400</v>
          </cell>
          <cell r="C706" t="str">
            <v>Rental Income:Parking</v>
          </cell>
          <cell r="D706" t="str">
            <v/>
          </cell>
          <cell r="F706" t="str">
            <v/>
          </cell>
        </row>
        <row r="707">
          <cell r="B707" t="str">
            <v>808500</v>
          </cell>
          <cell r="C707" t="str">
            <v>Rental External :Road Constr&amp;Maint Mac&amp;E</v>
          </cell>
          <cell r="D707" t="str">
            <v/>
          </cell>
          <cell r="F707" t="str">
            <v/>
          </cell>
        </row>
        <row r="708">
          <cell r="B708" t="str">
            <v>808501</v>
          </cell>
          <cell r="C708" t="str">
            <v>Maintenance External :Road Constr&amp;Maint</v>
          </cell>
          <cell r="D708" t="str">
            <v/>
          </cell>
          <cell r="F708" t="str">
            <v/>
          </cell>
        </row>
        <row r="709">
          <cell r="B709" t="str">
            <v>808502</v>
          </cell>
          <cell r="C709" t="str">
            <v>Rental Internal :Road Constr&amp;Maint Mac&amp;E</v>
          </cell>
          <cell r="D709" t="str">
            <v/>
          </cell>
          <cell r="F709" t="str">
            <v/>
          </cell>
        </row>
        <row r="710">
          <cell r="B710" t="str">
            <v>808503</v>
          </cell>
          <cell r="C710" t="str">
            <v>Maintenance Internal :Road Constr&amp;Maint</v>
          </cell>
          <cell r="D710" t="str">
            <v/>
          </cell>
          <cell r="F710" t="str">
            <v/>
          </cell>
        </row>
        <row r="711">
          <cell r="B711" t="str">
            <v>808510</v>
          </cell>
          <cell r="C711" t="str">
            <v>Rental: Office Furniture</v>
          </cell>
          <cell r="D711" t="str">
            <v/>
          </cell>
          <cell r="F711" t="str">
            <v/>
          </cell>
        </row>
        <row r="712">
          <cell r="B712" t="str">
            <v>808520</v>
          </cell>
          <cell r="C712" t="str">
            <v>Rental: Levy Maintenance Machinery&amp;Equip</v>
          </cell>
          <cell r="D712" t="str">
            <v/>
          </cell>
          <cell r="F712" t="str">
            <v/>
          </cell>
        </row>
        <row r="713">
          <cell r="B713" t="str">
            <v>810000</v>
          </cell>
          <cell r="C713" t="str">
            <v>FI: Water Resources Commision Revenue</v>
          </cell>
          <cell r="D713" t="str">
            <v/>
          </cell>
          <cell r="F713" t="str">
            <v/>
          </cell>
        </row>
        <row r="714">
          <cell r="B714" t="str">
            <v>811000</v>
          </cell>
          <cell r="C714" t="str">
            <v>FI: Comsumptive Revenue</v>
          </cell>
          <cell r="D714" t="str">
            <v/>
          </cell>
          <cell r="F714" t="str">
            <v/>
          </cell>
        </row>
        <row r="715">
          <cell r="B715" t="str">
            <v>812000</v>
          </cell>
          <cell r="C715" t="str">
            <v>FI: Water Resources Management Revenue</v>
          </cell>
          <cell r="D715" t="str">
            <v/>
          </cell>
          <cell r="F715" t="str">
            <v/>
          </cell>
        </row>
        <row r="716">
          <cell r="B716" t="str">
            <v>813000</v>
          </cell>
          <cell r="C716" t="str">
            <v>FI: TCTA Revenue</v>
          </cell>
          <cell r="D716" t="str">
            <v/>
          </cell>
          <cell r="F716" t="str">
            <v/>
          </cell>
        </row>
        <row r="717">
          <cell r="B717" t="str">
            <v>814000</v>
          </cell>
          <cell r="C717" t="str">
            <v>FI: Consumptive (O &amp; M)</v>
          </cell>
          <cell r="D717" t="str">
            <v/>
          </cell>
          <cell r="F717" t="str">
            <v/>
          </cell>
        </row>
        <row r="718">
          <cell r="B718" t="str">
            <v>815000</v>
          </cell>
          <cell r="C718" t="str">
            <v>FI: Consumptive depreciation</v>
          </cell>
          <cell r="D718" t="str">
            <v/>
          </cell>
          <cell r="F718" t="str">
            <v/>
          </cell>
        </row>
        <row r="719">
          <cell r="B719" t="str">
            <v>820000</v>
          </cell>
          <cell r="C719" t="str">
            <v>Stream Flow Reduction Activity: Subsidy</v>
          </cell>
          <cell r="D719" t="str">
            <v/>
          </cell>
          <cell r="F719" t="str">
            <v/>
          </cell>
        </row>
        <row r="720">
          <cell r="B720" t="str">
            <v>881000</v>
          </cell>
          <cell r="C720" t="str">
            <v>Payment differences</v>
          </cell>
          <cell r="D720" t="str">
            <v/>
          </cell>
          <cell r="F720" t="str">
            <v/>
          </cell>
        </row>
        <row r="721">
          <cell r="B721" t="str">
            <v>881001</v>
          </cell>
          <cell r="C721" t="str">
            <v>Manual Customer account roundings</v>
          </cell>
          <cell r="D721" t="str">
            <v/>
          </cell>
          <cell r="F721" t="str">
            <v/>
          </cell>
        </row>
        <row r="722">
          <cell r="B722" t="str">
            <v>889000</v>
          </cell>
          <cell r="C722" t="str">
            <v>Other sales deductions</v>
          </cell>
          <cell r="D722" t="str">
            <v/>
          </cell>
          <cell r="F722" t="str">
            <v/>
          </cell>
        </row>
        <row r="723">
          <cell r="B723" t="str">
            <v>890000</v>
          </cell>
          <cell r="C723" t="str">
            <v>Revenue Transfers</v>
          </cell>
          <cell r="D723" t="str">
            <v/>
          </cell>
          <cell r="F723" t="str">
            <v/>
          </cell>
        </row>
        <row r="724">
          <cell r="A724">
            <v>2700</v>
          </cell>
          <cell r="B724">
            <v>2700</v>
          </cell>
          <cell r="C724" t="str">
            <v>Mobile Homes</v>
          </cell>
          <cell r="D724" t="str">
            <v>MOVABLE ASSETS</v>
          </cell>
          <cell r="F724" t="str">
            <v>MOVABLE ASSETS</v>
          </cell>
        </row>
        <row r="725">
          <cell r="A725">
            <v>4000</v>
          </cell>
          <cell r="B725">
            <v>4000</v>
          </cell>
          <cell r="C725" t="str">
            <v>WR: Dams and Weirs</v>
          </cell>
          <cell r="D725" t="str">
            <v>MOVABLE ASSETS</v>
          </cell>
          <cell r="F725" t="str">
            <v>MOVABLE ASSETS</v>
          </cell>
        </row>
        <row r="726">
          <cell r="A726">
            <v>4100</v>
          </cell>
          <cell r="B726">
            <v>4100</v>
          </cell>
          <cell r="C726" t="str">
            <v>WR: Pump stations</v>
          </cell>
          <cell r="D726" t="str">
            <v>MOVABLE ASSETS</v>
          </cell>
          <cell r="F726" t="str">
            <v>MOVABLE ASSETS</v>
          </cell>
        </row>
        <row r="727">
          <cell r="A727">
            <v>4200</v>
          </cell>
          <cell r="B727">
            <v>4200</v>
          </cell>
          <cell r="C727" t="str">
            <v>WR: Steel Pipelines</v>
          </cell>
          <cell r="D727" t="str">
            <v>MOVABLE ASSETS</v>
          </cell>
          <cell r="F727" t="str">
            <v>MOVABLE ASSETS</v>
          </cell>
        </row>
        <row r="728">
          <cell r="A728">
            <v>4300</v>
          </cell>
          <cell r="B728">
            <v>4300</v>
          </cell>
          <cell r="C728" t="str">
            <v>WR: Canals</v>
          </cell>
          <cell r="D728" t="str">
            <v>MOVABLE ASSETS</v>
          </cell>
          <cell r="F728" t="str">
            <v>MOVABLE ASSETS</v>
          </cell>
        </row>
        <row r="729">
          <cell r="A729">
            <v>4400</v>
          </cell>
          <cell r="B729">
            <v>4400</v>
          </cell>
          <cell r="C729" t="str">
            <v>WR: Reservoirs</v>
          </cell>
          <cell r="D729" t="str">
            <v>MOVABLE ASSETS</v>
          </cell>
          <cell r="F729" t="str">
            <v>MOVABLE ASSETS</v>
          </cell>
        </row>
        <row r="730">
          <cell r="A730">
            <v>4600</v>
          </cell>
          <cell r="B730">
            <v>4600</v>
          </cell>
          <cell r="C730" t="str">
            <v>WR: Tunnels</v>
          </cell>
          <cell r="D730" t="str">
            <v>MOVABLE ASSETS</v>
          </cell>
          <cell r="F730" t="str">
            <v>MOVABLE ASSETS</v>
          </cell>
        </row>
        <row r="731">
          <cell r="A731">
            <v>7700</v>
          </cell>
          <cell r="B731">
            <v>7700</v>
          </cell>
          <cell r="C731" t="str">
            <v>Appliances</v>
          </cell>
          <cell r="D731" t="str">
            <v>MOVABLE ASSETS</v>
          </cell>
          <cell r="F731" t="str">
            <v>MOVABLE ASSETS</v>
          </cell>
        </row>
        <row r="732">
          <cell r="A732">
            <v>8000</v>
          </cell>
          <cell r="B732">
            <v>8000</v>
          </cell>
          <cell r="C732" t="str">
            <v>Machinery and Equipment</v>
          </cell>
          <cell r="D732" t="str">
            <v>MOVABLE ASSETS</v>
          </cell>
          <cell r="F732" t="str">
            <v>MOVABLE ASSETS</v>
          </cell>
        </row>
        <row r="733">
          <cell r="A733">
            <v>8500</v>
          </cell>
          <cell r="B733">
            <v>8500</v>
          </cell>
          <cell r="C733" t="str">
            <v>Scientific Instruments</v>
          </cell>
          <cell r="D733" t="str">
            <v>MOVABLE ASSETS</v>
          </cell>
          <cell r="F733" t="str">
            <v>MOVABLE ASSETS</v>
          </cell>
        </row>
        <row r="734">
          <cell r="A734">
            <v>9000</v>
          </cell>
          <cell r="B734">
            <v>9000</v>
          </cell>
          <cell r="C734" t="str">
            <v>Vehicles</v>
          </cell>
          <cell r="D734" t="str">
            <v>MOVABLE ASSETS</v>
          </cell>
          <cell r="F734" t="str">
            <v>MOVABLE ASSETS</v>
          </cell>
        </row>
        <row r="735">
          <cell r="A735">
            <v>10000</v>
          </cell>
          <cell r="B735">
            <v>10000</v>
          </cell>
          <cell r="C735" t="str">
            <v>Furniture</v>
          </cell>
          <cell r="D735" t="str">
            <v>MOVABLE ASSETS</v>
          </cell>
          <cell r="F735" t="str">
            <v>MOVABLE ASSETS</v>
          </cell>
        </row>
        <row r="736">
          <cell r="A736">
            <v>10100</v>
          </cell>
          <cell r="B736">
            <v>10100</v>
          </cell>
          <cell r="C736" t="str">
            <v>Office Equipment</v>
          </cell>
          <cell r="D736" t="str">
            <v>MOVABLE ASSETS</v>
          </cell>
          <cell r="F736" t="str">
            <v>MOVABLE ASSETS</v>
          </cell>
        </row>
        <row r="737">
          <cell r="A737">
            <v>11000</v>
          </cell>
          <cell r="B737">
            <v>11000</v>
          </cell>
          <cell r="C737" t="str">
            <v>Computer Equipment</v>
          </cell>
          <cell r="D737" t="str">
            <v>MOVABLE ASSETS</v>
          </cell>
          <cell r="F737" t="str">
            <v>MOVABLE ASSETS</v>
          </cell>
        </row>
        <row r="738">
          <cell r="A738">
            <v>11800</v>
          </cell>
          <cell r="B738">
            <v>11800</v>
          </cell>
          <cell r="C738" t="str">
            <v>Computer Software</v>
          </cell>
          <cell r="D738" t="str">
            <v>MOVABLE ASSETS</v>
          </cell>
          <cell r="F738" t="str">
            <v>MOVABLE ASSETS</v>
          </cell>
        </row>
        <row r="739">
          <cell r="A739">
            <v>13000</v>
          </cell>
          <cell r="B739">
            <v>13000</v>
          </cell>
          <cell r="C739" t="str">
            <v>Equipment</v>
          </cell>
          <cell r="D739" t="str">
            <v>MOVABLE ASSETS</v>
          </cell>
          <cell r="F739" t="str">
            <v>MOVABLE ASSETS</v>
          </cell>
        </row>
        <row r="740">
          <cell r="A740">
            <v>30000</v>
          </cell>
          <cell r="B740">
            <v>30000</v>
          </cell>
          <cell r="C740" t="str">
            <v>Low Value Assets</v>
          </cell>
          <cell r="D740" t="str">
            <v>MOVABLE ASSETS</v>
          </cell>
          <cell r="F740" t="str">
            <v>MOVABLE ASSETS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Instructions"/>
      <sheetName val="Cover(1)"/>
      <sheetName val="Summary FS"/>
      <sheetName val="Summary(2)"/>
      <sheetName val="CO_FS"/>
      <sheetName val="101079 "/>
      <sheetName val="101076 "/>
      <sheetName val="101889 "/>
      <sheetName val="101080 "/>
      <sheetName val="101078 "/>
      <sheetName val="Element listing"/>
      <sheetName val="&lt;&lt; COST CENTRE"/>
      <sheetName val="NATIONAL GM OPERATIO (2)"/>
      <sheetName val="CC listing"/>
      <sheetName val="Scale"/>
      <sheetName val="Travel item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>COMPENSATION OF EMPLOYEES</v>
          </cell>
          <cell r="F24" t="str">
            <v>COMPENSATION OF EMPLOYEES</v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>COMPENSATION OF EMPLOYEES</v>
          </cell>
          <cell r="F25" t="str">
            <v>COMPENSATION OF EMPLOYEES</v>
          </cell>
        </row>
        <row r="26">
          <cell r="A26">
            <v>401051</v>
          </cell>
          <cell r="C26" t="str">
            <v>Skills Development Levy</v>
          </cell>
          <cell r="D26" t="str">
            <v>COMPENSATION OF EMPLOYEES</v>
          </cell>
          <cell r="F26" t="str">
            <v>COMPENSATION OF EMPLOYEES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>COMPENSATION OF EMPLOYEES</v>
          </cell>
          <cell r="F27" t="str">
            <v>COMPENSATION OF EMPLOYEES</v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>COMPENSATION OF EMPLOYEES</v>
          </cell>
          <cell r="F28" t="str">
            <v>COMPENSATION OF EMPLOYEES</v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>BANK CHARGES</v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>BANK CHARGES</v>
          </cell>
          <cell r="F35" t="str">
            <v>BANK CHARGES</v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>ADVERTISING</v>
          </cell>
          <cell r="F39" t="str">
            <v>ADVERTISING</v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>BANK CHARGES</v>
          </cell>
          <cell r="F40" t="str">
            <v>BANK CHARGES</v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>ADVERTISING</v>
          </cell>
          <cell r="F44" t="str">
            <v>ADVERTISING</v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>COMMUNICATION</v>
          </cell>
          <cell r="F53" t="str">
            <v>COMMUNICATION</v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>COMMUNICATION</v>
          </cell>
          <cell r="F54" t="str">
            <v>COMMUNICATION</v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>COMMUNICATION</v>
          </cell>
          <cell r="F55" t="str">
            <v>COMMUNICATION</v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>COMMUNICATION</v>
          </cell>
          <cell r="F56" t="str">
            <v>COMMUNICATION</v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>COMMUNICATION</v>
          </cell>
          <cell r="F57" t="str">
            <v>COMMUNICATION</v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>COMMUNICATION</v>
          </cell>
          <cell r="F58" t="str">
            <v>COMMUNICATION</v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>COMMUNICATION</v>
          </cell>
          <cell r="F59" t="str">
            <v>COMMUNICATION</v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>COMMUNICATION</v>
          </cell>
          <cell r="F60" t="str">
            <v>COMMUNICATION</v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>EXTERNAL COMP SERVICES PROVIDERS</v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>EXTERNAL COMP SERVICES PROVIDERS</v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>EXTERNAL COMP SERVICES PROVIDERS</v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>EXTERNAL COMP SERVICES PROVIDERS</v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>EXTERNAL COMP SERVICES PROVIDERS</v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>CONSULT,CONTRACT &amp; SPECIAL SERV</v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>CONSULT,CONTRACT &amp; SPECIAL SERV</v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>CONSULT,CONTRACT &amp; SPECIAL SERV</v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>CONSULT,CONTRACT &amp; SPECIAL SERV</v>
          </cell>
          <cell r="F74" t="str">
            <v>CONSULT,CONTRACT &amp; SPECIAL SERV</v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>CONSULT,CONTRACT &amp; SPECIAL SERV</v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>CONSULT,CONTRACT &amp; SPECIAL SERV</v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>CONSULT,CONTRACT &amp; SPECIAL SERV</v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>CONSULT,CONTRACT &amp; SPECIAL SERV</v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>CONSULT,CONTRACT &amp; SPECIAL SERV</v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>CONSULT,CONTRACT &amp; SPECIAL SERV</v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>CONSULT,CONTRACT &amp; SPECIAL SERV</v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>CONSULT,CONTRACT &amp; SPECIAL SERV</v>
          </cell>
          <cell r="F83" t="str">
            <v>CONSULT,CONTRACT &amp; SPECIAL SERV</v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>CONSULT,CONTRACT &amp; SPECIAL SERV</v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>CONSULT,CONTRACT &amp; SPECIAL SERV</v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>CONSULT,CONTRACT &amp; SPECIAL SERV</v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>UTILITITY SERVICES</v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>ENTERTAINMENT</v>
          </cell>
          <cell r="F91" t="str">
            <v>ENTERTAINMENT</v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>ENTERTAINMENT</v>
          </cell>
          <cell r="F93" t="str">
            <v>ENTERTAINMENT</v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>AUDIT FEES</v>
          </cell>
          <cell r="F94" t="str">
            <v>AUDIT FEES</v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>AUDIT FEES</v>
          </cell>
          <cell r="F95" t="str">
            <v>AUDIT FEES</v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>AUDIT FEES</v>
          </cell>
          <cell r="F96" t="str">
            <v>AUDIT FEES</v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>AUDIT FEES</v>
          </cell>
          <cell r="F97" t="str">
            <v>AUDIT FEES</v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>AUDIT FEES</v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>AUDIT FEES</v>
          </cell>
          <cell r="F99" t="str">
            <v>AUDIT FEES</v>
          </cell>
        </row>
        <row r="100">
          <cell r="A100">
            <v>416500</v>
          </cell>
          <cell r="B100" t="str">
            <v>416500</v>
          </cell>
          <cell r="C100" t="str">
            <v>Freight Service</v>
          </cell>
          <cell r="D100" t="str">
            <v>COURIER &amp; DELIVERY SERVICES</v>
          </cell>
          <cell r="F100" t="str">
            <v>COURIER &amp; DELIVERY SERVICES</v>
          </cell>
        </row>
        <row r="101">
          <cell r="A101">
            <v>418000</v>
          </cell>
          <cell r="B101" t="str">
            <v>418000</v>
          </cell>
          <cell r="C101" t="str">
            <v>Construction Work in Progress</v>
          </cell>
          <cell r="D101" t="str">
            <v/>
          </cell>
          <cell r="F101" t="str">
            <v/>
          </cell>
        </row>
        <row r="102">
          <cell r="A102">
            <v>418100</v>
          </cell>
          <cell r="B102" t="str">
            <v>418100</v>
          </cell>
          <cell r="C102" t="str">
            <v>Fencing Material</v>
          </cell>
          <cell r="D102" t="str">
            <v>CONSUMABLE MATERIAL</v>
          </cell>
          <cell r="F102" t="str">
            <v>CONSUMABLE MATERIAL</v>
          </cell>
        </row>
        <row r="103">
          <cell r="A103">
            <v>418110</v>
          </cell>
          <cell r="B103" t="str">
            <v>418110</v>
          </cell>
          <cell r="C103" t="str">
            <v>Pest Control Materials</v>
          </cell>
          <cell r="D103" t="str">
            <v>CONSUMABLE MATERIAL</v>
          </cell>
          <cell r="F103" t="str">
            <v/>
          </cell>
        </row>
        <row r="104">
          <cell r="A104">
            <v>418120</v>
          </cell>
          <cell r="B104" t="str">
            <v>418120</v>
          </cell>
          <cell r="C104" t="str">
            <v>Plants &amp; Seeds</v>
          </cell>
          <cell r="D104" t="str">
            <v>CONSUMABLE MATERIAL</v>
          </cell>
          <cell r="F104" t="str">
            <v/>
          </cell>
        </row>
        <row r="105">
          <cell r="A105">
            <v>418200</v>
          </cell>
          <cell r="B105" t="str">
            <v>418200</v>
          </cell>
          <cell r="C105" t="str">
            <v>Dom Cons:Brooms and Brushes</v>
          </cell>
          <cell r="D105" t="str">
            <v>CONSUMABLE MATERIAL</v>
          </cell>
          <cell r="F105" t="str">
            <v>CONSUMABLE MATERIAL</v>
          </cell>
        </row>
        <row r="106">
          <cell r="A106">
            <v>418210</v>
          </cell>
          <cell r="B106" t="str">
            <v>418210</v>
          </cell>
          <cell r="C106" t="str">
            <v>Cleaning Materials</v>
          </cell>
          <cell r="D106" t="str">
            <v>CONSUMABLE MATERIAL</v>
          </cell>
          <cell r="F106" t="str">
            <v>CONSUMABLE MATERIAL</v>
          </cell>
        </row>
        <row r="107">
          <cell r="A107">
            <v>418220</v>
          </cell>
          <cell r="B107" t="str">
            <v>418220</v>
          </cell>
          <cell r="C107" t="str">
            <v>Crockery &amp; Cutlery</v>
          </cell>
          <cell r="D107" t="str">
            <v>CONSUMABLE MATERIAL</v>
          </cell>
          <cell r="F107" t="str">
            <v>CONSUMABLE MATERIAL</v>
          </cell>
        </row>
        <row r="108">
          <cell r="A108">
            <v>418230</v>
          </cell>
          <cell r="B108" t="str">
            <v>418230</v>
          </cell>
          <cell r="C108" t="str">
            <v>Dom Cons:Disposable Paper Items</v>
          </cell>
          <cell r="D108" t="str">
            <v>CONSUMABLE MATERIAL</v>
          </cell>
          <cell r="F108" t="str">
            <v>CONSUMABLE MATERIAL</v>
          </cell>
        </row>
        <row r="109">
          <cell r="A109">
            <v>418240</v>
          </cell>
          <cell r="B109" t="str">
            <v>418240</v>
          </cell>
          <cell r="C109" t="str">
            <v>Gardening &amp; Irrigation Supplies</v>
          </cell>
          <cell r="D109" t="str">
            <v>CONSUMABLE MATERIAL</v>
          </cell>
          <cell r="F109" t="str">
            <v>CONSUMABLE MATERIAL</v>
          </cell>
        </row>
        <row r="110">
          <cell r="A110">
            <v>418245</v>
          </cell>
          <cell r="B110" t="str">
            <v>418245</v>
          </cell>
          <cell r="C110" t="str">
            <v>Gas Oxygen &amp; Acetylene</v>
          </cell>
          <cell r="D110" t="str">
            <v>CONSUMABLE MATERIAL</v>
          </cell>
          <cell r="F110" t="str">
            <v/>
          </cell>
        </row>
        <row r="111">
          <cell r="A111">
            <v>418250</v>
          </cell>
          <cell r="B111" t="str">
            <v>418250</v>
          </cell>
          <cell r="C111" t="str">
            <v>Dom Cons:Laundry</v>
          </cell>
          <cell r="D111" t="str">
            <v>CONSUMABLE MATERIAL</v>
          </cell>
          <cell r="F111" t="str">
            <v>CONSUMABLE MATERIAL</v>
          </cell>
        </row>
        <row r="112">
          <cell r="A112">
            <v>418260</v>
          </cell>
          <cell r="B112" t="str">
            <v>418260</v>
          </cell>
          <cell r="C112" t="str">
            <v>Dom Cons:Pest Control</v>
          </cell>
          <cell r="D112" t="str">
            <v>CONSUMABLE MATERIAL</v>
          </cell>
          <cell r="F112" t="str">
            <v>CONSUMABLE MATERIAL</v>
          </cell>
        </row>
        <row r="113">
          <cell r="A113">
            <v>418270</v>
          </cell>
          <cell r="B113" t="str">
            <v>418270</v>
          </cell>
          <cell r="C113" t="str">
            <v>Dom Cons:Toiletries</v>
          </cell>
          <cell r="D113" t="str">
            <v>CONSUMABLE MATERIAL</v>
          </cell>
          <cell r="F113" t="str">
            <v>CONSUMABLE MATERIAL</v>
          </cell>
        </row>
        <row r="114">
          <cell r="A114">
            <v>418280</v>
          </cell>
          <cell r="B114" t="str">
            <v>418280</v>
          </cell>
          <cell r="C114" t="str">
            <v>Uniform &amp; Protective Clothing</v>
          </cell>
          <cell r="D114" t="str">
            <v>CONSUMABLE MATERIAL</v>
          </cell>
          <cell r="F114" t="str">
            <v>CONSUMABLE MATERIAL</v>
          </cell>
        </row>
        <row r="115">
          <cell r="A115">
            <v>418290</v>
          </cell>
          <cell r="B115" t="str">
            <v>418290</v>
          </cell>
          <cell r="C115" t="str">
            <v>Dom Cons:Wash/Clean Detergnt</v>
          </cell>
          <cell r="D115" t="str">
            <v>CONSUMABLE MATERIAL</v>
          </cell>
          <cell r="F115" t="str">
            <v>CONSUMABLE MATERIAL</v>
          </cell>
        </row>
        <row r="116">
          <cell r="A116">
            <v>418300</v>
          </cell>
          <cell r="B116" t="str">
            <v>418300</v>
          </cell>
          <cell r="C116" t="str">
            <v>Food Sup:Food Supplies</v>
          </cell>
          <cell r="D116" t="str">
            <v>CONSUMABLE MATERIAL</v>
          </cell>
          <cell r="F116" t="str">
            <v>CONSUMABLE MATERIAL</v>
          </cell>
        </row>
        <row r="117">
          <cell r="A117">
            <v>418310</v>
          </cell>
          <cell r="B117" t="str">
            <v>418310</v>
          </cell>
          <cell r="C117" t="str">
            <v>Food Sup:Groceries</v>
          </cell>
          <cell r="D117" t="str">
            <v>CONSUMABLE MATERIAL</v>
          </cell>
          <cell r="F117" t="str">
            <v>CONSUMABLE MATERIAL</v>
          </cell>
        </row>
        <row r="118">
          <cell r="A118">
            <v>418320</v>
          </cell>
          <cell r="B118" t="str">
            <v>418320</v>
          </cell>
          <cell r="C118" t="str">
            <v>FOOD SUP:MEAT, POULTRY, FISH</v>
          </cell>
          <cell r="D118" t="str">
            <v>VENUES AND FACILITIES</v>
          </cell>
          <cell r="F118" t="str">
            <v/>
          </cell>
        </row>
        <row r="119">
          <cell r="A119">
            <v>418400</v>
          </cell>
          <cell r="B119" t="str">
            <v>418400</v>
          </cell>
          <cell r="C119" t="str">
            <v>Chemicals</v>
          </cell>
          <cell r="D119" t="str">
            <v>CONSUMABLE MATERIAL</v>
          </cell>
          <cell r="F119" t="str">
            <v>CONSUMABLE MATERIAL</v>
          </cell>
        </row>
        <row r="120">
          <cell r="A120">
            <v>418410</v>
          </cell>
          <cell r="B120" t="str">
            <v>418410</v>
          </cell>
          <cell r="C120" t="str">
            <v>Fuel</v>
          </cell>
          <cell r="D120" t="str">
            <v>CONSUMABLE MATERIAL</v>
          </cell>
          <cell r="F120" t="str">
            <v>CONSUMABLE MATERIAL</v>
          </cell>
        </row>
        <row r="121">
          <cell r="A121">
            <v>418420</v>
          </cell>
          <cell r="B121" t="str">
            <v>418420</v>
          </cell>
          <cell r="C121" t="str">
            <v>Oil and Lubricants</v>
          </cell>
          <cell r="D121" t="str">
            <v>CONSUMABLE MATERIAL</v>
          </cell>
          <cell r="F121" t="str">
            <v>CONSUMABLE MATERIAL</v>
          </cell>
        </row>
        <row r="122">
          <cell r="A122">
            <v>418500</v>
          </cell>
          <cell r="B122" t="str">
            <v>418500</v>
          </cell>
          <cell r="C122" t="str">
            <v>Laboratory Chemicals</v>
          </cell>
          <cell r="D122" t="str">
            <v>CONSUMABLE MATERIAL</v>
          </cell>
          <cell r="F122" t="str">
            <v>CONSUMABLE MATERIAL</v>
          </cell>
        </row>
        <row r="123">
          <cell r="A123">
            <v>418510</v>
          </cell>
          <cell r="B123" t="str">
            <v>418510</v>
          </cell>
          <cell r="C123" t="str">
            <v>Laboratory Supplies</v>
          </cell>
          <cell r="D123" t="str">
            <v>CONSUMABLE MATERIAL</v>
          </cell>
          <cell r="F123" t="str">
            <v>CONSUMABLE MATERIAL</v>
          </cell>
        </row>
        <row r="124">
          <cell r="A124">
            <v>418600</v>
          </cell>
          <cell r="B124" t="str">
            <v>418600</v>
          </cell>
          <cell r="C124" t="str">
            <v>Oth Cons:Camp Maintenance</v>
          </cell>
          <cell r="D124" t="str">
            <v>CONSUMABLE MATERIAL</v>
          </cell>
          <cell r="F124" t="str">
            <v/>
          </cell>
        </row>
        <row r="125">
          <cell r="A125">
            <v>418610</v>
          </cell>
          <cell r="B125" t="str">
            <v>418610</v>
          </cell>
          <cell r="C125" t="str">
            <v>Oth Cons:Cellphone Accessories</v>
          </cell>
          <cell r="D125" t="str">
            <v/>
          </cell>
          <cell r="F125" t="str">
            <v/>
          </cell>
        </row>
        <row r="126">
          <cell r="A126">
            <v>418620</v>
          </cell>
          <cell r="B126" t="str">
            <v>418620</v>
          </cell>
          <cell r="C126" t="str">
            <v>Oth Cons:Packing Material</v>
          </cell>
          <cell r="D126" t="str">
            <v>CONSUMABLE MATERIAL</v>
          </cell>
          <cell r="F126" t="str">
            <v>CONSUMABLE MATERIAL</v>
          </cell>
        </row>
        <row r="127">
          <cell r="A127">
            <v>418630</v>
          </cell>
          <cell r="B127" t="str">
            <v>418630</v>
          </cell>
          <cell r="C127" t="str">
            <v>Oth Cons:Water for Irrigation</v>
          </cell>
          <cell r="D127" t="str">
            <v/>
          </cell>
          <cell r="F127" t="str">
            <v/>
          </cell>
        </row>
        <row r="128">
          <cell r="A128">
            <v>418640</v>
          </cell>
          <cell r="B128" t="str">
            <v>418640</v>
          </cell>
          <cell r="C128" t="str">
            <v>Hand Held Tools</v>
          </cell>
          <cell r="D128" t="str">
            <v>CONSUMABLE MATERIAL</v>
          </cell>
          <cell r="F128" t="str">
            <v>CONSUMABLE MATERIAL</v>
          </cell>
        </row>
        <row r="129">
          <cell r="A129">
            <v>418700</v>
          </cell>
          <cell r="B129" t="str">
            <v>418700</v>
          </cell>
          <cell r="C129" t="str">
            <v>Batteries Products</v>
          </cell>
          <cell r="D129" t="str">
            <v>CONSUMABLE MATERIAL</v>
          </cell>
          <cell r="F129" t="str">
            <v/>
          </cell>
        </row>
        <row r="130">
          <cell r="A130">
            <v>418710</v>
          </cell>
          <cell r="B130" t="str">
            <v>418710</v>
          </cell>
          <cell r="C130" t="str">
            <v>Building Materials</v>
          </cell>
          <cell r="D130" t="str">
            <v>CONSUMABLE MATERIAL</v>
          </cell>
          <cell r="F130" t="str">
            <v>CONSUMABLE MATERIAL</v>
          </cell>
        </row>
        <row r="131">
          <cell r="A131">
            <v>418720</v>
          </cell>
          <cell r="B131" t="str">
            <v>418720</v>
          </cell>
          <cell r="C131" t="str">
            <v>Electircal Supplies</v>
          </cell>
          <cell r="D131" t="str">
            <v>CONSUMABLE MATERIAL</v>
          </cell>
          <cell r="F131" t="str">
            <v>CONSUMABLE MATERIAL</v>
          </cell>
        </row>
        <row r="132">
          <cell r="A132">
            <v>418730</v>
          </cell>
          <cell r="B132" t="str">
            <v>418730</v>
          </cell>
          <cell r="C132" t="str">
            <v>Painting Materials</v>
          </cell>
          <cell r="D132" t="str">
            <v>CONSUMABLE MATERIAL</v>
          </cell>
          <cell r="F132" t="str">
            <v/>
          </cell>
        </row>
        <row r="133">
          <cell r="A133">
            <v>418740</v>
          </cell>
          <cell r="B133" t="str">
            <v>418740</v>
          </cell>
          <cell r="C133" t="str">
            <v>Maint Mat:Spares And Accessories</v>
          </cell>
          <cell r="D133" t="str">
            <v>CONSUMABLE MATERIAL</v>
          </cell>
          <cell r="F133" t="str">
            <v/>
          </cell>
        </row>
        <row r="134">
          <cell r="A134">
            <v>418750</v>
          </cell>
          <cell r="B134" t="str">
            <v>418750</v>
          </cell>
          <cell r="C134" t="str">
            <v>Tyres ,Tubes &amp; Tracks</v>
          </cell>
          <cell r="D134" t="str">
            <v>CONSUMABLE MATERIAL</v>
          </cell>
          <cell r="F134" t="str">
            <v/>
          </cell>
        </row>
        <row r="135">
          <cell r="A135">
            <v>418760</v>
          </cell>
          <cell r="B135" t="str">
            <v>418760</v>
          </cell>
          <cell r="C135" t="str">
            <v>Maint Mat:Video Expendable</v>
          </cell>
          <cell r="D135" t="str">
            <v>CONSUMABLE MATERIAL</v>
          </cell>
          <cell r="F135" t="str">
            <v/>
          </cell>
        </row>
        <row r="136">
          <cell r="A136">
            <v>418780</v>
          </cell>
          <cell r="B136" t="str">
            <v>418780</v>
          </cell>
          <cell r="C136" t="str">
            <v>Maint Mat:Other&amp;Supplies</v>
          </cell>
          <cell r="D136" t="str">
            <v/>
          </cell>
          <cell r="F136" t="str">
            <v/>
          </cell>
        </row>
        <row r="137">
          <cell r="A137">
            <v>418799</v>
          </cell>
          <cell r="B137" t="str">
            <v>418799</v>
          </cell>
          <cell r="C137" t="str">
            <v>Internal refurbishment</v>
          </cell>
          <cell r="D137" t="str">
            <v/>
          </cell>
          <cell r="F137" t="str">
            <v/>
          </cell>
        </row>
        <row r="138">
          <cell r="A138">
            <v>418800</v>
          </cell>
          <cell r="B138" t="str">
            <v>418800</v>
          </cell>
          <cell r="C138" t="str">
            <v>Sport &amp; Recreation Consumables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418900</v>
          </cell>
          <cell r="B139" t="str">
            <v>418900</v>
          </cell>
          <cell r="C139" t="str">
            <v>Sta&amp;Print:Audio Visual Materials</v>
          </cell>
          <cell r="D139" t="str">
            <v>CONSUMABLE MATERIAL</v>
          </cell>
          <cell r="F139" t="str">
            <v>PRINTING AND STATIONERY</v>
          </cell>
        </row>
        <row r="140">
          <cell r="A140">
            <v>418910</v>
          </cell>
          <cell r="B140" t="str">
            <v>418910</v>
          </cell>
          <cell r="C140" t="str">
            <v>Sta&amp;Print:Binding</v>
          </cell>
          <cell r="D140" t="str">
            <v>CONSUMABLE MATERIAL</v>
          </cell>
          <cell r="F140" t="str">
            <v>PRINTING AND STATIONERY</v>
          </cell>
        </row>
        <row r="141">
          <cell r="A141">
            <v>418920</v>
          </cell>
          <cell r="B141" t="str">
            <v>418920</v>
          </cell>
          <cell r="C141" t="str">
            <v>Sta&amp;Print:Books, Journals</v>
          </cell>
          <cell r="D141" t="str">
            <v>CONSUMABLE MATERIAL</v>
          </cell>
          <cell r="F141" t="str">
            <v>PRINTING AND STATIONERY</v>
          </cell>
        </row>
        <row r="142">
          <cell r="A142">
            <v>418930</v>
          </cell>
          <cell r="B142" t="str">
            <v>418930</v>
          </cell>
          <cell r="C142" t="str">
            <v>Sta&amp;Print:Computer Consumables</v>
          </cell>
          <cell r="D142" t="str">
            <v>CONSUMABLE MATERIAL</v>
          </cell>
          <cell r="F142" t="str">
            <v>PRINTING AND STATIONERY</v>
          </cell>
        </row>
        <row r="143">
          <cell r="A143">
            <v>418940</v>
          </cell>
          <cell r="B143" t="str">
            <v>418940</v>
          </cell>
          <cell r="C143" t="str">
            <v>Sta&amp;Print:Drawing Material</v>
          </cell>
          <cell r="D143" t="str">
            <v>CONSUMABLE MATERIAL</v>
          </cell>
          <cell r="F143" t="str">
            <v>PRINTING AND STATIONERY</v>
          </cell>
        </row>
        <row r="144">
          <cell r="A144">
            <v>418950</v>
          </cell>
          <cell r="B144" t="str">
            <v>418950</v>
          </cell>
          <cell r="C144" t="str">
            <v>Sta&amp;Print:Expendable Material</v>
          </cell>
          <cell r="D144" t="str">
            <v>CONSUMABLE MATERIAL</v>
          </cell>
          <cell r="F144" t="str">
            <v>PRINTING AND STATIONERY</v>
          </cell>
        </row>
        <row r="145">
          <cell r="A145">
            <v>418960</v>
          </cell>
          <cell r="B145" t="str">
            <v>418960</v>
          </cell>
          <cell r="C145" t="str">
            <v>Sta&amp;Print:Magazines</v>
          </cell>
          <cell r="D145" t="str">
            <v>CONSUMABLE MATERIAL</v>
          </cell>
          <cell r="F145" t="str">
            <v>PRINTING AND STATIONERY</v>
          </cell>
        </row>
        <row r="146">
          <cell r="A146">
            <v>418970</v>
          </cell>
          <cell r="B146" t="str">
            <v>418970</v>
          </cell>
          <cell r="C146" t="str">
            <v>Sta&amp;Print:Other Publications</v>
          </cell>
          <cell r="D146" t="str">
            <v>CONSUMABLE MATERIAL</v>
          </cell>
          <cell r="F146" t="str">
            <v>PRINTING AND STATIONERY</v>
          </cell>
        </row>
        <row r="147">
          <cell r="A147">
            <v>418980</v>
          </cell>
          <cell r="B147" t="str">
            <v>418980</v>
          </cell>
          <cell r="C147" t="str">
            <v>Sta&amp;Print:Photographic Mat</v>
          </cell>
          <cell r="D147" t="str">
            <v>CONSUMABLE MATERIAL</v>
          </cell>
          <cell r="F147" t="str">
            <v>PRINTING AND STATIONERY</v>
          </cell>
        </row>
        <row r="148">
          <cell r="A148">
            <v>418990</v>
          </cell>
          <cell r="B148" t="str">
            <v>418990</v>
          </cell>
          <cell r="C148" t="str">
            <v>Sta&amp;Print:Printing Departmental</v>
          </cell>
          <cell r="D148" t="str">
            <v>CONSUMABLE MATERIAL</v>
          </cell>
          <cell r="F148" t="str">
            <v>PRINTING AND STATIONERY</v>
          </cell>
        </row>
        <row r="149">
          <cell r="A149">
            <v>419000</v>
          </cell>
          <cell r="B149" t="str">
            <v>419000</v>
          </cell>
          <cell r="C149" t="str">
            <v>Sta&amp;Print:Printing Govt. Printer</v>
          </cell>
          <cell r="D149" t="str">
            <v>CONSUMABLE MATERIAL</v>
          </cell>
          <cell r="F149" t="str">
            <v>PRINTING AND STATIONERY</v>
          </cell>
        </row>
        <row r="150">
          <cell r="A150">
            <v>419010</v>
          </cell>
          <cell r="B150" t="str">
            <v>419010</v>
          </cell>
          <cell r="C150" t="str">
            <v>Sta&amp;Print:Publicenceations, Abroad</v>
          </cell>
          <cell r="D150" t="str">
            <v>CONSUMABLE MATERIAL</v>
          </cell>
          <cell r="F150" t="str">
            <v>PRINTING AND STATIONERY</v>
          </cell>
        </row>
        <row r="151">
          <cell r="A151">
            <v>419020</v>
          </cell>
          <cell r="B151" t="str">
            <v>419020</v>
          </cell>
          <cell r="C151" t="str">
            <v>Sta&amp;Print:Special Stationery</v>
          </cell>
          <cell r="D151" t="str">
            <v>CONSUMABLE MATERIAL</v>
          </cell>
          <cell r="F151" t="str">
            <v>PRINTING AND STATIONERY</v>
          </cell>
        </row>
        <row r="152">
          <cell r="A152">
            <v>419030</v>
          </cell>
          <cell r="B152" t="str">
            <v>419030</v>
          </cell>
          <cell r="C152" t="str">
            <v>Sta&amp;Print:Stationery</v>
          </cell>
          <cell r="D152" t="str">
            <v>CONSUMABLE MATERIAL</v>
          </cell>
          <cell r="F152" t="str">
            <v>PRINTING AND STATIONERY</v>
          </cell>
        </row>
        <row r="153">
          <cell r="A153">
            <v>419100</v>
          </cell>
          <cell r="B153" t="str">
            <v>419100</v>
          </cell>
          <cell r="C153" t="str">
            <v>Restoration And Fittings</v>
          </cell>
          <cell r="D153" t="str">
            <v>RESTORATION AND FITTINGS</v>
          </cell>
          <cell r="F153" t="str">
            <v/>
          </cell>
        </row>
        <row r="154">
          <cell r="A154">
            <v>419220</v>
          </cell>
          <cell r="B154" t="str">
            <v>419220</v>
          </cell>
          <cell r="C154" t="str">
            <v>First Aid &amp; Emergency Kits</v>
          </cell>
          <cell r="D154" t="str">
            <v>CONSUMABLE MATERIAL</v>
          </cell>
          <cell r="F154" t="str">
            <v>CONSUMABLE MATERIAL</v>
          </cell>
        </row>
        <row r="155">
          <cell r="A155">
            <v>420000</v>
          </cell>
          <cell r="B155" t="str">
            <v>420000</v>
          </cell>
          <cell r="C155" t="str">
            <v>Legal Fs Priv Firm: Advice</v>
          </cell>
          <cell r="D155" t="str">
            <v/>
          </cell>
          <cell r="F155" t="str">
            <v/>
          </cell>
        </row>
        <row r="156">
          <cell r="A156">
            <v>420010</v>
          </cell>
          <cell r="B156" t="str">
            <v>420010</v>
          </cell>
          <cell r="C156" t="str">
            <v>Legal Fs Priv Firm:Mes Of Court</v>
          </cell>
          <cell r="D156" t="str">
            <v/>
          </cell>
          <cell r="F156" t="str">
            <v/>
          </cell>
        </row>
        <row r="157">
          <cell r="A157">
            <v>420020</v>
          </cell>
          <cell r="B157" t="str">
            <v>420020</v>
          </cell>
          <cell r="C157" t="str">
            <v>Legal Fs State Att: Advice</v>
          </cell>
          <cell r="D157" t="str">
            <v/>
          </cell>
          <cell r="F157" t="str">
            <v/>
          </cell>
        </row>
        <row r="158">
          <cell r="A158">
            <v>420030</v>
          </cell>
          <cell r="B158" t="str">
            <v>420030</v>
          </cell>
          <cell r="C158" t="str">
            <v>Legal Fs State Att: Mes Of Court</v>
          </cell>
          <cell r="D158" t="str">
            <v/>
          </cell>
          <cell r="F158" t="str">
            <v/>
          </cell>
        </row>
        <row r="159">
          <cell r="A159">
            <v>421100</v>
          </cell>
          <cell r="B159" t="str">
            <v>421100</v>
          </cell>
          <cell r="C159" t="str">
            <v>Mnt&amp;Rep:Caravans</v>
          </cell>
          <cell r="D159" t="str">
            <v>MNT &amp; REP: OTHER MACHINERY &amp; EQUIPM</v>
          </cell>
          <cell r="F159" t="str">
            <v>MAINTANANCE &amp; REP SERVICES</v>
          </cell>
        </row>
        <row r="160">
          <cell r="A160">
            <v>421110</v>
          </cell>
          <cell r="B160" t="str">
            <v>421110</v>
          </cell>
          <cell r="C160" t="str">
            <v>Mnt&amp;Rep:Hostels</v>
          </cell>
          <cell r="D160" t="str">
            <v>MNT &amp; REP: OTHER MACHINERY &amp; EQUIPM</v>
          </cell>
          <cell r="F160" t="str">
            <v>MAINTANANCE &amp; REP SERVICES</v>
          </cell>
        </row>
        <row r="161">
          <cell r="A161">
            <v>421120</v>
          </cell>
          <cell r="B161" t="str">
            <v>421120</v>
          </cell>
          <cell r="C161" t="str">
            <v>Mnt&amp;Rep:Mobile Homes</v>
          </cell>
          <cell r="D161" t="str">
            <v>MNT &amp; REP: OTHER MACHINERY &amp; EQUIPM</v>
          </cell>
          <cell r="F161" t="str">
            <v>MAINTANANCE &amp; REP SERVICES</v>
          </cell>
        </row>
        <row r="162">
          <cell r="A162">
            <v>421130</v>
          </cell>
          <cell r="B162" t="str">
            <v>421130</v>
          </cell>
          <cell r="C162" t="str">
            <v>Mnt&amp;Rep:Residences(Pers/Gar)</v>
          </cell>
          <cell r="D162" t="str">
            <v>MNT &amp; REP: OTHER MACHINERY &amp; EQUIPM</v>
          </cell>
          <cell r="F162" t="str">
            <v>MAINTANANCE &amp; REP SERVICES</v>
          </cell>
        </row>
        <row r="163">
          <cell r="A163">
            <v>421140</v>
          </cell>
          <cell r="B163" t="str">
            <v>421140</v>
          </cell>
          <cell r="C163" t="str">
            <v>Mnt&amp;Rep:Secure Care Centre</v>
          </cell>
          <cell r="D163" t="str">
            <v>MNT &amp; REP: OTHER MACHINERY &amp; EQUIPM</v>
          </cell>
          <cell r="F163" t="str">
            <v>MAINTANANCE &amp; REP SERVICES</v>
          </cell>
        </row>
        <row r="164">
          <cell r="A164">
            <v>421200</v>
          </cell>
          <cell r="B164" t="str">
            <v>421200</v>
          </cell>
          <cell r="C164" t="str">
            <v>Mnt&amp;Rep:Clinics&amp;Comm Health Cent</v>
          </cell>
          <cell r="D164" t="str">
            <v>MNT &amp; REP: OTHER MACHINERY &amp; EQUIPM</v>
          </cell>
          <cell r="F164" t="str">
            <v>MAINTANANCE &amp; REP SERVICES</v>
          </cell>
        </row>
        <row r="165">
          <cell r="A165">
            <v>421210</v>
          </cell>
          <cell r="B165" t="str">
            <v>421210</v>
          </cell>
          <cell r="C165" t="str">
            <v>Mnt&amp;Rep:Comm Centr&amp;Pub Enter</v>
          </cell>
          <cell r="D165" t="str">
            <v>MNT &amp; REP: OTHER MACHINERY &amp; EQUIPM</v>
          </cell>
          <cell r="F165" t="str">
            <v>MAINTANANCE &amp; REP SERVICES</v>
          </cell>
        </row>
        <row r="166">
          <cell r="A166">
            <v>421220</v>
          </cell>
          <cell r="B166" t="str">
            <v>421220</v>
          </cell>
          <cell r="C166" t="str">
            <v>Mnt&amp;Rep:Fire Stations</v>
          </cell>
          <cell r="D166" t="str">
            <v>MNT &amp; REP: OTHER MACHINERY &amp; EQUIPM</v>
          </cell>
          <cell r="F166" t="str">
            <v>MAINTANANCE &amp; REP SERVICES</v>
          </cell>
        </row>
        <row r="167">
          <cell r="A167">
            <v>421230</v>
          </cell>
          <cell r="B167" t="str">
            <v>421230</v>
          </cell>
          <cell r="C167" t="str">
            <v>Mnt&amp;Rep:Industrial Buildings</v>
          </cell>
          <cell r="D167" t="str">
            <v>MNT &amp; REP: OTHER MACHINERY &amp; EQUIPM</v>
          </cell>
          <cell r="F167" t="str">
            <v>MAINTANANCE &amp; REP SERVICES</v>
          </cell>
        </row>
        <row r="168">
          <cell r="A168">
            <v>421240</v>
          </cell>
          <cell r="B168" t="str">
            <v>421240</v>
          </cell>
          <cell r="C168" t="str">
            <v>Mnt&amp;Rep:Laboratories</v>
          </cell>
          <cell r="D168" t="str">
            <v>MNT &amp; REP: OTHER MACHINERY &amp; EQUIPM</v>
          </cell>
          <cell r="F168" t="str">
            <v>MAINTANANCE &amp; REP SERVICES</v>
          </cell>
        </row>
        <row r="169">
          <cell r="A169">
            <v>421250</v>
          </cell>
          <cell r="B169" t="str">
            <v>421250</v>
          </cell>
          <cell r="C169" t="str">
            <v>Mnt&amp;Rep:Libraries</v>
          </cell>
          <cell r="D169" t="str">
            <v>MNT &amp; REP: OTHER MACHINERY &amp; EQUIPM</v>
          </cell>
          <cell r="F169" t="str">
            <v>MAINTANANCE &amp; REP SERVICES</v>
          </cell>
        </row>
        <row r="170">
          <cell r="A170">
            <v>421260</v>
          </cell>
          <cell r="B170" t="str">
            <v>421260</v>
          </cell>
          <cell r="C170" t="str">
            <v>Mnt&amp;Rep: Buildings</v>
          </cell>
          <cell r="D170" t="str">
            <v>MAINTANANCE &amp; REP SERVICES</v>
          </cell>
          <cell r="F170" t="str">
            <v>MAINTANANCE &amp; REP SERVICES</v>
          </cell>
        </row>
        <row r="171">
          <cell r="A171">
            <v>421270</v>
          </cell>
          <cell r="B171" t="str">
            <v>421270</v>
          </cell>
          <cell r="C171" t="str">
            <v>Mnt&amp;Rep:Parking Cover&amp;Open</v>
          </cell>
          <cell r="D171" t="str">
            <v>MAINTANANCE &amp; REP SERVICES</v>
          </cell>
          <cell r="F171" t="str">
            <v/>
          </cell>
        </row>
        <row r="172">
          <cell r="A172">
            <v>421280</v>
          </cell>
          <cell r="B172" t="str">
            <v>421280</v>
          </cell>
          <cell r="C172" t="str">
            <v>Mnt&amp;Rep:Research Fac(inc Wthr/b)</v>
          </cell>
          <cell r="D172" t="str">
            <v>MNT &amp; REP: OTHER MACHINERY &amp; EQUIPM</v>
          </cell>
          <cell r="F172" t="str">
            <v>MAINTANANCE &amp; REP SERVICES</v>
          </cell>
        </row>
        <row r="173">
          <cell r="A173">
            <v>421300</v>
          </cell>
          <cell r="B173" t="str">
            <v>421300</v>
          </cell>
          <cell r="C173" t="str">
            <v>Mnt&amp;Rep:Ect:Cooling Towers</v>
          </cell>
          <cell r="D173" t="str">
            <v>MNT &amp; REP: OTHER MACHINERY &amp; EQUIPM</v>
          </cell>
          <cell r="F173" t="str">
            <v>MAINTANANCE &amp; REP SERVICES</v>
          </cell>
        </row>
        <row r="174">
          <cell r="A174">
            <v>421310</v>
          </cell>
          <cell r="B174" t="str">
            <v>421310</v>
          </cell>
          <cell r="C174" t="str">
            <v>Mnt&amp;Rep:Electrical</v>
          </cell>
          <cell r="D174" t="str">
            <v>MAINTANANCE &amp; REP SERVICES</v>
          </cell>
          <cell r="F174" t="str">
            <v/>
          </cell>
        </row>
        <row r="175">
          <cell r="A175">
            <v>421320</v>
          </cell>
          <cell r="B175" t="str">
            <v>421320</v>
          </cell>
          <cell r="C175" t="str">
            <v>Mnt&amp;Rep:Elect:Meters</v>
          </cell>
          <cell r="D175" t="str">
            <v>MAINTANANCE &amp; REP SERVICES</v>
          </cell>
          <cell r="F175" t="str">
            <v/>
          </cell>
        </row>
        <row r="176">
          <cell r="A176">
            <v>421400</v>
          </cell>
          <cell r="B176" t="str">
            <v>421400</v>
          </cell>
          <cell r="C176" t="str">
            <v>Mnt&amp;Rep:Elect:SupplyReticulat</v>
          </cell>
          <cell r="D176" t="str">
            <v>MAINTANANCE &amp; REP SERVICES</v>
          </cell>
          <cell r="F176" t="str">
            <v/>
          </cell>
        </row>
        <row r="177">
          <cell r="A177">
            <v>421410</v>
          </cell>
          <cell r="B177" t="str">
            <v>421410</v>
          </cell>
          <cell r="C177" t="str">
            <v>Mnt&amp;Rep:Elect:Switchgear Eqp</v>
          </cell>
          <cell r="D177" t="str">
            <v>MAINTANANCE &amp; REP SERVICES</v>
          </cell>
          <cell r="F177" t="str">
            <v/>
          </cell>
        </row>
        <row r="178">
          <cell r="A178">
            <v>421420</v>
          </cell>
          <cell r="B178" t="str">
            <v>421420</v>
          </cell>
          <cell r="C178" t="str">
            <v>Mnt&amp;Rep:Elect:Transformers</v>
          </cell>
          <cell r="D178" t="str">
            <v>MAINTANANCE &amp; REP SERVICES</v>
          </cell>
          <cell r="F178" t="str">
            <v/>
          </cell>
        </row>
        <row r="179">
          <cell r="A179">
            <v>421430</v>
          </cell>
          <cell r="B179" t="str">
            <v>421430</v>
          </cell>
          <cell r="C179" t="str">
            <v>Mnt&amp;Rep:Water Dams</v>
          </cell>
          <cell r="D179" t="str">
            <v>MNT &amp; REP: OTHER MACHINERY &amp; EQUIPM</v>
          </cell>
          <cell r="F179" t="str">
            <v>MAINTANANCE &amp; REP SERVICES</v>
          </cell>
        </row>
        <row r="180">
          <cell r="A180">
            <v>421440</v>
          </cell>
          <cell r="B180" t="str">
            <v>421440</v>
          </cell>
          <cell r="C180" t="str">
            <v>Mnt&amp;Rep:Water Meters</v>
          </cell>
          <cell r="D180" t="str">
            <v>MAINTANANCE &amp; REP SERVICES</v>
          </cell>
          <cell r="F180" t="str">
            <v>MAINTANANCE &amp; REP SERVICES</v>
          </cell>
        </row>
        <row r="181">
          <cell r="A181">
            <v>421450</v>
          </cell>
          <cell r="B181" t="str">
            <v>421450</v>
          </cell>
          <cell r="C181" t="str">
            <v>Mnt&amp;Rep:Water Pump Stations</v>
          </cell>
          <cell r="D181" t="str">
            <v>MAINTANANCE &amp; REP SERVICES</v>
          </cell>
          <cell r="F181" t="str">
            <v>MAINTANANCE &amp; REP SERVICES</v>
          </cell>
        </row>
        <row r="182">
          <cell r="A182">
            <v>421460</v>
          </cell>
          <cell r="B182" t="str">
            <v>421460</v>
          </cell>
          <cell r="C182" t="str">
            <v>Mnt&amp;Rep:Water Purification Works</v>
          </cell>
          <cell r="D182" t="str">
            <v>MAINTANANCE &amp; REP SERVICES</v>
          </cell>
          <cell r="F182" t="str">
            <v/>
          </cell>
        </row>
        <row r="183">
          <cell r="A183">
            <v>421470</v>
          </cell>
          <cell r="B183" t="str">
            <v>421470</v>
          </cell>
          <cell r="C183" t="str">
            <v>Mnt&amp;Rep:Water Reservoirs</v>
          </cell>
          <cell r="D183" t="str">
            <v>MNT &amp; REP: OTHER MACHINERY &amp; EQUIPM</v>
          </cell>
          <cell r="F183" t="str">
            <v>MAINTANANCE &amp; REP SERVICES</v>
          </cell>
        </row>
        <row r="184">
          <cell r="A184">
            <v>421480</v>
          </cell>
          <cell r="B184" t="str">
            <v>421480</v>
          </cell>
          <cell r="C184" t="str">
            <v>Mnt&amp;Rep:Water Supply/Reticul</v>
          </cell>
          <cell r="D184" t="str">
            <v>MNT &amp; REP: OTHER MACHINERY &amp; EQUIPM</v>
          </cell>
          <cell r="F184" t="str">
            <v>MAINTANANCE &amp; REP SERVICES</v>
          </cell>
        </row>
        <row r="185">
          <cell r="A185">
            <v>421490</v>
          </cell>
          <cell r="B185" t="str">
            <v>421490</v>
          </cell>
          <cell r="C185" t="str">
            <v>Mnt&amp;RepOutfall Sewers</v>
          </cell>
          <cell r="D185" t="str">
            <v>MAINTANANCE &amp; REP SERVICES</v>
          </cell>
          <cell r="F185" t="str">
            <v/>
          </cell>
        </row>
        <row r="186">
          <cell r="A186">
            <v>421500</v>
          </cell>
          <cell r="B186" t="str">
            <v>421500</v>
          </cell>
          <cell r="C186" t="str">
            <v>Mnt&amp;Rep:Purification Works</v>
          </cell>
          <cell r="D186" t="str">
            <v>MAINTANANCE &amp; REP SERVICES</v>
          </cell>
          <cell r="F186" t="str">
            <v/>
          </cell>
        </row>
        <row r="187">
          <cell r="A187">
            <v>421510</v>
          </cell>
          <cell r="B187" t="str">
            <v>421510</v>
          </cell>
          <cell r="C187" t="str">
            <v>Mnt&amp;Rep:Sewerage Pump Stations</v>
          </cell>
          <cell r="D187" t="str">
            <v>MAINTANANCE &amp; REP SERVICES</v>
          </cell>
          <cell r="F187" t="str">
            <v/>
          </cell>
        </row>
        <row r="188">
          <cell r="A188">
            <v>421520</v>
          </cell>
          <cell r="B188" t="str">
            <v>421520</v>
          </cell>
          <cell r="C188" t="str">
            <v>Mnt&amp;Rep:Sewers</v>
          </cell>
          <cell r="D188" t="str">
            <v>MAINTANANCE &amp; REP SERVICES</v>
          </cell>
          <cell r="F188" t="str">
            <v/>
          </cell>
        </row>
        <row r="189">
          <cell r="A189">
            <v>421600</v>
          </cell>
          <cell r="B189" t="str">
            <v>421600</v>
          </cell>
          <cell r="C189" t="str">
            <v>Mnt&amp;Rep:Buses</v>
          </cell>
          <cell r="D189" t="str">
            <v>MNT &amp; REP: OTHER MACHINERY &amp; EQUIPM</v>
          </cell>
          <cell r="F189" t="str">
            <v>MAINTANANCE &amp; REP SERVICES</v>
          </cell>
        </row>
        <row r="190">
          <cell r="A190">
            <v>421610</v>
          </cell>
          <cell r="B190" t="str">
            <v>421610</v>
          </cell>
          <cell r="C190" t="str">
            <v>Mnt&amp;Rep:Cycles</v>
          </cell>
          <cell r="D190" t="str">
            <v>MNT &amp; REP: OTHER MACHINERY &amp; EQUIPM</v>
          </cell>
          <cell r="F190" t="str">
            <v>MAINTANANCE &amp; REP SERVICES</v>
          </cell>
        </row>
        <row r="191">
          <cell r="A191">
            <v>421620</v>
          </cell>
          <cell r="B191" t="str">
            <v>421620</v>
          </cell>
          <cell r="C191" t="str">
            <v>Mnt&amp;Rep:Emergency Vehicles</v>
          </cell>
          <cell r="D191" t="str">
            <v>MNT &amp; REP: OTHER MACHINERY &amp; EQUIPM</v>
          </cell>
          <cell r="F191" t="str">
            <v>MAINTANANCE &amp; REP SERVICES</v>
          </cell>
        </row>
        <row r="192">
          <cell r="A192">
            <v>421630</v>
          </cell>
          <cell r="B192" t="str">
            <v>421630</v>
          </cell>
          <cell r="C192" t="str">
            <v>Mnt&amp;Rep:Motor Vehicles</v>
          </cell>
          <cell r="D192" t="str">
            <v>MAINTANANCE &amp; REP SERVICES</v>
          </cell>
          <cell r="F192" t="str">
            <v/>
          </cell>
        </row>
        <row r="193">
          <cell r="A193">
            <v>421640</v>
          </cell>
          <cell r="B193" t="str">
            <v>421640</v>
          </cell>
          <cell r="C193" t="str">
            <v>Mnt&amp;Rep:Equipment</v>
          </cell>
          <cell r="D193" t="str">
            <v>MAINTANANCE &amp; REP SERVICES</v>
          </cell>
          <cell r="F193" t="str">
            <v/>
          </cell>
        </row>
        <row r="194">
          <cell r="A194">
            <v>421700</v>
          </cell>
          <cell r="B194" t="str">
            <v>421700</v>
          </cell>
          <cell r="C194" t="str">
            <v>Mnt&amp;Rep:Advertising Boards</v>
          </cell>
          <cell r="D194" t="str">
            <v>MNT &amp; REP: OTHER MACHINERY &amp; EQUIPM</v>
          </cell>
          <cell r="F194" t="str">
            <v/>
          </cell>
        </row>
        <row r="195">
          <cell r="A195">
            <v>421710</v>
          </cell>
          <cell r="B195" t="str">
            <v>421710</v>
          </cell>
          <cell r="C195" t="str">
            <v>Mnt&amp;Rep:Fix Ind&amp;Mov Air Condit</v>
          </cell>
          <cell r="D195" t="str">
            <v>MNT &amp; REP: OTHER MACHINERY &amp; EQUIPM</v>
          </cell>
          <cell r="F195" t="str">
            <v>MAINTANANCE &amp; REP SERVICES</v>
          </cell>
        </row>
        <row r="196">
          <cell r="A196">
            <v>421720</v>
          </cell>
          <cell r="B196" t="str">
            <v>421720</v>
          </cell>
          <cell r="C196" t="str">
            <v>Mnt&amp;Rep:Audio Visual Equipment</v>
          </cell>
          <cell r="D196" t="str">
            <v>MNT &amp; REP: OTHER MACHINERY &amp; EQUIPM</v>
          </cell>
          <cell r="F196" t="str">
            <v>MAINTANANCE &amp; REP SERVICES</v>
          </cell>
        </row>
        <row r="197">
          <cell r="A197">
            <v>421730</v>
          </cell>
          <cell r="B197" t="str">
            <v>421730</v>
          </cell>
          <cell r="C197" t="str">
            <v>Mnt&amp;Rep:Cellular Phones</v>
          </cell>
          <cell r="D197" t="str">
            <v>MNT &amp; REP: OTHER MACHINERY &amp; EQUIPM</v>
          </cell>
          <cell r="F197" t="str">
            <v>MAINTANANCE &amp; REP SERVICES</v>
          </cell>
        </row>
        <row r="198">
          <cell r="A198">
            <v>421740</v>
          </cell>
          <cell r="B198" t="str">
            <v>421740</v>
          </cell>
          <cell r="C198" t="str">
            <v>Mnt&amp;Rep:Computer H/ware&amp;Syst</v>
          </cell>
          <cell r="D198" t="str">
            <v>MNT &amp; REP: OTHER MACHINERY &amp; EQUIPM</v>
          </cell>
          <cell r="F198" t="str">
            <v>MAINTANANCE &amp; REP SERVICES</v>
          </cell>
        </row>
        <row r="199">
          <cell r="A199">
            <v>421750</v>
          </cell>
          <cell r="B199" t="str">
            <v>421750</v>
          </cell>
          <cell r="C199" t="str">
            <v>Mnt&amp;Rep:Crockery &amp; Cutlery</v>
          </cell>
          <cell r="D199" t="str">
            <v>MNT &amp; REP: OTHER MACHINERY &amp; EQUIPM</v>
          </cell>
          <cell r="F199" t="str">
            <v>MAINTANANCE &amp; REP SERVICES</v>
          </cell>
        </row>
        <row r="200">
          <cell r="A200">
            <v>421760</v>
          </cell>
          <cell r="B200" t="str">
            <v>421760</v>
          </cell>
          <cell r="C200" t="str">
            <v>Mnt&amp;Rep:Domestic Equipment</v>
          </cell>
          <cell r="D200" t="str">
            <v>MNT &amp; REP: OTHER MACHINERY &amp; EQUIPM</v>
          </cell>
          <cell r="F200" t="str">
            <v>MAINTANANCE &amp; REP SERVICES</v>
          </cell>
        </row>
        <row r="201">
          <cell r="A201">
            <v>421770</v>
          </cell>
          <cell r="B201" t="str">
            <v>421770</v>
          </cell>
          <cell r="C201" t="str">
            <v>Mnt&amp;Rep:Domestic Furniture</v>
          </cell>
          <cell r="D201" t="str">
            <v>MNT &amp; REP: OTHER MACHINERY &amp; EQUIPM</v>
          </cell>
          <cell r="F201" t="str">
            <v>MAINTANANCE &amp; REP SERVICES</v>
          </cell>
        </row>
        <row r="202">
          <cell r="A202">
            <v>421780</v>
          </cell>
          <cell r="B202" t="str">
            <v>421780</v>
          </cell>
          <cell r="C202" t="str">
            <v>Mnt&amp;Rep:Elec Wire&amp;Power Dis Eqp</v>
          </cell>
          <cell r="D202" t="str">
            <v>MNT &amp; REP: OTHER MACHINERY &amp; EQUIPM</v>
          </cell>
          <cell r="F202" t="str">
            <v/>
          </cell>
        </row>
        <row r="203">
          <cell r="A203">
            <v>421790</v>
          </cell>
          <cell r="B203" t="str">
            <v>421790</v>
          </cell>
          <cell r="C203" t="str">
            <v>Mnt&amp;Rep:Emergency/Rescue Equipm</v>
          </cell>
          <cell r="D203" t="str">
            <v>MNT &amp; REP: OTHER MACHINERY &amp; EQUIPM</v>
          </cell>
          <cell r="F203" t="str">
            <v/>
          </cell>
        </row>
        <row r="204">
          <cell r="A204">
            <v>421800</v>
          </cell>
          <cell r="B204" t="str">
            <v>421800</v>
          </cell>
          <cell r="C204" t="str">
            <v>Mnt&amp;Rep:Fire Fighting Equipm</v>
          </cell>
          <cell r="D204" t="str">
            <v>MNT &amp; REP: OTHER MACHINERY &amp; EQUIPM</v>
          </cell>
          <cell r="F204" t="str">
            <v>MAINTANANCE &amp; REP SERVICES</v>
          </cell>
        </row>
        <row r="205">
          <cell r="A205">
            <v>421810</v>
          </cell>
          <cell r="B205" t="str">
            <v>421810</v>
          </cell>
          <cell r="C205" t="str">
            <v>Mnt&amp;Rep:Irrigation Equipment</v>
          </cell>
          <cell r="D205" t="str">
            <v>MNT &amp; REP: OTHER MACHINERY &amp; EQUIPM</v>
          </cell>
          <cell r="F205" t="str">
            <v>MAINTANANCE &amp; REP SERVICES</v>
          </cell>
        </row>
        <row r="206">
          <cell r="A206">
            <v>421830</v>
          </cell>
          <cell r="B206" t="str">
            <v>421830</v>
          </cell>
          <cell r="C206" t="str">
            <v>Mnt&amp;Rep:Learn/Train Supp/Lib Mat</v>
          </cell>
          <cell r="D206" t="str">
            <v>MNT &amp; REP: OTHER MACHINERY &amp; EQUIPM</v>
          </cell>
          <cell r="F206" t="str">
            <v/>
          </cell>
        </row>
        <row r="207">
          <cell r="A207">
            <v>421840</v>
          </cell>
          <cell r="B207" t="str">
            <v>421840</v>
          </cell>
          <cell r="C207" t="str">
            <v>Mnt&amp;Rep:Linen&amp;Soft Furnishing</v>
          </cell>
          <cell r="D207" t="str">
            <v>MNT &amp; REP: OTHER MACHINERY &amp; EQUIPM</v>
          </cell>
          <cell r="F207" t="str">
            <v>MAINTANANCE &amp; REP SERVICES</v>
          </cell>
        </row>
        <row r="208">
          <cell r="A208">
            <v>421850</v>
          </cell>
          <cell r="B208" t="str">
            <v>421850</v>
          </cell>
          <cell r="C208" t="str">
            <v>Mnt&amp;Rep:Machines Mining&amp;Quary</v>
          </cell>
          <cell r="D208" t="str">
            <v>MNT &amp; REP: OTHER MACHINERY &amp; EQUIPM</v>
          </cell>
          <cell r="F208" t="str">
            <v/>
          </cell>
        </row>
        <row r="209">
          <cell r="A209">
            <v>421860</v>
          </cell>
          <cell r="B209" t="str">
            <v>421860</v>
          </cell>
          <cell r="C209" t="str">
            <v>Mnt&amp;Rep:Furniture</v>
          </cell>
          <cell r="D209" t="str">
            <v>MNT &amp; REP: OTHER MACHINERY &amp; EQUIPM</v>
          </cell>
          <cell r="F209" t="str">
            <v>MAINTANANCE &amp; REP SERVICES</v>
          </cell>
        </row>
        <row r="210">
          <cell r="A210">
            <v>421870</v>
          </cell>
          <cell r="B210" t="str">
            <v>421870</v>
          </cell>
          <cell r="C210" t="str">
            <v>Mnt&amp;Rep:Office Furniture</v>
          </cell>
          <cell r="D210" t="str">
            <v>MNT &amp; REP: OTHER MACHINERY &amp; EQUIPM</v>
          </cell>
          <cell r="F210" t="str">
            <v>MAINTANANCE &amp; REP SERVICES</v>
          </cell>
        </row>
        <row r="211">
          <cell r="A211">
            <v>421880</v>
          </cell>
          <cell r="B211" t="str">
            <v>421880</v>
          </cell>
          <cell r="C211" t="str">
            <v>Mnt&amp;Rep:Plum/Water Purif&amp;Sant Eq</v>
          </cell>
          <cell r="D211" t="str">
            <v>MNT &amp; REP: OTHER MACHINERY &amp; EQUIPM</v>
          </cell>
          <cell r="F211" t="str">
            <v/>
          </cell>
        </row>
        <row r="212">
          <cell r="A212">
            <v>421890</v>
          </cell>
          <cell r="B212" t="str">
            <v>421890</v>
          </cell>
          <cell r="C212" t="str">
            <v>Mnt&amp;Rep:Photographic Eqpm</v>
          </cell>
          <cell r="D212" t="str">
            <v>MNT &amp; REP: OTHER MACHINERY &amp; EQUIPM</v>
          </cell>
          <cell r="F212" t="str">
            <v>MAINTANANCE &amp; REP SERVICES</v>
          </cell>
        </row>
        <row r="213">
          <cell r="A213">
            <v>421900</v>
          </cell>
          <cell r="B213" t="str">
            <v>421900</v>
          </cell>
          <cell r="C213" t="str">
            <v>Mnt&amp;Rep:Radio Equipment</v>
          </cell>
          <cell r="D213" t="str">
            <v>MNT &amp; REP: OTHER MACHINERY &amp; EQUIPM</v>
          </cell>
          <cell r="F213" t="str">
            <v/>
          </cell>
        </row>
        <row r="214">
          <cell r="A214">
            <v>421920</v>
          </cell>
          <cell r="B214" t="str">
            <v>421920</v>
          </cell>
          <cell r="C214" t="str">
            <v>Mnt&amp;Rep:Sec Eqp/Sys/Mat:Fix</v>
          </cell>
          <cell r="D214" t="str">
            <v>MNT &amp; REP: OTHER MACHINERY &amp; EQUIPM</v>
          </cell>
          <cell r="F214" t="str">
            <v>MAINTANANCE &amp; REP SERVICES</v>
          </cell>
        </row>
        <row r="215">
          <cell r="A215">
            <v>421930</v>
          </cell>
          <cell r="B215" t="str">
            <v>421930</v>
          </cell>
          <cell r="C215" t="str">
            <v>Mnt&amp;Rep:Sec Eqp/Sys/Mat:Mov</v>
          </cell>
          <cell r="D215" t="str">
            <v>MNT &amp; REP: OTHER MACHINERY &amp; EQUIPM</v>
          </cell>
          <cell r="F215" t="str">
            <v>MAINTANANCE &amp; REP SERVICES</v>
          </cell>
        </row>
        <row r="216">
          <cell r="A216">
            <v>421940</v>
          </cell>
          <cell r="B216" t="str">
            <v>421940</v>
          </cell>
          <cell r="C216" t="str">
            <v>Mnt&amp;Rep:Sport&amp;Recreation Eqpm</v>
          </cell>
          <cell r="D216" t="str">
            <v>MNT &amp; REP: OTHER MACHINERY &amp; EQUIPM</v>
          </cell>
          <cell r="F216" t="str">
            <v/>
          </cell>
        </row>
        <row r="217">
          <cell r="A217">
            <v>421950</v>
          </cell>
          <cell r="B217" t="str">
            <v>421950</v>
          </cell>
          <cell r="C217" t="str">
            <v>Mnt&amp;Rep:Survey Equipment</v>
          </cell>
          <cell r="D217" t="str">
            <v>MNT &amp; REP: OTHER MACHINERY &amp; EQUIPM</v>
          </cell>
          <cell r="F217" t="str">
            <v/>
          </cell>
        </row>
        <row r="218">
          <cell r="A218">
            <v>421960</v>
          </cell>
          <cell r="B218" t="str">
            <v>421960</v>
          </cell>
          <cell r="C218" t="str">
            <v>Mnt&amp;Rep:Telecommunication Eqp</v>
          </cell>
          <cell r="D218" t="str">
            <v>MNT &amp; REP: OTHER MACHINERY &amp; EQUIPM</v>
          </cell>
          <cell r="F218" t="str">
            <v>MAINTANANCE &amp; REP SERVICES</v>
          </cell>
        </row>
        <row r="219">
          <cell r="A219">
            <v>421970</v>
          </cell>
          <cell r="B219" t="str">
            <v>421970</v>
          </cell>
          <cell r="C219" t="str">
            <v>Mnt&amp;Rep:Tents,Flags&amp;Accessor</v>
          </cell>
          <cell r="D219" t="str">
            <v>MNT &amp; REP: OTHER MACHINERY &amp; EQUIPM</v>
          </cell>
          <cell r="F219" t="str">
            <v/>
          </cell>
        </row>
        <row r="220">
          <cell r="A220">
            <v>421980</v>
          </cell>
          <cell r="B220" t="str">
            <v>421980</v>
          </cell>
          <cell r="C220" t="str">
            <v>Mnt&amp;Rep:Handheld Tools</v>
          </cell>
          <cell r="D220" t="str">
            <v>MNT &amp; REP: OTHER MACHINERY &amp; EQUIPM</v>
          </cell>
          <cell r="F220" t="str">
            <v/>
          </cell>
        </row>
        <row r="221">
          <cell r="A221">
            <v>422000</v>
          </cell>
          <cell r="B221" t="str">
            <v>422000</v>
          </cell>
          <cell r="C221" t="str">
            <v>Mnt&amp;Rep:Computer Software</v>
          </cell>
          <cell r="D221" t="str">
            <v>MNT &amp; REP: OTHER MACHINERY &amp; EQUIPM</v>
          </cell>
          <cell r="F221" t="str">
            <v/>
          </cell>
        </row>
        <row r="222">
          <cell r="A222">
            <v>422100</v>
          </cell>
          <cell r="B222" t="str">
            <v>422100</v>
          </cell>
          <cell r="C222" t="str">
            <v>Mnt&amp;Rep:Other Intangible Ass</v>
          </cell>
          <cell r="D222" t="str">
            <v>MNT &amp; REP: OTHER MACHINERY &amp; EQUIPM</v>
          </cell>
          <cell r="F222" t="str">
            <v>MAINTANANCE &amp; REP SERVICES</v>
          </cell>
        </row>
        <row r="223">
          <cell r="A223">
            <v>422200</v>
          </cell>
          <cell r="B223" t="str">
            <v>422200</v>
          </cell>
          <cell r="C223" t="str">
            <v>Mnt&amp;Rep: Patents and Licences</v>
          </cell>
          <cell r="D223" t="str">
            <v>MNT &amp; REP: OTHER MACHINERY &amp; EQUIPM</v>
          </cell>
          <cell r="F223" t="str">
            <v>MAINTANANCE &amp; REP SERVICES</v>
          </cell>
        </row>
        <row r="224">
          <cell r="A224">
            <v>422210</v>
          </cell>
          <cell r="B224" t="str">
            <v>422210</v>
          </cell>
          <cell r="C224" t="str">
            <v>Mnt&amp;Rep:Municipal Roads Tar</v>
          </cell>
          <cell r="D224" t="str">
            <v>MAINTANANCE &amp; REP SERVICES</v>
          </cell>
          <cell r="F224" t="str">
            <v/>
          </cell>
        </row>
        <row r="225">
          <cell r="A225">
            <v>422220</v>
          </cell>
          <cell r="B225" t="str">
            <v>422220</v>
          </cell>
          <cell r="C225" t="str">
            <v>Mnt&amp;Rep:Municipal Roads Concrete</v>
          </cell>
          <cell r="D225" t="str">
            <v>MNT &amp; REP: OTHER MACHINERY &amp; EQUIPM</v>
          </cell>
          <cell r="F225" t="str">
            <v>MAINTANANCE &amp; REP SERVICES</v>
          </cell>
        </row>
        <row r="226">
          <cell r="A226">
            <v>422230</v>
          </cell>
          <cell r="B226" t="str">
            <v>422230</v>
          </cell>
          <cell r="C226" t="str">
            <v>Mnt&amp;Rep:Municipal Road Gravelled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422240</v>
          </cell>
          <cell r="B227" t="str">
            <v>422240</v>
          </cell>
          <cell r="C227" t="str">
            <v>Mnt&amp;Rep:Water Valve(U/grnd Chmb)</v>
          </cell>
          <cell r="D227" t="str">
            <v>MAINTANANCE &amp; REP SERVICES</v>
          </cell>
          <cell r="F227" t="str">
            <v/>
          </cell>
        </row>
        <row r="228">
          <cell r="A228">
            <v>422250</v>
          </cell>
          <cell r="B228" t="str">
            <v>422250</v>
          </cell>
          <cell r="C228" t="str">
            <v>Mnt&amp;Rep:Water Meter(U/grnd Chmb)</v>
          </cell>
          <cell r="D228" t="str">
            <v>MAINTANANCE &amp; REP SERVICES</v>
          </cell>
          <cell r="F228" t="str">
            <v/>
          </cell>
        </row>
        <row r="229">
          <cell r="A229">
            <v>422260</v>
          </cell>
          <cell r="B229" t="str">
            <v>422260</v>
          </cell>
          <cell r="C229" t="str">
            <v>Mnt&amp;Rep:Water Trnst(U/grnd Chmb)</v>
          </cell>
          <cell r="D229" t="str">
            <v>MAINTANANCE &amp; REP SERVICES</v>
          </cell>
          <cell r="F229" t="str">
            <v/>
          </cell>
        </row>
        <row r="230">
          <cell r="A230">
            <v>422270</v>
          </cell>
          <cell r="B230" t="str">
            <v>422270</v>
          </cell>
          <cell r="C230" t="str">
            <v>Mnt&amp;Rep:Water Other(U/grnd Chmb)</v>
          </cell>
          <cell r="D230" t="str">
            <v>MNT &amp; REP: OTHER MACHINERY &amp; EQUIPM</v>
          </cell>
          <cell r="F230" t="str">
            <v>MAINTANANCE &amp; REP SERVICES</v>
          </cell>
        </row>
        <row r="231">
          <cell r="A231">
            <v>422280</v>
          </cell>
          <cell r="B231" t="str">
            <v>422280</v>
          </cell>
          <cell r="C231" t="str">
            <v>Mnt&amp;Rep:Garden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422290</v>
          </cell>
          <cell r="B232" t="str">
            <v>422290</v>
          </cell>
          <cell r="C232" t="str">
            <v>Mnt&amp;Rep:Hydro Measure Equip</v>
          </cell>
          <cell r="D232" t="str">
            <v>MNT &amp; REP: OTHER MACHINERY &amp; EQUIPM</v>
          </cell>
          <cell r="F232" t="str">
            <v>MAINTANANCE &amp; REP SERVICES</v>
          </cell>
        </row>
        <row r="233">
          <cell r="A233">
            <v>422310</v>
          </cell>
          <cell r="B233" t="str">
            <v>422310</v>
          </cell>
          <cell r="C233" t="str">
            <v>Historical Labour Maintenance Cost</v>
          </cell>
          <cell r="D233" t="str">
            <v/>
          </cell>
          <cell r="F233" t="str">
            <v/>
          </cell>
        </row>
        <row r="234">
          <cell r="A234">
            <v>422320</v>
          </cell>
          <cell r="B234" t="str">
            <v>422320</v>
          </cell>
          <cell r="C234" t="str">
            <v>Historical Spares Maintenance Cost</v>
          </cell>
          <cell r="D234" t="str">
            <v/>
          </cell>
          <cell r="F234" t="str">
            <v/>
          </cell>
        </row>
        <row r="235">
          <cell r="A235">
            <v>422330</v>
          </cell>
          <cell r="B235" t="str">
            <v>422330</v>
          </cell>
          <cell r="C235" t="str">
            <v>Historical Fuel Maintenance Cost</v>
          </cell>
          <cell r="D235" t="str">
            <v/>
          </cell>
          <cell r="F235" t="str">
            <v/>
          </cell>
        </row>
        <row r="236">
          <cell r="A236">
            <v>422340</v>
          </cell>
          <cell r="B236" t="str">
            <v>422340</v>
          </cell>
          <cell r="C236" t="str">
            <v>Historical Oil Maintenance Cost</v>
          </cell>
          <cell r="D236" t="str">
            <v/>
          </cell>
          <cell r="F236" t="str">
            <v/>
          </cell>
        </row>
        <row r="237">
          <cell r="A237">
            <v>423000</v>
          </cell>
          <cell r="B237" t="str">
            <v>423000</v>
          </cell>
          <cell r="C237" t="str">
            <v>Med Ser: Medical Examination</v>
          </cell>
          <cell r="D237" t="str">
            <v>CONSULT,CONTRACT &amp; SPECIAL SERV</v>
          </cell>
          <cell r="F237" t="str">
            <v>CONSULT,CONTRACT &amp; SPECIAL SERV</v>
          </cell>
        </row>
        <row r="238">
          <cell r="A238">
            <v>423010</v>
          </cell>
          <cell r="B238" t="str">
            <v>423010</v>
          </cell>
          <cell r="C238" t="str">
            <v>Med Ser: Medical Practitioner</v>
          </cell>
          <cell r="D238" t="str">
            <v>CONSULT,CONTRACT &amp; SPECIAL SERV</v>
          </cell>
          <cell r="F238" t="str">
            <v>CONSULT,CONTRACT &amp; SPECIAL SERV</v>
          </cell>
        </row>
        <row r="239">
          <cell r="A239">
            <v>424000</v>
          </cell>
          <cell r="B239" t="str">
            <v>424000</v>
          </cell>
          <cell r="C239" t="str">
            <v>Leases: Land Developed</v>
          </cell>
          <cell r="D239" t="str">
            <v>LEASE</v>
          </cell>
          <cell r="F239" t="str">
            <v>LEASE</v>
          </cell>
        </row>
        <row r="240">
          <cell r="A240">
            <v>424010</v>
          </cell>
          <cell r="B240" t="str">
            <v>424010</v>
          </cell>
          <cell r="C240" t="str">
            <v>Leases: Land for Resale</v>
          </cell>
          <cell r="D240" t="str">
            <v>LEASE</v>
          </cell>
          <cell r="F240" t="str">
            <v>LEASE</v>
          </cell>
        </row>
        <row r="241">
          <cell r="A241">
            <v>424020</v>
          </cell>
          <cell r="B241" t="str">
            <v>424020</v>
          </cell>
          <cell r="C241" t="str">
            <v>Leases: Land Undeveloped</v>
          </cell>
          <cell r="D241" t="str">
            <v>LEASE</v>
          </cell>
          <cell r="F241" t="str">
            <v>LEASE</v>
          </cell>
        </row>
        <row r="242">
          <cell r="A242">
            <v>424030</v>
          </cell>
          <cell r="B242" t="str">
            <v>424030</v>
          </cell>
          <cell r="C242" t="str">
            <v>Leases: Residences(pers/gar)</v>
          </cell>
          <cell r="D242" t="str">
            <v>LEASE</v>
          </cell>
          <cell r="F242" t="str">
            <v>LEASE</v>
          </cell>
        </row>
        <row r="243">
          <cell r="A243">
            <v>424040</v>
          </cell>
          <cell r="B243" t="str">
            <v>424040</v>
          </cell>
          <cell r="C243" t="str">
            <v>Leases: Office Buildings</v>
          </cell>
          <cell r="D243" t="str">
            <v>LEASE</v>
          </cell>
          <cell r="F243" t="str">
            <v/>
          </cell>
        </row>
        <row r="244">
          <cell r="A244">
            <v>424050</v>
          </cell>
          <cell r="B244" t="str">
            <v>424050</v>
          </cell>
          <cell r="C244" t="str">
            <v>Leases: Parking Cover&amp;Open</v>
          </cell>
          <cell r="D244" t="str">
            <v>LEASE</v>
          </cell>
          <cell r="F244" t="str">
            <v>LEASES</v>
          </cell>
        </row>
        <row r="245">
          <cell r="A245">
            <v>424100</v>
          </cell>
          <cell r="B245" t="str">
            <v>424100</v>
          </cell>
          <cell r="C245" t="str">
            <v>Leases:Buses</v>
          </cell>
          <cell r="D245" t="str">
            <v>LEASE</v>
          </cell>
          <cell r="F245" t="str">
            <v>LEASE</v>
          </cell>
        </row>
        <row r="246">
          <cell r="A246">
            <v>424110</v>
          </cell>
          <cell r="B246" t="str">
            <v>424110</v>
          </cell>
          <cell r="C246" t="str">
            <v>Leases:Emergency Vehicles</v>
          </cell>
          <cell r="D246" t="str">
            <v>LEASE</v>
          </cell>
          <cell r="F246" t="str">
            <v>LEASE</v>
          </cell>
        </row>
        <row r="247">
          <cell r="A247">
            <v>424120</v>
          </cell>
          <cell r="B247" t="str">
            <v>424120</v>
          </cell>
          <cell r="C247" t="str">
            <v>Leases:Mobile Clinics</v>
          </cell>
          <cell r="D247" t="str">
            <v>LEASE</v>
          </cell>
          <cell r="F247" t="str">
            <v>LEASE</v>
          </cell>
        </row>
        <row r="248">
          <cell r="A248">
            <v>424130</v>
          </cell>
          <cell r="B248" t="str">
            <v>424130</v>
          </cell>
          <cell r="C248" t="str">
            <v>Leases:Motor Vehicles</v>
          </cell>
          <cell r="D248" t="str">
            <v>LEASE</v>
          </cell>
          <cell r="F248" t="str">
            <v>LEASE</v>
          </cell>
        </row>
        <row r="249">
          <cell r="A249">
            <v>424140</v>
          </cell>
          <cell r="B249" t="str">
            <v>424140</v>
          </cell>
          <cell r="C249" t="str">
            <v>Leases:Trailers&amp;Accessories</v>
          </cell>
          <cell r="D249" t="str">
            <v>LEASE</v>
          </cell>
          <cell r="F249" t="str">
            <v>LEASES</v>
          </cell>
        </row>
        <row r="250">
          <cell r="A250">
            <v>424150</v>
          </cell>
          <cell r="B250" t="str">
            <v>424150</v>
          </cell>
          <cell r="C250" t="str">
            <v>Leases:Trucks</v>
          </cell>
          <cell r="D250" t="str">
            <v>LEASE</v>
          </cell>
          <cell r="F250" t="str">
            <v>LEASE</v>
          </cell>
        </row>
        <row r="251">
          <cell r="A251">
            <v>424200</v>
          </cell>
          <cell r="B251" t="str">
            <v>424200</v>
          </cell>
          <cell r="C251" t="str">
            <v>Leases:Advertising Boards</v>
          </cell>
          <cell r="D251" t="str">
            <v>LEASE</v>
          </cell>
          <cell r="F251" t="str">
            <v>LEASE</v>
          </cell>
        </row>
        <row r="252">
          <cell r="A252">
            <v>424210</v>
          </cell>
          <cell r="B252" t="str">
            <v>424210</v>
          </cell>
          <cell r="C252" t="str">
            <v>Leases:Audio Visual Equipment</v>
          </cell>
          <cell r="D252" t="str">
            <v>LEASE</v>
          </cell>
          <cell r="F252" t="str">
            <v/>
          </cell>
        </row>
        <row r="253">
          <cell r="A253">
            <v>424220</v>
          </cell>
          <cell r="B253" t="str">
            <v>424220</v>
          </cell>
          <cell r="C253" t="str">
            <v>Leases:Cellular Phones</v>
          </cell>
          <cell r="D253" t="str">
            <v>LEASE</v>
          </cell>
          <cell r="F253" t="str">
            <v>LEASE</v>
          </cell>
        </row>
        <row r="254">
          <cell r="A254">
            <v>424230</v>
          </cell>
          <cell r="B254" t="str">
            <v>424230</v>
          </cell>
          <cell r="C254" t="str">
            <v>Leases:Computer H/ware&amp;Syst</v>
          </cell>
          <cell r="D254" t="str">
            <v>LEASE</v>
          </cell>
          <cell r="F254" t="str">
            <v>LEASE</v>
          </cell>
        </row>
        <row r="255">
          <cell r="A255">
            <v>424240</v>
          </cell>
          <cell r="B255" t="str">
            <v>424240</v>
          </cell>
          <cell r="C255" t="str">
            <v>Leases:Domestic Equipment</v>
          </cell>
          <cell r="D255" t="str">
            <v>LEASE</v>
          </cell>
          <cell r="F255" t="str">
            <v>LEASE</v>
          </cell>
        </row>
        <row r="256">
          <cell r="A256">
            <v>424250</v>
          </cell>
          <cell r="B256" t="str">
            <v>424250</v>
          </cell>
          <cell r="C256" t="str">
            <v>Leases:Domestic Furniture</v>
          </cell>
          <cell r="D256" t="str">
            <v>LEASE</v>
          </cell>
          <cell r="F256" t="str">
            <v>LEASE</v>
          </cell>
        </row>
        <row r="257">
          <cell r="A257">
            <v>424260</v>
          </cell>
          <cell r="B257" t="str">
            <v>424260</v>
          </cell>
          <cell r="C257" t="str">
            <v>Leases:Elec Wire&amp;Power Dis Eqp</v>
          </cell>
          <cell r="D257" t="str">
            <v>LEASE</v>
          </cell>
          <cell r="F257" t="str">
            <v>LEASE</v>
          </cell>
        </row>
        <row r="258">
          <cell r="A258">
            <v>424270</v>
          </cell>
          <cell r="B258" t="str">
            <v>424270</v>
          </cell>
          <cell r="C258" t="str">
            <v>Leases:Emergency/Rescue Eqpm</v>
          </cell>
          <cell r="D258" t="str">
            <v>LEASE</v>
          </cell>
          <cell r="F258" t="str">
            <v>LEASE</v>
          </cell>
        </row>
        <row r="259">
          <cell r="A259">
            <v>424280</v>
          </cell>
          <cell r="B259" t="str">
            <v>424280</v>
          </cell>
          <cell r="C259" t="str">
            <v>Leases:Fire Fighting Equipm</v>
          </cell>
          <cell r="D259" t="str">
            <v>LEASE</v>
          </cell>
          <cell r="F259" t="str">
            <v>LEASE</v>
          </cell>
        </row>
        <row r="260">
          <cell r="A260">
            <v>424300</v>
          </cell>
          <cell r="B260" t="str">
            <v>424300</v>
          </cell>
          <cell r="C260" t="str">
            <v>Leases:Irrigation Equipment</v>
          </cell>
          <cell r="D260" t="str">
            <v>LEASE</v>
          </cell>
          <cell r="F260" t="str">
            <v/>
          </cell>
        </row>
        <row r="261">
          <cell r="A261">
            <v>424320</v>
          </cell>
          <cell r="B261" t="str">
            <v>424320</v>
          </cell>
          <cell r="C261" t="str">
            <v>Leases:Machine Metallurgy</v>
          </cell>
          <cell r="D261" t="str">
            <v>LEASE</v>
          </cell>
          <cell r="F261" t="str">
            <v>LEASE</v>
          </cell>
        </row>
        <row r="262">
          <cell r="A262">
            <v>424330</v>
          </cell>
          <cell r="B262" t="str">
            <v>424330</v>
          </cell>
          <cell r="C262" t="str">
            <v>Leases:Machines Mining&amp;Quary</v>
          </cell>
          <cell r="D262" t="str">
            <v>LEASE</v>
          </cell>
          <cell r="F262" t="str">
            <v>LEASE</v>
          </cell>
        </row>
        <row r="263">
          <cell r="A263">
            <v>424340</v>
          </cell>
          <cell r="B263" t="str">
            <v>424340</v>
          </cell>
          <cell r="C263" t="str">
            <v>Leases:Furniture</v>
          </cell>
          <cell r="D263" t="str">
            <v>LEASE</v>
          </cell>
          <cell r="F263" t="str">
            <v>LEASE</v>
          </cell>
        </row>
        <row r="264">
          <cell r="A264">
            <v>424350</v>
          </cell>
          <cell r="B264" t="str">
            <v>424350</v>
          </cell>
          <cell r="C264" t="str">
            <v>Leases:Office &amp; Household  Equipment</v>
          </cell>
          <cell r="D264" t="str">
            <v>LEASE</v>
          </cell>
          <cell r="F264" t="str">
            <v>LEASE</v>
          </cell>
        </row>
        <row r="265">
          <cell r="A265">
            <v>424360</v>
          </cell>
          <cell r="B265" t="str">
            <v>424360</v>
          </cell>
          <cell r="C265" t="str">
            <v>Leases:Office Furniture</v>
          </cell>
          <cell r="D265" t="str">
            <v>LEASE</v>
          </cell>
          <cell r="F265" t="str">
            <v>LEASE</v>
          </cell>
        </row>
        <row r="266">
          <cell r="A266">
            <v>424370</v>
          </cell>
          <cell r="B266" t="str">
            <v>424370</v>
          </cell>
          <cell r="C266" t="str">
            <v>Leases:Plum/Water Purif&amp;Sant Eqp</v>
          </cell>
          <cell r="D266" t="str">
            <v>LEASE</v>
          </cell>
          <cell r="F266" t="str">
            <v/>
          </cell>
        </row>
        <row r="267">
          <cell r="A267">
            <v>424380</v>
          </cell>
          <cell r="B267" t="str">
            <v>424380</v>
          </cell>
          <cell r="C267" t="str">
            <v>Leases:Photographic Eqpm</v>
          </cell>
          <cell r="D267" t="str">
            <v>LEASE</v>
          </cell>
          <cell r="F267" t="str">
            <v>LEASE</v>
          </cell>
        </row>
        <row r="268">
          <cell r="A268">
            <v>424390</v>
          </cell>
          <cell r="B268" t="str">
            <v>424390</v>
          </cell>
          <cell r="C268" t="str">
            <v>Leases:Radio Equipment</v>
          </cell>
          <cell r="D268" t="str">
            <v>LEASE</v>
          </cell>
          <cell r="F268" t="str">
            <v>LEASE</v>
          </cell>
        </row>
        <row r="269">
          <cell r="A269">
            <v>424400</v>
          </cell>
          <cell r="B269" t="str">
            <v>424400</v>
          </cell>
          <cell r="C269" t="str">
            <v>Leases:Road  Constr&amp;Maint Eqpm</v>
          </cell>
          <cell r="D269" t="str">
            <v>LEASE</v>
          </cell>
          <cell r="F269" t="str">
            <v>LEASE</v>
          </cell>
        </row>
        <row r="270">
          <cell r="A270">
            <v>424410</v>
          </cell>
          <cell r="B270" t="str">
            <v>424410</v>
          </cell>
          <cell r="C270" t="str">
            <v>Leases:Sport&amp;Recreation Eqpm</v>
          </cell>
          <cell r="D270" t="str">
            <v>LEASE</v>
          </cell>
          <cell r="F270" t="str">
            <v>LEASE</v>
          </cell>
        </row>
        <row r="271">
          <cell r="A271">
            <v>424420</v>
          </cell>
          <cell r="B271" t="str">
            <v>424420</v>
          </cell>
          <cell r="C271" t="str">
            <v>Leases:Security Systems</v>
          </cell>
          <cell r="D271" t="str">
            <v>LEASE</v>
          </cell>
          <cell r="F271" t="str">
            <v>LEASE</v>
          </cell>
        </row>
        <row r="272">
          <cell r="A272">
            <v>424430</v>
          </cell>
          <cell r="B272" t="str">
            <v>424430</v>
          </cell>
          <cell r="C272" t="str">
            <v>Leases:Sec Eqp/Sys/Mat:Mov</v>
          </cell>
          <cell r="D272" t="str">
            <v>LEASE</v>
          </cell>
          <cell r="F272" t="str">
            <v>LEASE</v>
          </cell>
        </row>
        <row r="273">
          <cell r="A273">
            <v>424440</v>
          </cell>
          <cell r="B273" t="str">
            <v>424440</v>
          </cell>
          <cell r="C273" t="str">
            <v>Leases:Survey Equipment</v>
          </cell>
          <cell r="D273" t="str">
            <v>LEASE</v>
          </cell>
          <cell r="F273" t="str">
            <v>LEASE</v>
          </cell>
        </row>
        <row r="274">
          <cell r="A274">
            <v>424450</v>
          </cell>
          <cell r="B274" t="str">
            <v>424450</v>
          </cell>
          <cell r="C274" t="str">
            <v>Leases:Telecommunication Eqp</v>
          </cell>
          <cell r="D274" t="str">
            <v>LEASE</v>
          </cell>
          <cell r="F274" t="str">
            <v>LEASE</v>
          </cell>
        </row>
        <row r="275">
          <cell r="A275">
            <v>424460</v>
          </cell>
          <cell r="B275" t="str">
            <v>424460</v>
          </cell>
          <cell r="C275" t="str">
            <v>Leases:Tents,Flags&amp;Accessor</v>
          </cell>
          <cell r="D275" t="str">
            <v>LEASE</v>
          </cell>
          <cell r="F275" t="str">
            <v/>
          </cell>
        </row>
        <row r="276">
          <cell r="A276">
            <v>424465</v>
          </cell>
          <cell r="B276" t="str">
            <v>424465</v>
          </cell>
          <cell r="C276" t="str">
            <v>Leases: Scaffolding and formwork</v>
          </cell>
          <cell r="D276" t="str">
            <v>LEASE</v>
          </cell>
          <cell r="F276" t="str">
            <v>LEASE</v>
          </cell>
        </row>
        <row r="277">
          <cell r="A277">
            <v>424470</v>
          </cell>
          <cell r="B277" t="str">
            <v>424470</v>
          </cell>
          <cell r="C277" t="str">
            <v>Leases:Workshop Equpm&amp;Tools</v>
          </cell>
          <cell r="D277" t="str">
            <v>LEASE</v>
          </cell>
          <cell r="F277" t="str">
            <v/>
          </cell>
        </row>
        <row r="278">
          <cell r="A278">
            <v>424500</v>
          </cell>
          <cell r="B278" t="str">
            <v>424500</v>
          </cell>
          <cell r="C278" t="str">
            <v>Leases:Forest &amp; Plantations</v>
          </cell>
          <cell r="D278" t="str">
            <v>LEASE</v>
          </cell>
          <cell r="F278" t="str">
            <v>LEASE</v>
          </cell>
        </row>
        <row r="279">
          <cell r="A279">
            <v>424600</v>
          </cell>
          <cell r="B279" t="str">
            <v>424600</v>
          </cell>
          <cell r="C279" t="str">
            <v>Leases:Capitalised Exp-Dev</v>
          </cell>
          <cell r="D279" t="str">
            <v>LEASE</v>
          </cell>
          <cell r="F279" t="str">
            <v>LEASE</v>
          </cell>
        </row>
        <row r="280">
          <cell r="A280">
            <v>424610</v>
          </cell>
          <cell r="B280" t="str">
            <v>424610</v>
          </cell>
          <cell r="C280" t="str">
            <v>Leases:Computer Software</v>
          </cell>
          <cell r="D280" t="str">
            <v>LEASE</v>
          </cell>
          <cell r="F280" t="str">
            <v>LEASE</v>
          </cell>
        </row>
        <row r="281">
          <cell r="A281">
            <v>424620</v>
          </cell>
          <cell r="B281" t="str">
            <v>424620</v>
          </cell>
          <cell r="C281" t="str">
            <v>Leases:Masthead&amp;Publ Titles</v>
          </cell>
          <cell r="D281" t="str">
            <v>LEASE</v>
          </cell>
          <cell r="F281" t="str">
            <v>LEASE</v>
          </cell>
        </row>
        <row r="282">
          <cell r="A282">
            <v>424630</v>
          </cell>
          <cell r="B282" t="str">
            <v>424630</v>
          </cell>
          <cell r="C282" t="str">
            <v>Leases:Other Intangible Ass</v>
          </cell>
          <cell r="D282" t="str">
            <v>LEASE</v>
          </cell>
          <cell r="F282" t="str">
            <v>LEASE</v>
          </cell>
        </row>
        <row r="283">
          <cell r="A283">
            <v>424640</v>
          </cell>
          <cell r="B283" t="str">
            <v>424640</v>
          </cell>
          <cell r="C283" t="str">
            <v>Leases: Patents and Licences</v>
          </cell>
          <cell r="D283" t="str">
            <v>LEASE</v>
          </cell>
          <cell r="F283" t="str">
            <v>LEASE</v>
          </cell>
        </row>
        <row r="284">
          <cell r="A284">
            <v>424650</v>
          </cell>
          <cell r="B284" t="str">
            <v>424650</v>
          </cell>
          <cell r="C284" t="str">
            <v>Leases:Serv&amp;Operate Rights</v>
          </cell>
          <cell r="D284" t="str">
            <v>LEASE</v>
          </cell>
          <cell r="F284" t="str">
            <v>LEASE</v>
          </cell>
        </row>
        <row r="285">
          <cell r="A285">
            <v>425000</v>
          </cell>
          <cell r="B285" t="str">
            <v>425000</v>
          </cell>
          <cell r="C285" t="str">
            <v>Personnel Agency Fees</v>
          </cell>
          <cell r="D285" t="str">
            <v/>
          </cell>
          <cell r="F285" t="str">
            <v/>
          </cell>
        </row>
        <row r="286">
          <cell r="A286">
            <v>425100</v>
          </cell>
          <cell r="B286" t="str">
            <v>425100</v>
          </cell>
          <cell r="C286" t="str">
            <v>Cons&amp;Spec Ser:Photographic Service</v>
          </cell>
          <cell r="D286" t="str">
            <v>CONSULT,CONTRACT &amp; SPECIAL SERV</v>
          </cell>
          <cell r="F286" t="str">
            <v>CONSULT,CONTRACT &amp; SPECIAL SERV</v>
          </cell>
        </row>
        <row r="287">
          <cell r="A287">
            <v>425200</v>
          </cell>
          <cell r="B287" t="str">
            <v>425200</v>
          </cell>
          <cell r="C287" t="str">
            <v>Plant Flowers &amp; Other Decoration</v>
          </cell>
          <cell r="D287" t="str">
            <v/>
          </cell>
          <cell r="F287" t="str">
            <v/>
          </cell>
        </row>
        <row r="288">
          <cell r="A288">
            <v>425300</v>
          </cell>
          <cell r="B288" t="str">
            <v>425300</v>
          </cell>
          <cell r="C288" t="str">
            <v>Design Development</v>
          </cell>
          <cell r="D288" t="str">
            <v/>
          </cell>
          <cell r="F288" t="str">
            <v/>
          </cell>
        </row>
        <row r="289">
          <cell r="A289">
            <v>425310</v>
          </cell>
          <cell r="B289" t="str">
            <v>425310</v>
          </cell>
          <cell r="C289" t="str">
            <v>Printing and Publications</v>
          </cell>
          <cell r="D289" t="str">
            <v/>
          </cell>
          <cell r="F289" t="str">
            <v/>
          </cell>
        </row>
        <row r="290">
          <cell r="A290">
            <v>425400</v>
          </cell>
          <cell r="B290" t="str">
            <v>425400</v>
          </cell>
          <cell r="C290" t="str">
            <v>Prof Bodies&amp;Membership Fees</v>
          </cell>
          <cell r="D290" t="str">
            <v>EXTERNAL COMP SERVICES PROVIDERS</v>
          </cell>
          <cell r="F290" t="str">
            <v>EXTERNAL COMP SERVICES PROVIDERS</v>
          </cell>
        </row>
        <row r="291">
          <cell r="A291">
            <v>425500</v>
          </cell>
          <cell r="B291" t="str">
            <v>425500</v>
          </cell>
          <cell r="C291" t="str">
            <v>Resettlement Cost</v>
          </cell>
          <cell r="D291" t="str">
            <v>ENTERTAINMENT</v>
          </cell>
          <cell r="F291" t="str">
            <v>TRAVEL AND SUBSISTENCE</v>
          </cell>
        </row>
        <row r="292">
          <cell r="A292">
            <v>425550</v>
          </cell>
          <cell r="B292" t="str">
            <v>425550</v>
          </cell>
          <cell r="C292" t="str">
            <v>Road Worthy Tests</v>
          </cell>
          <cell r="D292" t="str">
            <v>UTILITITY SERVICES</v>
          </cell>
          <cell r="F292" t="str">
            <v>UTILITITY SERVICES</v>
          </cell>
        </row>
        <row r="293">
          <cell r="A293">
            <v>425600</v>
          </cell>
          <cell r="B293" t="str">
            <v>425600</v>
          </cell>
          <cell r="C293" t="str">
            <v>Subscriptions</v>
          </cell>
          <cell r="D293" t="str">
            <v>EXTERNAL COMP SERVICES PROVIDERS</v>
          </cell>
          <cell r="F293" t="str">
            <v>EXTERNAL COMP SERVICES PROVIDERS</v>
          </cell>
        </row>
        <row r="294">
          <cell r="A294">
            <v>425700</v>
          </cell>
          <cell r="B294" t="str">
            <v>425700</v>
          </cell>
          <cell r="C294" t="str">
            <v>Taking Over Contractual Obligat</v>
          </cell>
          <cell r="D294" t="str">
            <v/>
          </cell>
          <cell r="F294" t="str">
            <v/>
          </cell>
        </row>
        <row r="295">
          <cell r="A295">
            <v>425800</v>
          </cell>
          <cell r="B295" t="str">
            <v>425800</v>
          </cell>
          <cell r="C295" t="str">
            <v>Cons&amp;Spec Ser: Clean&amp;Gardening servises</v>
          </cell>
          <cell r="D295" t="str">
            <v/>
          </cell>
          <cell r="F295" t="str">
            <v/>
          </cell>
        </row>
        <row r="296">
          <cell r="A296">
            <v>425810</v>
          </cell>
          <cell r="B296" t="str">
            <v>425810</v>
          </cell>
          <cell r="C296" t="str">
            <v>Own &amp; Leas Prop Exp: Fire Protect</v>
          </cell>
          <cell r="D296" t="str">
            <v/>
          </cell>
          <cell r="F296" t="str">
            <v/>
          </cell>
        </row>
        <row r="297">
          <cell r="A297">
            <v>425820</v>
          </cell>
          <cell r="B297" t="str">
            <v>425820</v>
          </cell>
          <cell r="C297" t="str">
            <v>Own &amp; Leas Prop Exp: First Aid</v>
          </cell>
          <cell r="D297" t="str">
            <v/>
          </cell>
          <cell r="F297" t="str">
            <v/>
          </cell>
        </row>
        <row r="298">
          <cell r="A298">
            <v>425830</v>
          </cell>
          <cell r="B298" t="str">
            <v>425830</v>
          </cell>
          <cell r="C298" t="str">
            <v>Own &amp; Leas Prop Exp: Fumigate Ser</v>
          </cell>
          <cell r="D298" t="str">
            <v/>
          </cell>
          <cell r="F298" t="str">
            <v/>
          </cell>
        </row>
        <row r="299">
          <cell r="A299">
            <v>425831</v>
          </cell>
          <cell r="B299" t="str">
            <v>425831</v>
          </cell>
          <cell r="C299" t="str">
            <v>OWN&amp;LEAS PROP EXP:GAS</v>
          </cell>
          <cell r="D299" t="str">
            <v/>
          </cell>
          <cell r="F299" t="str">
            <v/>
          </cell>
        </row>
        <row r="300">
          <cell r="A300">
            <v>425840</v>
          </cell>
          <cell r="B300" t="str">
            <v>425840</v>
          </cell>
          <cell r="C300" t="str">
            <v>Own &amp; Leas Prop Exp: Management Fee</v>
          </cell>
          <cell r="D300" t="str">
            <v/>
          </cell>
          <cell r="F300" t="str">
            <v/>
          </cell>
        </row>
        <row r="301">
          <cell r="A301">
            <v>425850</v>
          </cell>
          <cell r="B301" t="str">
            <v>425850</v>
          </cell>
          <cell r="C301" t="str">
            <v>Own &amp; Leas Prop Exp: Pest Control</v>
          </cell>
          <cell r="D301" t="str">
            <v/>
          </cell>
          <cell r="F301" t="str">
            <v/>
          </cell>
        </row>
        <row r="302">
          <cell r="A302">
            <v>425860</v>
          </cell>
          <cell r="B302" t="str">
            <v>425860</v>
          </cell>
          <cell r="C302" t="str">
            <v>Cons&amp;Spec Ser: Security services</v>
          </cell>
          <cell r="D302" t="str">
            <v/>
          </cell>
          <cell r="F302" t="str">
            <v/>
          </cell>
        </row>
        <row r="303">
          <cell r="A303">
            <v>425900</v>
          </cell>
          <cell r="B303" t="str">
            <v>425900</v>
          </cell>
          <cell r="C303" t="str">
            <v>Transport: Consultant&amp;Contractor</v>
          </cell>
          <cell r="D303" t="str">
            <v/>
          </cell>
          <cell r="F303" t="str">
            <v/>
          </cell>
        </row>
        <row r="304">
          <cell r="A304">
            <v>425910</v>
          </cell>
          <cell r="B304" t="str">
            <v>425910</v>
          </cell>
          <cell r="C304" t="str">
            <v>Transport: Public Events</v>
          </cell>
          <cell r="D304" t="str">
            <v>TRAVEL AND SUBSISTENCE</v>
          </cell>
          <cell r="F304" t="str">
            <v>TRANSPORT &amp; SUBS PROVIDED BY DEPT</v>
          </cell>
        </row>
        <row r="305">
          <cell r="A305">
            <v>426000</v>
          </cell>
          <cell r="B305" t="str">
            <v>426000</v>
          </cell>
          <cell r="C305" t="str">
            <v>Non Employees Travel and Subsis</v>
          </cell>
          <cell r="D305" t="str">
            <v/>
          </cell>
          <cell r="F305" t="str">
            <v/>
          </cell>
        </row>
        <row r="306">
          <cell r="A306">
            <v>427000</v>
          </cell>
          <cell r="B306" t="str">
            <v>427000</v>
          </cell>
          <cell r="C306" t="str">
            <v>Catering</v>
          </cell>
          <cell r="D306" t="str">
            <v>ENTERTAINMENT</v>
          </cell>
          <cell r="F306" t="str">
            <v>ENTERTAINMENT</v>
          </cell>
        </row>
        <row r="307">
          <cell r="A307">
            <v>432100</v>
          </cell>
          <cell r="B307" t="str">
            <v>432100</v>
          </cell>
          <cell r="C307" t="str">
            <v>Municipality Services</v>
          </cell>
          <cell r="D307" t="str">
            <v>UTILITITY SERVICES</v>
          </cell>
          <cell r="F307" t="str">
            <v>UTILITITY SERVICES</v>
          </cell>
        </row>
        <row r="308">
          <cell r="A308">
            <v>432101</v>
          </cell>
          <cell r="B308" t="str">
            <v>432101</v>
          </cell>
          <cell r="C308" t="str">
            <v>Rates and Taxes Municipality Services</v>
          </cell>
          <cell r="D308" t="str">
            <v>UTILITITY SERVICES</v>
          </cell>
          <cell r="F308" t="str">
            <v/>
          </cell>
        </row>
        <row r="309">
          <cell r="A309">
            <v>432500</v>
          </cell>
          <cell r="B309" t="str">
            <v>432500</v>
          </cell>
          <cell r="C309" t="str">
            <v>Municipal: Water and Electricity</v>
          </cell>
          <cell r="D309" t="str">
            <v>UTILITITY SERVICES</v>
          </cell>
          <cell r="F309" t="str">
            <v/>
          </cell>
        </row>
        <row r="310">
          <cell r="A310">
            <v>432501</v>
          </cell>
          <cell r="B310" t="str">
            <v>432501</v>
          </cell>
          <cell r="C310" t="str">
            <v>Vehicles licenses</v>
          </cell>
          <cell r="D310" t="str">
            <v/>
          </cell>
          <cell r="F310" t="str">
            <v/>
          </cell>
        </row>
        <row r="311">
          <cell r="A311">
            <v>432502</v>
          </cell>
          <cell r="B311" t="str">
            <v>432502</v>
          </cell>
          <cell r="C311" t="str">
            <v>Rates and taxes (houses)</v>
          </cell>
          <cell r="D311" t="str">
            <v/>
          </cell>
          <cell r="F311" t="str">
            <v/>
          </cell>
        </row>
        <row r="312">
          <cell r="A312">
            <v>433000</v>
          </cell>
          <cell r="B312" t="str">
            <v>433000</v>
          </cell>
          <cell r="C312" t="str">
            <v>T&amp;S Out of Town All Non Res Stff</v>
          </cell>
          <cell r="D312" t="str">
            <v/>
          </cell>
          <cell r="F312" t="str">
            <v/>
          </cell>
        </row>
        <row r="313">
          <cell r="A313">
            <v>433010</v>
          </cell>
          <cell r="B313" t="str">
            <v>433010</v>
          </cell>
          <cell r="C313" t="str">
            <v>T&amp;S Out of Town All Per Res Stff</v>
          </cell>
          <cell r="D313" t="str">
            <v/>
          </cell>
          <cell r="F313" t="str">
            <v/>
          </cell>
        </row>
        <row r="314">
          <cell r="A314">
            <v>433020</v>
          </cell>
          <cell r="B314" t="str">
            <v>433020</v>
          </cell>
          <cell r="C314" t="str">
            <v>T&amp;S Dom: Accommodation</v>
          </cell>
          <cell r="D314" t="str">
            <v>TRAVEL AND SUBSISTENCE</v>
          </cell>
          <cell r="F314" t="str">
            <v>TRAVEL AND SUBSISTENCE</v>
          </cell>
        </row>
        <row r="315">
          <cell r="A315">
            <v>433030</v>
          </cell>
          <cell r="B315" t="str">
            <v>433030</v>
          </cell>
          <cell r="C315" t="str">
            <v>T&amp;S Dom: Daily Allowance</v>
          </cell>
          <cell r="D315" t="str">
            <v>TRAVEL AND SUBSISTENCE</v>
          </cell>
          <cell r="F315" t="str">
            <v>TRAVEL AND SUBSISTENCE</v>
          </cell>
        </row>
        <row r="316">
          <cell r="A316">
            <v>433040</v>
          </cell>
          <cell r="B316" t="str">
            <v>433040</v>
          </cell>
          <cell r="C316" t="str">
            <v>T&amp;S Dom: Food&amp;Bever(Served)</v>
          </cell>
          <cell r="D316" t="str">
            <v>TRAVEL AND SUBSISTENCE</v>
          </cell>
          <cell r="F316" t="str">
            <v>TRAVEL AND SUBSISTENCE</v>
          </cell>
        </row>
        <row r="317">
          <cell r="A317">
            <v>433050</v>
          </cell>
          <cell r="B317" t="str">
            <v>433050</v>
          </cell>
          <cell r="C317" t="str">
            <v>T&amp;S Dom: Incidental Cost</v>
          </cell>
          <cell r="D317" t="str">
            <v>TRAVEL AND SUBSISTENCE</v>
          </cell>
          <cell r="F317" t="str">
            <v>TRAVEL AND SUBSISTENCE</v>
          </cell>
        </row>
        <row r="318">
          <cell r="A318">
            <v>433100</v>
          </cell>
          <cell r="B318" t="str">
            <v>433100</v>
          </cell>
          <cell r="C318" t="str">
            <v>T&amp;S Dom: Without Op:Car Rental</v>
          </cell>
          <cell r="D318" t="str">
            <v>TRAVEL AND SUBSISTENCE</v>
          </cell>
          <cell r="F318" t="str">
            <v>TRAVEL AND SUBSISTENCE</v>
          </cell>
        </row>
        <row r="319">
          <cell r="A319">
            <v>433110</v>
          </cell>
          <cell r="B319" t="str">
            <v>433110</v>
          </cell>
          <cell r="C319" t="str">
            <v>T&amp;S Dom: Without Op:Km All(Own Tr</v>
          </cell>
          <cell r="D319" t="str">
            <v>TRAVEL AND SUBSISTENCE</v>
          </cell>
          <cell r="F319" t="str">
            <v>TRAVEL AND SUBSISTENCE</v>
          </cell>
        </row>
        <row r="320">
          <cell r="A320">
            <v>433120</v>
          </cell>
          <cell r="B320" t="str">
            <v>433120</v>
          </cell>
          <cell r="C320" t="str">
            <v>T&amp;S Dom: Without Op: Km All(sms&gt;)</v>
          </cell>
          <cell r="D320" t="str">
            <v>TRAVEL AND SUBSISTENCE</v>
          </cell>
          <cell r="F320" t="str">
            <v>TRAVEL AND SUBSISTENCE</v>
          </cell>
        </row>
        <row r="321">
          <cell r="A321">
            <v>433130</v>
          </cell>
          <cell r="B321" t="str">
            <v>433130</v>
          </cell>
          <cell r="C321" t="str">
            <v>T&amp;S Dom: Without Op:GG Vhcl</v>
          </cell>
          <cell r="D321" t="str">
            <v/>
          </cell>
          <cell r="F321" t="str">
            <v/>
          </cell>
        </row>
        <row r="322">
          <cell r="A322">
            <v>433200</v>
          </cell>
          <cell r="B322" t="str">
            <v>433200</v>
          </cell>
          <cell r="C322" t="str">
            <v>T&amp;S Dom: With Op: Otr Trns Provid</v>
          </cell>
          <cell r="D322" t="str">
            <v>TRAVEL AND SUBSISTENCE</v>
          </cell>
          <cell r="F322" t="str">
            <v>TRAVEL AND SUBSISTENCE</v>
          </cell>
        </row>
        <row r="323">
          <cell r="A323">
            <v>433300</v>
          </cell>
          <cell r="B323" t="str">
            <v>433300</v>
          </cell>
          <cell r="C323" t="str">
            <v>T&amp;S Dom: With Op: Air Transport</v>
          </cell>
          <cell r="D323" t="str">
            <v>TRAVEL AND SUBSISTENCE</v>
          </cell>
          <cell r="F323" t="str">
            <v>TRAVEL AND SUBSISTENCE</v>
          </cell>
        </row>
        <row r="324">
          <cell r="A324">
            <v>433310</v>
          </cell>
          <cell r="B324" t="str">
            <v>433310</v>
          </cell>
          <cell r="C324" t="str">
            <v>T&amp;S Dom: With Op:Railway Transpor</v>
          </cell>
          <cell r="D324" t="str">
            <v>TRAVEL AND SUBSISTENCE</v>
          </cell>
          <cell r="F324" t="str">
            <v>TRAVEL AND SUBSISTENCE</v>
          </cell>
        </row>
        <row r="325">
          <cell r="A325">
            <v>433320</v>
          </cell>
          <cell r="B325" t="str">
            <v>433320</v>
          </cell>
          <cell r="C325" t="str">
            <v>T&amp;S Dom: With Op: Road Transport</v>
          </cell>
          <cell r="D325" t="str">
            <v>TRAVEL AND SUBSISTENCE</v>
          </cell>
          <cell r="F325" t="str">
            <v>TRAVEL AND SUBSISTENCE</v>
          </cell>
        </row>
        <row r="326">
          <cell r="A326">
            <v>433330</v>
          </cell>
          <cell r="B326" t="str">
            <v>433330</v>
          </cell>
          <cell r="C326" t="str">
            <v>T&amp;S Dom: With Op:Water Transport</v>
          </cell>
          <cell r="D326" t="str">
            <v/>
          </cell>
          <cell r="F326" t="str">
            <v/>
          </cell>
        </row>
        <row r="327">
          <cell r="A327">
            <v>433400</v>
          </cell>
          <cell r="B327" t="str">
            <v>433400</v>
          </cell>
          <cell r="C327" t="str">
            <v>T&amp;S Forgn: Accommodation</v>
          </cell>
          <cell r="D327" t="str">
            <v>TRAVEL AND SUBSISTENCE</v>
          </cell>
          <cell r="F327" t="str">
            <v>TRAVEL AND SUBSISTENCE</v>
          </cell>
        </row>
        <row r="328">
          <cell r="A328">
            <v>433410</v>
          </cell>
          <cell r="B328" t="str">
            <v>433410</v>
          </cell>
          <cell r="C328" t="str">
            <v>T&amp;S Forgn: Daily All</v>
          </cell>
          <cell r="D328" t="str">
            <v>TRAVEL AND SUBSISTENCE</v>
          </cell>
          <cell r="F328" t="str">
            <v>TRAVEL AND SUBSISTENCE</v>
          </cell>
        </row>
        <row r="329">
          <cell r="A329">
            <v>433420</v>
          </cell>
          <cell r="B329" t="str">
            <v>433420</v>
          </cell>
          <cell r="C329" t="str">
            <v>T&amp;S Forgn: Food&amp;Bever(Serv)</v>
          </cell>
          <cell r="D329" t="str">
            <v>TRAVEL AND SUBSISTENCE</v>
          </cell>
          <cell r="F329" t="str">
            <v>TRAVEL AND SUBSISTENCE</v>
          </cell>
        </row>
        <row r="330">
          <cell r="A330">
            <v>433500</v>
          </cell>
          <cell r="B330" t="str">
            <v>433500</v>
          </cell>
          <cell r="C330" t="str">
            <v>T&amp;S Forgn: Without Op:Car Rental</v>
          </cell>
          <cell r="D330" t="str">
            <v>TRAVEL AND SUBSISTENCE</v>
          </cell>
          <cell r="F330" t="str">
            <v>TRAVEL AND SUBSISTENCE</v>
          </cell>
        </row>
        <row r="331">
          <cell r="A331">
            <v>433510</v>
          </cell>
          <cell r="B331" t="str">
            <v>433510</v>
          </cell>
          <cell r="C331" t="str">
            <v>T&amp;S Forgn: Without Op:Km Allowanc</v>
          </cell>
          <cell r="D331" t="str">
            <v/>
          </cell>
          <cell r="F331" t="str">
            <v/>
          </cell>
        </row>
        <row r="332">
          <cell r="A332">
            <v>433600</v>
          </cell>
          <cell r="B332" t="str">
            <v>433600</v>
          </cell>
          <cell r="C332" t="str">
            <v>T&amp;S Forgn: With Op:Oth Trnsp Prov</v>
          </cell>
          <cell r="D332" t="str">
            <v>TRAVEL AND SUBSISTENCE</v>
          </cell>
          <cell r="F332" t="str">
            <v>TRAVEL AND SUBSISTENCE</v>
          </cell>
        </row>
        <row r="333">
          <cell r="A333">
            <v>433700</v>
          </cell>
          <cell r="B333" t="str">
            <v>433700</v>
          </cell>
          <cell r="C333" t="str">
            <v>T&amp;S Forgn: With Op: Air Transport</v>
          </cell>
          <cell r="D333" t="str">
            <v>TRAVEL AND SUBSISTENCE</v>
          </cell>
          <cell r="F333" t="str">
            <v>TRAVEL AND SUBSISTENCE</v>
          </cell>
        </row>
        <row r="334">
          <cell r="A334">
            <v>433710</v>
          </cell>
          <cell r="B334" t="str">
            <v>433710</v>
          </cell>
          <cell r="C334" t="str">
            <v>T&amp;S Forgn: With Op: Railway Trans</v>
          </cell>
          <cell r="D334" t="str">
            <v>TRAVEL AND SUBSISTENCE</v>
          </cell>
          <cell r="F334" t="str">
            <v>TRAVEL AND SUBSISTENCE</v>
          </cell>
        </row>
        <row r="335">
          <cell r="A335">
            <v>433720</v>
          </cell>
          <cell r="B335" t="str">
            <v>433720</v>
          </cell>
          <cell r="C335" t="str">
            <v>T&amp;S Forgn: With Op: Road Transpor</v>
          </cell>
          <cell r="D335" t="str">
            <v>TRAVEL AND SUBSISTENCE</v>
          </cell>
          <cell r="F335" t="str">
            <v>TRAVEL AND SUBSISTENCE</v>
          </cell>
        </row>
        <row r="336">
          <cell r="A336">
            <v>433730</v>
          </cell>
          <cell r="B336" t="str">
            <v>433730</v>
          </cell>
          <cell r="C336" t="str">
            <v>T&amp;S Forgn: With Op:Water Transpor</v>
          </cell>
          <cell r="D336" t="str">
            <v/>
          </cell>
          <cell r="F336" t="str">
            <v/>
          </cell>
        </row>
        <row r="337">
          <cell r="A337">
            <v>434000</v>
          </cell>
          <cell r="B337" t="str">
            <v>434000</v>
          </cell>
          <cell r="C337" t="str">
            <v>Venues and Facilities</v>
          </cell>
          <cell r="D337" t="str">
            <v>VENUES AND FACILITIES</v>
          </cell>
          <cell r="F337" t="str">
            <v>VENUES AND FACILITIES</v>
          </cell>
        </row>
        <row r="338">
          <cell r="A338">
            <v>434100</v>
          </cell>
          <cell r="B338" t="str">
            <v>434100</v>
          </cell>
          <cell r="C338" t="str">
            <v>Protective/Spec Clothing&amp;Uniform</v>
          </cell>
          <cell r="D338" t="str">
            <v>CONSUMABLE MATERIAL</v>
          </cell>
          <cell r="F338" t="str">
            <v>CONSUMABLE MATERIAL</v>
          </cell>
        </row>
        <row r="339">
          <cell r="A339">
            <v>434200</v>
          </cell>
          <cell r="B339" t="str">
            <v>434200</v>
          </cell>
          <cell r="C339" t="str">
            <v>Train &amp; Staff Dev: External</v>
          </cell>
          <cell r="D339" t="str">
            <v>TRAINING &amp; STAFF DEVELOPMENT</v>
          </cell>
          <cell r="F339" t="str">
            <v>TRAINING &amp; STAFF DEVELOPMENT</v>
          </cell>
        </row>
        <row r="340">
          <cell r="A340">
            <v>434210</v>
          </cell>
          <cell r="B340" t="str">
            <v>434210</v>
          </cell>
          <cell r="C340" t="str">
            <v>Train &amp; Staff Dev: Material &amp; Manuals</v>
          </cell>
          <cell r="D340" t="str">
            <v>TRAINING &amp; STAFF DEVELOPMENT</v>
          </cell>
          <cell r="F340" t="str">
            <v>TRAINING &amp; STAFF DEVELOPMENT</v>
          </cell>
        </row>
        <row r="341">
          <cell r="A341">
            <v>434220</v>
          </cell>
          <cell r="B341" t="str">
            <v>434220</v>
          </cell>
          <cell r="C341" t="str">
            <v>Train &amp; Staff Dev: Qualif Verificat</v>
          </cell>
          <cell r="D341" t="str">
            <v>TRAINING &amp; STAFF DEVELOPMENT</v>
          </cell>
          <cell r="F341" t="str">
            <v>TRAINING &amp; STAFF DEVELOPMENT</v>
          </cell>
        </row>
        <row r="342">
          <cell r="A342">
            <v>435000</v>
          </cell>
          <cell r="B342" t="str">
            <v>435000</v>
          </cell>
          <cell r="C342" t="str">
            <v>Int Paid: Overdue Accounts</v>
          </cell>
          <cell r="D342" t="str">
            <v/>
          </cell>
          <cell r="F342" t="str">
            <v/>
          </cell>
        </row>
        <row r="343">
          <cell r="A343">
            <v>435001</v>
          </cell>
          <cell r="B343" t="str">
            <v>435001</v>
          </cell>
          <cell r="C343" t="str">
            <v>Interest Paid: Commercial Banks</v>
          </cell>
          <cell r="D343" t="str">
            <v/>
          </cell>
          <cell r="F343" t="str">
            <v/>
          </cell>
        </row>
        <row r="344">
          <cell r="A344">
            <v>437000</v>
          </cell>
          <cell r="B344" t="str">
            <v>437000</v>
          </cell>
          <cell r="C344" t="str">
            <v>Land Rent</v>
          </cell>
          <cell r="D344" t="str">
            <v/>
          </cell>
          <cell r="F344" t="str">
            <v/>
          </cell>
        </row>
        <row r="345">
          <cell r="A345">
            <v>437005</v>
          </cell>
          <cell r="B345" t="str">
            <v>437005</v>
          </cell>
          <cell r="C345" t="str">
            <v>Expropriation of Land</v>
          </cell>
          <cell r="D345" t="str">
            <v/>
          </cell>
          <cell r="F345" t="str">
            <v/>
          </cell>
        </row>
        <row r="346">
          <cell r="A346">
            <v>437010</v>
          </cell>
          <cell r="B346" t="str">
            <v>437010</v>
          </cell>
          <cell r="C346" t="str">
            <v>Rental Internal Equipment Expense</v>
          </cell>
          <cell r="D346" t="str">
            <v/>
          </cell>
          <cell r="F346" t="str">
            <v/>
          </cell>
        </row>
        <row r="347">
          <cell r="A347">
            <v>437020</v>
          </cell>
          <cell r="B347" t="str">
            <v>437020</v>
          </cell>
          <cell r="C347" t="str">
            <v>Leases:Plant &amp; Equipment</v>
          </cell>
          <cell r="D347" t="str">
            <v>LEASE</v>
          </cell>
          <cell r="F347" t="str">
            <v>LEASES</v>
          </cell>
        </row>
        <row r="348">
          <cell r="A348">
            <v>437030</v>
          </cell>
          <cell r="B348" t="str">
            <v>437030</v>
          </cell>
          <cell r="C348" t="str">
            <v>Rent on Equipment Expense</v>
          </cell>
          <cell r="D348" t="str">
            <v/>
          </cell>
          <cell r="F348" t="str">
            <v/>
          </cell>
        </row>
        <row r="349">
          <cell r="A349">
            <v>437100</v>
          </cell>
          <cell r="B349" t="str">
            <v>437100</v>
          </cell>
          <cell r="C349" t="str">
            <v>Royalty, Explor&amp;Right Of Use</v>
          </cell>
          <cell r="D349" t="str">
            <v/>
          </cell>
          <cell r="F349" t="str">
            <v/>
          </cell>
        </row>
        <row r="350">
          <cell r="A350">
            <v>438000</v>
          </cell>
          <cell r="B350" t="str">
            <v>438000</v>
          </cell>
          <cell r="C350" t="str">
            <v>Thefts and Losses</v>
          </cell>
          <cell r="D350" t="str">
            <v/>
          </cell>
          <cell r="F350" t="str">
            <v/>
          </cell>
        </row>
        <row r="351">
          <cell r="A351">
            <v>438001</v>
          </cell>
          <cell r="B351" t="str">
            <v>438001</v>
          </cell>
          <cell r="C351" t="str">
            <v>Bad Debts Write Off Expense</v>
          </cell>
          <cell r="D351" t="str">
            <v/>
          </cell>
          <cell r="F351" t="str">
            <v/>
          </cell>
        </row>
        <row r="352">
          <cell r="A352">
            <v>439000</v>
          </cell>
          <cell r="B352" t="str">
            <v>439000</v>
          </cell>
          <cell r="C352" t="str">
            <v>Water Trading Acc Losses</v>
          </cell>
          <cell r="D352" t="str">
            <v/>
          </cell>
          <cell r="F352" t="str">
            <v/>
          </cell>
        </row>
        <row r="353">
          <cell r="A353">
            <v>441000</v>
          </cell>
          <cell r="B353" t="str">
            <v>441000</v>
          </cell>
          <cell r="C353" t="str">
            <v>Unauthorised Expenditure</v>
          </cell>
          <cell r="D353" t="str">
            <v/>
          </cell>
          <cell r="F353" t="str">
            <v/>
          </cell>
        </row>
        <row r="354">
          <cell r="A354">
            <v>451000</v>
          </cell>
          <cell r="B354" t="str">
            <v>451000</v>
          </cell>
          <cell r="C354" t="str">
            <v>Claims Against State Prov Dept</v>
          </cell>
          <cell r="D354" t="str">
            <v/>
          </cell>
          <cell r="F354" t="str">
            <v/>
          </cell>
        </row>
        <row r="355">
          <cell r="A355">
            <v>451100</v>
          </cell>
          <cell r="B355" t="str">
            <v>451100</v>
          </cell>
          <cell r="C355" t="str">
            <v>Pmt/Refund&amp;Rem-Act/Grce Prov Dep</v>
          </cell>
          <cell r="D355" t="str">
            <v/>
          </cell>
          <cell r="F355" t="str">
            <v/>
          </cell>
        </row>
        <row r="356">
          <cell r="A356">
            <v>451200</v>
          </cell>
          <cell r="B356" t="str">
            <v>451200</v>
          </cell>
          <cell r="C356" t="str">
            <v>Donations&amp;Gifts Prov Dept - Cash</v>
          </cell>
          <cell r="D356" t="str">
            <v/>
          </cell>
          <cell r="F356" t="str">
            <v/>
          </cell>
        </row>
        <row r="357">
          <cell r="A357">
            <v>451210</v>
          </cell>
          <cell r="B357" t="str">
            <v>451210</v>
          </cell>
          <cell r="C357" t="str">
            <v>Donations&amp;Gifts Prov Dept - Kind</v>
          </cell>
          <cell r="D357" t="str">
            <v/>
          </cell>
          <cell r="F357" t="str">
            <v/>
          </cell>
        </row>
        <row r="358">
          <cell r="A358">
            <v>451220</v>
          </cell>
          <cell r="B358" t="str">
            <v>451220</v>
          </cell>
          <cell r="C358" t="str">
            <v>Fines&amp;Penalties Prov Dept</v>
          </cell>
          <cell r="D358" t="str">
            <v/>
          </cell>
          <cell r="F358" t="str">
            <v/>
          </cell>
        </row>
        <row r="359">
          <cell r="A359">
            <v>451300</v>
          </cell>
          <cell r="B359" t="str">
            <v>451300</v>
          </cell>
          <cell r="C359" t="str">
            <v>Pmt/Refund&amp;Rem-Act/Grace Prov Rf</v>
          </cell>
          <cell r="D359" t="str">
            <v/>
          </cell>
          <cell r="F359" t="str">
            <v/>
          </cell>
        </row>
        <row r="360">
          <cell r="A360">
            <v>451400</v>
          </cell>
          <cell r="B360" t="str">
            <v>451400</v>
          </cell>
          <cell r="C360" t="str">
            <v>Provincial Conditional Grants</v>
          </cell>
          <cell r="D360" t="str">
            <v/>
          </cell>
          <cell r="F360" t="str">
            <v/>
          </cell>
        </row>
        <row r="361">
          <cell r="A361">
            <v>451500</v>
          </cell>
          <cell r="B361" t="str">
            <v>451500</v>
          </cell>
          <cell r="C361" t="str">
            <v>Donation&amp;Gift Prov Rev Fund-Cash</v>
          </cell>
          <cell r="D361" t="str">
            <v/>
          </cell>
          <cell r="F361" t="str">
            <v/>
          </cell>
        </row>
        <row r="362">
          <cell r="A362">
            <v>451510</v>
          </cell>
          <cell r="B362" t="str">
            <v>451510</v>
          </cell>
          <cell r="C362" t="str">
            <v>Donation&amp;Gift Prov Rev Fund-Kind</v>
          </cell>
          <cell r="D362" t="str">
            <v/>
          </cell>
          <cell r="F362" t="str">
            <v/>
          </cell>
        </row>
        <row r="363">
          <cell r="A363">
            <v>451600</v>
          </cell>
          <cell r="B363" t="str">
            <v>451600</v>
          </cell>
          <cell r="C363" t="str">
            <v>Claims Against State Prov Agen</v>
          </cell>
          <cell r="D363" t="str">
            <v/>
          </cell>
          <cell r="F363" t="str">
            <v/>
          </cell>
        </row>
        <row r="364">
          <cell r="A364">
            <v>451700</v>
          </cell>
          <cell r="B364" t="str">
            <v>451700</v>
          </cell>
          <cell r="C364" t="str">
            <v>Pmt/Refund&amp;Rem-Act/Grce Prov Ag</v>
          </cell>
          <cell r="D364" t="str">
            <v>H/H SOCIAL  SECURITY PAYMENTS</v>
          </cell>
          <cell r="F364" t="str">
            <v>PMT/REFUND &amp; REM-ACT/GRCE PROV AG</v>
          </cell>
        </row>
        <row r="365">
          <cell r="A365">
            <v>451800</v>
          </cell>
          <cell r="B365" t="str">
            <v>451800</v>
          </cell>
          <cell r="C365" t="str">
            <v>Donations&amp;Gifts Prov Agen-Cash</v>
          </cell>
          <cell r="D365" t="str">
            <v/>
          </cell>
          <cell r="F365" t="str">
            <v/>
          </cell>
        </row>
        <row r="366">
          <cell r="A366">
            <v>451810</v>
          </cell>
          <cell r="B366" t="str">
            <v>451810</v>
          </cell>
          <cell r="C366" t="str">
            <v>Donations&amp;Gifts Prov Agen-Kind</v>
          </cell>
          <cell r="D366" t="str">
            <v/>
          </cell>
          <cell r="F366" t="str">
            <v/>
          </cell>
        </row>
        <row r="367">
          <cell r="A367">
            <v>452000</v>
          </cell>
          <cell r="B367" t="str">
            <v>452000</v>
          </cell>
          <cell r="C367" t="str">
            <v>Donations&amp;Gifts Mun-Cash</v>
          </cell>
          <cell r="D367" t="str">
            <v/>
          </cell>
          <cell r="F367" t="str">
            <v/>
          </cell>
        </row>
        <row r="368">
          <cell r="A368">
            <v>452010</v>
          </cell>
          <cell r="B368" t="str">
            <v>452010</v>
          </cell>
          <cell r="C368" t="str">
            <v>Donations&amp;Gifts Mun-Kind</v>
          </cell>
          <cell r="D368" t="str">
            <v/>
          </cell>
          <cell r="F368" t="str">
            <v/>
          </cell>
        </row>
        <row r="369">
          <cell r="A369">
            <v>452020</v>
          </cell>
          <cell r="B369" t="str">
            <v>452020</v>
          </cell>
          <cell r="C369" t="str">
            <v>Fines&amp;Penalties Municipalities</v>
          </cell>
          <cell r="D369" t="str">
            <v>UTILITITY SERVICES</v>
          </cell>
          <cell r="F369" t="str">
            <v>UTILITITY SERVICES</v>
          </cell>
        </row>
        <row r="370">
          <cell r="A370">
            <v>452100</v>
          </cell>
          <cell r="B370" t="str">
            <v>452100</v>
          </cell>
          <cell r="C370" t="str">
            <v>RSCL:CACADU DIST MUN</v>
          </cell>
          <cell r="D370" t="str">
            <v/>
          </cell>
          <cell r="F370" t="str">
            <v/>
          </cell>
        </row>
        <row r="371">
          <cell r="A371">
            <v>452101</v>
          </cell>
          <cell r="B371" t="str">
            <v>452101</v>
          </cell>
          <cell r="C371" t="str">
            <v>Reginal Service Council Levy :KAROO DIST</v>
          </cell>
          <cell r="D371" t="str">
            <v>UTILITITY SERVICES</v>
          </cell>
          <cell r="F371" t="str">
            <v>UTILITITY SERVICES</v>
          </cell>
        </row>
        <row r="372">
          <cell r="A372">
            <v>452102</v>
          </cell>
          <cell r="B372" t="str">
            <v>452102</v>
          </cell>
          <cell r="C372" t="str">
            <v>Regional Service Council Levy :MOTHEO DI</v>
          </cell>
          <cell r="D372" t="str">
            <v>UTILITITY SERVICES</v>
          </cell>
          <cell r="F372" t="str">
            <v>UTILITITY SERVICES</v>
          </cell>
        </row>
        <row r="373">
          <cell r="A373">
            <v>452103</v>
          </cell>
          <cell r="B373" t="str">
            <v>452103</v>
          </cell>
          <cell r="C373" t="str">
            <v>Regional Service Council Levy :WATERBERG</v>
          </cell>
          <cell r="D373" t="str">
            <v>UTILITITY SERVICES</v>
          </cell>
          <cell r="F373" t="str">
            <v>UTILITITY SERVICES</v>
          </cell>
        </row>
        <row r="374">
          <cell r="A374">
            <v>452104</v>
          </cell>
          <cell r="B374" t="str">
            <v>452104</v>
          </cell>
          <cell r="C374" t="str">
            <v>Regional Service Council Levy :OVERBERG</v>
          </cell>
          <cell r="D374" t="str">
            <v>UTILITITY SERVICES</v>
          </cell>
          <cell r="F374" t="str">
            <v>UTILITITY SERVICES</v>
          </cell>
        </row>
        <row r="375">
          <cell r="A375">
            <v>452105</v>
          </cell>
          <cell r="B375" t="str">
            <v>452105</v>
          </cell>
          <cell r="C375" t="str">
            <v>Regional Servive Council Levy : NKANGALA</v>
          </cell>
          <cell r="D375" t="str">
            <v>UTILITITY SERVICES</v>
          </cell>
          <cell r="F375" t="str">
            <v>UTILITITY SERVICES</v>
          </cell>
        </row>
        <row r="376">
          <cell r="A376">
            <v>452106</v>
          </cell>
          <cell r="B376" t="str">
            <v>452106</v>
          </cell>
          <cell r="C376" t="str">
            <v>RSCL:EHLANZENI DIST MU</v>
          </cell>
          <cell r="D376" t="str">
            <v>UTILITITY SERVICES</v>
          </cell>
          <cell r="F376" t="str">
            <v>UTILITITY SERVICES</v>
          </cell>
        </row>
        <row r="377">
          <cell r="A377">
            <v>452107</v>
          </cell>
          <cell r="B377" t="str">
            <v>452107</v>
          </cell>
          <cell r="C377" t="str">
            <v>RSCL:CENTRAL KAROO DIST MU</v>
          </cell>
          <cell r="D377" t="str">
            <v>UTILITITY SERVICES</v>
          </cell>
          <cell r="F377" t="str">
            <v>UTILITITY SERVICES</v>
          </cell>
        </row>
        <row r="378">
          <cell r="A378">
            <v>452108</v>
          </cell>
          <cell r="B378" t="str">
            <v>452108</v>
          </cell>
          <cell r="C378" t="str">
            <v>RSCL:FRANCES BAARD DIST MU</v>
          </cell>
          <cell r="D378" t="str">
            <v>UTILITITY SERVICES</v>
          </cell>
          <cell r="F378" t="str">
            <v>UTILITITY SERVICES</v>
          </cell>
        </row>
        <row r="379">
          <cell r="A379">
            <v>452109</v>
          </cell>
          <cell r="B379" t="str">
            <v>452109</v>
          </cell>
          <cell r="C379" t="str">
            <v>RSCL:UKHAHLAMBA DIST MUN</v>
          </cell>
          <cell r="D379" t="str">
            <v>UTILITITY SERVICES</v>
          </cell>
          <cell r="F379" t="str">
            <v>UTILITITY SERVICES</v>
          </cell>
        </row>
        <row r="380">
          <cell r="A380">
            <v>452110</v>
          </cell>
          <cell r="B380" t="str">
            <v>452110</v>
          </cell>
          <cell r="C380" t="str">
            <v>RSCL:CAPRICORN DIST MUN</v>
          </cell>
          <cell r="D380" t="str">
            <v>UTILITITY SERVICES</v>
          </cell>
          <cell r="F380" t="str">
            <v>UTILITITY SERVICES</v>
          </cell>
        </row>
        <row r="381">
          <cell r="A381">
            <v>452111</v>
          </cell>
          <cell r="B381" t="str">
            <v>452111</v>
          </cell>
          <cell r="C381" t="str">
            <v>RSCL:CHRIS HANI DISTR MUN</v>
          </cell>
          <cell r="D381" t="str">
            <v>UTILITITY SERVICES</v>
          </cell>
          <cell r="F381" t="str">
            <v>UTILITITY SERVICES</v>
          </cell>
        </row>
        <row r="382">
          <cell r="A382">
            <v>452112</v>
          </cell>
          <cell r="B382" t="str">
            <v>452112</v>
          </cell>
          <cell r="C382" t="str">
            <v>RSCL:GREATER EAST RAND METRO</v>
          </cell>
          <cell r="D382" t="str">
            <v>UTILITITY SERVICES</v>
          </cell>
          <cell r="F382" t="str">
            <v>UTILITITY SERVICES</v>
          </cell>
        </row>
        <row r="383">
          <cell r="A383">
            <v>452113</v>
          </cell>
          <cell r="B383" t="str">
            <v>452113</v>
          </cell>
          <cell r="C383" t="str">
            <v>RSCL:GERT SIBANDE DIST M</v>
          </cell>
          <cell r="D383" t="str">
            <v>UTILITITY SERVICES</v>
          </cell>
          <cell r="F383" t="str">
            <v>UTILITITY SERVICES</v>
          </cell>
        </row>
        <row r="384">
          <cell r="A384">
            <v>452114</v>
          </cell>
          <cell r="B384" t="str">
            <v>452114</v>
          </cell>
          <cell r="C384" t="str">
            <v>RSCL:BOPHIRIMA DIST COUNCIL</v>
          </cell>
          <cell r="D384" t="str">
            <v>UTILITITY SERVICES</v>
          </cell>
          <cell r="F384" t="str">
            <v>UTILITITY SERVICES</v>
          </cell>
        </row>
        <row r="385">
          <cell r="A385">
            <v>452115</v>
          </cell>
          <cell r="B385" t="str">
            <v>452115</v>
          </cell>
          <cell r="C385" t="str">
            <v>RSCL: BOHLABELA DIST MUNl</v>
          </cell>
          <cell r="D385" t="str">
            <v>UTILITITY SERVICES</v>
          </cell>
          <cell r="F385" t="str">
            <v>UTILITITY SERVICES</v>
          </cell>
        </row>
        <row r="386">
          <cell r="A386">
            <v>452116</v>
          </cell>
          <cell r="B386" t="str">
            <v>452116</v>
          </cell>
          <cell r="C386" t="str">
            <v>RSCL : LOWER-ORANGE DIST COUNCIL</v>
          </cell>
          <cell r="D386" t="str">
            <v>UTILITITY SERVICES</v>
          </cell>
          <cell r="F386" t="str">
            <v>UTILITITY SERVICES</v>
          </cell>
        </row>
        <row r="387">
          <cell r="A387">
            <v>452117</v>
          </cell>
          <cell r="B387" t="str">
            <v>452117</v>
          </cell>
          <cell r="C387" t="str">
            <v>RSCL:TSHWANE METROPOLITAN MUN</v>
          </cell>
          <cell r="D387" t="str">
            <v>UTILITITY SERVICES</v>
          </cell>
          <cell r="F387" t="str">
            <v>UTILITITY SERVICES</v>
          </cell>
        </row>
        <row r="388">
          <cell r="A388">
            <v>452118</v>
          </cell>
          <cell r="B388" t="str">
            <v>452118</v>
          </cell>
          <cell r="C388" t="str">
            <v>RSCL:BOJANALA PLATINUM DIST MUN</v>
          </cell>
          <cell r="D388" t="str">
            <v>UTILITITY SERVICES</v>
          </cell>
          <cell r="F388" t="str">
            <v>UTILITITY SERVICES</v>
          </cell>
        </row>
        <row r="389">
          <cell r="A389">
            <v>452119</v>
          </cell>
          <cell r="B389" t="str">
            <v>452119</v>
          </cell>
          <cell r="C389" t="str">
            <v>RSCL:GREATER JHB METROPOL COUN</v>
          </cell>
          <cell r="D389" t="str">
            <v>UTILITITY SERVICES</v>
          </cell>
          <cell r="F389" t="str">
            <v>UTILITITY SERVICES</v>
          </cell>
        </row>
        <row r="390">
          <cell r="A390">
            <v>452120</v>
          </cell>
          <cell r="B390" t="str">
            <v>452120</v>
          </cell>
          <cell r="C390" t="str">
            <v>RSCL:WEST COAST DIS MUN</v>
          </cell>
          <cell r="D390" t="str">
            <v>UTILITITY SERVICES</v>
          </cell>
          <cell r="F390" t="str">
            <v>UTILITITY SERVICES</v>
          </cell>
        </row>
        <row r="391">
          <cell r="A391">
            <v>452121</v>
          </cell>
          <cell r="B391" t="str">
            <v>452121</v>
          </cell>
          <cell r="C391" t="str">
            <v>RSCL:NAMAKWA DIST MUN</v>
          </cell>
          <cell r="D391" t="str">
            <v>UTILITITY SERVICES</v>
          </cell>
          <cell r="F391" t="str">
            <v>UTILITITY SERVICES</v>
          </cell>
        </row>
        <row r="392">
          <cell r="A392">
            <v>452122</v>
          </cell>
          <cell r="B392" t="str">
            <v>452122</v>
          </cell>
          <cell r="C392" t="str">
            <v>RSCL:NORTHERN FREESTATE DIS COUN</v>
          </cell>
          <cell r="D392" t="str">
            <v>UTILITITY SERVICES</v>
          </cell>
          <cell r="F392" t="str">
            <v>UTILITITY SERVICES</v>
          </cell>
        </row>
        <row r="393">
          <cell r="A393">
            <v>452123</v>
          </cell>
          <cell r="B393" t="str">
            <v>452123</v>
          </cell>
          <cell r="C393" t="str">
            <v>RSCL:SEDIBENG DIST MUN</v>
          </cell>
          <cell r="D393" t="str">
            <v>UTILITITY SERVICES</v>
          </cell>
          <cell r="F393" t="str">
            <v>UTILITITY SERVICES</v>
          </cell>
        </row>
        <row r="394">
          <cell r="A394">
            <v>452124</v>
          </cell>
          <cell r="B394" t="str">
            <v>452124</v>
          </cell>
          <cell r="C394" t="str">
            <v>RSCL:SOUTHERN DIST COUNCIL</v>
          </cell>
          <cell r="D394" t="str">
            <v>UTILITITY SERVICES</v>
          </cell>
          <cell r="F394" t="str">
            <v>UTILITITY SERVICES</v>
          </cell>
        </row>
        <row r="395">
          <cell r="A395">
            <v>452125</v>
          </cell>
          <cell r="B395" t="str">
            <v>452125</v>
          </cell>
          <cell r="C395" t="str">
            <v>RSCL:CAPE METROPOLITAN COUNCIL</v>
          </cell>
          <cell r="D395" t="str">
            <v>UTILITITY SERVICES</v>
          </cell>
          <cell r="F395" t="str">
            <v>UTILITITY SERVICES</v>
          </cell>
        </row>
        <row r="396">
          <cell r="A396">
            <v>452126</v>
          </cell>
          <cell r="B396" t="str">
            <v>452126</v>
          </cell>
          <cell r="C396" t="str">
            <v>RSCL:WEST RAND DIST MUN</v>
          </cell>
          <cell r="D396" t="str">
            <v>UTILITITY SERVICES</v>
          </cell>
          <cell r="F396" t="str">
            <v>UTILITITY SERVICES</v>
          </cell>
        </row>
        <row r="397">
          <cell r="A397">
            <v>452127</v>
          </cell>
          <cell r="B397" t="str">
            <v>452127</v>
          </cell>
          <cell r="C397" t="str">
            <v>RSCL:EAST FREESTATE DIST COUNCIL</v>
          </cell>
          <cell r="D397" t="str">
            <v>UTILITITY SERVICES</v>
          </cell>
          <cell r="F397" t="str">
            <v>UTILITITY SERVICES</v>
          </cell>
        </row>
        <row r="398">
          <cell r="A398">
            <v>452128</v>
          </cell>
          <cell r="B398" t="str">
            <v>452128</v>
          </cell>
          <cell r="C398" t="str">
            <v>RSCL:LEJWELEPUTSWA DIST MUN</v>
          </cell>
          <cell r="D398" t="str">
            <v>UTILITITY SERVICES</v>
          </cell>
          <cell r="F398" t="str">
            <v>UTILITITY SERVICES</v>
          </cell>
        </row>
        <row r="399">
          <cell r="A399">
            <v>452129</v>
          </cell>
          <cell r="B399" t="str">
            <v>452129</v>
          </cell>
          <cell r="C399" t="str">
            <v>RSCL:AMATOLE DIST MUN</v>
          </cell>
          <cell r="D399" t="str">
            <v>UTILITITY SERVICES</v>
          </cell>
          <cell r="F399" t="str">
            <v>UTILITITY SERVICES</v>
          </cell>
        </row>
        <row r="400">
          <cell r="A400">
            <v>452130</v>
          </cell>
          <cell r="B400" t="str">
            <v>452130</v>
          </cell>
          <cell r="C400" t="str">
            <v>RSCL:EDEN DIST MUN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452131</v>
          </cell>
          <cell r="B401" t="str">
            <v>452131</v>
          </cell>
          <cell r="C401" t="str">
            <v>RSCL:ETHEKWINI MUNICIPALITY</v>
          </cell>
          <cell r="D401" t="str">
            <v>UTILITITY SERVICES</v>
          </cell>
          <cell r="F401" t="str">
            <v>UTILITITY SERVICES</v>
          </cell>
        </row>
        <row r="402">
          <cell r="A402">
            <v>452132</v>
          </cell>
          <cell r="B402" t="str">
            <v>452132</v>
          </cell>
          <cell r="C402" t="str">
            <v>RSCL:UMGUNGUNDLOVU DIS MUN</v>
          </cell>
          <cell r="D402" t="str">
            <v>UTILITITY SERVICES</v>
          </cell>
          <cell r="F402" t="str">
            <v>UTILITITY SERVICES</v>
          </cell>
        </row>
        <row r="403">
          <cell r="A403">
            <v>452133</v>
          </cell>
          <cell r="B403" t="str">
            <v>452133</v>
          </cell>
          <cell r="C403" t="str">
            <v>RSCL:UGU DIST MUN</v>
          </cell>
          <cell r="D403" t="str">
            <v>UTILITITY SERVICES</v>
          </cell>
          <cell r="F403" t="str">
            <v>UTILITITY SERVICES</v>
          </cell>
        </row>
        <row r="404">
          <cell r="A404">
            <v>452134</v>
          </cell>
          <cell r="B404" t="str">
            <v>452134</v>
          </cell>
          <cell r="C404" t="str">
            <v>RSCL:UTHUNGULU DIST MUN</v>
          </cell>
          <cell r="D404" t="str">
            <v>UTILITITY SERVICES</v>
          </cell>
          <cell r="F404" t="str">
            <v>UTILITITY SERVICES</v>
          </cell>
        </row>
        <row r="405">
          <cell r="A405">
            <v>452135</v>
          </cell>
          <cell r="B405" t="str">
            <v>452135</v>
          </cell>
          <cell r="C405" t="str">
            <v>RSCL:UMZINYATHI DIST MUN</v>
          </cell>
          <cell r="D405" t="str">
            <v>UTILITITY SERVICES</v>
          </cell>
          <cell r="F405" t="str">
            <v>UTILITITY SERVICES</v>
          </cell>
        </row>
        <row r="406">
          <cell r="A406">
            <v>452136</v>
          </cell>
          <cell r="B406" t="str">
            <v>452136</v>
          </cell>
          <cell r="C406" t="str">
            <v>RSCL:INDLOVU REG COUNCIL</v>
          </cell>
          <cell r="D406" t="str">
            <v>UTILITITY SERVICES</v>
          </cell>
          <cell r="F406" t="str">
            <v>UTILITITY SERVICES</v>
          </cell>
        </row>
        <row r="407">
          <cell r="A407">
            <v>452137</v>
          </cell>
          <cell r="B407" t="str">
            <v>452137</v>
          </cell>
          <cell r="C407" t="str">
            <v>RSCL:KGALAGADI DIST MUN</v>
          </cell>
          <cell r="D407" t="str">
            <v>UTILITITY SERVICES</v>
          </cell>
          <cell r="F407" t="str">
            <v>UTILITITY SERVICES</v>
          </cell>
        </row>
        <row r="408">
          <cell r="A408">
            <v>452138</v>
          </cell>
          <cell r="B408" t="str">
            <v>452138</v>
          </cell>
          <cell r="C408" t="str">
            <v>RSCL:BOLAND DIST MUN</v>
          </cell>
          <cell r="D408" t="str">
            <v>UTILITITY SERVICES</v>
          </cell>
          <cell r="F408" t="str">
            <v>UTILITITY SERVICES</v>
          </cell>
        </row>
        <row r="409">
          <cell r="A409">
            <v>452139</v>
          </cell>
          <cell r="B409" t="str">
            <v>452139</v>
          </cell>
          <cell r="C409" t="str">
            <v>RSCL:UTHUKELA REG COUNCIL SOUTH</v>
          </cell>
          <cell r="D409" t="str">
            <v>UTILITITY SERVICES</v>
          </cell>
          <cell r="F409" t="str">
            <v>UTILITITY SERVICES</v>
          </cell>
        </row>
        <row r="410">
          <cell r="A410">
            <v>452140</v>
          </cell>
          <cell r="B410" t="str">
            <v>452140</v>
          </cell>
          <cell r="C410" t="str">
            <v>RSCL:ZULULAND DIST MUN</v>
          </cell>
          <cell r="D410" t="str">
            <v>UTILITITY SERVICES</v>
          </cell>
          <cell r="F410" t="str">
            <v>UTILITITY SERVICES</v>
          </cell>
        </row>
        <row r="411">
          <cell r="A411">
            <v>452141</v>
          </cell>
          <cell r="B411" t="str">
            <v>452141</v>
          </cell>
          <cell r="C411" t="str">
            <v>RSCL:ALFRED NZO DIST MUN</v>
          </cell>
          <cell r="D411" t="str">
            <v>UTILITITY SERVICES</v>
          </cell>
          <cell r="F411" t="str">
            <v>UTILITITY SERVICES</v>
          </cell>
        </row>
        <row r="412">
          <cell r="A412">
            <v>452142</v>
          </cell>
          <cell r="B412" t="str">
            <v>452142</v>
          </cell>
          <cell r="C412" t="str">
            <v>RSCL:KEI DIST COUNCIL</v>
          </cell>
          <cell r="D412" t="str">
            <v>UTILITITY SERVICES</v>
          </cell>
          <cell r="F412" t="str">
            <v>UTILITITY SERVICES</v>
          </cell>
        </row>
        <row r="413">
          <cell r="A413">
            <v>452143</v>
          </cell>
          <cell r="B413" t="str">
            <v>452143</v>
          </cell>
          <cell r="C413" t="str">
            <v>RSCL:CENTRAL DIST MUN</v>
          </cell>
          <cell r="D413" t="str">
            <v>UTILITITY SERVICES</v>
          </cell>
          <cell r="F413" t="str">
            <v>UTILITITY SERVICES</v>
          </cell>
        </row>
        <row r="414">
          <cell r="A414">
            <v>452144</v>
          </cell>
          <cell r="B414" t="str">
            <v>452144</v>
          </cell>
          <cell r="C414" t="str">
            <v>RSCL:ILEMBE DIST MUN</v>
          </cell>
          <cell r="D414" t="str">
            <v>UTILITITY SERVICES</v>
          </cell>
          <cell r="F414" t="str">
            <v>UTILITITY SERVICES</v>
          </cell>
        </row>
        <row r="415">
          <cell r="A415">
            <v>452145</v>
          </cell>
          <cell r="B415" t="str">
            <v>452145</v>
          </cell>
          <cell r="C415" t="str">
            <v>RSCL:NELSON MANDELA METROPOL MUN</v>
          </cell>
          <cell r="D415" t="str">
            <v>UTILITITY SERVICES</v>
          </cell>
          <cell r="F415" t="str">
            <v>UTILITITY SERVICES</v>
          </cell>
        </row>
        <row r="416">
          <cell r="A416">
            <v>452146</v>
          </cell>
          <cell r="B416" t="str">
            <v>452146</v>
          </cell>
          <cell r="C416" t="str">
            <v>RSCL:AMAJUBA DIST MUN</v>
          </cell>
          <cell r="D416" t="str">
            <v>UTILITITY SERVICES</v>
          </cell>
          <cell r="F416" t="str">
            <v>UTILITITY SERVICES</v>
          </cell>
        </row>
        <row r="417">
          <cell r="A417">
            <v>452147</v>
          </cell>
          <cell r="B417" t="str">
            <v>452147</v>
          </cell>
          <cell r="C417" t="str">
            <v>RSCL:VHEMBE DIST MUN</v>
          </cell>
          <cell r="D417" t="str">
            <v>UTILITITY SERVICES</v>
          </cell>
          <cell r="F417" t="str">
            <v>UTILITITY SERVICES</v>
          </cell>
        </row>
        <row r="418">
          <cell r="A418">
            <v>452148</v>
          </cell>
          <cell r="B418" t="str">
            <v>452148</v>
          </cell>
          <cell r="C418" t="str">
            <v>RSCL:SEKHUKHUNE CROSS BOUND D M</v>
          </cell>
          <cell r="D418" t="str">
            <v>UTILITITY SERVICES</v>
          </cell>
          <cell r="F418" t="str">
            <v>UTILITITY SERVICES</v>
          </cell>
        </row>
        <row r="419">
          <cell r="A419">
            <v>452149</v>
          </cell>
          <cell r="B419" t="str">
            <v>452149</v>
          </cell>
          <cell r="C419" t="str">
            <v>RSCL:XHARIEP DIST MUN</v>
          </cell>
          <cell r="D419" t="str">
            <v>UTILITITY SERVICES</v>
          </cell>
          <cell r="F419" t="str">
            <v>UTILITITY SERVICES</v>
          </cell>
        </row>
        <row r="420">
          <cell r="A420">
            <v>452150</v>
          </cell>
          <cell r="B420" t="str">
            <v>452150</v>
          </cell>
          <cell r="C420" t="str">
            <v>RSCL:UMKHANYAKUDE DIST MUN</v>
          </cell>
          <cell r="D420" t="str">
            <v>UTILITITY SERVICES</v>
          </cell>
          <cell r="F420" t="str">
            <v>UTILITITY SERVICES</v>
          </cell>
        </row>
        <row r="421">
          <cell r="A421">
            <v>452151</v>
          </cell>
          <cell r="B421" t="str">
            <v>452151</v>
          </cell>
          <cell r="C421" t="str">
            <v>RSCL:MOPANI DIST COUNCIL</v>
          </cell>
          <cell r="D421" t="str">
            <v>UTILITITY SERVICES</v>
          </cell>
          <cell r="F421" t="str">
            <v>UTILITITY SERVICES</v>
          </cell>
        </row>
        <row r="422">
          <cell r="A422">
            <v>452152</v>
          </cell>
          <cell r="B422" t="str">
            <v>452152</v>
          </cell>
          <cell r="C422" t="str">
            <v>RSCL:METSWEDING DIST MUN</v>
          </cell>
          <cell r="D422" t="str">
            <v>UTILITITY SERVICES</v>
          </cell>
          <cell r="F422" t="str">
            <v>UTILITITY SERVICES</v>
          </cell>
        </row>
        <row r="423">
          <cell r="A423">
            <v>452153</v>
          </cell>
          <cell r="B423" t="str">
            <v>452153</v>
          </cell>
          <cell r="C423" t="str">
            <v>RSCL:CAPE WINELANDS DIST MUN</v>
          </cell>
          <cell r="D423" t="str">
            <v>UTILITITY SERVICES</v>
          </cell>
          <cell r="F423" t="str">
            <v>UTILITITY SERVICES</v>
          </cell>
        </row>
        <row r="424">
          <cell r="A424">
            <v>452200</v>
          </cell>
          <cell r="B424" t="str">
            <v>452200</v>
          </cell>
          <cell r="C424" t="str">
            <v>Municipal: Equip &amp; Vehicle licencing</v>
          </cell>
          <cell r="D424" t="str">
            <v>UTILITITY SERVICES</v>
          </cell>
          <cell r="F424" t="str">
            <v>UTILITITY SERVICES</v>
          </cell>
        </row>
        <row r="425">
          <cell r="A425">
            <v>452300</v>
          </cell>
          <cell r="B425" t="str">
            <v>452300</v>
          </cell>
          <cell r="C425" t="str">
            <v>Stolen Equipment Mun Agen</v>
          </cell>
          <cell r="D425" t="str">
            <v/>
          </cell>
          <cell r="F425" t="str">
            <v/>
          </cell>
        </row>
        <row r="426">
          <cell r="A426">
            <v>453000</v>
          </cell>
          <cell r="B426" t="str">
            <v>453000</v>
          </cell>
          <cell r="C426" t="str">
            <v>Claims Against State Soc Sec Fnd</v>
          </cell>
          <cell r="D426" t="str">
            <v/>
          </cell>
          <cell r="F426" t="str">
            <v/>
          </cell>
        </row>
        <row r="427">
          <cell r="A427">
            <v>453010</v>
          </cell>
          <cell r="B427" t="str">
            <v>453010</v>
          </cell>
          <cell r="C427" t="str">
            <v>Pmt/Refund&amp;Rem-Act/Grce Soc Secf</v>
          </cell>
          <cell r="D427" t="str">
            <v/>
          </cell>
          <cell r="F427" t="str">
            <v/>
          </cell>
        </row>
        <row r="428">
          <cell r="A428">
            <v>453020</v>
          </cell>
          <cell r="B428" t="str">
            <v>453020</v>
          </cell>
          <cell r="C428" t="str">
            <v>Compensation Commissioner(W/men)</v>
          </cell>
          <cell r="D428" t="str">
            <v/>
          </cell>
          <cell r="F428" t="str">
            <v/>
          </cell>
        </row>
        <row r="429">
          <cell r="A429">
            <v>453100</v>
          </cell>
          <cell r="B429" t="str">
            <v>453100</v>
          </cell>
          <cell r="C429" t="str">
            <v>Unemployment Ins Fnd (Soc Sec Fn)</v>
          </cell>
          <cell r="D429" t="str">
            <v/>
          </cell>
          <cell r="F429" t="str">
            <v/>
          </cell>
        </row>
        <row r="430">
          <cell r="A430">
            <v>453200</v>
          </cell>
          <cell r="B430" t="str">
            <v>453200</v>
          </cell>
          <cell r="C430" t="str">
            <v>Electricity Distrib Industr Hold</v>
          </cell>
          <cell r="D430" t="str">
            <v/>
          </cell>
          <cell r="F430" t="str">
            <v/>
          </cell>
        </row>
        <row r="431">
          <cell r="A431">
            <v>453210</v>
          </cell>
          <cell r="B431" t="str">
            <v>453210</v>
          </cell>
          <cell r="C431" t="str">
            <v>Registration of Deeds Trade Acc</v>
          </cell>
          <cell r="D431" t="str">
            <v/>
          </cell>
          <cell r="F431" t="str">
            <v/>
          </cell>
        </row>
        <row r="432">
          <cell r="A432">
            <v>454000</v>
          </cell>
          <cell r="B432" t="str">
            <v>454000</v>
          </cell>
          <cell r="C432" t="str">
            <v>Sub: Non Fin Pub Cor Product</v>
          </cell>
          <cell r="D432" t="str">
            <v/>
          </cell>
          <cell r="F432" t="str">
            <v/>
          </cell>
        </row>
        <row r="433">
          <cell r="A433">
            <v>454001</v>
          </cell>
          <cell r="B433" t="str">
            <v>454001</v>
          </cell>
          <cell r="C433" t="str">
            <v>Subsidy RPF WRM expense</v>
          </cell>
          <cell r="D433" t="str">
            <v/>
          </cell>
          <cell r="F433" t="str">
            <v/>
          </cell>
        </row>
        <row r="434">
          <cell r="A434">
            <v>454002</v>
          </cell>
          <cell r="B434" t="str">
            <v>454002</v>
          </cell>
          <cell r="C434" t="str">
            <v>Subsidy RPF O &amp; M expense</v>
          </cell>
          <cell r="D434" t="str">
            <v/>
          </cell>
          <cell r="F434" t="str">
            <v/>
          </cell>
        </row>
        <row r="435">
          <cell r="A435">
            <v>454003</v>
          </cell>
          <cell r="B435" t="str">
            <v>454003</v>
          </cell>
          <cell r="C435" t="str">
            <v>Subsidy RPF Depreciation expense</v>
          </cell>
          <cell r="D435" t="str">
            <v/>
          </cell>
          <cell r="F435" t="str">
            <v/>
          </cell>
        </row>
        <row r="436">
          <cell r="A436">
            <v>454004</v>
          </cell>
          <cell r="B436" t="str">
            <v>454004</v>
          </cell>
          <cell r="C436" t="str">
            <v>Subsidy Return on Assets</v>
          </cell>
          <cell r="D436" t="str">
            <v/>
          </cell>
          <cell r="F436" t="str">
            <v/>
          </cell>
        </row>
        <row r="437">
          <cell r="A437">
            <v>454010</v>
          </cell>
          <cell r="B437" t="str">
            <v>454010</v>
          </cell>
          <cell r="C437" t="str">
            <v>Sub:Non Fin Pub Cor Pduction</v>
          </cell>
          <cell r="D437" t="str">
            <v/>
          </cell>
          <cell r="F437" t="str">
            <v/>
          </cell>
        </row>
        <row r="438">
          <cell r="A438">
            <v>454100</v>
          </cell>
          <cell r="B438" t="str">
            <v>454100</v>
          </cell>
          <cell r="C438" t="str">
            <v>Transfer to Kobwa</v>
          </cell>
          <cell r="D438" t="str">
            <v/>
          </cell>
          <cell r="F438" t="str">
            <v/>
          </cell>
        </row>
        <row r="439">
          <cell r="A439">
            <v>454110</v>
          </cell>
          <cell r="B439" t="str">
            <v>454110</v>
          </cell>
          <cell r="C439" t="str">
            <v>Sub:Fin Public Corp Pduction</v>
          </cell>
          <cell r="D439" t="str">
            <v/>
          </cell>
          <cell r="F439" t="str">
            <v/>
          </cell>
        </row>
        <row r="440">
          <cell r="A440">
            <v>454200</v>
          </cell>
          <cell r="B440" t="str">
            <v>454200</v>
          </cell>
          <cell r="C440" t="str">
            <v>Claims Against State Pub Cor</v>
          </cell>
          <cell r="D440" t="str">
            <v/>
          </cell>
          <cell r="F440" t="str">
            <v/>
          </cell>
        </row>
        <row r="441">
          <cell r="A441">
            <v>454250</v>
          </cell>
          <cell r="B441" t="str">
            <v>454250</v>
          </cell>
          <cell r="C441" t="str">
            <v>CLAIMS AGAINST STATE MUNICIPAL</v>
          </cell>
          <cell r="D441" t="str">
            <v/>
          </cell>
          <cell r="F441" t="str">
            <v/>
          </cell>
        </row>
        <row r="442">
          <cell r="A442">
            <v>454300</v>
          </cell>
          <cell r="B442" t="str">
            <v>454300</v>
          </cell>
          <cell r="C442" t="str">
            <v>Fraudulent Cheques Pub Cor</v>
          </cell>
          <cell r="D442" t="str">
            <v/>
          </cell>
          <cell r="F442" t="str">
            <v/>
          </cell>
        </row>
        <row r="443">
          <cell r="A443">
            <v>454310</v>
          </cell>
          <cell r="B443" t="str">
            <v>454310</v>
          </cell>
          <cell r="C443" t="str">
            <v>State Vhcl&amp;Rent Car Accd Pub Cor</v>
          </cell>
          <cell r="D443" t="str">
            <v/>
          </cell>
          <cell r="F443" t="str">
            <v/>
          </cell>
        </row>
        <row r="444">
          <cell r="A444">
            <v>454320</v>
          </cell>
          <cell r="B444" t="str">
            <v>454320</v>
          </cell>
          <cell r="C444" t="str">
            <v>Stolen Cash&amp;Petty Cash Pub Cor</v>
          </cell>
          <cell r="D444" t="str">
            <v/>
          </cell>
          <cell r="F444" t="str">
            <v/>
          </cell>
        </row>
        <row r="445">
          <cell r="A445">
            <v>454330</v>
          </cell>
          <cell r="B445" t="str">
            <v>454330</v>
          </cell>
          <cell r="C445" t="str">
            <v>Dup Pmt to Ins/Med Sch Pub Cor</v>
          </cell>
          <cell r="D445" t="str">
            <v/>
          </cell>
          <cell r="F445" t="str">
            <v/>
          </cell>
        </row>
        <row r="446">
          <cell r="A446">
            <v>454340</v>
          </cell>
          <cell r="B446" t="str">
            <v>454340</v>
          </cell>
          <cell r="C446" t="str">
            <v>Armed Robbery&amp;Short Pub Cor</v>
          </cell>
          <cell r="D446" t="str">
            <v/>
          </cell>
          <cell r="F446" t="str">
            <v/>
          </cell>
        </row>
        <row r="447">
          <cell r="A447">
            <v>454350</v>
          </cell>
          <cell r="B447" t="str">
            <v>454350</v>
          </cell>
          <cell r="C447" t="str">
            <v>Arbitr/Legal Fs&amp;Repres Pub Cor</v>
          </cell>
          <cell r="D447" t="str">
            <v/>
          </cell>
          <cell r="F447" t="str">
            <v/>
          </cell>
        </row>
        <row r="448">
          <cell r="A448">
            <v>454360</v>
          </cell>
          <cell r="B448" t="str">
            <v>454360</v>
          </cell>
          <cell r="C448" t="str">
            <v>Stolen Equipment Pub Cor</v>
          </cell>
          <cell r="D448" t="str">
            <v/>
          </cell>
          <cell r="F448" t="str">
            <v/>
          </cell>
        </row>
        <row r="449">
          <cell r="A449">
            <v>454400</v>
          </cell>
          <cell r="B449" t="str">
            <v>454400</v>
          </cell>
          <cell r="C449" t="str">
            <v>Donations&amp;Gifts Pub Cor-Cash</v>
          </cell>
          <cell r="D449" t="str">
            <v/>
          </cell>
          <cell r="F449" t="str">
            <v/>
          </cell>
        </row>
        <row r="450">
          <cell r="A450">
            <v>454410</v>
          </cell>
          <cell r="B450" t="str">
            <v>454410</v>
          </cell>
          <cell r="C450" t="str">
            <v>Donations&amp;Gifts Pub Cor-Kind</v>
          </cell>
          <cell r="D450" t="str">
            <v/>
          </cell>
          <cell r="F450" t="str">
            <v/>
          </cell>
        </row>
        <row r="451">
          <cell r="A451">
            <v>454500</v>
          </cell>
          <cell r="B451" t="str">
            <v>454500</v>
          </cell>
          <cell r="C451" t="str">
            <v>Electricity : Eskom Pumping Costs</v>
          </cell>
          <cell r="D451" t="str">
            <v>UTILITITY SERVICES</v>
          </cell>
          <cell r="F451" t="str">
            <v/>
          </cell>
        </row>
        <row r="452">
          <cell r="A452">
            <v>454810</v>
          </cell>
          <cell r="B452" t="str">
            <v>454810</v>
          </cell>
          <cell r="C452" t="str">
            <v>Non Life Ins Prem (Try12.1.2)</v>
          </cell>
          <cell r="D452" t="str">
            <v/>
          </cell>
          <cell r="F452" t="str">
            <v/>
          </cell>
        </row>
        <row r="453">
          <cell r="A453">
            <v>455200</v>
          </cell>
          <cell r="B453" t="str">
            <v>455200</v>
          </cell>
          <cell r="C453" t="str">
            <v>Claims Against State Priv Ent</v>
          </cell>
          <cell r="D453" t="str">
            <v/>
          </cell>
          <cell r="F453" t="str">
            <v/>
          </cell>
        </row>
        <row r="454">
          <cell r="A454">
            <v>455300</v>
          </cell>
          <cell r="B454" t="str">
            <v>455300</v>
          </cell>
          <cell r="C454" t="str">
            <v>Donations&amp;Gifts Priv Ent-Cash</v>
          </cell>
          <cell r="D454" t="str">
            <v/>
          </cell>
          <cell r="F454" t="str">
            <v/>
          </cell>
        </row>
        <row r="455">
          <cell r="A455">
            <v>455310</v>
          </cell>
          <cell r="B455" t="str">
            <v>455310</v>
          </cell>
          <cell r="C455" t="str">
            <v>Donations&amp;Gifts Priv Ent-Kind</v>
          </cell>
          <cell r="D455" t="str">
            <v/>
          </cell>
          <cell r="F455" t="str">
            <v/>
          </cell>
        </row>
        <row r="456">
          <cell r="A456">
            <v>456000</v>
          </cell>
          <cell r="B456" t="str">
            <v>456000</v>
          </cell>
          <cell r="C456" t="str">
            <v>Claims Against State Non Prof In</v>
          </cell>
          <cell r="D456" t="str">
            <v/>
          </cell>
          <cell r="F456" t="str">
            <v/>
          </cell>
        </row>
        <row r="457">
          <cell r="A457">
            <v>470000</v>
          </cell>
          <cell r="B457" t="str">
            <v>470000</v>
          </cell>
          <cell r="C457" t="str">
            <v>H/H Empl Social Benefit-Cash Res</v>
          </cell>
          <cell r="D457" t="str">
            <v>H/H SOCIAL  SECURITY PAYMENTS</v>
          </cell>
          <cell r="F457" t="str">
            <v>PMT/REFUND &amp; REM-ACT/GRCE PROV AG</v>
          </cell>
        </row>
        <row r="458">
          <cell r="A458">
            <v>470100</v>
          </cell>
          <cell r="B458" t="str">
            <v>470100</v>
          </cell>
          <cell r="C458" t="str">
            <v>H/H Social Security Pmt - Cash</v>
          </cell>
          <cell r="D458" t="str">
            <v>H/H SOCIAL  SECURITY PAYMENTS</v>
          </cell>
          <cell r="F458" t="str">
            <v>H/H SOCIAL  SECURITY PAYMENTS</v>
          </cell>
        </row>
        <row r="459">
          <cell r="A459">
            <v>470110</v>
          </cell>
          <cell r="B459" t="str">
            <v>470110</v>
          </cell>
          <cell r="C459" t="str">
            <v>H/H Social Security Pmt - Kind</v>
          </cell>
          <cell r="D459" t="str">
            <v>H/H SOCIAL  SECURITY PAYMENTS</v>
          </cell>
          <cell r="F459" t="str">
            <v>H/H SOCIAL  SECURITY PAYMENTS</v>
          </cell>
        </row>
        <row r="460">
          <cell r="A460">
            <v>470111</v>
          </cell>
          <cell r="C460" t="str">
            <v>Leave Gratuity</v>
          </cell>
          <cell r="D460" t="str">
            <v>COMPENSATION OF EMPLOYEES</v>
          </cell>
          <cell r="F460" t="str">
            <v/>
          </cell>
        </row>
        <row r="461">
          <cell r="A461">
            <v>470114</v>
          </cell>
          <cell r="C461" t="str">
            <v>H/H Empl S/BEN:Severance Package</v>
          </cell>
          <cell r="D461" t="str">
            <v>COMPENSATION OF EMPLOYEES</v>
          </cell>
          <cell r="F461" t="str">
            <v/>
          </cell>
        </row>
        <row r="462">
          <cell r="A462">
            <v>471000</v>
          </cell>
          <cell r="B462" t="str">
            <v>471000</v>
          </cell>
          <cell r="C462" t="str">
            <v>Bursaries(Non-Employee) Househld</v>
          </cell>
          <cell r="D462" t="str">
            <v/>
          </cell>
          <cell r="F462" t="str">
            <v/>
          </cell>
        </row>
        <row r="463">
          <cell r="A463">
            <v>471100</v>
          </cell>
          <cell r="B463" t="str">
            <v>471100</v>
          </cell>
          <cell r="C463" t="str">
            <v>Claims Against State Households</v>
          </cell>
          <cell r="D463" t="str">
            <v>CLAIMS AGAINST STATE HOUSEHOLDS</v>
          </cell>
          <cell r="F463" t="str">
            <v>CLAIMS AGAINST STATE HOUSEHOLDS</v>
          </cell>
        </row>
        <row r="464">
          <cell r="A464">
            <v>471200</v>
          </cell>
          <cell r="B464" t="str">
            <v>471200</v>
          </cell>
          <cell r="C464" t="str">
            <v>Farmer Support Households</v>
          </cell>
          <cell r="D464" t="str">
            <v>H/H SOCIAL  SECURITY PAYMENTS</v>
          </cell>
          <cell r="F464" t="str">
            <v>HOUSEHOLDS: OTHER TRANSFERS</v>
          </cell>
        </row>
        <row r="465">
          <cell r="A465">
            <v>471300</v>
          </cell>
          <cell r="B465" t="str">
            <v>471300</v>
          </cell>
          <cell r="C465" t="str">
            <v>Pocket Money Households</v>
          </cell>
          <cell r="D465" t="str">
            <v/>
          </cell>
          <cell r="F465" t="str">
            <v/>
          </cell>
        </row>
        <row r="466">
          <cell r="A466">
            <v>480000</v>
          </cell>
          <cell r="B466" t="str">
            <v>480000</v>
          </cell>
          <cell r="C466" t="str">
            <v>Depreciation Land Carried at Fair</v>
          </cell>
          <cell r="D466" t="str">
            <v/>
          </cell>
          <cell r="F466" t="str">
            <v/>
          </cell>
        </row>
        <row r="467">
          <cell r="A467">
            <v>480001</v>
          </cell>
          <cell r="B467" t="str">
            <v>480001</v>
          </cell>
          <cell r="C467" t="str">
            <v>Impairment Land Carried at Fair</v>
          </cell>
          <cell r="D467" t="str">
            <v/>
          </cell>
          <cell r="F467" t="str">
            <v/>
          </cell>
        </row>
        <row r="468">
          <cell r="A468">
            <v>480010</v>
          </cell>
          <cell r="B468" t="str">
            <v>480010</v>
          </cell>
          <cell r="C468" t="str">
            <v>Depreciation Buildings</v>
          </cell>
          <cell r="D468" t="str">
            <v/>
          </cell>
          <cell r="F468" t="str">
            <v/>
          </cell>
        </row>
        <row r="469">
          <cell r="A469">
            <v>480011</v>
          </cell>
          <cell r="B469" t="str">
            <v>480011</v>
          </cell>
          <cell r="C469" t="str">
            <v>Impairment Buildings</v>
          </cell>
          <cell r="D469" t="str">
            <v/>
          </cell>
          <cell r="F469" t="str">
            <v/>
          </cell>
        </row>
        <row r="470">
          <cell r="A470">
            <v>480020</v>
          </cell>
          <cell r="B470" t="str">
            <v>480020</v>
          </cell>
          <cell r="C470" t="str">
            <v>Depreciation: Dwellings: Mobile Homes</v>
          </cell>
          <cell r="D470" t="str">
            <v/>
          </cell>
          <cell r="F470" t="str">
            <v/>
          </cell>
        </row>
        <row r="471">
          <cell r="A471">
            <v>480021</v>
          </cell>
          <cell r="B471" t="str">
            <v>480021</v>
          </cell>
          <cell r="C471" t="str">
            <v>Impairment: Dwellings: Mobile Homes</v>
          </cell>
          <cell r="D471" t="str">
            <v/>
          </cell>
          <cell r="F471" t="str">
            <v/>
          </cell>
        </row>
        <row r="472">
          <cell r="A472">
            <v>480030</v>
          </cell>
          <cell r="B472" t="str">
            <v>480030</v>
          </cell>
          <cell r="C472" t="str">
            <v>Depreciation: Appliances</v>
          </cell>
          <cell r="D472" t="str">
            <v/>
          </cell>
          <cell r="F472" t="str">
            <v/>
          </cell>
        </row>
        <row r="473">
          <cell r="A473">
            <v>480031</v>
          </cell>
          <cell r="B473" t="str">
            <v>480031</v>
          </cell>
          <cell r="C473" t="str">
            <v>Impairment: Appliances</v>
          </cell>
          <cell r="D473" t="str">
            <v/>
          </cell>
          <cell r="F473" t="str">
            <v/>
          </cell>
        </row>
        <row r="474">
          <cell r="A474">
            <v>480040</v>
          </cell>
          <cell r="B474" t="str">
            <v>480040</v>
          </cell>
          <cell r="C474" t="str">
            <v>Depreciation Machinery and Equipment</v>
          </cell>
          <cell r="D474" t="str">
            <v/>
          </cell>
          <cell r="F474" t="str">
            <v/>
          </cell>
        </row>
        <row r="475">
          <cell r="A475">
            <v>480041</v>
          </cell>
          <cell r="B475" t="str">
            <v>480041</v>
          </cell>
          <cell r="C475" t="str">
            <v>Impairment Machinery and Equipment</v>
          </cell>
          <cell r="D475" t="str">
            <v/>
          </cell>
          <cell r="F475" t="str">
            <v/>
          </cell>
        </row>
        <row r="476">
          <cell r="A476">
            <v>480050</v>
          </cell>
          <cell r="B476" t="str">
            <v>480050</v>
          </cell>
          <cell r="C476" t="str">
            <v>Depreciation Scientific Instruments</v>
          </cell>
          <cell r="D476" t="str">
            <v/>
          </cell>
          <cell r="F476" t="str">
            <v/>
          </cell>
        </row>
        <row r="477">
          <cell r="A477">
            <v>480051</v>
          </cell>
          <cell r="B477" t="str">
            <v>480051</v>
          </cell>
          <cell r="C477" t="str">
            <v>Impairment Scientific Instruments</v>
          </cell>
          <cell r="D477" t="str">
            <v/>
          </cell>
          <cell r="F477" t="str">
            <v/>
          </cell>
        </row>
        <row r="478">
          <cell r="A478">
            <v>480060</v>
          </cell>
          <cell r="B478" t="str">
            <v>480060</v>
          </cell>
          <cell r="C478" t="str">
            <v>Depreciation Vehicles</v>
          </cell>
          <cell r="D478" t="str">
            <v/>
          </cell>
          <cell r="F478" t="str">
            <v/>
          </cell>
        </row>
        <row r="479">
          <cell r="A479">
            <v>480061</v>
          </cell>
          <cell r="B479" t="str">
            <v>480061</v>
          </cell>
          <cell r="C479" t="str">
            <v>Impairment Vehicles</v>
          </cell>
          <cell r="D479" t="str">
            <v/>
          </cell>
          <cell r="F479" t="str">
            <v/>
          </cell>
        </row>
        <row r="480">
          <cell r="A480">
            <v>480070</v>
          </cell>
          <cell r="B480" t="str">
            <v>480070</v>
          </cell>
          <cell r="C480" t="str">
            <v>Depreciation Furniture</v>
          </cell>
          <cell r="D480" t="str">
            <v/>
          </cell>
          <cell r="F480" t="str">
            <v/>
          </cell>
        </row>
        <row r="481">
          <cell r="A481">
            <v>480071</v>
          </cell>
          <cell r="B481" t="str">
            <v>480071</v>
          </cell>
          <cell r="C481" t="str">
            <v>Impairment Furniture</v>
          </cell>
          <cell r="D481" t="str">
            <v/>
          </cell>
          <cell r="F481" t="str">
            <v/>
          </cell>
        </row>
        <row r="482">
          <cell r="A482">
            <v>480080</v>
          </cell>
          <cell r="B482" t="str">
            <v>480080</v>
          </cell>
          <cell r="C482" t="str">
            <v>Depreciation Office Equipment</v>
          </cell>
          <cell r="D482" t="str">
            <v/>
          </cell>
          <cell r="F482" t="str">
            <v/>
          </cell>
        </row>
        <row r="483">
          <cell r="A483">
            <v>480081</v>
          </cell>
          <cell r="B483" t="str">
            <v>480081</v>
          </cell>
          <cell r="C483" t="str">
            <v>Impairment Office Equipment</v>
          </cell>
          <cell r="D483" t="str">
            <v/>
          </cell>
          <cell r="F483" t="str">
            <v/>
          </cell>
        </row>
        <row r="484">
          <cell r="A484">
            <v>480090</v>
          </cell>
          <cell r="B484" t="str">
            <v>480090</v>
          </cell>
          <cell r="C484" t="str">
            <v>Depreciation Computer Equipment</v>
          </cell>
          <cell r="D484" t="str">
            <v/>
          </cell>
          <cell r="F484" t="str">
            <v/>
          </cell>
        </row>
        <row r="485">
          <cell r="A485">
            <v>480091</v>
          </cell>
          <cell r="B485" t="str">
            <v>480091</v>
          </cell>
          <cell r="C485" t="str">
            <v>Impairment Computer Equipment</v>
          </cell>
          <cell r="D485" t="str">
            <v/>
          </cell>
          <cell r="F485" t="str">
            <v/>
          </cell>
        </row>
        <row r="486">
          <cell r="A486">
            <v>480100</v>
          </cell>
          <cell r="B486" t="str">
            <v>480100</v>
          </cell>
          <cell r="C486" t="str">
            <v>Depreciation Equipment</v>
          </cell>
          <cell r="D486" t="str">
            <v/>
          </cell>
          <cell r="F486" t="str">
            <v/>
          </cell>
        </row>
        <row r="487">
          <cell r="A487">
            <v>480101</v>
          </cell>
          <cell r="B487" t="str">
            <v>480101</v>
          </cell>
          <cell r="C487" t="str">
            <v>Impairment Equipment</v>
          </cell>
          <cell r="D487" t="str">
            <v/>
          </cell>
          <cell r="F487" t="str">
            <v/>
          </cell>
        </row>
        <row r="488">
          <cell r="A488">
            <v>480130</v>
          </cell>
          <cell r="B488" t="str">
            <v>480130</v>
          </cell>
          <cell r="C488" t="str">
            <v>Depreciation Office Buildings</v>
          </cell>
          <cell r="D488" t="str">
            <v/>
          </cell>
          <cell r="F488" t="str">
            <v/>
          </cell>
        </row>
        <row r="489">
          <cell r="A489">
            <v>480131</v>
          </cell>
          <cell r="B489" t="str">
            <v>480131</v>
          </cell>
          <cell r="C489" t="str">
            <v>Impairment Office Buildings</v>
          </cell>
          <cell r="D489" t="str">
            <v/>
          </cell>
          <cell r="F489" t="str">
            <v/>
          </cell>
        </row>
        <row r="490">
          <cell r="A490">
            <v>480140</v>
          </cell>
          <cell r="B490" t="str">
            <v>480140</v>
          </cell>
          <cell r="C490" t="str">
            <v>Depreciation Residential Building</v>
          </cell>
          <cell r="D490" t="str">
            <v/>
          </cell>
          <cell r="F490" t="str">
            <v/>
          </cell>
        </row>
        <row r="491">
          <cell r="A491">
            <v>480141</v>
          </cell>
          <cell r="B491" t="str">
            <v>480141</v>
          </cell>
          <cell r="C491" t="str">
            <v>Impairment Residential Buildings</v>
          </cell>
          <cell r="D491" t="str">
            <v/>
          </cell>
          <cell r="F491" t="str">
            <v/>
          </cell>
        </row>
        <row r="492">
          <cell r="A492">
            <v>480200</v>
          </cell>
          <cell r="B492" t="str">
            <v>480200</v>
          </cell>
          <cell r="C492" t="str">
            <v>Depreciation Computer Software</v>
          </cell>
          <cell r="D492" t="str">
            <v/>
          </cell>
          <cell r="F492" t="str">
            <v/>
          </cell>
        </row>
        <row r="493">
          <cell r="A493">
            <v>480201</v>
          </cell>
          <cell r="B493" t="str">
            <v>480201</v>
          </cell>
          <cell r="C493" t="str">
            <v>Impairment Computer Software</v>
          </cell>
          <cell r="D493" t="str">
            <v/>
          </cell>
          <cell r="F493" t="str">
            <v/>
          </cell>
        </row>
        <row r="494">
          <cell r="A494">
            <v>480210</v>
          </cell>
          <cell r="B494" t="str">
            <v>480210</v>
          </cell>
          <cell r="C494" t="str">
            <v>Depreciation Copyrights</v>
          </cell>
          <cell r="D494" t="str">
            <v/>
          </cell>
          <cell r="F494" t="str">
            <v/>
          </cell>
        </row>
        <row r="495">
          <cell r="A495">
            <v>480211</v>
          </cell>
          <cell r="B495" t="str">
            <v>480211</v>
          </cell>
          <cell r="C495" t="str">
            <v>Impairment Copyrights</v>
          </cell>
          <cell r="D495" t="str">
            <v/>
          </cell>
          <cell r="F495" t="str">
            <v/>
          </cell>
        </row>
        <row r="496">
          <cell r="A496">
            <v>480220</v>
          </cell>
          <cell r="B496" t="str">
            <v>480220</v>
          </cell>
          <cell r="C496" t="str">
            <v>Depreciation  Patents And Licences</v>
          </cell>
          <cell r="D496" t="str">
            <v/>
          </cell>
          <cell r="F496" t="str">
            <v/>
          </cell>
        </row>
        <row r="497">
          <cell r="A497">
            <v>480221</v>
          </cell>
          <cell r="B497" t="str">
            <v>480221</v>
          </cell>
          <cell r="C497" t="str">
            <v>Impairment  Patents And Licences</v>
          </cell>
          <cell r="D497" t="str">
            <v/>
          </cell>
          <cell r="F497" t="str">
            <v/>
          </cell>
        </row>
        <row r="498">
          <cell r="A498">
            <v>480230</v>
          </cell>
          <cell r="B498" t="str">
            <v>480230</v>
          </cell>
          <cell r="C498" t="str">
            <v>Depreciation  Goodwill</v>
          </cell>
          <cell r="D498" t="str">
            <v/>
          </cell>
          <cell r="F498" t="str">
            <v/>
          </cell>
        </row>
        <row r="499">
          <cell r="A499">
            <v>480231</v>
          </cell>
          <cell r="B499" t="str">
            <v>480231</v>
          </cell>
          <cell r="C499" t="str">
            <v>Impairment  Goodwill</v>
          </cell>
          <cell r="D499" t="str">
            <v/>
          </cell>
          <cell r="F499" t="str">
            <v/>
          </cell>
        </row>
        <row r="500">
          <cell r="A500">
            <v>480240</v>
          </cell>
          <cell r="B500" t="str">
            <v>480240</v>
          </cell>
          <cell r="C500" t="str">
            <v>Depreciation  Trademarks</v>
          </cell>
          <cell r="D500" t="str">
            <v/>
          </cell>
          <cell r="F500" t="str">
            <v/>
          </cell>
        </row>
        <row r="501">
          <cell r="A501">
            <v>480241</v>
          </cell>
          <cell r="B501" t="str">
            <v>480241</v>
          </cell>
          <cell r="C501" t="str">
            <v>Impairment  Trademarks</v>
          </cell>
          <cell r="D501" t="str">
            <v/>
          </cell>
          <cell r="F501" t="str">
            <v/>
          </cell>
        </row>
        <row r="502">
          <cell r="A502">
            <v>480250</v>
          </cell>
          <cell r="B502" t="str">
            <v>480250</v>
          </cell>
          <cell r="C502" t="str">
            <v>Depreciation  Other Intangible Assets</v>
          </cell>
          <cell r="D502" t="str">
            <v/>
          </cell>
          <cell r="F502" t="str">
            <v/>
          </cell>
        </row>
        <row r="503">
          <cell r="A503">
            <v>480251</v>
          </cell>
          <cell r="B503" t="str">
            <v>480251</v>
          </cell>
          <cell r="C503" t="str">
            <v>Impairment  Other Intangible Assets</v>
          </cell>
          <cell r="D503" t="str">
            <v/>
          </cell>
          <cell r="F503" t="str">
            <v/>
          </cell>
        </row>
        <row r="504">
          <cell r="A504">
            <v>480400</v>
          </cell>
          <cell r="B504" t="str">
            <v>480400</v>
          </cell>
          <cell r="C504" t="str">
            <v>Depreciation  WR: Dams and Weirs</v>
          </cell>
          <cell r="D504" t="str">
            <v/>
          </cell>
          <cell r="F504" t="str">
            <v/>
          </cell>
        </row>
        <row r="505">
          <cell r="A505">
            <v>480401</v>
          </cell>
          <cell r="B505" t="str">
            <v>480401</v>
          </cell>
          <cell r="C505" t="str">
            <v>Impairment  WR: Dams and Weirs</v>
          </cell>
          <cell r="D505" t="str">
            <v/>
          </cell>
          <cell r="F505" t="str">
            <v/>
          </cell>
        </row>
        <row r="506">
          <cell r="A506">
            <v>480410</v>
          </cell>
          <cell r="B506" t="str">
            <v>480410</v>
          </cell>
          <cell r="C506" t="str">
            <v>Depreciation  WR: Pump Stations</v>
          </cell>
          <cell r="D506" t="str">
            <v/>
          </cell>
          <cell r="F506" t="str">
            <v/>
          </cell>
        </row>
        <row r="507">
          <cell r="A507">
            <v>480411</v>
          </cell>
          <cell r="B507" t="str">
            <v>480411</v>
          </cell>
          <cell r="C507" t="str">
            <v>Impairment  WR: Pump Stations</v>
          </cell>
          <cell r="D507" t="str">
            <v/>
          </cell>
          <cell r="F507" t="str">
            <v/>
          </cell>
        </row>
        <row r="508">
          <cell r="A508">
            <v>480420</v>
          </cell>
          <cell r="B508" t="str">
            <v>480420</v>
          </cell>
          <cell r="C508" t="str">
            <v>Depreciation  WR: Steel Pipelines</v>
          </cell>
          <cell r="D508" t="str">
            <v/>
          </cell>
          <cell r="F508" t="str">
            <v/>
          </cell>
        </row>
        <row r="509">
          <cell r="A509">
            <v>480421</v>
          </cell>
          <cell r="B509" t="str">
            <v>480421</v>
          </cell>
          <cell r="C509" t="str">
            <v>Impairment  WR: Steel Pipelines</v>
          </cell>
          <cell r="D509" t="str">
            <v/>
          </cell>
          <cell r="F509" t="str">
            <v/>
          </cell>
        </row>
        <row r="510">
          <cell r="A510">
            <v>480430</v>
          </cell>
          <cell r="B510" t="str">
            <v>480430</v>
          </cell>
          <cell r="C510" t="str">
            <v>Depreciation  WR: Canals</v>
          </cell>
          <cell r="D510" t="str">
            <v/>
          </cell>
          <cell r="F510" t="str">
            <v/>
          </cell>
        </row>
        <row r="511">
          <cell r="A511">
            <v>480431</v>
          </cell>
          <cell r="B511" t="str">
            <v>480431</v>
          </cell>
          <cell r="C511" t="str">
            <v>Impairment  WR: Canals</v>
          </cell>
          <cell r="D511" t="str">
            <v/>
          </cell>
          <cell r="F511" t="str">
            <v/>
          </cell>
        </row>
        <row r="512">
          <cell r="A512">
            <v>480440</v>
          </cell>
          <cell r="B512" t="str">
            <v>480440</v>
          </cell>
          <cell r="C512" t="str">
            <v>Depreciation  WR: Reservoirs</v>
          </cell>
          <cell r="D512" t="str">
            <v/>
          </cell>
          <cell r="F512" t="str">
            <v/>
          </cell>
        </row>
        <row r="513">
          <cell r="A513">
            <v>480441</v>
          </cell>
          <cell r="B513" t="str">
            <v>480441</v>
          </cell>
          <cell r="C513" t="str">
            <v>Impairment WR: Reservoirs</v>
          </cell>
          <cell r="D513" t="str">
            <v/>
          </cell>
          <cell r="F513" t="str">
            <v/>
          </cell>
        </row>
        <row r="514">
          <cell r="A514">
            <v>480450</v>
          </cell>
          <cell r="B514" t="str">
            <v>480450</v>
          </cell>
          <cell r="C514" t="str">
            <v>Depreciation  WR: Water Treatment Works</v>
          </cell>
          <cell r="D514" t="str">
            <v/>
          </cell>
          <cell r="F514" t="str">
            <v/>
          </cell>
        </row>
        <row r="515">
          <cell r="A515">
            <v>480451</v>
          </cell>
          <cell r="B515" t="str">
            <v>480451</v>
          </cell>
          <cell r="C515" t="str">
            <v>Impairment  WR: Water Treatment Works</v>
          </cell>
          <cell r="D515" t="str">
            <v/>
          </cell>
          <cell r="F515" t="str">
            <v/>
          </cell>
        </row>
        <row r="516">
          <cell r="A516">
            <v>480460</v>
          </cell>
          <cell r="B516" t="str">
            <v>480460</v>
          </cell>
          <cell r="C516" t="str">
            <v>Depreciation  WR: Tunnels</v>
          </cell>
          <cell r="D516" t="str">
            <v/>
          </cell>
          <cell r="F516" t="str">
            <v/>
          </cell>
        </row>
        <row r="517">
          <cell r="A517">
            <v>480461</v>
          </cell>
          <cell r="B517" t="str">
            <v>480461</v>
          </cell>
          <cell r="C517" t="str">
            <v>Impairment WR: Tunnels</v>
          </cell>
          <cell r="D517" t="str">
            <v/>
          </cell>
          <cell r="F517" t="str">
            <v/>
          </cell>
        </row>
        <row r="518">
          <cell r="A518">
            <v>480470</v>
          </cell>
          <cell r="B518" t="str">
            <v>480470</v>
          </cell>
          <cell r="C518" t="str">
            <v>Depreciation  WR: Concrete Pipelines</v>
          </cell>
          <cell r="D518" t="str">
            <v/>
          </cell>
          <cell r="F518" t="str">
            <v/>
          </cell>
        </row>
        <row r="519">
          <cell r="A519">
            <v>480471</v>
          </cell>
          <cell r="B519" t="str">
            <v>480471</v>
          </cell>
          <cell r="C519" t="str">
            <v>Impairment  WR: Concrete Pipelines</v>
          </cell>
          <cell r="D519" t="str">
            <v/>
          </cell>
          <cell r="F519" t="str">
            <v/>
          </cell>
        </row>
        <row r="520">
          <cell r="A520">
            <v>480480</v>
          </cell>
          <cell r="B520" t="str">
            <v>480480</v>
          </cell>
          <cell r="C520" t="str">
            <v>Depreciation  WR: Surface Water</v>
          </cell>
          <cell r="D520" t="str">
            <v/>
          </cell>
          <cell r="F520" t="str">
            <v/>
          </cell>
        </row>
        <row r="521">
          <cell r="A521">
            <v>480481</v>
          </cell>
          <cell r="B521" t="str">
            <v>480481</v>
          </cell>
          <cell r="C521" t="str">
            <v>Impairment  WR: Surface Water</v>
          </cell>
          <cell r="D521" t="str">
            <v/>
          </cell>
          <cell r="F521" t="str">
            <v/>
          </cell>
        </row>
        <row r="522">
          <cell r="A522">
            <v>480900</v>
          </cell>
          <cell r="B522" t="str">
            <v>480900</v>
          </cell>
          <cell r="C522" t="str">
            <v>Depreciation Low Value Assets</v>
          </cell>
          <cell r="D522" t="str">
            <v/>
          </cell>
          <cell r="F522" t="str">
            <v/>
          </cell>
        </row>
        <row r="523">
          <cell r="A523">
            <v>481000</v>
          </cell>
          <cell r="B523" t="str">
            <v>481000</v>
          </cell>
          <cell r="C523" t="str">
            <v>Depreciation Equip&lt;R5000:Fix Indiv&amp;Mov A</v>
          </cell>
          <cell r="D523" t="str">
            <v/>
          </cell>
          <cell r="F523" t="str">
            <v/>
          </cell>
        </row>
        <row r="524">
          <cell r="A524">
            <v>481010</v>
          </cell>
          <cell r="B524" t="str">
            <v>481010</v>
          </cell>
          <cell r="C524" t="str">
            <v>Depreciation Equip&lt;R5000:Audio Visual Eq</v>
          </cell>
          <cell r="D524" t="str">
            <v/>
          </cell>
          <cell r="F524" t="str">
            <v/>
          </cell>
        </row>
        <row r="525">
          <cell r="A525">
            <v>481020</v>
          </cell>
          <cell r="B525" t="str">
            <v>481020</v>
          </cell>
          <cell r="C525" t="str">
            <v>Depreciation Equip&lt;R5000:Cellular Phones</v>
          </cell>
          <cell r="D525" t="str">
            <v/>
          </cell>
          <cell r="F525" t="str">
            <v/>
          </cell>
        </row>
        <row r="526">
          <cell r="A526">
            <v>481030</v>
          </cell>
          <cell r="B526" t="str">
            <v>481030</v>
          </cell>
          <cell r="C526" t="str">
            <v>Depreciation Equip&lt;R5000:Elec Wire&amp;Power</v>
          </cell>
          <cell r="D526" t="str">
            <v/>
          </cell>
          <cell r="F526" t="str">
            <v/>
          </cell>
        </row>
        <row r="527">
          <cell r="A527">
            <v>481040</v>
          </cell>
          <cell r="B527" t="str">
            <v>481040</v>
          </cell>
          <cell r="C527" t="str">
            <v>Depreciation Equip&lt;R5000:Computer Hardwa</v>
          </cell>
          <cell r="D527" t="str">
            <v/>
          </cell>
          <cell r="F527" t="str">
            <v/>
          </cell>
        </row>
        <row r="528">
          <cell r="A528">
            <v>481050</v>
          </cell>
          <cell r="B528" t="str">
            <v>481050</v>
          </cell>
          <cell r="C528" t="str">
            <v>Depreciation Equip&lt;R5000:Crockery And Cu</v>
          </cell>
          <cell r="D528" t="str">
            <v/>
          </cell>
          <cell r="F528" t="str">
            <v/>
          </cell>
        </row>
        <row r="529">
          <cell r="A529">
            <v>481060</v>
          </cell>
          <cell r="B529" t="str">
            <v>481060</v>
          </cell>
          <cell r="C529" t="str">
            <v>Depreciation Equip&lt;R5000:Domestic Equipm</v>
          </cell>
          <cell r="D529" t="str">
            <v/>
          </cell>
          <cell r="F529" t="str">
            <v/>
          </cell>
        </row>
        <row r="530">
          <cell r="A530">
            <v>481070</v>
          </cell>
          <cell r="B530" t="str">
            <v>481070</v>
          </cell>
          <cell r="C530" t="str">
            <v>Depreciation Equip&lt;R5000:Domestic Furnit</v>
          </cell>
          <cell r="D530" t="str">
            <v/>
          </cell>
          <cell r="F530" t="str">
            <v/>
          </cell>
        </row>
        <row r="531">
          <cell r="A531">
            <v>481080</v>
          </cell>
          <cell r="B531" t="str">
            <v>481080</v>
          </cell>
          <cell r="C531" t="str">
            <v>Depreciation Equip&lt;R5000:Emergency/Rescu</v>
          </cell>
          <cell r="D531" t="str">
            <v/>
          </cell>
          <cell r="F531" t="str">
            <v/>
          </cell>
        </row>
        <row r="532">
          <cell r="A532">
            <v>481090</v>
          </cell>
          <cell r="B532" t="str">
            <v>481090</v>
          </cell>
          <cell r="C532" t="str">
            <v>Depreciation Equip&lt;R5000:Fire Fighting E</v>
          </cell>
          <cell r="D532" t="str">
            <v/>
          </cell>
          <cell r="F532" t="str">
            <v/>
          </cell>
        </row>
        <row r="533">
          <cell r="A533">
            <v>481100</v>
          </cell>
          <cell r="B533" t="str">
            <v>481100</v>
          </cell>
          <cell r="C533" t="str">
            <v>Depreciation Equip&lt;R5000:Gardening Equip</v>
          </cell>
          <cell r="D533" t="str">
            <v/>
          </cell>
          <cell r="F533" t="str">
            <v/>
          </cell>
        </row>
        <row r="534">
          <cell r="A534">
            <v>481110</v>
          </cell>
          <cell r="B534" t="str">
            <v>481110</v>
          </cell>
          <cell r="C534" t="str">
            <v>Depreciation Equip&lt;R5000:Hydro Measure E</v>
          </cell>
          <cell r="D534" t="str">
            <v/>
          </cell>
          <cell r="F534" t="str">
            <v/>
          </cell>
        </row>
        <row r="535">
          <cell r="A535">
            <v>481120</v>
          </cell>
          <cell r="B535" t="str">
            <v>481120</v>
          </cell>
          <cell r="C535" t="str">
            <v>Depreciation Equip&lt;R5000:Irrigation Equi</v>
          </cell>
          <cell r="D535" t="str">
            <v/>
          </cell>
          <cell r="F535" t="str">
            <v/>
          </cell>
        </row>
        <row r="536">
          <cell r="A536">
            <v>481130</v>
          </cell>
          <cell r="B536" t="str">
            <v>481130</v>
          </cell>
          <cell r="C536" t="str">
            <v>Depreciation Equip&lt;R5000:Kitchen Applian</v>
          </cell>
          <cell r="D536" t="str">
            <v/>
          </cell>
          <cell r="F536" t="str">
            <v/>
          </cell>
        </row>
        <row r="537">
          <cell r="A537">
            <v>481140</v>
          </cell>
          <cell r="B537" t="str">
            <v>481140</v>
          </cell>
          <cell r="C537" t="str">
            <v>Depreciation Equip&lt;R5000:Laundry Equipme</v>
          </cell>
          <cell r="D537" t="str">
            <v/>
          </cell>
          <cell r="F537" t="str">
            <v/>
          </cell>
        </row>
        <row r="538">
          <cell r="A538">
            <v>481150</v>
          </cell>
          <cell r="B538" t="str">
            <v>481150</v>
          </cell>
          <cell r="C538" t="str">
            <v>Depreciation Equip&lt;R5000:W/shp Eqp&amp; Tool</v>
          </cell>
          <cell r="D538" t="str">
            <v/>
          </cell>
          <cell r="F538" t="str">
            <v/>
          </cell>
        </row>
        <row r="539">
          <cell r="A539">
            <v>481160</v>
          </cell>
          <cell r="B539" t="str">
            <v>481160</v>
          </cell>
          <cell r="C539" t="str">
            <v>Depreciation Equip&lt;R5000:Linen&amp;Soft Furn</v>
          </cell>
          <cell r="D539" t="str">
            <v/>
          </cell>
          <cell r="F539" t="str">
            <v/>
          </cell>
        </row>
        <row r="540">
          <cell r="A540">
            <v>481170</v>
          </cell>
          <cell r="B540" t="str">
            <v>481170</v>
          </cell>
          <cell r="C540" t="str">
            <v>Depreciation Equip&lt;R5000:Office Equipmen</v>
          </cell>
          <cell r="D540" t="str">
            <v/>
          </cell>
          <cell r="F540" t="str">
            <v/>
          </cell>
        </row>
        <row r="541">
          <cell r="A541">
            <v>481180</v>
          </cell>
          <cell r="B541" t="str">
            <v>481180</v>
          </cell>
          <cell r="C541" t="str">
            <v>Depreciation Equip&lt;R5000:Office Furnitur</v>
          </cell>
          <cell r="D541" t="str">
            <v/>
          </cell>
          <cell r="F541" t="str">
            <v/>
          </cell>
        </row>
        <row r="542">
          <cell r="A542">
            <v>481190</v>
          </cell>
          <cell r="B542" t="str">
            <v>481190</v>
          </cell>
          <cell r="C542" t="str">
            <v>Depreciation Equip&lt;R5000:Photographic Eq</v>
          </cell>
          <cell r="D542" t="str">
            <v/>
          </cell>
          <cell r="F542" t="str">
            <v/>
          </cell>
        </row>
        <row r="543">
          <cell r="A543">
            <v>481200</v>
          </cell>
          <cell r="B543" t="str">
            <v>481200</v>
          </cell>
          <cell r="C543" t="str">
            <v>Depreciation Equip&lt;R5000:Radio Equipment</v>
          </cell>
          <cell r="D543" t="str">
            <v/>
          </cell>
          <cell r="F543" t="str">
            <v/>
          </cell>
        </row>
        <row r="544">
          <cell r="A544">
            <v>481210</v>
          </cell>
          <cell r="B544" t="str">
            <v>481210</v>
          </cell>
          <cell r="C544" t="str">
            <v>Depreciation Equip&lt;R5000:Sec Eqp/Sys/Mat</v>
          </cell>
          <cell r="D544" t="str">
            <v/>
          </cell>
          <cell r="F544" t="str">
            <v/>
          </cell>
        </row>
        <row r="545">
          <cell r="A545">
            <v>481220</v>
          </cell>
          <cell r="B545" t="str">
            <v>481220</v>
          </cell>
          <cell r="C545" t="str">
            <v>Depreciation Equip&lt;R5000:Sec Eqp/Sys/Mat</v>
          </cell>
          <cell r="D545" t="str">
            <v/>
          </cell>
          <cell r="F545" t="str">
            <v/>
          </cell>
        </row>
        <row r="546">
          <cell r="A546">
            <v>481230</v>
          </cell>
          <cell r="B546" t="str">
            <v>481230</v>
          </cell>
          <cell r="C546" t="str">
            <v>Depreciation Equip&lt;R5000:Survey Equipmen</v>
          </cell>
          <cell r="D546" t="str">
            <v/>
          </cell>
          <cell r="F546" t="str">
            <v/>
          </cell>
        </row>
        <row r="547">
          <cell r="A547">
            <v>481240</v>
          </cell>
          <cell r="B547" t="str">
            <v>481240</v>
          </cell>
          <cell r="C547" t="str">
            <v>Depreciation Equip&lt;R5000:Telecommuni Equ</v>
          </cell>
          <cell r="D547" t="str">
            <v/>
          </cell>
          <cell r="F547" t="str">
            <v/>
          </cell>
        </row>
        <row r="548">
          <cell r="A548">
            <v>481250</v>
          </cell>
          <cell r="B548" t="str">
            <v>481250</v>
          </cell>
          <cell r="C548" t="str">
            <v>Depreciation Equip&lt;R5000:Tents/Flags/Acc</v>
          </cell>
          <cell r="D548" t="str">
            <v/>
          </cell>
          <cell r="F548" t="str">
            <v/>
          </cell>
        </row>
        <row r="549">
          <cell r="A549">
            <v>481260</v>
          </cell>
          <cell r="B549" t="str">
            <v>481260</v>
          </cell>
          <cell r="C549" t="str">
            <v>Depreciation Equip&lt;R5000:Computer Softwa</v>
          </cell>
          <cell r="D549" t="str">
            <v/>
          </cell>
          <cell r="F549" t="str">
            <v/>
          </cell>
        </row>
        <row r="550">
          <cell r="A550">
            <v>481270</v>
          </cell>
          <cell r="B550" t="str">
            <v>481270</v>
          </cell>
          <cell r="C550" t="str">
            <v>Depreciation Equip&lt;R5000:Other Intangibl</v>
          </cell>
          <cell r="D550" t="str">
            <v/>
          </cell>
          <cell r="F550" t="str">
            <v/>
          </cell>
        </row>
        <row r="551">
          <cell r="A551">
            <v>481280</v>
          </cell>
          <cell r="B551" t="str">
            <v>481280</v>
          </cell>
          <cell r="C551" t="str">
            <v>Depreciation Equip&lt;R5000:Patents And Lic</v>
          </cell>
          <cell r="D551" t="str">
            <v/>
          </cell>
          <cell r="F551" t="str">
            <v/>
          </cell>
        </row>
        <row r="552">
          <cell r="A552">
            <v>481290</v>
          </cell>
          <cell r="B552" t="str">
            <v>481290</v>
          </cell>
          <cell r="C552" t="str">
            <v>Depreciation Equip&lt;R5000:Recipe/Form/P-T</v>
          </cell>
          <cell r="D552" t="str">
            <v/>
          </cell>
          <cell r="F552" t="str">
            <v/>
          </cell>
        </row>
        <row r="553">
          <cell r="A553">
            <v>481300</v>
          </cell>
          <cell r="B553" t="str">
            <v>481300</v>
          </cell>
          <cell r="C553" t="str">
            <v>Depreciation Equip&lt;R5000:Service&amp;Operati</v>
          </cell>
          <cell r="D553" t="str">
            <v/>
          </cell>
          <cell r="F553" t="str">
            <v/>
          </cell>
        </row>
        <row r="554">
          <cell r="A554">
            <v>481400</v>
          </cell>
          <cell r="B554" t="str">
            <v>481400</v>
          </cell>
          <cell r="C554" t="str">
            <v>Manual Depreciation equipment</v>
          </cell>
          <cell r="D554" t="str">
            <v/>
          </cell>
          <cell r="F554" t="str">
            <v/>
          </cell>
        </row>
        <row r="555">
          <cell r="A555">
            <v>481500</v>
          </cell>
          <cell r="B555" t="str">
            <v>481500</v>
          </cell>
          <cell r="C555" t="str">
            <v>WATER RESEARCH/TESTING</v>
          </cell>
          <cell r="D555" t="str">
            <v>TRAINING &amp; STAFF DEVELOPMENT</v>
          </cell>
          <cell r="F555" t="str">
            <v>TRAINING &amp; STAFF DEVELOPMENT</v>
          </cell>
        </row>
        <row r="556">
          <cell r="A556">
            <v>490010</v>
          </cell>
          <cell r="B556" t="str">
            <v>490010</v>
          </cell>
          <cell r="C556" t="str">
            <v>Loss from exchange rate differences</v>
          </cell>
          <cell r="D556" t="str">
            <v/>
          </cell>
          <cell r="F556" t="str">
            <v/>
          </cell>
        </row>
        <row r="557">
          <cell r="A557">
            <v>490020</v>
          </cell>
          <cell r="B557" t="str">
            <v>490020</v>
          </cell>
          <cell r="C557" t="str">
            <v>Gain from exchange rate differences</v>
          </cell>
          <cell r="D557" t="str">
            <v/>
          </cell>
          <cell r="F557" t="str">
            <v/>
          </cell>
        </row>
        <row r="558">
          <cell r="A558">
            <v>490030</v>
          </cell>
          <cell r="B558" t="str">
            <v>490030</v>
          </cell>
          <cell r="C558" t="str">
            <v>Price differences</v>
          </cell>
          <cell r="D558" t="str">
            <v/>
          </cell>
          <cell r="F558" t="str">
            <v/>
          </cell>
        </row>
        <row r="559">
          <cell r="A559">
            <v>490040</v>
          </cell>
          <cell r="B559" t="str">
            <v>490040</v>
          </cell>
          <cell r="C559" t="str">
            <v>Gain/Loss from revaluation</v>
          </cell>
          <cell r="D559" t="str">
            <v/>
          </cell>
          <cell r="F559" t="str">
            <v/>
          </cell>
        </row>
        <row r="560">
          <cell r="A560">
            <v>490050</v>
          </cell>
          <cell r="B560" t="str">
            <v>490050</v>
          </cell>
          <cell r="C560" t="str">
            <v>Gain/Loss from stock transfer</v>
          </cell>
          <cell r="D560" t="str">
            <v/>
          </cell>
          <cell r="F560" t="str">
            <v/>
          </cell>
        </row>
        <row r="561">
          <cell r="A561">
            <v>490060</v>
          </cell>
          <cell r="B561" t="str">
            <v>490060</v>
          </cell>
          <cell r="C561" t="str">
            <v>Rounding differences</v>
          </cell>
          <cell r="D561" t="str">
            <v/>
          </cell>
          <cell r="F561" t="str">
            <v/>
          </cell>
        </row>
        <row r="562">
          <cell r="A562">
            <v>490100</v>
          </cell>
          <cell r="B562" t="str">
            <v>490100</v>
          </cell>
          <cell r="C562" t="str">
            <v>Operating Expenditure</v>
          </cell>
          <cell r="D562" t="str">
            <v/>
          </cell>
          <cell r="F562" t="str">
            <v/>
          </cell>
        </row>
        <row r="563">
          <cell r="A563">
            <v>490200</v>
          </cell>
          <cell r="B563" t="str">
            <v>490200</v>
          </cell>
          <cell r="C563" t="str">
            <v>Profit/Loss on Disposal of Fixed Assets</v>
          </cell>
          <cell r="D563" t="str">
            <v/>
          </cell>
          <cell r="F563" t="str">
            <v/>
          </cell>
        </row>
        <row r="564">
          <cell r="B564" t="str">
            <v>500000</v>
          </cell>
          <cell r="C564" t="str">
            <v>Labour Activity</v>
          </cell>
          <cell r="D564" t="str">
            <v/>
          </cell>
          <cell r="F564" t="str">
            <v/>
          </cell>
        </row>
        <row r="565">
          <cell r="B565" t="str">
            <v>500001</v>
          </cell>
          <cell r="C565" t="str">
            <v>Overtime Activity</v>
          </cell>
          <cell r="D565" t="str">
            <v/>
          </cell>
          <cell r="F565" t="str">
            <v/>
          </cell>
        </row>
        <row r="566">
          <cell r="B566" t="str">
            <v>500002</v>
          </cell>
          <cell r="C566" t="str">
            <v>Hourly Rental Rate Activity</v>
          </cell>
          <cell r="D566" t="str">
            <v/>
          </cell>
          <cell r="F566" t="str">
            <v/>
          </cell>
        </row>
        <row r="567">
          <cell r="B567" t="str">
            <v>500003</v>
          </cell>
          <cell r="C567" t="str">
            <v>Kilo Rental Rate Activity</v>
          </cell>
          <cell r="D567" t="str">
            <v/>
          </cell>
          <cell r="F567" t="str">
            <v/>
          </cell>
        </row>
        <row r="568">
          <cell r="B568" t="str">
            <v>500004</v>
          </cell>
          <cell r="C568" t="str">
            <v>Monthly Rental Rate Activity</v>
          </cell>
          <cell r="D568" t="str">
            <v/>
          </cell>
          <cell r="F568" t="str">
            <v/>
          </cell>
        </row>
        <row r="569">
          <cell r="B569" t="str">
            <v>500005</v>
          </cell>
          <cell r="C569" t="str">
            <v>JKD Low Bed Transport for Equipments</v>
          </cell>
          <cell r="D569" t="str">
            <v/>
          </cell>
          <cell r="F569" t="str">
            <v/>
          </cell>
        </row>
        <row r="570">
          <cell r="B570" t="str">
            <v>500006</v>
          </cell>
          <cell r="C570" t="str">
            <v>SN &amp; T</v>
          </cell>
          <cell r="D570" t="str">
            <v/>
          </cell>
          <cell r="F570" t="str">
            <v/>
          </cell>
        </row>
        <row r="571">
          <cell r="B571" t="str">
            <v>500010</v>
          </cell>
          <cell r="C571" t="str">
            <v>Hour Cap Rec Rate</v>
          </cell>
          <cell r="D571" t="str">
            <v/>
          </cell>
          <cell r="F571" t="str">
            <v/>
          </cell>
        </row>
        <row r="572">
          <cell r="B572" t="str">
            <v>500011</v>
          </cell>
          <cell r="C572" t="str">
            <v>Kilo Cap Rec Rate</v>
          </cell>
          <cell r="D572" t="str">
            <v/>
          </cell>
          <cell r="F572" t="str">
            <v/>
          </cell>
        </row>
        <row r="573">
          <cell r="B573" t="str">
            <v>500012</v>
          </cell>
          <cell r="C573" t="str">
            <v>Month Cap Rec Rate</v>
          </cell>
          <cell r="D573" t="str">
            <v/>
          </cell>
          <cell r="F573" t="str">
            <v/>
          </cell>
        </row>
        <row r="574">
          <cell r="B574" t="str">
            <v>500502</v>
          </cell>
          <cell r="C574" t="str">
            <v>Maint Hour Rate</v>
          </cell>
          <cell r="D574" t="str">
            <v/>
          </cell>
          <cell r="F574" t="str">
            <v/>
          </cell>
        </row>
        <row r="575">
          <cell r="B575" t="str">
            <v>500503</v>
          </cell>
          <cell r="C575" t="str">
            <v>Maint Kilo Rate</v>
          </cell>
          <cell r="D575" t="str">
            <v/>
          </cell>
          <cell r="F575" t="str">
            <v/>
          </cell>
        </row>
        <row r="576">
          <cell r="B576" t="str">
            <v>500504</v>
          </cell>
          <cell r="C576" t="str">
            <v>Maint Month Rate</v>
          </cell>
          <cell r="D576" t="str">
            <v/>
          </cell>
          <cell r="F576" t="str">
            <v/>
          </cell>
        </row>
        <row r="577">
          <cell r="B577" t="str">
            <v>500510</v>
          </cell>
          <cell r="C577" t="str">
            <v>Charge out rate</v>
          </cell>
          <cell r="D577" t="str">
            <v/>
          </cell>
          <cell r="F577" t="str">
            <v/>
          </cell>
        </row>
        <row r="578">
          <cell r="B578" t="str">
            <v>500800</v>
          </cell>
          <cell r="C578" t="str">
            <v>Maintenance Levy Hourly Machines</v>
          </cell>
          <cell r="D578" t="str">
            <v/>
          </cell>
          <cell r="F578" t="str">
            <v/>
          </cell>
        </row>
        <row r="579">
          <cell r="B579" t="str">
            <v>500801</v>
          </cell>
          <cell r="C579" t="str">
            <v>Maint Hour Rate neg</v>
          </cell>
          <cell r="D579" t="str">
            <v/>
          </cell>
          <cell r="F579" t="str">
            <v/>
          </cell>
        </row>
        <row r="580">
          <cell r="B580" t="str">
            <v>500802</v>
          </cell>
          <cell r="C580" t="str">
            <v>Maintenance Levy Kilometer Machines</v>
          </cell>
          <cell r="D580" t="str">
            <v/>
          </cell>
          <cell r="F580" t="str">
            <v/>
          </cell>
        </row>
        <row r="581">
          <cell r="B581" t="str">
            <v>500803</v>
          </cell>
          <cell r="C581" t="str">
            <v>Maintenance Levy Monthly Machines</v>
          </cell>
          <cell r="D581" t="str">
            <v/>
          </cell>
          <cell r="F581" t="str">
            <v/>
          </cell>
        </row>
        <row r="582">
          <cell r="B582" t="str">
            <v>600000</v>
          </cell>
          <cell r="C582" t="str">
            <v>T-Labour Costs Settlement</v>
          </cell>
          <cell r="D582" t="str">
            <v/>
          </cell>
          <cell r="F582" t="str">
            <v/>
          </cell>
        </row>
        <row r="583">
          <cell r="B583" t="str">
            <v>600001</v>
          </cell>
          <cell r="C583" t="str">
            <v>T-Internal Material Settlement</v>
          </cell>
          <cell r="D583" t="str">
            <v/>
          </cell>
          <cell r="F583" t="str">
            <v/>
          </cell>
        </row>
        <row r="584">
          <cell r="B584" t="str">
            <v>600002</v>
          </cell>
          <cell r="C584" t="str">
            <v>T-External Material Settlement</v>
          </cell>
          <cell r="D584" t="str">
            <v/>
          </cell>
          <cell r="F584" t="str">
            <v/>
          </cell>
        </row>
        <row r="585">
          <cell r="B585" t="str">
            <v>600003</v>
          </cell>
          <cell r="C585" t="str">
            <v>T-Fuel Settlement</v>
          </cell>
          <cell r="D585" t="str">
            <v/>
          </cell>
          <cell r="F585" t="str">
            <v/>
          </cell>
        </row>
        <row r="586">
          <cell r="B586" t="str">
            <v>600004</v>
          </cell>
          <cell r="C586" t="str">
            <v>T-Oil Settlement</v>
          </cell>
          <cell r="D586" t="str">
            <v/>
          </cell>
          <cell r="F586" t="str">
            <v/>
          </cell>
        </row>
        <row r="587">
          <cell r="B587" t="str">
            <v>600020</v>
          </cell>
          <cell r="C587" t="str">
            <v>E-Labour Costs Settlement</v>
          </cell>
          <cell r="D587" t="str">
            <v/>
          </cell>
          <cell r="F587" t="str">
            <v/>
          </cell>
        </row>
        <row r="588">
          <cell r="B588" t="str">
            <v>600021</v>
          </cell>
          <cell r="C588" t="str">
            <v>E-External Material Settlement</v>
          </cell>
          <cell r="D588" t="str">
            <v/>
          </cell>
          <cell r="F588" t="str">
            <v/>
          </cell>
        </row>
        <row r="589">
          <cell r="B589" t="str">
            <v>600022</v>
          </cell>
          <cell r="C589" t="str">
            <v>E-Fuel Settlement</v>
          </cell>
          <cell r="D589" t="str">
            <v/>
          </cell>
          <cell r="F589" t="str">
            <v/>
          </cell>
        </row>
        <row r="590">
          <cell r="B590" t="str">
            <v>600023</v>
          </cell>
          <cell r="C590" t="str">
            <v>E-Oil Settlement</v>
          </cell>
          <cell r="D590" t="str">
            <v/>
          </cell>
          <cell r="F590" t="str">
            <v/>
          </cell>
        </row>
        <row r="591">
          <cell r="B591" t="str">
            <v>600030</v>
          </cell>
          <cell r="C591" t="str">
            <v>Capital Recovery- Hourly based</v>
          </cell>
          <cell r="D591" t="str">
            <v/>
          </cell>
          <cell r="F591" t="str">
            <v/>
          </cell>
        </row>
        <row r="592">
          <cell r="B592" t="str">
            <v>600031</v>
          </cell>
          <cell r="C592" t="str">
            <v>CApital Recovery- Monthly Based</v>
          </cell>
          <cell r="D592" t="str">
            <v/>
          </cell>
          <cell r="F592" t="str">
            <v/>
          </cell>
        </row>
        <row r="593">
          <cell r="B593" t="str">
            <v>600033</v>
          </cell>
          <cell r="C593" t="str">
            <v>Capital Recovery - Kilometer Based</v>
          </cell>
          <cell r="D593" t="str">
            <v/>
          </cell>
          <cell r="F593" t="str">
            <v/>
          </cell>
        </row>
        <row r="594">
          <cell r="B594" t="str">
            <v>800000</v>
          </cell>
          <cell r="C594" t="str">
            <v>Water Research Commission Levy</v>
          </cell>
          <cell r="D594" t="str">
            <v/>
          </cell>
          <cell r="F594" t="str">
            <v/>
          </cell>
        </row>
        <row r="595">
          <cell r="B595" t="str">
            <v>800010</v>
          </cell>
          <cell r="C595" t="str">
            <v>Water Licences</v>
          </cell>
          <cell r="D595" t="str">
            <v/>
          </cell>
          <cell r="F595" t="str">
            <v/>
          </cell>
        </row>
        <row r="596">
          <cell r="B596" t="str">
            <v>800080</v>
          </cell>
          <cell r="C596" t="str">
            <v>Sundry Revenue</v>
          </cell>
          <cell r="D596" t="str">
            <v/>
          </cell>
          <cell r="F596" t="str">
            <v/>
          </cell>
        </row>
        <row r="597">
          <cell r="B597" t="str">
            <v>800500</v>
          </cell>
          <cell r="C597" t="str">
            <v>Interest: Corp For Public Dep</v>
          </cell>
          <cell r="D597" t="str">
            <v/>
          </cell>
          <cell r="F597" t="str">
            <v/>
          </cell>
        </row>
        <row r="598">
          <cell r="B598" t="str">
            <v>801000</v>
          </cell>
          <cell r="C598" t="str">
            <v>Consumptive Charges</v>
          </cell>
          <cell r="D598" t="str">
            <v/>
          </cell>
          <cell r="F598" t="str">
            <v/>
          </cell>
        </row>
        <row r="599">
          <cell r="B599" t="str">
            <v>802000</v>
          </cell>
          <cell r="C599" t="str">
            <v>Water Resources Management Revenue</v>
          </cell>
          <cell r="D599" t="str">
            <v/>
          </cell>
          <cell r="F599" t="str">
            <v/>
          </cell>
        </row>
        <row r="600">
          <cell r="B600" t="str">
            <v>803000</v>
          </cell>
          <cell r="C600" t="str">
            <v>TCTA Revenue</v>
          </cell>
          <cell r="D600" t="str">
            <v/>
          </cell>
          <cell r="F600" t="str">
            <v/>
          </cell>
        </row>
        <row r="601">
          <cell r="B601" t="str">
            <v>803700</v>
          </cell>
          <cell r="C601" t="str">
            <v>Clearing asset disposals</v>
          </cell>
          <cell r="D601" t="str">
            <v/>
          </cell>
          <cell r="F601" t="str">
            <v/>
          </cell>
        </row>
        <row r="602">
          <cell r="B602" t="str">
            <v>803701</v>
          </cell>
          <cell r="C602" t="str">
            <v>Sales:Assets BAS Take on</v>
          </cell>
          <cell r="D602" t="str">
            <v/>
          </cell>
          <cell r="F602" t="str">
            <v/>
          </cell>
        </row>
        <row r="603">
          <cell r="B603" t="str">
            <v>803710</v>
          </cell>
          <cell r="C603" t="str">
            <v>Sale Of Assets</v>
          </cell>
          <cell r="D603" t="str">
            <v/>
          </cell>
          <cell r="F603" t="str">
            <v/>
          </cell>
        </row>
        <row r="604">
          <cell r="B604" t="str">
            <v>803900</v>
          </cell>
          <cell r="C604" t="str">
            <v>Revenue from Sale Of Assets to affilited</v>
          </cell>
          <cell r="D604" t="str">
            <v/>
          </cell>
          <cell r="F604" t="str">
            <v/>
          </cell>
        </row>
        <row r="605">
          <cell r="B605" t="str">
            <v>804000</v>
          </cell>
          <cell r="C605" t="str">
            <v>Consumptive (O &amp; M)</v>
          </cell>
          <cell r="D605" t="str">
            <v/>
          </cell>
          <cell r="F605" t="str">
            <v/>
          </cell>
        </row>
        <row r="606">
          <cell r="B606" t="str">
            <v>804010</v>
          </cell>
          <cell r="C606" t="str">
            <v>Rev:FA:Lns:Prv Sec:for Advances</v>
          </cell>
          <cell r="D606" t="str">
            <v/>
          </cell>
          <cell r="F606" t="str">
            <v/>
          </cell>
        </row>
        <row r="607">
          <cell r="B607" t="str">
            <v>804020</v>
          </cell>
          <cell r="C607" t="str">
            <v>Rev:FA:Loans:Priv Sec:Projects</v>
          </cell>
          <cell r="D607" t="str">
            <v/>
          </cell>
          <cell r="F607" t="str">
            <v/>
          </cell>
        </row>
        <row r="608">
          <cell r="B608" t="str">
            <v>804100</v>
          </cell>
          <cell r="C608" t="str">
            <v>Rev:FA:Lns:Priv Sec:Irrig Boards</v>
          </cell>
          <cell r="D608" t="str">
            <v/>
          </cell>
          <cell r="F608" t="str">
            <v/>
          </cell>
        </row>
        <row r="609">
          <cell r="B609" t="str">
            <v>804110</v>
          </cell>
          <cell r="C609" t="str">
            <v>Rev:FA:Lns:Priv Sec:Water Boards</v>
          </cell>
          <cell r="D609" t="str">
            <v/>
          </cell>
          <cell r="F609" t="str">
            <v/>
          </cell>
        </row>
        <row r="610">
          <cell r="B610" t="str">
            <v>804120</v>
          </cell>
          <cell r="C610" t="str">
            <v>Rev:FA:Lns:Prv Sec:Water Af Proj</v>
          </cell>
          <cell r="D610" t="str">
            <v/>
          </cell>
          <cell r="F610" t="str">
            <v/>
          </cell>
        </row>
        <row r="611">
          <cell r="B611" t="str">
            <v>804130</v>
          </cell>
          <cell r="C611" t="str">
            <v>Rev:FA:Loans:Priv Sec:Sawmills</v>
          </cell>
          <cell r="D611" t="str">
            <v/>
          </cell>
          <cell r="F611" t="str">
            <v/>
          </cell>
        </row>
        <row r="612">
          <cell r="B612" t="str">
            <v>804200</v>
          </cell>
          <cell r="C612" t="str">
            <v>Rev:FA:Lns:Priv Sec:Late Inter</v>
          </cell>
          <cell r="D612" t="str">
            <v/>
          </cell>
          <cell r="F612" t="str">
            <v/>
          </cell>
        </row>
        <row r="613">
          <cell r="B613" t="str">
            <v>804300</v>
          </cell>
          <cell r="C613" t="str">
            <v>Rev:FA:Lns:Prv S:Dom:Mf-Sub Veh</v>
          </cell>
          <cell r="D613" t="str">
            <v/>
          </cell>
          <cell r="F613" t="str">
            <v/>
          </cell>
        </row>
        <row r="614">
          <cell r="B614" t="str">
            <v>804310</v>
          </cell>
          <cell r="C614" t="str">
            <v>Rev:FA:Ln:Prv S:Dom:Con Dpt Debt</v>
          </cell>
          <cell r="D614" t="str">
            <v/>
          </cell>
          <cell r="F614" t="str">
            <v/>
          </cell>
        </row>
        <row r="615">
          <cell r="B615" t="str">
            <v>804400</v>
          </cell>
          <cell r="C615" t="str">
            <v>Rev:FA:Rec:Prv Sec:Con Dept Debt</v>
          </cell>
          <cell r="D615" t="str">
            <v/>
          </cell>
          <cell r="F615" t="str">
            <v/>
          </cell>
        </row>
        <row r="616">
          <cell r="B616" t="str">
            <v>804500</v>
          </cell>
          <cell r="C616" t="str">
            <v>Rev:FA:Rec:Priv Sec:Domestic Ser</v>
          </cell>
          <cell r="D616" t="str">
            <v/>
          </cell>
          <cell r="F616" t="str">
            <v/>
          </cell>
        </row>
        <row r="617">
          <cell r="B617" t="str">
            <v>804510</v>
          </cell>
          <cell r="C617" t="str">
            <v>Rev:FA:Rec:Priv S:Trans-Res-Work</v>
          </cell>
          <cell r="D617" t="str">
            <v/>
          </cell>
          <cell r="F617" t="str">
            <v/>
          </cell>
        </row>
        <row r="618">
          <cell r="B618" t="str">
            <v>804520</v>
          </cell>
          <cell r="C618" t="str">
            <v>Rev:FA:Rec of Prev Years' Exp</v>
          </cell>
          <cell r="D618" t="str">
            <v/>
          </cell>
          <cell r="F618" t="str">
            <v/>
          </cell>
        </row>
        <row r="619">
          <cell r="B619" t="str">
            <v>804530</v>
          </cell>
          <cell r="C619" t="str">
            <v>Rev:FA:Nat Serv Breach Contr</v>
          </cell>
          <cell r="D619" t="str">
            <v/>
          </cell>
          <cell r="F619" t="str">
            <v/>
          </cell>
        </row>
        <row r="620">
          <cell r="B620" t="str">
            <v>804540</v>
          </cell>
          <cell r="C620" t="str">
            <v>Rev:FA:Arrear Wages Income</v>
          </cell>
          <cell r="D620" t="str">
            <v/>
          </cell>
          <cell r="F620" t="str">
            <v/>
          </cell>
        </row>
        <row r="621">
          <cell r="B621" t="str">
            <v>804550</v>
          </cell>
          <cell r="C621" t="str">
            <v>Rev:FA:Stale Cheques</v>
          </cell>
          <cell r="D621" t="str">
            <v/>
          </cell>
          <cell r="F621" t="str">
            <v/>
          </cell>
        </row>
        <row r="622">
          <cell r="B622" t="str">
            <v>804560</v>
          </cell>
          <cell r="C622" t="str">
            <v>Rev:FA:Unallocated Credits</v>
          </cell>
          <cell r="D622" t="str">
            <v/>
          </cell>
          <cell r="F622" t="str">
            <v/>
          </cell>
        </row>
        <row r="623">
          <cell r="B623" t="str">
            <v>804561</v>
          </cell>
          <cell r="C623" t="str">
            <v>REV:FA:REC:PRIV SEC:PARKING</v>
          </cell>
          <cell r="D623" t="str">
            <v/>
          </cell>
          <cell r="F623" t="str">
            <v/>
          </cell>
        </row>
        <row r="624">
          <cell r="B624" t="str">
            <v>804570</v>
          </cell>
          <cell r="C624" t="str">
            <v>Rev:FA:Cash Surpluses</v>
          </cell>
          <cell r="D624" t="str">
            <v/>
          </cell>
          <cell r="F624" t="str">
            <v/>
          </cell>
        </row>
        <row r="625">
          <cell r="B625" t="str">
            <v>804580</v>
          </cell>
          <cell r="C625" t="str">
            <v>Forex Gains</v>
          </cell>
          <cell r="D625" t="str">
            <v/>
          </cell>
          <cell r="F625" t="str">
            <v/>
          </cell>
        </row>
        <row r="626">
          <cell r="B626" t="str">
            <v>805000</v>
          </cell>
          <cell r="C626" t="str">
            <v>Consumptive depreciation</v>
          </cell>
          <cell r="D626" t="str">
            <v/>
          </cell>
          <cell r="F626" t="str">
            <v/>
          </cell>
        </row>
        <row r="627">
          <cell r="B627" t="str">
            <v>805100</v>
          </cell>
          <cell r="C627" t="str">
            <v>Serv Rend: Commission Insurance</v>
          </cell>
          <cell r="D627" t="str">
            <v/>
          </cell>
          <cell r="F627" t="str">
            <v/>
          </cell>
        </row>
        <row r="628">
          <cell r="B628" t="str">
            <v>805120</v>
          </cell>
          <cell r="C628" t="str">
            <v>Serv Rend: Commission Research</v>
          </cell>
          <cell r="D628" t="str">
            <v/>
          </cell>
          <cell r="F628" t="str">
            <v/>
          </cell>
        </row>
        <row r="629">
          <cell r="B629" t="str">
            <v>805200</v>
          </cell>
          <cell r="C629" t="str">
            <v>Serv Rend: Drilling Serv</v>
          </cell>
          <cell r="D629" t="str">
            <v/>
          </cell>
          <cell r="F629" t="str">
            <v/>
          </cell>
        </row>
        <row r="630">
          <cell r="B630" t="str">
            <v>805250</v>
          </cell>
          <cell r="C630" t="str">
            <v>ACAD SERV: REG, TUIT &amp; EXAM FEES</v>
          </cell>
          <cell r="D630" t="str">
            <v/>
          </cell>
          <cell r="F630" t="str">
            <v/>
          </cell>
        </row>
        <row r="631">
          <cell r="B631" t="str">
            <v>805300</v>
          </cell>
          <cell r="C631" t="str">
            <v>Serv Rend: Entrance Fees</v>
          </cell>
          <cell r="D631" t="str">
            <v/>
          </cell>
          <cell r="F631" t="str">
            <v/>
          </cell>
        </row>
        <row r="632">
          <cell r="B632" t="str">
            <v>805350</v>
          </cell>
          <cell r="C632" t="str">
            <v>SERV REND: DOMESTIC SERV</v>
          </cell>
          <cell r="D632" t="str">
            <v/>
          </cell>
          <cell r="F632" t="str">
            <v/>
          </cell>
        </row>
        <row r="633">
          <cell r="B633" t="str">
            <v>805360</v>
          </cell>
          <cell r="C633" t="str">
            <v>SERV REND: BOARDING SERV - STAFF</v>
          </cell>
          <cell r="D633" t="str">
            <v/>
          </cell>
          <cell r="F633" t="str">
            <v/>
          </cell>
        </row>
        <row r="634">
          <cell r="B634" t="str">
            <v>805400</v>
          </cell>
          <cell r="C634" t="str">
            <v>Serv Rend: Fee for Recov of Debt</v>
          </cell>
          <cell r="D634" t="str">
            <v/>
          </cell>
          <cell r="F634" t="str">
            <v/>
          </cell>
        </row>
        <row r="635">
          <cell r="B635" t="str">
            <v>805420</v>
          </cell>
          <cell r="C635" t="str">
            <v>Serv Rend: Sanitation</v>
          </cell>
          <cell r="D635" t="str">
            <v/>
          </cell>
          <cell r="F635" t="str">
            <v/>
          </cell>
        </row>
        <row r="636">
          <cell r="B636" t="str">
            <v>805430</v>
          </cell>
          <cell r="C636" t="str">
            <v>Serv Rend: Refuse Removal</v>
          </cell>
          <cell r="D636" t="str">
            <v/>
          </cell>
          <cell r="F636" t="str">
            <v/>
          </cell>
        </row>
        <row r="637">
          <cell r="B637" t="str">
            <v>805500</v>
          </cell>
          <cell r="C637" t="str">
            <v>Request Info:Geogr Info &amp; Stats</v>
          </cell>
          <cell r="D637" t="str">
            <v/>
          </cell>
          <cell r="F637" t="str">
            <v/>
          </cell>
        </row>
        <row r="638">
          <cell r="B638" t="str">
            <v>805510</v>
          </cell>
          <cell r="C638" t="str">
            <v>Request Info:Access To Info Act</v>
          </cell>
          <cell r="D638" t="str">
            <v/>
          </cell>
          <cell r="F638" t="str">
            <v/>
          </cell>
        </row>
        <row r="639">
          <cell r="B639" t="str">
            <v>805520</v>
          </cell>
          <cell r="C639" t="str">
            <v>Serv Rend: Photocopies&amp;Faxes</v>
          </cell>
          <cell r="D639" t="str">
            <v/>
          </cell>
          <cell r="F639" t="str">
            <v/>
          </cell>
        </row>
        <row r="640">
          <cell r="B640" t="str">
            <v>805550</v>
          </cell>
          <cell r="C640" t="str">
            <v>Serv Rend: Water Resource Manage</v>
          </cell>
          <cell r="D640" t="str">
            <v/>
          </cell>
          <cell r="F640" t="str">
            <v/>
          </cell>
        </row>
        <row r="641">
          <cell r="B641" t="str">
            <v>805600</v>
          </cell>
          <cell r="C641" t="str">
            <v>Sales:Books</v>
          </cell>
          <cell r="D641" t="str">
            <v/>
          </cell>
          <cell r="F641" t="str">
            <v/>
          </cell>
        </row>
        <row r="642">
          <cell r="B642" t="str">
            <v>805610</v>
          </cell>
          <cell r="C642" t="str">
            <v>Sales:Departmental Publications</v>
          </cell>
          <cell r="D642" t="str">
            <v/>
          </cell>
          <cell r="F642" t="str">
            <v/>
          </cell>
        </row>
        <row r="643">
          <cell r="B643" t="str">
            <v>805620</v>
          </cell>
          <cell r="C643" t="str">
            <v>Sales:Tender Documents</v>
          </cell>
          <cell r="D643" t="str">
            <v/>
          </cell>
          <cell r="F643" t="str">
            <v/>
          </cell>
        </row>
        <row r="644">
          <cell r="B644" t="str">
            <v>805630</v>
          </cell>
          <cell r="C644" t="str">
            <v>Sales:Plants.Steg and Seedlings</v>
          </cell>
          <cell r="D644" t="str">
            <v/>
          </cell>
          <cell r="F644" t="str">
            <v/>
          </cell>
        </row>
        <row r="645">
          <cell r="B645" t="str">
            <v>805640</v>
          </cell>
          <cell r="C645" t="str">
            <v>Sales:Weedicide</v>
          </cell>
          <cell r="D645" t="str">
            <v/>
          </cell>
          <cell r="F645" t="str">
            <v/>
          </cell>
        </row>
        <row r="646">
          <cell r="B646" t="str">
            <v>805650</v>
          </cell>
          <cell r="C646" t="str">
            <v>Sales:Charts/Posters</v>
          </cell>
          <cell r="D646" t="str">
            <v/>
          </cell>
          <cell r="F646" t="str">
            <v/>
          </cell>
        </row>
        <row r="647">
          <cell r="B647" t="str">
            <v>805660</v>
          </cell>
          <cell r="C647" t="str">
            <v>Sales:Wood Products</v>
          </cell>
          <cell r="D647" t="str">
            <v/>
          </cell>
          <cell r="F647" t="str">
            <v/>
          </cell>
        </row>
        <row r="648">
          <cell r="B648" t="str">
            <v>805670</v>
          </cell>
          <cell r="C648" t="str">
            <v>Sales:Scrap Materials</v>
          </cell>
          <cell r="D648" t="str">
            <v/>
          </cell>
          <cell r="F648" t="str">
            <v/>
          </cell>
        </row>
        <row r="649">
          <cell r="B649" t="str">
            <v>805680</v>
          </cell>
          <cell r="C649" t="str">
            <v>Sales:Waste Paper</v>
          </cell>
          <cell r="D649" t="str">
            <v/>
          </cell>
          <cell r="F649" t="str">
            <v/>
          </cell>
        </row>
        <row r="650">
          <cell r="B650" t="str">
            <v>805690</v>
          </cell>
          <cell r="C650" t="str">
            <v>Sales:Maps</v>
          </cell>
          <cell r="D650" t="str">
            <v/>
          </cell>
          <cell r="F650" t="str">
            <v/>
          </cell>
        </row>
        <row r="651">
          <cell r="B651" t="str">
            <v>805700</v>
          </cell>
          <cell r="C651" t="str">
            <v>Sales:Ferns</v>
          </cell>
          <cell r="D651" t="str">
            <v/>
          </cell>
          <cell r="F651" t="str">
            <v/>
          </cell>
        </row>
        <row r="652">
          <cell r="B652" t="str">
            <v>805710</v>
          </cell>
          <cell r="C652" t="str">
            <v>Sales:Plantation Revenue</v>
          </cell>
          <cell r="D652" t="str">
            <v/>
          </cell>
          <cell r="F652" t="str">
            <v/>
          </cell>
        </row>
        <row r="653">
          <cell r="B653" t="str">
            <v>805720</v>
          </cell>
          <cell r="C653" t="str">
            <v>Sales:Internal Worked Wood</v>
          </cell>
          <cell r="D653" t="str">
            <v/>
          </cell>
          <cell r="F653" t="str">
            <v/>
          </cell>
        </row>
        <row r="654">
          <cell r="B654" t="str">
            <v>805730</v>
          </cell>
          <cell r="C654" t="str">
            <v>Sales:Internal Round Wood</v>
          </cell>
          <cell r="D654" t="str">
            <v/>
          </cell>
          <cell r="F654" t="str">
            <v/>
          </cell>
        </row>
        <row r="655">
          <cell r="B655" t="str">
            <v>805740</v>
          </cell>
          <cell r="C655" t="str">
            <v>Sales:Poles Treated</v>
          </cell>
          <cell r="D655" t="str">
            <v/>
          </cell>
          <cell r="F655" t="str">
            <v/>
          </cell>
        </row>
        <row r="656">
          <cell r="B656" t="str">
            <v>805750</v>
          </cell>
          <cell r="C656" t="str">
            <v>Sales:Poles Untreated</v>
          </cell>
          <cell r="D656" t="str">
            <v/>
          </cell>
          <cell r="F656" t="str">
            <v/>
          </cell>
        </row>
        <row r="657">
          <cell r="B657" t="str">
            <v>805760</v>
          </cell>
          <cell r="C657" t="str">
            <v>Sales:Softwood Saw Timber</v>
          </cell>
          <cell r="D657" t="str">
            <v/>
          </cell>
          <cell r="F657" t="str">
            <v/>
          </cell>
        </row>
        <row r="658">
          <cell r="B658" t="str">
            <v>805770</v>
          </cell>
          <cell r="C658" t="str">
            <v>Penalties Motor Vehicle Licences</v>
          </cell>
          <cell r="D658" t="str">
            <v/>
          </cell>
          <cell r="F658" t="str">
            <v/>
          </cell>
        </row>
        <row r="659">
          <cell r="B659" t="str">
            <v>805771</v>
          </cell>
          <cell r="C659" t="str">
            <v>Penalties Late Regis</v>
          </cell>
          <cell r="D659" t="str">
            <v/>
          </cell>
          <cell r="F659" t="str">
            <v/>
          </cell>
        </row>
        <row r="660">
          <cell r="B660" t="str">
            <v>805772</v>
          </cell>
          <cell r="C660" t="str">
            <v>Penalties Exceeding Volume Quota</v>
          </cell>
          <cell r="D660" t="str">
            <v/>
          </cell>
          <cell r="F660" t="str">
            <v/>
          </cell>
        </row>
        <row r="661">
          <cell r="B661" t="str">
            <v>806000</v>
          </cell>
          <cell r="C661" t="str">
            <v>Return on Assets</v>
          </cell>
          <cell r="D661" t="str">
            <v/>
          </cell>
          <cell r="F661" t="str">
            <v/>
          </cell>
        </row>
        <row r="662">
          <cell r="B662" t="str">
            <v>806010</v>
          </cell>
          <cell r="C662" t="str">
            <v>Intrs: Bank Accnts-Cash Com Bank</v>
          </cell>
          <cell r="D662" t="str">
            <v/>
          </cell>
          <cell r="F662" t="str">
            <v/>
          </cell>
        </row>
        <row r="663">
          <cell r="B663" t="str">
            <v>806020</v>
          </cell>
          <cell r="C663" t="str">
            <v>Interest: Exchequer Investments</v>
          </cell>
          <cell r="D663" t="str">
            <v/>
          </cell>
          <cell r="F663" t="str">
            <v/>
          </cell>
        </row>
        <row r="664">
          <cell r="B664" t="str">
            <v>806030</v>
          </cell>
          <cell r="C664" t="str">
            <v>In Rec: Priv Sec:Hhlds&amp;N-Prof In</v>
          </cell>
          <cell r="D664" t="str">
            <v/>
          </cell>
          <cell r="F664" t="str">
            <v/>
          </cell>
        </row>
        <row r="665">
          <cell r="B665" t="str">
            <v>806040</v>
          </cell>
          <cell r="C665" t="str">
            <v>Int Rec:Priv Sec:Dom:Contr Debt</v>
          </cell>
          <cell r="D665" t="str">
            <v/>
          </cell>
          <cell r="F665" t="str">
            <v/>
          </cell>
        </row>
        <row r="666">
          <cell r="B666" t="str">
            <v>806100</v>
          </cell>
          <cell r="C666" t="str">
            <v>Interest received from customers</v>
          </cell>
          <cell r="D666" t="str">
            <v/>
          </cell>
          <cell r="F666" t="str">
            <v/>
          </cell>
        </row>
        <row r="667">
          <cell r="B667" t="str">
            <v>806101</v>
          </cell>
          <cell r="C667" t="str">
            <v>DWAF Interest Income</v>
          </cell>
          <cell r="D667" t="str">
            <v/>
          </cell>
          <cell r="F667" t="str">
            <v/>
          </cell>
        </row>
        <row r="668">
          <cell r="B668" t="str">
            <v>806500</v>
          </cell>
          <cell r="C668" t="str">
            <v>Trnsf Rec O/G/U: National Dept</v>
          </cell>
          <cell r="D668" t="str">
            <v/>
          </cell>
          <cell r="F668" t="str">
            <v/>
          </cell>
        </row>
        <row r="669">
          <cell r="B669" t="str">
            <v>807000</v>
          </cell>
          <cell r="C669" t="str">
            <v>Rental Income:Land</v>
          </cell>
          <cell r="D669" t="str">
            <v/>
          </cell>
          <cell r="F669" t="str">
            <v/>
          </cell>
        </row>
        <row r="670">
          <cell r="B670" t="str">
            <v>807010</v>
          </cell>
          <cell r="C670" t="str">
            <v>Rent: Royalties</v>
          </cell>
          <cell r="D670" t="str">
            <v/>
          </cell>
          <cell r="F670" t="str">
            <v/>
          </cell>
        </row>
        <row r="671">
          <cell r="B671" t="str">
            <v>807300</v>
          </cell>
          <cell r="C671" t="str">
            <v>Replacement Of Security Cards</v>
          </cell>
          <cell r="D671" t="str">
            <v/>
          </cell>
          <cell r="F671" t="str">
            <v/>
          </cell>
        </row>
        <row r="672">
          <cell r="B672" t="str">
            <v>807400</v>
          </cell>
          <cell r="C672" t="str">
            <v>Reimbursement Of Goods Issued</v>
          </cell>
          <cell r="D672" t="str">
            <v/>
          </cell>
          <cell r="F672" t="str">
            <v/>
          </cell>
        </row>
        <row r="673">
          <cell r="B673" t="str">
            <v>808200</v>
          </cell>
          <cell r="C673" t="str">
            <v>Rental Income Residences</v>
          </cell>
          <cell r="D673" t="str">
            <v/>
          </cell>
          <cell r="F673" t="str">
            <v/>
          </cell>
        </row>
        <row r="674">
          <cell r="B674" t="str">
            <v>808250</v>
          </cell>
          <cell r="C674" t="str">
            <v>Rental Income Office Buildings</v>
          </cell>
          <cell r="D674" t="str">
            <v/>
          </cell>
          <cell r="F674" t="str">
            <v/>
          </cell>
        </row>
        <row r="675">
          <cell r="B675" t="str">
            <v>808400</v>
          </cell>
          <cell r="C675" t="str">
            <v>Rental Income:Parking</v>
          </cell>
          <cell r="D675" t="str">
            <v/>
          </cell>
          <cell r="F675" t="str">
            <v/>
          </cell>
        </row>
        <row r="676">
          <cell r="B676" t="str">
            <v>808500</v>
          </cell>
          <cell r="C676" t="str">
            <v>Rental External :Road Constr&amp;Maint Mac&amp;E</v>
          </cell>
          <cell r="D676" t="str">
            <v/>
          </cell>
          <cell r="F676" t="str">
            <v/>
          </cell>
        </row>
        <row r="677">
          <cell r="B677" t="str">
            <v>808501</v>
          </cell>
          <cell r="C677" t="str">
            <v>Maintenance External :Road Constr&amp;Maint</v>
          </cell>
          <cell r="D677" t="str">
            <v/>
          </cell>
          <cell r="F677" t="str">
            <v/>
          </cell>
        </row>
        <row r="678">
          <cell r="B678" t="str">
            <v>808502</v>
          </cell>
          <cell r="C678" t="str">
            <v>Rental Internal :Road Constr&amp;Maint Mac&amp;E</v>
          </cell>
          <cell r="D678" t="str">
            <v/>
          </cell>
          <cell r="F678" t="str">
            <v/>
          </cell>
        </row>
        <row r="679">
          <cell r="B679" t="str">
            <v>808503</v>
          </cell>
          <cell r="C679" t="str">
            <v>Maintenance Internal :Road Constr&amp;Maint</v>
          </cell>
          <cell r="D679" t="str">
            <v/>
          </cell>
          <cell r="F679" t="str">
            <v/>
          </cell>
        </row>
        <row r="680">
          <cell r="B680" t="str">
            <v>808510</v>
          </cell>
          <cell r="C680" t="str">
            <v>Rental: Office Furniture</v>
          </cell>
          <cell r="D680" t="str">
            <v/>
          </cell>
          <cell r="F680" t="str">
            <v/>
          </cell>
        </row>
        <row r="681">
          <cell r="B681" t="str">
            <v>808520</v>
          </cell>
          <cell r="C681" t="str">
            <v>Rental: Levy Maintenance Machinery&amp;Equip</v>
          </cell>
          <cell r="D681" t="str">
            <v/>
          </cell>
          <cell r="F681" t="str">
            <v/>
          </cell>
        </row>
        <row r="682">
          <cell r="B682" t="str">
            <v>810000</v>
          </cell>
          <cell r="C682" t="str">
            <v>FI: Water Resources Commision Revenue</v>
          </cell>
          <cell r="D682" t="str">
            <v/>
          </cell>
          <cell r="F682" t="str">
            <v/>
          </cell>
        </row>
        <row r="683">
          <cell r="B683" t="str">
            <v>811000</v>
          </cell>
          <cell r="C683" t="str">
            <v>FI: Comsumptive Revenue</v>
          </cell>
          <cell r="D683" t="str">
            <v/>
          </cell>
          <cell r="F683" t="str">
            <v/>
          </cell>
        </row>
        <row r="684">
          <cell r="B684" t="str">
            <v>812000</v>
          </cell>
          <cell r="C684" t="str">
            <v>FI: Water Resources Management Revenue</v>
          </cell>
          <cell r="D684" t="str">
            <v/>
          </cell>
          <cell r="F684" t="str">
            <v/>
          </cell>
        </row>
        <row r="685">
          <cell r="B685" t="str">
            <v>813000</v>
          </cell>
          <cell r="C685" t="str">
            <v>FI: TCTA Revenue</v>
          </cell>
          <cell r="D685" t="str">
            <v/>
          </cell>
          <cell r="F685" t="str">
            <v/>
          </cell>
        </row>
        <row r="686">
          <cell r="B686" t="str">
            <v>814000</v>
          </cell>
          <cell r="C686" t="str">
            <v>FI: Consumptive (O &amp; M)</v>
          </cell>
          <cell r="D686" t="str">
            <v/>
          </cell>
          <cell r="F686" t="str">
            <v/>
          </cell>
        </row>
        <row r="687">
          <cell r="B687" t="str">
            <v>815000</v>
          </cell>
          <cell r="C687" t="str">
            <v>FI: Consumptive depreciation</v>
          </cell>
          <cell r="D687" t="str">
            <v/>
          </cell>
          <cell r="F687" t="str">
            <v/>
          </cell>
        </row>
        <row r="688">
          <cell r="B688" t="str">
            <v>820000</v>
          </cell>
          <cell r="C688" t="str">
            <v>Stream Flow Reduction Activity: Subsidy</v>
          </cell>
          <cell r="D688" t="str">
            <v/>
          </cell>
          <cell r="F688" t="str">
            <v/>
          </cell>
        </row>
        <row r="689">
          <cell r="B689" t="str">
            <v>881000</v>
          </cell>
          <cell r="C689" t="str">
            <v>Payment differences</v>
          </cell>
          <cell r="D689" t="str">
            <v/>
          </cell>
          <cell r="F689" t="str">
            <v/>
          </cell>
        </row>
        <row r="690">
          <cell r="B690" t="str">
            <v>881001</v>
          </cell>
          <cell r="C690" t="str">
            <v>Manual Customer account roundings</v>
          </cell>
          <cell r="D690" t="str">
            <v/>
          </cell>
          <cell r="F690" t="str">
            <v/>
          </cell>
        </row>
        <row r="691">
          <cell r="B691" t="str">
            <v>889000</v>
          </cell>
          <cell r="C691" t="str">
            <v>Other sales deductions</v>
          </cell>
          <cell r="D691" t="str">
            <v/>
          </cell>
          <cell r="F691" t="str">
            <v/>
          </cell>
        </row>
        <row r="692">
          <cell r="B692" t="str">
            <v>890000</v>
          </cell>
          <cell r="C692" t="str">
            <v>Revenue Transfers</v>
          </cell>
          <cell r="D692" t="str">
            <v/>
          </cell>
          <cell r="F692" t="str">
            <v/>
          </cell>
        </row>
        <row r="693">
          <cell r="A693">
            <v>2700</v>
          </cell>
          <cell r="B693">
            <v>2700</v>
          </cell>
          <cell r="C693" t="str">
            <v>Mobile Homes</v>
          </cell>
          <cell r="D693" t="str">
            <v>MOVABLE ASSETS</v>
          </cell>
          <cell r="F693" t="str">
            <v>MOVABLE ASSETS</v>
          </cell>
        </row>
        <row r="694">
          <cell r="A694">
            <v>4000</v>
          </cell>
          <cell r="B694">
            <v>4000</v>
          </cell>
          <cell r="C694" t="str">
            <v>WR: Dams and Weirs</v>
          </cell>
          <cell r="D694" t="str">
            <v>MOVABLE ASSETS</v>
          </cell>
          <cell r="F694" t="str">
            <v>MOVABLE ASSETS</v>
          </cell>
        </row>
        <row r="695">
          <cell r="A695">
            <v>4100</v>
          </cell>
          <cell r="B695">
            <v>4100</v>
          </cell>
          <cell r="C695" t="str">
            <v>WR: Pump stations</v>
          </cell>
          <cell r="D695" t="str">
            <v>MOVABLE ASSETS</v>
          </cell>
          <cell r="F695" t="str">
            <v>MOVABLE ASSETS</v>
          </cell>
        </row>
        <row r="696">
          <cell r="A696">
            <v>4200</v>
          </cell>
          <cell r="B696">
            <v>4200</v>
          </cell>
          <cell r="C696" t="str">
            <v>WR: Steel Pipelines</v>
          </cell>
          <cell r="D696" t="str">
            <v>MOVABLE ASSETS</v>
          </cell>
          <cell r="F696" t="str">
            <v>MOVABLE ASSETS</v>
          </cell>
        </row>
        <row r="697">
          <cell r="A697">
            <v>4300</v>
          </cell>
          <cell r="B697">
            <v>4300</v>
          </cell>
          <cell r="C697" t="str">
            <v>WR: Canals</v>
          </cell>
          <cell r="D697" t="str">
            <v>MOVABLE ASSETS</v>
          </cell>
          <cell r="F697" t="str">
            <v>MOVABLE ASSETS</v>
          </cell>
        </row>
        <row r="698">
          <cell r="A698">
            <v>4400</v>
          </cell>
          <cell r="B698">
            <v>4400</v>
          </cell>
          <cell r="C698" t="str">
            <v>WR: Reservoirs</v>
          </cell>
          <cell r="D698" t="str">
            <v>MOVABLE ASSETS</v>
          </cell>
          <cell r="F698" t="str">
            <v>MOVABLE ASSETS</v>
          </cell>
        </row>
        <row r="699">
          <cell r="A699">
            <v>4600</v>
          </cell>
          <cell r="B699">
            <v>4600</v>
          </cell>
          <cell r="C699" t="str">
            <v>WR: Tunnels</v>
          </cell>
          <cell r="D699" t="str">
            <v>MOVABLE ASSETS</v>
          </cell>
          <cell r="F699" t="str">
            <v>MOVABLE ASSETS</v>
          </cell>
        </row>
        <row r="700">
          <cell r="A700">
            <v>7700</v>
          </cell>
          <cell r="B700">
            <v>7700</v>
          </cell>
          <cell r="C700" t="str">
            <v>Appliances</v>
          </cell>
          <cell r="D700" t="str">
            <v>MOVABLE ASSETS</v>
          </cell>
          <cell r="F700" t="str">
            <v>MOVABLE ASSETS</v>
          </cell>
        </row>
        <row r="701">
          <cell r="A701">
            <v>8000</v>
          </cell>
          <cell r="B701">
            <v>8000</v>
          </cell>
          <cell r="C701" t="str">
            <v>Machinery and Equipment</v>
          </cell>
          <cell r="D701" t="str">
            <v>MOVABLE ASSETS</v>
          </cell>
          <cell r="F701" t="str">
            <v>MOVABLE ASSETS</v>
          </cell>
        </row>
        <row r="702">
          <cell r="A702">
            <v>8500</v>
          </cell>
          <cell r="B702">
            <v>8500</v>
          </cell>
          <cell r="C702" t="str">
            <v>Scientific Instruments</v>
          </cell>
          <cell r="D702" t="str">
            <v>MOVABLE ASSETS</v>
          </cell>
          <cell r="F702" t="str">
            <v>MOVABLE ASSETS</v>
          </cell>
        </row>
        <row r="703">
          <cell r="A703">
            <v>9000</v>
          </cell>
          <cell r="B703">
            <v>9000</v>
          </cell>
          <cell r="C703" t="str">
            <v>Vehicles</v>
          </cell>
          <cell r="D703" t="str">
            <v>MOVABLE ASSETS</v>
          </cell>
          <cell r="F703" t="str">
            <v>MOVABLE ASSETS</v>
          </cell>
        </row>
        <row r="704">
          <cell r="A704">
            <v>10000</v>
          </cell>
          <cell r="B704">
            <v>10000</v>
          </cell>
          <cell r="C704" t="str">
            <v>Furniture</v>
          </cell>
          <cell r="D704" t="str">
            <v>MOVABLE ASSETS</v>
          </cell>
          <cell r="F704" t="str">
            <v>MOVABLE ASSETS</v>
          </cell>
        </row>
        <row r="705">
          <cell r="A705">
            <v>10100</v>
          </cell>
          <cell r="B705">
            <v>10100</v>
          </cell>
          <cell r="C705" t="str">
            <v>Office Equipment</v>
          </cell>
          <cell r="D705" t="str">
            <v>MOVABLE ASSETS</v>
          </cell>
          <cell r="F705" t="str">
            <v>MOVABLE ASSETS</v>
          </cell>
        </row>
        <row r="706">
          <cell r="A706">
            <v>11000</v>
          </cell>
          <cell r="B706">
            <v>11000</v>
          </cell>
          <cell r="C706" t="str">
            <v>Computer Equipment</v>
          </cell>
          <cell r="D706" t="str">
            <v>MOVABLE ASSETS</v>
          </cell>
          <cell r="F706" t="str">
            <v>MOVABLE ASSETS</v>
          </cell>
        </row>
        <row r="707">
          <cell r="A707">
            <v>11800</v>
          </cell>
          <cell r="B707">
            <v>11800</v>
          </cell>
          <cell r="C707" t="str">
            <v>Computer Software</v>
          </cell>
          <cell r="D707" t="str">
            <v>MOVABLE ASSETS</v>
          </cell>
          <cell r="F707" t="str">
            <v>MOVABLE ASSETS</v>
          </cell>
        </row>
        <row r="708">
          <cell r="A708">
            <v>13000</v>
          </cell>
          <cell r="B708">
            <v>13000</v>
          </cell>
          <cell r="C708" t="str">
            <v>Equipment</v>
          </cell>
          <cell r="D708" t="str">
            <v>MOVABLE ASSETS</v>
          </cell>
          <cell r="F708" t="str">
            <v>MOVABLE ASSETS</v>
          </cell>
        </row>
        <row r="709">
          <cell r="A709">
            <v>30000</v>
          </cell>
          <cell r="B709">
            <v>30000</v>
          </cell>
          <cell r="C709" t="str">
            <v>Low Value Assets</v>
          </cell>
          <cell r="D709" t="str">
            <v>MOVABLE ASSETS</v>
          </cell>
          <cell r="F709" t="str">
            <v>MOVABLE ASSETS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Cover(1)"/>
      <sheetName val="Upper vaal summary"/>
      <sheetName val="Summary(2)"/>
      <sheetName val="101055"/>
      <sheetName val="101063"/>
      <sheetName val="100917"/>
      <sheetName val="100993"/>
      <sheetName val="101050"/>
      <sheetName val="100992"/>
      <sheetName val="Central"/>
      <sheetName val="NATIONAL GM OPERATIO (2)"/>
      <sheetName val="&lt;&lt; COST CENTRE"/>
      <sheetName val="Element listing"/>
      <sheetName val="CC listing"/>
      <sheetName val="Scale"/>
      <sheetName val="Projects 2010_11"/>
      <sheetName val="Projects 2011_12Schoons"/>
      <sheetName val="Proj 100910 101055Mooiriver"/>
      <sheetName val="Projects 201011 101050 Rhenoste"/>
      <sheetName val="Projects 201011 100993"/>
      <sheetName val="Travel item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>COMPENSATION OF EMPLOYEES</v>
          </cell>
          <cell r="F24" t="str">
            <v>COMPENSATION OF EMPLOYEES</v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>COMPENSATION OF EMPLOYEES</v>
          </cell>
          <cell r="F25" t="str">
            <v>COMPENSATION OF EMPLOYEES</v>
          </cell>
        </row>
        <row r="26">
          <cell r="A26">
            <v>401051</v>
          </cell>
          <cell r="C26" t="str">
            <v>Skills Development Levy</v>
          </cell>
          <cell r="D26" t="str">
            <v>COMPENSATION OF EMPLOYEES</v>
          </cell>
          <cell r="F26" t="str">
            <v>COMPENSATION OF EMPLOYEES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>COMPENSATION OF EMPLOYEES</v>
          </cell>
          <cell r="F27" t="str">
            <v>COMPENSATION OF EMPLOYEES</v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>COMPENSATION OF EMPLOYEES</v>
          </cell>
          <cell r="F28" t="str">
            <v>COMPENSATION OF EMPLOYEES</v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>BANK CHARGES</v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>BANK CHARGES</v>
          </cell>
          <cell r="F35" t="str">
            <v>BANK CHARGES</v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>ADVERTISING</v>
          </cell>
          <cell r="F39" t="str">
            <v>ADVERTISING</v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>BANK CHARGES</v>
          </cell>
          <cell r="F40" t="str">
            <v>BANK CHARGES</v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>ADVERTISING</v>
          </cell>
          <cell r="F44" t="str">
            <v>ADVERTISING</v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>COMMUNICATION</v>
          </cell>
          <cell r="F53" t="str">
            <v>COMMUNICATION</v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>COMMUNICATION</v>
          </cell>
          <cell r="F54" t="str">
            <v>COMMUNICATION</v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>COMMUNICATION</v>
          </cell>
          <cell r="F55" t="str">
            <v>COMMUNICATION</v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>COMMUNICATION</v>
          </cell>
          <cell r="F56" t="str">
            <v>COMMUNICATION</v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>COMMUNICATION</v>
          </cell>
          <cell r="F57" t="str">
            <v>COMMUNICATION</v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>COMMUNICATION</v>
          </cell>
          <cell r="F58" t="str">
            <v>COMMUNICATION</v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>COMMUNICATION</v>
          </cell>
          <cell r="F59" t="str">
            <v>COMMUNICATION</v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>COMMUNICATION</v>
          </cell>
          <cell r="F60" t="str">
            <v>COMMUNICATION</v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>EXTERNAL COMP SERVICES PROVIDERS</v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>EXTERNAL COMP SERVICES PROVIDERS</v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>EXTERNAL COMP SERVICES PROVIDERS</v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>EXTERNAL COMP SERVICES PROVIDERS</v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>EXTERNAL COMP SERVICES PROVIDERS</v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>CONSULT,CONTRACT &amp; SPECIAL SERV</v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>CONSULT,CONTRACT &amp; SPECIAL SERV</v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>CONSULT,CONTRACT &amp; SPECIAL SERV</v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>CONSULT,CONTRACT &amp; SPECIAL SERV</v>
          </cell>
          <cell r="F74" t="str">
            <v>CONSULT,CONTRACT &amp; SPECIAL SERV</v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>CONSULT,CONTRACT &amp; SPECIAL SERV</v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>CONSULT,CONTRACT &amp; SPECIAL SERV</v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>CONSULT,CONTRACT &amp; SPECIAL SERV</v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>CONSULT,CONTRACT &amp; SPECIAL SERV</v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>CONSULT,CONTRACT &amp; SPECIAL SERV</v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>CONSULT,CONTRACT &amp; SPECIAL SERV</v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>CONSULT,CONTRACT &amp; SPECIAL SERV</v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>CONSULT,CONTRACT &amp; SPECIAL SERV</v>
          </cell>
          <cell r="F83" t="str">
            <v>CONSULT,CONTRACT &amp; SPECIAL SERV</v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>CONSULT,CONTRACT &amp; SPECIAL SERV</v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>CONSULT,CONTRACT &amp; SPECIAL SERV</v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>CONSULT,CONTRACT &amp; SPECIAL SERV</v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>UTILITITY SERVICES</v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>ENTERTAINMENT</v>
          </cell>
          <cell r="F91" t="str">
            <v>ENTERTAINMENT</v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>ENTERTAINMENT</v>
          </cell>
          <cell r="F93" t="str">
            <v>ENTERTAINMENT</v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>AUDIT FEES</v>
          </cell>
          <cell r="F94" t="str">
            <v>AUDIT FEES</v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>AUDIT FEES</v>
          </cell>
          <cell r="F95" t="str">
            <v>AUDIT FEES</v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>AUDIT FEES</v>
          </cell>
          <cell r="F96" t="str">
            <v>AUDIT FEES</v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>AUDIT FEES</v>
          </cell>
          <cell r="F97" t="str">
            <v>AUDIT FEES</v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>AUDIT FEES</v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>AUDIT FEES</v>
          </cell>
          <cell r="F99" t="str">
            <v>AUDIT FEES</v>
          </cell>
        </row>
        <row r="100">
          <cell r="A100">
            <v>416500</v>
          </cell>
          <cell r="B100" t="str">
            <v>416500</v>
          </cell>
          <cell r="C100" t="str">
            <v>Freight Service</v>
          </cell>
          <cell r="D100" t="str">
            <v>COURIER &amp; DELIVERY SERVICES</v>
          </cell>
          <cell r="F100" t="str">
            <v>COURIER &amp; DELIVERY SERVICES</v>
          </cell>
        </row>
        <row r="101">
          <cell r="A101">
            <v>418000</v>
          </cell>
          <cell r="B101" t="str">
            <v>418000</v>
          </cell>
          <cell r="C101" t="str">
            <v>Construction Work in Progress</v>
          </cell>
          <cell r="D101" t="str">
            <v/>
          </cell>
          <cell r="F101" t="str">
            <v/>
          </cell>
        </row>
        <row r="102">
          <cell r="A102">
            <v>418100</v>
          </cell>
          <cell r="B102" t="str">
            <v>418100</v>
          </cell>
          <cell r="C102" t="str">
            <v>Fencing Material</v>
          </cell>
          <cell r="D102" t="str">
            <v>CONSUMABLE MATERIAL</v>
          </cell>
          <cell r="F102" t="str">
            <v>CONSUMABLE MATERIAL</v>
          </cell>
        </row>
        <row r="103">
          <cell r="A103">
            <v>418110</v>
          </cell>
          <cell r="B103" t="str">
            <v>418110</v>
          </cell>
          <cell r="C103" t="str">
            <v>Pest Control Materials</v>
          </cell>
          <cell r="D103" t="str">
            <v>CONSUMABLE MATERIAL</v>
          </cell>
          <cell r="F103" t="str">
            <v/>
          </cell>
        </row>
        <row r="104">
          <cell r="A104">
            <v>418120</v>
          </cell>
          <cell r="B104" t="str">
            <v>418120</v>
          </cell>
          <cell r="C104" t="str">
            <v>Plants &amp; Seeds</v>
          </cell>
          <cell r="D104" t="str">
            <v>CONSUMABLE MATERIAL</v>
          </cell>
          <cell r="F104" t="str">
            <v/>
          </cell>
        </row>
        <row r="105">
          <cell r="A105">
            <v>418200</v>
          </cell>
          <cell r="B105" t="str">
            <v>418200</v>
          </cell>
          <cell r="C105" t="str">
            <v>Dom Cons:Brooms and Brushes</v>
          </cell>
          <cell r="D105" t="str">
            <v>CONSUMABLE MATERIAL</v>
          </cell>
          <cell r="F105" t="str">
            <v>CONSUMABLE MATERIAL</v>
          </cell>
        </row>
        <row r="106">
          <cell r="A106">
            <v>418210</v>
          </cell>
          <cell r="B106" t="str">
            <v>418210</v>
          </cell>
          <cell r="C106" t="str">
            <v>Cleaning Materials</v>
          </cell>
          <cell r="D106" t="str">
            <v>CONSUMABLE MATERIAL</v>
          </cell>
          <cell r="F106" t="str">
            <v>CONSUMABLE MATERIAL</v>
          </cell>
        </row>
        <row r="107">
          <cell r="A107">
            <v>418220</v>
          </cell>
          <cell r="B107" t="str">
            <v>418220</v>
          </cell>
          <cell r="C107" t="str">
            <v>Crockery &amp; Cutlery</v>
          </cell>
          <cell r="D107" t="str">
            <v>CONSUMABLE MATERIAL</v>
          </cell>
          <cell r="F107" t="str">
            <v>CONSUMABLE MATERIAL</v>
          </cell>
        </row>
        <row r="108">
          <cell r="A108">
            <v>418230</v>
          </cell>
          <cell r="B108" t="str">
            <v>418230</v>
          </cell>
          <cell r="C108" t="str">
            <v>Dom Cons:Disposable Paper Items</v>
          </cell>
          <cell r="D108" t="str">
            <v>CONSUMABLE MATERIAL</v>
          </cell>
          <cell r="F108" t="str">
            <v>CONSUMABLE MATERIAL</v>
          </cell>
        </row>
        <row r="109">
          <cell r="A109">
            <v>418240</v>
          </cell>
          <cell r="B109" t="str">
            <v>418240</v>
          </cell>
          <cell r="C109" t="str">
            <v>Gardening &amp; Irrigation Supplies</v>
          </cell>
          <cell r="D109" t="str">
            <v>CONSUMABLE MATERIAL</v>
          </cell>
          <cell r="F109" t="str">
            <v>CONSUMABLE MATERIAL</v>
          </cell>
        </row>
        <row r="110">
          <cell r="A110">
            <v>418245</v>
          </cell>
          <cell r="B110" t="str">
            <v>418245</v>
          </cell>
          <cell r="C110" t="str">
            <v>Gas Oxygen &amp; Acetylene</v>
          </cell>
          <cell r="D110" t="str">
            <v>CONSUMABLE MATERIAL</v>
          </cell>
          <cell r="F110" t="str">
            <v/>
          </cell>
        </row>
        <row r="111">
          <cell r="A111">
            <v>418250</v>
          </cell>
          <cell r="B111" t="str">
            <v>418250</v>
          </cell>
          <cell r="C111" t="str">
            <v>Dom Cons:Laundry</v>
          </cell>
          <cell r="D111" t="str">
            <v>CONSUMABLE MATERIAL</v>
          </cell>
          <cell r="F111" t="str">
            <v>CONSUMABLE MATERIAL</v>
          </cell>
        </row>
        <row r="112">
          <cell r="A112">
            <v>418260</v>
          </cell>
          <cell r="B112" t="str">
            <v>418260</v>
          </cell>
          <cell r="C112" t="str">
            <v>Dom Cons:Pest Control</v>
          </cell>
          <cell r="D112" t="str">
            <v>CONSUMABLE MATERIAL</v>
          </cell>
          <cell r="F112" t="str">
            <v>CONSUMABLE MATERIAL</v>
          </cell>
        </row>
        <row r="113">
          <cell r="A113">
            <v>418270</v>
          </cell>
          <cell r="B113" t="str">
            <v>418270</v>
          </cell>
          <cell r="C113" t="str">
            <v>Dom Cons:Toiletries</v>
          </cell>
          <cell r="D113" t="str">
            <v>CONSUMABLE MATERIAL</v>
          </cell>
          <cell r="F113" t="str">
            <v>CONSUMABLE MATERIAL</v>
          </cell>
        </row>
        <row r="114">
          <cell r="A114">
            <v>418280</v>
          </cell>
          <cell r="B114" t="str">
            <v>418280</v>
          </cell>
          <cell r="C114" t="str">
            <v>Uniform &amp; Protective Clothing</v>
          </cell>
          <cell r="D114" t="str">
            <v>CONSUMABLE MATERIAL</v>
          </cell>
          <cell r="F114" t="str">
            <v>CONSUMABLE MATERIAL</v>
          </cell>
        </row>
        <row r="115">
          <cell r="A115">
            <v>418290</v>
          </cell>
          <cell r="B115" t="str">
            <v>418290</v>
          </cell>
          <cell r="C115" t="str">
            <v>Dom Cons:Wash/Clean Detergnt</v>
          </cell>
          <cell r="D115" t="str">
            <v>CONSUMABLE MATERIAL</v>
          </cell>
          <cell r="F115" t="str">
            <v>CONSUMABLE MATERIAL</v>
          </cell>
        </row>
        <row r="116">
          <cell r="A116">
            <v>418300</v>
          </cell>
          <cell r="B116" t="str">
            <v>418300</v>
          </cell>
          <cell r="C116" t="str">
            <v>Food Sup:Food Supplies</v>
          </cell>
          <cell r="D116" t="str">
            <v>CONSUMABLE MATERIAL</v>
          </cell>
          <cell r="F116" t="str">
            <v>CONSUMABLE MATERIAL</v>
          </cell>
        </row>
        <row r="117">
          <cell r="A117">
            <v>418310</v>
          </cell>
          <cell r="B117" t="str">
            <v>418310</v>
          </cell>
          <cell r="C117" t="str">
            <v>Food Sup:Groceries</v>
          </cell>
          <cell r="D117" t="str">
            <v>CONSUMABLE MATERIAL</v>
          </cell>
          <cell r="F117" t="str">
            <v>CONSUMABLE MATERIAL</v>
          </cell>
        </row>
        <row r="118">
          <cell r="A118">
            <v>418320</v>
          </cell>
          <cell r="B118" t="str">
            <v>418320</v>
          </cell>
          <cell r="C118" t="str">
            <v>FOOD SUP:MEAT, POULTRY, FISH</v>
          </cell>
          <cell r="D118" t="str">
            <v>VENUES AND FACILITIES</v>
          </cell>
          <cell r="F118" t="str">
            <v/>
          </cell>
        </row>
        <row r="119">
          <cell r="A119">
            <v>418400</v>
          </cell>
          <cell r="B119" t="str">
            <v>418400</v>
          </cell>
          <cell r="C119" t="str">
            <v>Chemicals</v>
          </cell>
          <cell r="D119" t="str">
            <v>CONSUMABLE MATERIAL</v>
          </cell>
          <cell r="F119" t="str">
            <v>CONSUMABLE MATERIAL</v>
          </cell>
        </row>
        <row r="120">
          <cell r="A120">
            <v>418410</v>
          </cell>
          <cell r="B120" t="str">
            <v>418410</v>
          </cell>
          <cell r="C120" t="str">
            <v>Fuel</v>
          </cell>
          <cell r="D120" t="str">
            <v>CONSUMABLE MATERIAL</v>
          </cell>
          <cell r="F120" t="str">
            <v>CONSUMABLE MATERIAL</v>
          </cell>
        </row>
        <row r="121">
          <cell r="A121">
            <v>418420</v>
          </cell>
          <cell r="B121" t="str">
            <v>418420</v>
          </cell>
          <cell r="C121" t="str">
            <v>Oil and Lubricants</v>
          </cell>
          <cell r="D121" t="str">
            <v>CONSUMABLE MATERIAL</v>
          </cell>
          <cell r="F121" t="str">
            <v>CONSUMABLE MATERIAL</v>
          </cell>
        </row>
        <row r="122">
          <cell r="A122">
            <v>418500</v>
          </cell>
          <cell r="B122" t="str">
            <v>418500</v>
          </cell>
          <cell r="C122" t="str">
            <v>Laboratory Chemicals</v>
          </cell>
          <cell r="D122" t="str">
            <v>CONSUMABLE MATERIAL</v>
          </cell>
          <cell r="F122" t="str">
            <v>CONSUMABLE MATERIAL</v>
          </cell>
        </row>
        <row r="123">
          <cell r="A123">
            <v>418510</v>
          </cell>
          <cell r="B123" t="str">
            <v>418510</v>
          </cell>
          <cell r="C123" t="str">
            <v>Laboratory Supplies</v>
          </cell>
          <cell r="D123" t="str">
            <v>CONSUMABLE MATERIAL</v>
          </cell>
          <cell r="F123" t="str">
            <v>CONSUMABLE MATERIAL</v>
          </cell>
        </row>
        <row r="124">
          <cell r="A124">
            <v>418600</v>
          </cell>
          <cell r="B124" t="str">
            <v>418600</v>
          </cell>
          <cell r="C124" t="str">
            <v>Oth Cons:Camp Maintenance</v>
          </cell>
          <cell r="D124" t="str">
            <v>CONSUMABLE MATERIAL</v>
          </cell>
          <cell r="F124" t="str">
            <v/>
          </cell>
        </row>
        <row r="125">
          <cell r="A125">
            <v>418610</v>
          </cell>
          <cell r="B125" t="str">
            <v>418610</v>
          </cell>
          <cell r="C125" t="str">
            <v>Oth Cons:Cellphone Accessories</v>
          </cell>
          <cell r="D125" t="str">
            <v/>
          </cell>
          <cell r="F125" t="str">
            <v/>
          </cell>
        </row>
        <row r="126">
          <cell r="A126">
            <v>418620</v>
          </cell>
          <cell r="B126" t="str">
            <v>418620</v>
          </cell>
          <cell r="C126" t="str">
            <v>Oth Cons:Packing Material</v>
          </cell>
          <cell r="D126" t="str">
            <v>CONSUMABLE MATERIAL</v>
          </cell>
          <cell r="F126" t="str">
            <v>CONSUMABLE MATERIAL</v>
          </cell>
        </row>
        <row r="127">
          <cell r="A127">
            <v>418630</v>
          </cell>
          <cell r="B127" t="str">
            <v>418630</v>
          </cell>
          <cell r="C127" t="str">
            <v>Oth Cons:Water for Irrigation</v>
          </cell>
          <cell r="D127" t="str">
            <v/>
          </cell>
          <cell r="F127" t="str">
            <v/>
          </cell>
        </row>
        <row r="128">
          <cell r="A128">
            <v>418640</v>
          </cell>
          <cell r="B128" t="str">
            <v>418640</v>
          </cell>
          <cell r="C128" t="str">
            <v>Hand Held Tools</v>
          </cell>
          <cell r="D128" t="str">
            <v>CONSUMABLE MATERIAL</v>
          </cell>
          <cell r="F128" t="str">
            <v>CONSUMABLE MATERIAL</v>
          </cell>
        </row>
        <row r="129">
          <cell r="A129">
            <v>418700</v>
          </cell>
          <cell r="B129" t="str">
            <v>418700</v>
          </cell>
          <cell r="C129" t="str">
            <v>Batteries Products</v>
          </cell>
          <cell r="D129" t="str">
            <v>CONSUMABLE MATERIAL</v>
          </cell>
          <cell r="F129" t="str">
            <v/>
          </cell>
        </row>
        <row r="130">
          <cell r="A130">
            <v>418710</v>
          </cell>
          <cell r="B130" t="str">
            <v>418710</v>
          </cell>
          <cell r="C130" t="str">
            <v>Building Materials</v>
          </cell>
          <cell r="D130" t="str">
            <v>CONSUMABLE MATERIAL</v>
          </cell>
          <cell r="F130" t="str">
            <v>CONSUMABLE MATERIAL</v>
          </cell>
        </row>
        <row r="131">
          <cell r="A131">
            <v>418720</v>
          </cell>
          <cell r="B131" t="str">
            <v>418720</v>
          </cell>
          <cell r="C131" t="str">
            <v>Electircal Supplies</v>
          </cell>
          <cell r="D131" t="str">
            <v>CONSUMABLE MATERIAL</v>
          </cell>
          <cell r="F131" t="str">
            <v>CONSUMABLE MATERIAL</v>
          </cell>
        </row>
        <row r="132">
          <cell r="A132">
            <v>418730</v>
          </cell>
          <cell r="B132" t="str">
            <v>418730</v>
          </cell>
          <cell r="C132" t="str">
            <v>Painting Materials</v>
          </cell>
          <cell r="D132" t="str">
            <v>CONSUMABLE MATERIAL</v>
          </cell>
          <cell r="F132" t="str">
            <v/>
          </cell>
        </row>
        <row r="133">
          <cell r="A133">
            <v>418740</v>
          </cell>
          <cell r="B133" t="str">
            <v>418740</v>
          </cell>
          <cell r="C133" t="str">
            <v>Maint Mat:Spares And Accessories</v>
          </cell>
          <cell r="D133" t="str">
            <v>CONSUMABLE MATERIAL</v>
          </cell>
          <cell r="F133" t="str">
            <v/>
          </cell>
        </row>
        <row r="134">
          <cell r="A134">
            <v>418750</v>
          </cell>
          <cell r="B134" t="str">
            <v>418750</v>
          </cell>
          <cell r="C134" t="str">
            <v>Tyres ,Tubes &amp; Tracks</v>
          </cell>
          <cell r="D134" t="str">
            <v>CONSUMABLE MATERIAL</v>
          </cell>
          <cell r="F134" t="str">
            <v/>
          </cell>
        </row>
        <row r="135">
          <cell r="A135">
            <v>418760</v>
          </cell>
          <cell r="B135" t="str">
            <v>418760</v>
          </cell>
          <cell r="C135" t="str">
            <v>Maint Mat:Video Expendable</v>
          </cell>
          <cell r="D135" t="str">
            <v>CONSUMABLE MATERIAL</v>
          </cell>
          <cell r="F135" t="str">
            <v/>
          </cell>
        </row>
        <row r="136">
          <cell r="A136">
            <v>418780</v>
          </cell>
          <cell r="B136" t="str">
            <v>418780</v>
          </cell>
          <cell r="C136" t="str">
            <v>Maint Mat:Other&amp;Supplies</v>
          </cell>
          <cell r="D136" t="str">
            <v/>
          </cell>
          <cell r="F136" t="str">
            <v/>
          </cell>
        </row>
        <row r="137">
          <cell r="A137">
            <v>418799</v>
          </cell>
          <cell r="B137" t="str">
            <v>418799</v>
          </cell>
          <cell r="C137" t="str">
            <v>Internal refurbishment</v>
          </cell>
          <cell r="D137" t="str">
            <v/>
          </cell>
          <cell r="F137" t="str">
            <v/>
          </cell>
        </row>
        <row r="138">
          <cell r="A138">
            <v>418800</v>
          </cell>
          <cell r="B138" t="str">
            <v>418800</v>
          </cell>
          <cell r="C138" t="str">
            <v>Sport &amp; Recreation Consumables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418900</v>
          </cell>
          <cell r="B139" t="str">
            <v>418900</v>
          </cell>
          <cell r="C139" t="str">
            <v>Sta&amp;Print:Audio Visual Materials</v>
          </cell>
          <cell r="D139" t="str">
            <v>CONSUMABLE MATERIAL</v>
          </cell>
          <cell r="F139" t="str">
            <v>PRINTING AND STATIONERY</v>
          </cell>
        </row>
        <row r="140">
          <cell r="A140">
            <v>418910</v>
          </cell>
          <cell r="B140" t="str">
            <v>418910</v>
          </cell>
          <cell r="C140" t="str">
            <v>Sta&amp;Print:Binding</v>
          </cell>
          <cell r="D140" t="str">
            <v>CONSUMABLE MATERIAL</v>
          </cell>
          <cell r="F140" t="str">
            <v>PRINTING AND STATIONERY</v>
          </cell>
        </row>
        <row r="141">
          <cell r="A141">
            <v>418920</v>
          </cell>
          <cell r="B141" t="str">
            <v>418920</v>
          </cell>
          <cell r="C141" t="str">
            <v>Sta&amp;Print:Books, Journals</v>
          </cell>
          <cell r="D141" t="str">
            <v>CONSUMABLE MATERIAL</v>
          </cell>
          <cell r="F141" t="str">
            <v>PRINTING AND STATIONERY</v>
          </cell>
        </row>
        <row r="142">
          <cell r="A142">
            <v>418930</v>
          </cell>
          <cell r="B142" t="str">
            <v>418930</v>
          </cell>
          <cell r="C142" t="str">
            <v>Sta&amp;Print:Computer Consumables</v>
          </cell>
          <cell r="D142" t="str">
            <v>CONSUMABLE MATERIAL</v>
          </cell>
          <cell r="F142" t="str">
            <v>PRINTING AND STATIONERY</v>
          </cell>
        </row>
        <row r="143">
          <cell r="A143">
            <v>418940</v>
          </cell>
          <cell r="B143" t="str">
            <v>418940</v>
          </cell>
          <cell r="C143" t="str">
            <v>Sta&amp;Print:Drawing Material</v>
          </cell>
          <cell r="D143" t="str">
            <v>CONSUMABLE MATERIAL</v>
          </cell>
          <cell r="F143" t="str">
            <v>PRINTING AND STATIONERY</v>
          </cell>
        </row>
        <row r="144">
          <cell r="A144">
            <v>418950</v>
          </cell>
          <cell r="B144" t="str">
            <v>418950</v>
          </cell>
          <cell r="C144" t="str">
            <v>Sta&amp;Print:Expendable Material</v>
          </cell>
          <cell r="D144" t="str">
            <v>CONSUMABLE MATERIAL</v>
          </cell>
          <cell r="F144" t="str">
            <v>PRINTING AND STATIONERY</v>
          </cell>
        </row>
        <row r="145">
          <cell r="A145">
            <v>418960</v>
          </cell>
          <cell r="B145" t="str">
            <v>418960</v>
          </cell>
          <cell r="C145" t="str">
            <v>Sta&amp;Print:Magazines</v>
          </cell>
          <cell r="D145" t="str">
            <v>CONSUMABLE MATERIAL</v>
          </cell>
          <cell r="F145" t="str">
            <v>PRINTING AND STATIONERY</v>
          </cell>
        </row>
        <row r="146">
          <cell r="A146">
            <v>418970</v>
          </cell>
          <cell r="B146" t="str">
            <v>418970</v>
          </cell>
          <cell r="C146" t="str">
            <v>Sta&amp;Print:Other Publications</v>
          </cell>
          <cell r="D146" t="str">
            <v>CONSUMABLE MATERIAL</v>
          </cell>
          <cell r="F146" t="str">
            <v>PRINTING AND STATIONERY</v>
          </cell>
        </row>
        <row r="147">
          <cell r="A147">
            <v>418980</v>
          </cell>
          <cell r="B147" t="str">
            <v>418980</v>
          </cell>
          <cell r="C147" t="str">
            <v>Sta&amp;Print:Photographic Mat</v>
          </cell>
          <cell r="D147" t="str">
            <v>CONSUMABLE MATERIAL</v>
          </cell>
          <cell r="F147" t="str">
            <v>PRINTING AND STATIONERY</v>
          </cell>
        </row>
        <row r="148">
          <cell r="A148">
            <v>418990</v>
          </cell>
          <cell r="B148" t="str">
            <v>418990</v>
          </cell>
          <cell r="C148" t="str">
            <v>Sta&amp;Print:Printing Departmental</v>
          </cell>
          <cell r="D148" t="str">
            <v>CONSUMABLE MATERIAL</v>
          </cell>
          <cell r="F148" t="str">
            <v>PRINTING AND STATIONERY</v>
          </cell>
        </row>
        <row r="149">
          <cell r="A149">
            <v>419000</v>
          </cell>
          <cell r="B149" t="str">
            <v>419000</v>
          </cell>
          <cell r="C149" t="str">
            <v>Sta&amp;Print:Printing Govt. Printer</v>
          </cell>
          <cell r="D149" t="str">
            <v>CONSUMABLE MATERIAL</v>
          </cell>
          <cell r="F149" t="str">
            <v>PRINTING AND STATIONERY</v>
          </cell>
        </row>
        <row r="150">
          <cell r="A150">
            <v>419010</v>
          </cell>
          <cell r="B150" t="str">
            <v>419010</v>
          </cell>
          <cell r="C150" t="str">
            <v>Sta&amp;Print:Publicenceations, Abroad</v>
          </cell>
          <cell r="D150" t="str">
            <v>CONSUMABLE MATERIAL</v>
          </cell>
          <cell r="F150" t="str">
            <v>PRINTING AND STATIONERY</v>
          </cell>
        </row>
        <row r="151">
          <cell r="A151">
            <v>419020</v>
          </cell>
          <cell r="B151" t="str">
            <v>419020</v>
          </cell>
          <cell r="C151" t="str">
            <v>Sta&amp;Print:Special Stationery</v>
          </cell>
          <cell r="D151" t="str">
            <v>CONSUMABLE MATERIAL</v>
          </cell>
          <cell r="F151" t="str">
            <v>PRINTING AND STATIONERY</v>
          </cell>
        </row>
        <row r="152">
          <cell r="A152">
            <v>419030</v>
          </cell>
          <cell r="B152" t="str">
            <v>419030</v>
          </cell>
          <cell r="C152" t="str">
            <v>Sta&amp;Print:Stationery</v>
          </cell>
          <cell r="D152" t="str">
            <v>CONSUMABLE MATERIAL</v>
          </cell>
          <cell r="F152" t="str">
            <v>PRINTING AND STATIONERY</v>
          </cell>
        </row>
        <row r="153">
          <cell r="A153">
            <v>419100</v>
          </cell>
          <cell r="B153" t="str">
            <v>419100</v>
          </cell>
          <cell r="C153" t="str">
            <v>Restoration And Fittings</v>
          </cell>
          <cell r="D153" t="str">
            <v>RESTORATION AND FITTINGS</v>
          </cell>
          <cell r="F153" t="str">
            <v/>
          </cell>
        </row>
        <row r="154">
          <cell r="A154">
            <v>419220</v>
          </cell>
          <cell r="B154" t="str">
            <v>419220</v>
          </cell>
          <cell r="C154" t="str">
            <v>First Aid &amp; Emergency Kits</v>
          </cell>
          <cell r="D154" t="str">
            <v>CONSUMABLE MATERIAL</v>
          </cell>
          <cell r="F154" t="str">
            <v>CONSUMABLE MATERIAL</v>
          </cell>
        </row>
        <row r="155">
          <cell r="A155">
            <v>420000</v>
          </cell>
          <cell r="B155" t="str">
            <v>420000</v>
          </cell>
          <cell r="C155" t="str">
            <v>Legal Fs Priv Firm: Advice</v>
          </cell>
          <cell r="D155" t="str">
            <v/>
          </cell>
          <cell r="F155" t="str">
            <v/>
          </cell>
        </row>
        <row r="156">
          <cell r="A156">
            <v>420010</v>
          </cell>
          <cell r="B156" t="str">
            <v>420010</v>
          </cell>
          <cell r="C156" t="str">
            <v>Legal Fs Priv Firm:Mes Of Court</v>
          </cell>
          <cell r="D156" t="str">
            <v/>
          </cell>
          <cell r="F156" t="str">
            <v/>
          </cell>
        </row>
        <row r="157">
          <cell r="A157">
            <v>420020</v>
          </cell>
          <cell r="B157" t="str">
            <v>420020</v>
          </cell>
          <cell r="C157" t="str">
            <v>Legal Fs State Att: Advice</v>
          </cell>
          <cell r="D157" t="str">
            <v/>
          </cell>
          <cell r="F157" t="str">
            <v/>
          </cell>
        </row>
        <row r="158">
          <cell r="A158">
            <v>420030</v>
          </cell>
          <cell r="B158" t="str">
            <v>420030</v>
          </cell>
          <cell r="C158" t="str">
            <v>Legal Fs State Att: Mes Of Court</v>
          </cell>
          <cell r="D158" t="str">
            <v/>
          </cell>
          <cell r="F158" t="str">
            <v/>
          </cell>
        </row>
        <row r="159">
          <cell r="A159">
            <v>421100</v>
          </cell>
          <cell r="B159" t="str">
            <v>421100</v>
          </cell>
          <cell r="C159" t="str">
            <v>Mnt&amp;Rep:Caravans</v>
          </cell>
          <cell r="D159" t="str">
            <v>MNT &amp; REP: OTHER MACHINERY &amp; EQUIPM</v>
          </cell>
          <cell r="F159" t="str">
            <v>MAINTANANCE &amp; REP SERVICES</v>
          </cell>
        </row>
        <row r="160">
          <cell r="A160">
            <v>421110</v>
          </cell>
          <cell r="B160" t="str">
            <v>421110</v>
          </cell>
          <cell r="C160" t="str">
            <v>Mnt&amp;Rep:Hostels</v>
          </cell>
          <cell r="D160" t="str">
            <v>MNT &amp; REP: OTHER MACHINERY &amp; EQUIPM</v>
          </cell>
          <cell r="F160" t="str">
            <v>MAINTANANCE &amp; REP SERVICES</v>
          </cell>
        </row>
        <row r="161">
          <cell r="A161">
            <v>421120</v>
          </cell>
          <cell r="B161" t="str">
            <v>421120</v>
          </cell>
          <cell r="C161" t="str">
            <v>Mnt&amp;Rep:Mobile Homes</v>
          </cell>
          <cell r="D161" t="str">
            <v>MNT &amp; REP: OTHER MACHINERY &amp; EQUIPM</v>
          </cell>
          <cell r="F161" t="str">
            <v>MAINTANANCE &amp; REP SERVICES</v>
          </cell>
        </row>
        <row r="162">
          <cell r="A162">
            <v>421130</v>
          </cell>
          <cell r="B162" t="str">
            <v>421130</v>
          </cell>
          <cell r="C162" t="str">
            <v>Mnt&amp;Rep:Residences(Pers/Gar)</v>
          </cell>
          <cell r="D162" t="str">
            <v>MNT &amp; REP: OTHER MACHINERY &amp; EQUIPM</v>
          </cell>
          <cell r="F162" t="str">
            <v>MAINTANANCE &amp; REP SERVICES</v>
          </cell>
        </row>
        <row r="163">
          <cell r="A163">
            <v>421140</v>
          </cell>
          <cell r="B163" t="str">
            <v>421140</v>
          </cell>
          <cell r="C163" t="str">
            <v>Mnt&amp;Rep:Secure Care Centre</v>
          </cell>
          <cell r="D163" t="str">
            <v>MNT &amp; REP: OTHER MACHINERY &amp; EQUIPM</v>
          </cell>
          <cell r="F163" t="str">
            <v>MAINTANANCE &amp; REP SERVICES</v>
          </cell>
        </row>
        <row r="164">
          <cell r="A164">
            <v>421200</v>
          </cell>
          <cell r="B164" t="str">
            <v>421200</v>
          </cell>
          <cell r="C164" t="str">
            <v>Mnt&amp;Rep:Clinics&amp;Comm Health Cent</v>
          </cell>
          <cell r="D164" t="str">
            <v>MNT &amp; REP: OTHER MACHINERY &amp; EQUIPM</v>
          </cell>
          <cell r="F164" t="str">
            <v>MAINTANANCE &amp; REP SERVICES</v>
          </cell>
        </row>
        <row r="165">
          <cell r="A165">
            <v>421210</v>
          </cell>
          <cell r="B165" t="str">
            <v>421210</v>
          </cell>
          <cell r="C165" t="str">
            <v>Mnt&amp;Rep:Comm Centr&amp;Pub Enter</v>
          </cell>
          <cell r="D165" t="str">
            <v>MNT &amp; REP: OTHER MACHINERY &amp; EQUIPM</v>
          </cell>
          <cell r="F165" t="str">
            <v>MAINTANANCE &amp; REP SERVICES</v>
          </cell>
        </row>
        <row r="166">
          <cell r="A166">
            <v>421220</v>
          </cell>
          <cell r="B166" t="str">
            <v>421220</v>
          </cell>
          <cell r="C166" t="str">
            <v>Mnt&amp;Rep:Fire Stations</v>
          </cell>
          <cell r="D166" t="str">
            <v>MNT &amp; REP: OTHER MACHINERY &amp; EQUIPM</v>
          </cell>
          <cell r="F166" t="str">
            <v>MAINTANANCE &amp; REP SERVICES</v>
          </cell>
        </row>
        <row r="167">
          <cell r="A167">
            <v>421230</v>
          </cell>
          <cell r="B167" t="str">
            <v>421230</v>
          </cell>
          <cell r="C167" t="str">
            <v>Mnt&amp;Rep:Industrial Buildings</v>
          </cell>
          <cell r="D167" t="str">
            <v>MNT &amp; REP: OTHER MACHINERY &amp; EQUIPM</v>
          </cell>
          <cell r="F167" t="str">
            <v>MAINTANANCE &amp; REP SERVICES</v>
          </cell>
        </row>
        <row r="168">
          <cell r="A168">
            <v>421240</v>
          </cell>
          <cell r="B168" t="str">
            <v>421240</v>
          </cell>
          <cell r="C168" t="str">
            <v>Mnt&amp;Rep:Laboratories</v>
          </cell>
          <cell r="D168" t="str">
            <v>MNT &amp; REP: OTHER MACHINERY &amp; EQUIPM</v>
          </cell>
          <cell r="F168" t="str">
            <v>MAINTANANCE &amp; REP SERVICES</v>
          </cell>
        </row>
        <row r="169">
          <cell r="A169">
            <v>421250</v>
          </cell>
          <cell r="B169" t="str">
            <v>421250</v>
          </cell>
          <cell r="C169" t="str">
            <v>Mnt&amp;Rep:Libraries</v>
          </cell>
          <cell r="D169" t="str">
            <v>MNT &amp; REP: OTHER MACHINERY &amp; EQUIPM</v>
          </cell>
          <cell r="F169" t="str">
            <v>MAINTANANCE &amp; REP SERVICES</v>
          </cell>
        </row>
        <row r="170">
          <cell r="A170">
            <v>421260</v>
          </cell>
          <cell r="B170" t="str">
            <v>421260</v>
          </cell>
          <cell r="C170" t="str">
            <v>Mnt&amp;Rep: Buildings</v>
          </cell>
          <cell r="D170" t="str">
            <v>MAINTANANCE &amp; REP SERVICES</v>
          </cell>
          <cell r="F170" t="str">
            <v>MAINTANANCE &amp; REP SERVICES</v>
          </cell>
        </row>
        <row r="171">
          <cell r="A171">
            <v>421270</v>
          </cell>
          <cell r="B171" t="str">
            <v>421270</v>
          </cell>
          <cell r="C171" t="str">
            <v>Mnt&amp;Rep:Parking Cover&amp;Open</v>
          </cell>
          <cell r="D171" t="str">
            <v>MAINTANANCE &amp; REP SERVICES</v>
          </cell>
          <cell r="F171" t="str">
            <v/>
          </cell>
        </row>
        <row r="172">
          <cell r="A172">
            <v>421280</v>
          </cell>
          <cell r="B172" t="str">
            <v>421280</v>
          </cell>
          <cell r="C172" t="str">
            <v>Mnt&amp;Rep:Research Fac(inc Wthr/b)</v>
          </cell>
          <cell r="D172" t="str">
            <v>MNT &amp; REP: OTHER MACHINERY &amp; EQUIPM</v>
          </cell>
          <cell r="F172" t="str">
            <v>MAINTANANCE &amp; REP SERVICES</v>
          </cell>
        </row>
        <row r="173">
          <cell r="A173">
            <v>421300</v>
          </cell>
          <cell r="B173" t="str">
            <v>421300</v>
          </cell>
          <cell r="C173" t="str">
            <v>Mnt&amp;Rep:Ect:Cooling Towers</v>
          </cell>
          <cell r="D173" t="str">
            <v>MNT &amp; REP: OTHER MACHINERY &amp; EQUIPM</v>
          </cell>
          <cell r="F173" t="str">
            <v>MAINTANANCE &amp; REP SERVICES</v>
          </cell>
        </row>
        <row r="174">
          <cell r="A174">
            <v>421310</v>
          </cell>
          <cell r="B174" t="str">
            <v>421310</v>
          </cell>
          <cell r="C174" t="str">
            <v>Mnt&amp;Rep:Electrical</v>
          </cell>
          <cell r="D174" t="str">
            <v>MAINTANANCE &amp; REP SERVICES</v>
          </cell>
          <cell r="F174" t="str">
            <v/>
          </cell>
        </row>
        <row r="175">
          <cell r="A175">
            <v>421320</v>
          </cell>
          <cell r="B175" t="str">
            <v>421320</v>
          </cell>
          <cell r="C175" t="str">
            <v>Mnt&amp;Rep:Elect:Meters</v>
          </cell>
          <cell r="D175" t="str">
            <v>MAINTANANCE &amp; REP SERVICES</v>
          </cell>
          <cell r="F175" t="str">
            <v/>
          </cell>
        </row>
        <row r="176">
          <cell r="A176">
            <v>421400</v>
          </cell>
          <cell r="B176" t="str">
            <v>421400</v>
          </cell>
          <cell r="C176" t="str">
            <v>Mnt&amp;Rep:Elect:SupplyReticulat</v>
          </cell>
          <cell r="D176" t="str">
            <v>MAINTANANCE &amp; REP SERVICES</v>
          </cell>
          <cell r="F176" t="str">
            <v/>
          </cell>
        </row>
        <row r="177">
          <cell r="A177">
            <v>421410</v>
          </cell>
          <cell r="B177" t="str">
            <v>421410</v>
          </cell>
          <cell r="C177" t="str">
            <v>Mnt&amp;Rep:Elect:Switchgear Eqp</v>
          </cell>
          <cell r="D177" t="str">
            <v>MAINTANANCE &amp; REP SERVICES</v>
          </cell>
          <cell r="F177" t="str">
            <v/>
          </cell>
        </row>
        <row r="178">
          <cell r="A178">
            <v>421420</v>
          </cell>
          <cell r="B178" t="str">
            <v>421420</v>
          </cell>
          <cell r="C178" t="str">
            <v>Mnt&amp;Rep:Elect:Transformers</v>
          </cell>
          <cell r="D178" t="str">
            <v>MAINTANANCE &amp; REP SERVICES</v>
          </cell>
          <cell r="F178" t="str">
            <v/>
          </cell>
        </row>
        <row r="179">
          <cell r="A179">
            <v>421430</v>
          </cell>
          <cell r="B179" t="str">
            <v>421430</v>
          </cell>
          <cell r="C179" t="str">
            <v>Mnt&amp;Rep:Water Dams</v>
          </cell>
          <cell r="D179" t="str">
            <v>MNT &amp; REP: OTHER MACHINERY &amp; EQUIPM</v>
          </cell>
          <cell r="F179" t="str">
            <v>MAINTANANCE &amp; REP SERVICES</v>
          </cell>
        </row>
        <row r="180">
          <cell r="A180">
            <v>421440</v>
          </cell>
          <cell r="B180" t="str">
            <v>421440</v>
          </cell>
          <cell r="C180" t="str">
            <v>Mnt&amp;Rep:Water Meters</v>
          </cell>
          <cell r="D180" t="str">
            <v>MAINTANANCE &amp; REP SERVICES</v>
          </cell>
          <cell r="F180" t="str">
            <v>MAINTANANCE &amp; REP SERVICES</v>
          </cell>
        </row>
        <row r="181">
          <cell r="A181">
            <v>421450</v>
          </cell>
          <cell r="B181" t="str">
            <v>421450</v>
          </cell>
          <cell r="C181" t="str">
            <v>Mnt&amp;Rep:Water Pump Stations</v>
          </cell>
          <cell r="D181" t="str">
            <v>MAINTANANCE &amp; REP SERVICES</v>
          </cell>
          <cell r="F181" t="str">
            <v>MAINTANANCE &amp; REP SERVICES</v>
          </cell>
        </row>
        <row r="182">
          <cell r="A182">
            <v>421460</v>
          </cell>
          <cell r="B182" t="str">
            <v>421460</v>
          </cell>
          <cell r="C182" t="str">
            <v>Mnt&amp;Rep:Water Purification Works</v>
          </cell>
          <cell r="D182" t="str">
            <v>MAINTANANCE &amp; REP SERVICES</v>
          </cell>
          <cell r="F182" t="str">
            <v/>
          </cell>
        </row>
        <row r="183">
          <cell r="A183">
            <v>421470</v>
          </cell>
          <cell r="B183" t="str">
            <v>421470</v>
          </cell>
          <cell r="C183" t="str">
            <v>Mnt&amp;Rep:Water Reservoirs</v>
          </cell>
          <cell r="D183" t="str">
            <v>MNT &amp; REP: OTHER MACHINERY &amp; EQUIPM</v>
          </cell>
          <cell r="F183" t="str">
            <v>MAINTANANCE &amp; REP SERVICES</v>
          </cell>
        </row>
        <row r="184">
          <cell r="A184">
            <v>421480</v>
          </cell>
          <cell r="B184" t="str">
            <v>421480</v>
          </cell>
          <cell r="C184" t="str">
            <v>Mnt&amp;Rep:Water Supply/Reticul</v>
          </cell>
          <cell r="D184" t="str">
            <v>MNT &amp; REP: OTHER MACHINERY &amp; EQUIPM</v>
          </cell>
          <cell r="F184" t="str">
            <v>MAINTANANCE &amp; REP SERVICES</v>
          </cell>
        </row>
        <row r="185">
          <cell r="A185">
            <v>421490</v>
          </cell>
          <cell r="B185" t="str">
            <v>421490</v>
          </cell>
          <cell r="C185" t="str">
            <v>Mnt&amp;RepOutfall Sewers</v>
          </cell>
          <cell r="D185" t="str">
            <v>MAINTANANCE &amp; REP SERVICES</v>
          </cell>
          <cell r="F185" t="str">
            <v/>
          </cell>
        </row>
        <row r="186">
          <cell r="A186">
            <v>421500</v>
          </cell>
          <cell r="B186" t="str">
            <v>421500</v>
          </cell>
          <cell r="C186" t="str">
            <v>Mnt&amp;Rep:Purification Works</v>
          </cell>
          <cell r="D186" t="str">
            <v>MAINTANANCE &amp; REP SERVICES</v>
          </cell>
          <cell r="F186" t="str">
            <v/>
          </cell>
        </row>
        <row r="187">
          <cell r="A187">
            <v>421510</v>
          </cell>
          <cell r="B187" t="str">
            <v>421510</v>
          </cell>
          <cell r="C187" t="str">
            <v>Mnt&amp;Rep:Sewerage Pump Stations</v>
          </cell>
          <cell r="D187" t="str">
            <v>MAINTANANCE &amp; REP SERVICES</v>
          </cell>
          <cell r="F187" t="str">
            <v/>
          </cell>
        </row>
        <row r="188">
          <cell r="A188">
            <v>421520</v>
          </cell>
          <cell r="B188" t="str">
            <v>421520</v>
          </cell>
          <cell r="C188" t="str">
            <v>Mnt&amp;Rep:Sewers</v>
          </cell>
          <cell r="D188" t="str">
            <v>MAINTANANCE &amp; REP SERVICES</v>
          </cell>
          <cell r="F188" t="str">
            <v/>
          </cell>
        </row>
        <row r="189">
          <cell r="A189">
            <v>421600</v>
          </cell>
          <cell r="B189" t="str">
            <v>421600</v>
          </cell>
          <cell r="C189" t="str">
            <v>Mnt&amp;Rep:Buses</v>
          </cell>
          <cell r="D189" t="str">
            <v>MNT &amp; REP: OTHER MACHINERY &amp; EQUIPM</v>
          </cell>
          <cell r="F189" t="str">
            <v>MAINTANANCE &amp; REP SERVICES</v>
          </cell>
        </row>
        <row r="190">
          <cell r="A190">
            <v>421610</v>
          </cell>
          <cell r="B190" t="str">
            <v>421610</v>
          </cell>
          <cell r="C190" t="str">
            <v>Mnt&amp;Rep:Cycles</v>
          </cell>
          <cell r="D190" t="str">
            <v>MNT &amp; REP: OTHER MACHINERY &amp; EQUIPM</v>
          </cell>
          <cell r="F190" t="str">
            <v>MAINTANANCE &amp; REP SERVICES</v>
          </cell>
        </row>
        <row r="191">
          <cell r="A191">
            <v>421620</v>
          </cell>
          <cell r="B191" t="str">
            <v>421620</v>
          </cell>
          <cell r="C191" t="str">
            <v>Mnt&amp;Rep:Emergency Vehicles</v>
          </cell>
          <cell r="D191" t="str">
            <v>MNT &amp; REP: OTHER MACHINERY &amp; EQUIPM</v>
          </cell>
          <cell r="F191" t="str">
            <v>MAINTANANCE &amp; REP SERVICES</v>
          </cell>
        </row>
        <row r="192">
          <cell r="A192">
            <v>421630</v>
          </cell>
          <cell r="B192" t="str">
            <v>421630</v>
          </cell>
          <cell r="C192" t="str">
            <v>Mnt&amp;Rep:Motor Vehicles</v>
          </cell>
          <cell r="D192" t="str">
            <v>MAINTANANCE &amp; REP SERVICES</v>
          </cell>
          <cell r="F192" t="str">
            <v/>
          </cell>
        </row>
        <row r="193">
          <cell r="A193">
            <v>421640</v>
          </cell>
          <cell r="B193" t="str">
            <v>421640</v>
          </cell>
          <cell r="C193" t="str">
            <v>Mnt&amp;Rep:Equipment</v>
          </cell>
          <cell r="D193" t="str">
            <v>MAINTANANCE &amp; REP SERVICES</v>
          </cell>
          <cell r="F193" t="str">
            <v/>
          </cell>
        </row>
        <row r="194">
          <cell r="A194">
            <v>421700</v>
          </cell>
          <cell r="B194" t="str">
            <v>421700</v>
          </cell>
          <cell r="C194" t="str">
            <v>Mnt&amp;Rep:Advertising Boards</v>
          </cell>
          <cell r="D194" t="str">
            <v>MNT &amp; REP: OTHER MACHINERY &amp; EQUIPM</v>
          </cell>
          <cell r="F194" t="str">
            <v/>
          </cell>
        </row>
        <row r="195">
          <cell r="A195">
            <v>421710</v>
          </cell>
          <cell r="B195" t="str">
            <v>421710</v>
          </cell>
          <cell r="C195" t="str">
            <v>Mnt&amp;Rep:Fix Ind&amp;Mov Air Condit</v>
          </cell>
          <cell r="D195" t="str">
            <v>MNT &amp; REP: OTHER MACHINERY &amp; EQUIPM</v>
          </cell>
          <cell r="F195" t="str">
            <v>MAINTANANCE &amp; REP SERVICES</v>
          </cell>
        </row>
        <row r="196">
          <cell r="A196">
            <v>421720</v>
          </cell>
          <cell r="B196" t="str">
            <v>421720</v>
          </cell>
          <cell r="C196" t="str">
            <v>Mnt&amp;Rep:Audio Visual Equipment</v>
          </cell>
          <cell r="D196" t="str">
            <v>MNT &amp; REP: OTHER MACHINERY &amp; EQUIPM</v>
          </cell>
          <cell r="F196" t="str">
            <v>MAINTANANCE &amp; REP SERVICES</v>
          </cell>
        </row>
        <row r="197">
          <cell r="A197">
            <v>421730</v>
          </cell>
          <cell r="B197" t="str">
            <v>421730</v>
          </cell>
          <cell r="C197" t="str">
            <v>Mnt&amp;Rep:Cellular Phones</v>
          </cell>
          <cell r="D197" t="str">
            <v>MNT &amp; REP: OTHER MACHINERY &amp; EQUIPM</v>
          </cell>
          <cell r="F197" t="str">
            <v>MAINTANANCE &amp; REP SERVICES</v>
          </cell>
        </row>
        <row r="198">
          <cell r="A198">
            <v>421740</v>
          </cell>
          <cell r="B198" t="str">
            <v>421740</v>
          </cell>
          <cell r="C198" t="str">
            <v>Mnt&amp;Rep:Computer H/ware&amp;Syst</v>
          </cell>
          <cell r="D198" t="str">
            <v>MNT &amp; REP: OTHER MACHINERY &amp; EQUIPM</v>
          </cell>
          <cell r="F198" t="str">
            <v>MAINTANANCE &amp; REP SERVICES</v>
          </cell>
        </row>
        <row r="199">
          <cell r="A199">
            <v>421750</v>
          </cell>
          <cell r="B199" t="str">
            <v>421750</v>
          </cell>
          <cell r="C199" t="str">
            <v>Mnt&amp;Rep:Crockery &amp; Cutlery</v>
          </cell>
          <cell r="D199" t="str">
            <v>MNT &amp; REP: OTHER MACHINERY &amp; EQUIPM</v>
          </cell>
          <cell r="F199" t="str">
            <v>MAINTANANCE &amp; REP SERVICES</v>
          </cell>
        </row>
        <row r="200">
          <cell r="A200">
            <v>421760</v>
          </cell>
          <cell r="B200" t="str">
            <v>421760</v>
          </cell>
          <cell r="C200" t="str">
            <v>Mnt&amp;Rep:Domestic Equipment</v>
          </cell>
          <cell r="D200" t="str">
            <v>MNT &amp; REP: OTHER MACHINERY &amp; EQUIPM</v>
          </cell>
          <cell r="F200" t="str">
            <v>MAINTANANCE &amp; REP SERVICES</v>
          </cell>
        </row>
        <row r="201">
          <cell r="A201">
            <v>421770</v>
          </cell>
          <cell r="B201" t="str">
            <v>421770</v>
          </cell>
          <cell r="C201" t="str">
            <v>Mnt&amp;Rep:Domestic Furniture</v>
          </cell>
          <cell r="D201" t="str">
            <v>MNT &amp; REP: OTHER MACHINERY &amp; EQUIPM</v>
          </cell>
          <cell r="F201" t="str">
            <v>MAINTANANCE &amp; REP SERVICES</v>
          </cell>
        </row>
        <row r="202">
          <cell r="A202">
            <v>421780</v>
          </cell>
          <cell r="B202" t="str">
            <v>421780</v>
          </cell>
          <cell r="C202" t="str">
            <v>Mnt&amp;Rep:Elec Wire&amp;Power Dis Eqp</v>
          </cell>
          <cell r="D202" t="str">
            <v>MNT &amp; REP: OTHER MACHINERY &amp; EQUIPM</v>
          </cell>
          <cell r="F202" t="str">
            <v/>
          </cell>
        </row>
        <row r="203">
          <cell r="A203">
            <v>421790</v>
          </cell>
          <cell r="B203" t="str">
            <v>421790</v>
          </cell>
          <cell r="C203" t="str">
            <v>Mnt&amp;Rep:Emergency/Rescue Equipm</v>
          </cell>
          <cell r="D203" t="str">
            <v>MNT &amp; REP: OTHER MACHINERY &amp; EQUIPM</v>
          </cell>
          <cell r="F203" t="str">
            <v/>
          </cell>
        </row>
        <row r="204">
          <cell r="A204">
            <v>421800</v>
          </cell>
          <cell r="B204" t="str">
            <v>421800</v>
          </cell>
          <cell r="C204" t="str">
            <v>Mnt&amp;Rep:Fire Fighting Equipm</v>
          </cell>
          <cell r="D204" t="str">
            <v>MNT &amp; REP: OTHER MACHINERY &amp; EQUIPM</v>
          </cell>
          <cell r="F204" t="str">
            <v>MAINTANANCE &amp; REP SERVICES</v>
          </cell>
        </row>
        <row r="205">
          <cell r="A205">
            <v>421810</v>
          </cell>
          <cell r="B205" t="str">
            <v>421810</v>
          </cell>
          <cell r="C205" t="str">
            <v>Mnt&amp;Rep:Irrigation Equipment</v>
          </cell>
          <cell r="D205" t="str">
            <v>MNT &amp; REP: OTHER MACHINERY &amp; EQUIPM</v>
          </cell>
          <cell r="F205" t="str">
            <v>MAINTANANCE &amp; REP SERVICES</v>
          </cell>
        </row>
        <row r="206">
          <cell r="A206">
            <v>421830</v>
          </cell>
          <cell r="B206" t="str">
            <v>421830</v>
          </cell>
          <cell r="C206" t="str">
            <v>Mnt&amp;Rep:Learn/Train Supp/Lib Mat</v>
          </cell>
          <cell r="D206" t="str">
            <v>MNT &amp; REP: OTHER MACHINERY &amp; EQUIPM</v>
          </cell>
          <cell r="F206" t="str">
            <v/>
          </cell>
        </row>
        <row r="207">
          <cell r="A207">
            <v>421840</v>
          </cell>
          <cell r="B207" t="str">
            <v>421840</v>
          </cell>
          <cell r="C207" t="str">
            <v>Mnt&amp;Rep:Linen&amp;Soft Furnishing</v>
          </cell>
          <cell r="D207" t="str">
            <v>MNT &amp; REP: OTHER MACHINERY &amp; EQUIPM</v>
          </cell>
          <cell r="F207" t="str">
            <v>MAINTANANCE &amp; REP SERVICES</v>
          </cell>
        </row>
        <row r="208">
          <cell r="A208">
            <v>421850</v>
          </cell>
          <cell r="B208" t="str">
            <v>421850</v>
          </cell>
          <cell r="C208" t="str">
            <v>Mnt&amp;Rep:Machines Mining&amp;Quary</v>
          </cell>
          <cell r="D208" t="str">
            <v>MNT &amp; REP: OTHER MACHINERY &amp; EQUIPM</v>
          </cell>
          <cell r="F208" t="str">
            <v/>
          </cell>
        </row>
        <row r="209">
          <cell r="A209">
            <v>421860</v>
          </cell>
          <cell r="B209" t="str">
            <v>421860</v>
          </cell>
          <cell r="C209" t="str">
            <v>Mnt&amp;Rep:Furniture</v>
          </cell>
          <cell r="D209" t="str">
            <v>MNT &amp; REP: OTHER MACHINERY &amp; EQUIPM</v>
          </cell>
          <cell r="F209" t="str">
            <v>MAINTANANCE &amp; REP SERVICES</v>
          </cell>
        </row>
        <row r="210">
          <cell r="A210">
            <v>421870</v>
          </cell>
          <cell r="B210" t="str">
            <v>421870</v>
          </cell>
          <cell r="C210" t="str">
            <v>Mnt&amp;Rep:Office Furniture</v>
          </cell>
          <cell r="D210" t="str">
            <v>MNT &amp; REP: OTHER MACHINERY &amp; EQUIPM</v>
          </cell>
          <cell r="F210" t="str">
            <v>MAINTANANCE &amp; REP SERVICES</v>
          </cell>
        </row>
        <row r="211">
          <cell r="A211">
            <v>421880</v>
          </cell>
          <cell r="B211" t="str">
            <v>421880</v>
          </cell>
          <cell r="C211" t="str">
            <v>Mnt&amp;Rep:Plum/Water Purif&amp;Sant Eq</v>
          </cell>
          <cell r="D211" t="str">
            <v>MNT &amp; REP: OTHER MACHINERY &amp; EQUIPM</v>
          </cell>
          <cell r="F211" t="str">
            <v/>
          </cell>
        </row>
        <row r="212">
          <cell r="A212">
            <v>421890</v>
          </cell>
          <cell r="B212" t="str">
            <v>421890</v>
          </cell>
          <cell r="C212" t="str">
            <v>Mnt&amp;Rep:Photographic Eqpm</v>
          </cell>
          <cell r="D212" t="str">
            <v>MNT &amp; REP: OTHER MACHINERY &amp; EQUIPM</v>
          </cell>
          <cell r="F212" t="str">
            <v>MAINTANANCE &amp; REP SERVICES</v>
          </cell>
        </row>
        <row r="213">
          <cell r="A213">
            <v>421900</v>
          </cell>
          <cell r="B213" t="str">
            <v>421900</v>
          </cell>
          <cell r="C213" t="str">
            <v>Mnt&amp;Rep:Radio Equipment</v>
          </cell>
          <cell r="D213" t="str">
            <v>MNT &amp; REP: OTHER MACHINERY &amp; EQUIPM</v>
          </cell>
          <cell r="F213" t="str">
            <v/>
          </cell>
        </row>
        <row r="214">
          <cell r="A214">
            <v>421920</v>
          </cell>
          <cell r="B214" t="str">
            <v>421920</v>
          </cell>
          <cell r="C214" t="str">
            <v>Mnt&amp;Rep:Sec Eqp/Sys/Mat:Fix</v>
          </cell>
          <cell r="D214" t="str">
            <v>MNT &amp; REP: OTHER MACHINERY &amp; EQUIPM</v>
          </cell>
          <cell r="F214" t="str">
            <v>MAINTANANCE &amp; REP SERVICES</v>
          </cell>
        </row>
        <row r="215">
          <cell r="A215">
            <v>421930</v>
          </cell>
          <cell r="B215" t="str">
            <v>421930</v>
          </cell>
          <cell r="C215" t="str">
            <v>Mnt&amp;Rep:Sec Eqp/Sys/Mat:Mov</v>
          </cell>
          <cell r="D215" t="str">
            <v>MNT &amp; REP: OTHER MACHINERY &amp; EQUIPM</v>
          </cell>
          <cell r="F215" t="str">
            <v>MAINTANANCE &amp; REP SERVICES</v>
          </cell>
        </row>
        <row r="216">
          <cell r="A216">
            <v>421940</v>
          </cell>
          <cell r="B216" t="str">
            <v>421940</v>
          </cell>
          <cell r="C216" t="str">
            <v>Mnt&amp;Rep:Sport&amp;Recreation Eqpm</v>
          </cell>
          <cell r="D216" t="str">
            <v>MNT &amp; REP: OTHER MACHINERY &amp; EQUIPM</v>
          </cell>
          <cell r="F216" t="str">
            <v/>
          </cell>
        </row>
        <row r="217">
          <cell r="A217">
            <v>421950</v>
          </cell>
          <cell r="B217" t="str">
            <v>421950</v>
          </cell>
          <cell r="C217" t="str">
            <v>Mnt&amp;Rep:Survey Equipment</v>
          </cell>
          <cell r="D217" t="str">
            <v>MNT &amp; REP: OTHER MACHINERY &amp; EQUIPM</v>
          </cell>
          <cell r="F217" t="str">
            <v/>
          </cell>
        </row>
        <row r="218">
          <cell r="A218">
            <v>421960</v>
          </cell>
          <cell r="B218" t="str">
            <v>421960</v>
          </cell>
          <cell r="C218" t="str">
            <v>Mnt&amp;Rep:Telecommunication Eqp</v>
          </cell>
          <cell r="D218" t="str">
            <v>MNT &amp; REP: OTHER MACHINERY &amp; EQUIPM</v>
          </cell>
          <cell r="F218" t="str">
            <v>MAINTANANCE &amp; REP SERVICES</v>
          </cell>
        </row>
        <row r="219">
          <cell r="A219">
            <v>421970</v>
          </cell>
          <cell r="B219" t="str">
            <v>421970</v>
          </cell>
          <cell r="C219" t="str">
            <v>Mnt&amp;Rep:Tents,Flags&amp;Accessor</v>
          </cell>
          <cell r="D219" t="str">
            <v>MNT &amp; REP: OTHER MACHINERY &amp; EQUIPM</v>
          </cell>
          <cell r="F219" t="str">
            <v/>
          </cell>
        </row>
        <row r="220">
          <cell r="A220">
            <v>421980</v>
          </cell>
          <cell r="B220" t="str">
            <v>421980</v>
          </cell>
          <cell r="C220" t="str">
            <v>Mnt&amp;Rep:Handheld Tools</v>
          </cell>
          <cell r="D220" t="str">
            <v>MNT &amp; REP: OTHER MACHINERY &amp; EQUIPM</v>
          </cell>
          <cell r="F220" t="str">
            <v/>
          </cell>
        </row>
        <row r="221">
          <cell r="A221">
            <v>422000</v>
          </cell>
          <cell r="B221" t="str">
            <v>422000</v>
          </cell>
          <cell r="C221" t="str">
            <v>Mnt&amp;Rep:Computer Software</v>
          </cell>
          <cell r="D221" t="str">
            <v>MNT &amp; REP: OTHER MACHINERY &amp; EQUIPM</v>
          </cell>
          <cell r="F221" t="str">
            <v/>
          </cell>
        </row>
        <row r="222">
          <cell r="A222">
            <v>422100</v>
          </cell>
          <cell r="B222" t="str">
            <v>422100</v>
          </cell>
          <cell r="C222" t="str">
            <v>Mnt&amp;Rep:Other Intangible Ass</v>
          </cell>
          <cell r="D222" t="str">
            <v>MNT &amp; REP: OTHER MACHINERY &amp; EQUIPM</v>
          </cell>
          <cell r="F222" t="str">
            <v>MAINTANANCE &amp; REP SERVICES</v>
          </cell>
        </row>
        <row r="223">
          <cell r="A223">
            <v>422200</v>
          </cell>
          <cell r="B223" t="str">
            <v>422200</v>
          </cell>
          <cell r="C223" t="str">
            <v>Mnt&amp;Rep: Patents and Licences</v>
          </cell>
          <cell r="D223" t="str">
            <v>MNT &amp; REP: OTHER MACHINERY &amp; EQUIPM</v>
          </cell>
          <cell r="F223" t="str">
            <v>MAINTANANCE &amp; REP SERVICES</v>
          </cell>
        </row>
        <row r="224">
          <cell r="A224">
            <v>422210</v>
          </cell>
          <cell r="B224" t="str">
            <v>422210</v>
          </cell>
          <cell r="C224" t="str">
            <v>Mnt&amp;Rep:Municipal Roads Tar</v>
          </cell>
          <cell r="D224" t="str">
            <v>MAINTANANCE &amp; REP SERVICES</v>
          </cell>
          <cell r="F224" t="str">
            <v/>
          </cell>
        </row>
        <row r="225">
          <cell r="A225">
            <v>422220</v>
          </cell>
          <cell r="B225" t="str">
            <v>422220</v>
          </cell>
          <cell r="C225" t="str">
            <v>Mnt&amp;Rep:Municipal Roads Concrete</v>
          </cell>
          <cell r="D225" t="str">
            <v>MNT &amp; REP: OTHER MACHINERY &amp; EQUIPM</v>
          </cell>
          <cell r="F225" t="str">
            <v>MAINTANANCE &amp; REP SERVICES</v>
          </cell>
        </row>
        <row r="226">
          <cell r="A226">
            <v>422230</v>
          </cell>
          <cell r="B226" t="str">
            <v>422230</v>
          </cell>
          <cell r="C226" t="str">
            <v>Mnt&amp;Rep:Municipal Road Gravelled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422240</v>
          </cell>
          <cell r="B227" t="str">
            <v>422240</v>
          </cell>
          <cell r="C227" t="str">
            <v>Mnt&amp;Rep:Water Valve(U/grnd Chmb)</v>
          </cell>
          <cell r="D227" t="str">
            <v>MAINTANANCE &amp; REP SERVICES</v>
          </cell>
          <cell r="F227" t="str">
            <v/>
          </cell>
        </row>
        <row r="228">
          <cell r="A228">
            <v>422250</v>
          </cell>
          <cell r="B228" t="str">
            <v>422250</v>
          </cell>
          <cell r="C228" t="str">
            <v>Mnt&amp;Rep:Water Meter(U/grnd Chmb)</v>
          </cell>
          <cell r="D228" t="str">
            <v>MAINTANANCE &amp; REP SERVICES</v>
          </cell>
          <cell r="F228" t="str">
            <v/>
          </cell>
        </row>
        <row r="229">
          <cell r="A229">
            <v>422260</v>
          </cell>
          <cell r="B229" t="str">
            <v>422260</v>
          </cell>
          <cell r="C229" t="str">
            <v>Mnt&amp;Rep:Water Trnst(U/grnd Chmb)</v>
          </cell>
          <cell r="D229" t="str">
            <v>MAINTANANCE &amp; REP SERVICES</v>
          </cell>
          <cell r="F229" t="str">
            <v/>
          </cell>
        </row>
        <row r="230">
          <cell r="A230">
            <v>422270</v>
          </cell>
          <cell r="B230" t="str">
            <v>422270</v>
          </cell>
          <cell r="C230" t="str">
            <v>Mnt&amp;Rep:Water Other(U/grnd Chmb)</v>
          </cell>
          <cell r="D230" t="str">
            <v>MNT &amp; REP: OTHER MACHINERY &amp; EQUIPM</v>
          </cell>
          <cell r="F230" t="str">
            <v>MAINTANANCE &amp; REP SERVICES</v>
          </cell>
        </row>
        <row r="231">
          <cell r="A231">
            <v>422280</v>
          </cell>
          <cell r="B231" t="str">
            <v>422280</v>
          </cell>
          <cell r="C231" t="str">
            <v>Mnt&amp;Rep:Garden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422290</v>
          </cell>
          <cell r="B232" t="str">
            <v>422290</v>
          </cell>
          <cell r="C232" t="str">
            <v>Mnt&amp;Rep:Hydro Measure Equip</v>
          </cell>
          <cell r="D232" t="str">
            <v>MNT &amp; REP: OTHER MACHINERY &amp; EQUIPM</v>
          </cell>
          <cell r="F232" t="str">
            <v>MAINTANANCE &amp; REP SERVICES</v>
          </cell>
        </row>
        <row r="233">
          <cell r="A233">
            <v>422310</v>
          </cell>
          <cell r="B233" t="str">
            <v>422310</v>
          </cell>
          <cell r="C233" t="str">
            <v>Historical Labour Maintenance Cost</v>
          </cell>
          <cell r="D233" t="str">
            <v/>
          </cell>
          <cell r="F233" t="str">
            <v/>
          </cell>
        </row>
        <row r="234">
          <cell r="A234">
            <v>422320</v>
          </cell>
          <cell r="B234" t="str">
            <v>422320</v>
          </cell>
          <cell r="C234" t="str">
            <v>Historical Spares Maintenance Cost</v>
          </cell>
          <cell r="D234" t="str">
            <v/>
          </cell>
          <cell r="F234" t="str">
            <v/>
          </cell>
        </row>
        <row r="235">
          <cell r="A235">
            <v>422330</v>
          </cell>
          <cell r="B235" t="str">
            <v>422330</v>
          </cell>
          <cell r="C235" t="str">
            <v>Historical Fuel Maintenance Cost</v>
          </cell>
          <cell r="D235" t="str">
            <v/>
          </cell>
          <cell r="F235" t="str">
            <v/>
          </cell>
        </row>
        <row r="236">
          <cell r="A236">
            <v>422340</v>
          </cell>
          <cell r="B236" t="str">
            <v>422340</v>
          </cell>
          <cell r="C236" t="str">
            <v>Historical Oil Maintenance Cost</v>
          </cell>
          <cell r="D236" t="str">
            <v/>
          </cell>
          <cell r="F236" t="str">
            <v/>
          </cell>
        </row>
        <row r="237">
          <cell r="A237">
            <v>423000</v>
          </cell>
          <cell r="B237" t="str">
            <v>423000</v>
          </cell>
          <cell r="C237" t="str">
            <v>Med Ser: Medical Examination</v>
          </cell>
          <cell r="D237" t="str">
            <v>CONSULT,CONTRACT &amp; SPECIAL SERV</v>
          </cell>
          <cell r="F237" t="str">
            <v>CONSULT,CONTRACT &amp; SPECIAL SERV</v>
          </cell>
        </row>
        <row r="238">
          <cell r="A238">
            <v>423010</v>
          </cell>
          <cell r="B238" t="str">
            <v>423010</v>
          </cell>
          <cell r="C238" t="str">
            <v>Med Ser: Medical Practitioner</v>
          </cell>
          <cell r="D238" t="str">
            <v>CONSULT,CONTRACT &amp; SPECIAL SERV</v>
          </cell>
          <cell r="F238" t="str">
            <v>CONSULT,CONTRACT &amp; SPECIAL SERV</v>
          </cell>
        </row>
        <row r="239">
          <cell r="A239">
            <v>424000</v>
          </cell>
          <cell r="B239" t="str">
            <v>424000</v>
          </cell>
          <cell r="C239" t="str">
            <v>Leases: Land Developed</v>
          </cell>
          <cell r="D239" t="str">
            <v>LEASE</v>
          </cell>
          <cell r="F239" t="str">
            <v>LEASE</v>
          </cell>
        </row>
        <row r="240">
          <cell r="A240">
            <v>424010</v>
          </cell>
          <cell r="B240" t="str">
            <v>424010</v>
          </cell>
          <cell r="C240" t="str">
            <v>Leases: Land for Resale</v>
          </cell>
          <cell r="D240" t="str">
            <v>LEASE</v>
          </cell>
          <cell r="F240" t="str">
            <v>LEASE</v>
          </cell>
        </row>
        <row r="241">
          <cell r="A241">
            <v>424020</v>
          </cell>
          <cell r="B241" t="str">
            <v>424020</v>
          </cell>
          <cell r="C241" t="str">
            <v>Leases: Land Undeveloped</v>
          </cell>
          <cell r="D241" t="str">
            <v>LEASE</v>
          </cell>
          <cell r="F241" t="str">
            <v>LEASE</v>
          </cell>
        </row>
        <row r="242">
          <cell r="A242">
            <v>424030</v>
          </cell>
          <cell r="B242" t="str">
            <v>424030</v>
          </cell>
          <cell r="C242" t="str">
            <v>Leases: Residences(pers/gar)</v>
          </cell>
          <cell r="D242" t="str">
            <v>LEASE</v>
          </cell>
          <cell r="F242" t="str">
            <v>LEASE</v>
          </cell>
        </row>
        <row r="243">
          <cell r="A243">
            <v>424040</v>
          </cell>
          <cell r="B243" t="str">
            <v>424040</v>
          </cell>
          <cell r="C243" t="str">
            <v>Leases: Office Buildings</v>
          </cell>
          <cell r="D243" t="str">
            <v>LEASE</v>
          </cell>
          <cell r="F243" t="str">
            <v/>
          </cell>
        </row>
        <row r="244">
          <cell r="A244">
            <v>424050</v>
          </cell>
          <cell r="B244" t="str">
            <v>424050</v>
          </cell>
          <cell r="C244" t="str">
            <v>Leases: Parking Cover&amp;Open</v>
          </cell>
          <cell r="D244" t="str">
            <v>LEASE</v>
          </cell>
          <cell r="F244" t="str">
            <v>LEASES</v>
          </cell>
        </row>
        <row r="245">
          <cell r="A245">
            <v>424100</v>
          </cell>
          <cell r="B245" t="str">
            <v>424100</v>
          </cell>
          <cell r="C245" t="str">
            <v>Leases:Buses</v>
          </cell>
          <cell r="D245" t="str">
            <v>LEASE</v>
          </cell>
          <cell r="F245" t="str">
            <v>LEASE</v>
          </cell>
        </row>
        <row r="246">
          <cell r="A246">
            <v>424110</v>
          </cell>
          <cell r="B246" t="str">
            <v>424110</v>
          </cell>
          <cell r="C246" t="str">
            <v>Leases:Emergency Vehicles</v>
          </cell>
          <cell r="D246" t="str">
            <v>LEASE</v>
          </cell>
          <cell r="F246" t="str">
            <v>LEASE</v>
          </cell>
        </row>
        <row r="247">
          <cell r="A247">
            <v>424120</v>
          </cell>
          <cell r="B247" t="str">
            <v>424120</v>
          </cell>
          <cell r="C247" t="str">
            <v>Leases:Mobile Clinics</v>
          </cell>
          <cell r="D247" t="str">
            <v>LEASE</v>
          </cell>
          <cell r="F247" t="str">
            <v>LEASE</v>
          </cell>
        </row>
        <row r="248">
          <cell r="A248">
            <v>424130</v>
          </cell>
          <cell r="B248" t="str">
            <v>424130</v>
          </cell>
          <cell r="C248" t="str">
            <v>Leases:Motor Vehicles</v>
          </cell>
          <cell r="D248" t="str">
            <v>LEASE</v>
          </cell>
          <cell r="F248" t="str">
            <v>LEASE</v>
          </cell>
        </row>
        <row r="249">
          <cell r="A249">
            <v>424140</v>
          </cell>
          <cell r="B249" t="str">
            <v>424140</v>
          </cell>
          <cell r="C249" t="str">
            <v>Leases:Trailers&amp;Accessories</v>
          </cell>
          <cell r="D249" t="str">
            <v>LEASE</v>
          </cell>
          <cell r="F249" t="str">
            <v>LEASES</v>
          </cell>
        </row>
        <row r="250">
          <cell r="A250">
            <v>424150</v>
          </cell>
          <cell r="B250" t="str">
            <v>424150</v>
          </cell>
          <cell r="C250" t="str">
            <v>Leases:Trucks</v>
          </cell>
          <cell r="D250" t="str">
            <v>LEASE</v>
          </cell>
          <cell r="F250" t="str">
            <v>LEASE</v>
          </cell>
        </row>
        <row r="251">
          <cell r="A251">
            <v>424200</v>
          </cell>
          <cell r="B251" t="str">
            <v>424200</v>
          </cell>
          <cell r="C251" t="str">
            <v>Leases:Advertising Boards</v>
          </cell>
          <cell r="D251" t="str">
            <v>LEASE</v>
          </cell>
          <cell r="F251" t="str">
            <v>LEASE</v>
          </cell>
        </row>
        <row r="252">
          <cell r="A252">
            <v>424210</v>
          </cell>
          <cell r="B252" t="str">
            <v>424210</v>
          </cell>
          <cell r="C252" t="str">
            <v>Leases:Audio Visual Equipment</v>
          </cell>
          <cell r="D252" t="str">
            <v>LEASE</v>
          </cell>
          <cell r="F252" t="str">
            <v/>
          </cell>
        </row>
        <row r="253">
          <cell r="A253">
            <v>424220</v>
          </cell>
          <cell r="B253" t="str">
            <v>424220</v>
          </cell>
          <cell r="C253" t="str">
            <v>Leases:Cellular Phones</v>
          </cell>
          <cell r="D253" t="str">
            <v>LEASE</v>
          </cell>
          <cell r="F253" t="str">
            <v>LEASE</v>
          </cell>
        </row>
        <row r="254">
          <cell r="A254">
            <v>424230</v>
          </cell>
          <cell r="B254" t="str">
            <v>424230</v>
          </cell>
          <cell r="C254" t="str">
            <v>Leases:Computer H/ware&amp;Syst</v>
          </cell>
          <cell r="D254" t="str">
            <v>LEASE</v>
          </cell>
          <cell r="F254" t="str">
            <v>LEASE</v>
          </cell>
        </row>
        <row r="255">
          <cell r="A255">
            <v>424240</v>
          </cell>
          <cell r="B255" t="str">
            <v>424240</v>
          </cell>
          <cell r="C255" t="str">
            <v>Leases:Domestic Equipment</v>
          </cell>
          <cell r="D255" t="str">
            <v>LEASE</v>
          </cell>
          <cell r="F255" t="str">
            <v>LEASE</v>
          </cell>
        </row>
        <row r="256">
          <cell r="A256">
            <v>424250</v>
          </cell>
          <cell r="B256" t="str">
            <v>424250</v>
          </cell>
          <cell r="C256" t="str">
            <v>Leases:Domestic Furniture</v>
          </cell>
          <cell r="D256" t="str">
            <v>LEASE</v>
          </cell>
          <cell r="F256" t="str">
            <v>LEASE</v>
          </cell>
        </row>
        <row r="257">
          <cell r="A257">
            <v>424260</v>
          </cell>
          <cell r="B257" t="str">
            <v>424260</v>
          </cell>
          <cell r="C257" t="str">
            <v>Leases:Elec Wire&amp;Power Dis Eqp</v>
          </cell>
          <cell r="D257" t="str">
            <v>LEASE</v>
          </cell>
          <cell r="F257" t="str">
            <v>LEASE</v>
          </cell>
        </row>
        <row r="258">
          <cell r="A258">
            <v>424270</v>
          </cell>
          <cell r="B258" t="str">
            <v>424270</v>
          </cell>
          <cell r="C258" t="str">
            <v>Leases:Emergency/Rescue Eqpm</v>
          </cell>
          <cell r="D258" t="str">
            <v>LEASE</v>
          </cell>
          <cell r="F258" t="str">
            <v>LEASE</v>
          </cell>
        </row>
        <row r="259">
          <cell r="A259">
            <v>424280</v>
          </cell>
          <cell r="B259" t="str">
            <v>424280</v>
          </cell>
          <cell r="C259" t="str">
            <v>Leases:Fire Fighting Equipm</v>
          </cell>
          <cell r="D259" t="str">
            <v>LEASE</v>
          </cell>
          <cell r="F259" t="str">
            <v>LEASE</v>
          </cell>
        </row>
        <row r="260">
          <cell r="A260">
            <v>424300</v>
          </cell>
          <cell r="B260" t="str">
            <v>424300</v>
          </cell>
          <cell r="C260" t="str">
            <v>Leases:Irrigation Equipment</v>
          </cell>
          <cell r="D260" t="str">
            <v>LEASE</v>
          </cell>
          <cell r="F260" t="str">
            <v/>
          </cell>
        </row>
        <row r="261">
          <cell r="A261">
            <v>424320</v>
          </cell>
          <cell r="B261" t="str">
            <v>424320</v>
          </cell>
          <cell r="C261" t="str">
            <v>Leases:Machine Metallurgy</v>
          </cell>
          <cell r="D261" t="str">
            <v>LEASE</v>
          </cell>
          <cell r="F261" t="str">
            <v>LEASE</v>
          </cell>
        </row>
        <row r="262">
          <cell r="A262">
            <v>424330</v>
          </cell>
          <cell r="B262" t="str">
            <v>424330</v>
          </cell>
          <cell r="C262" t="str">
            <v>Leases:Machines Mining&amp;Quary</v>
          </cell>
          <cell r="D262" t="str">
            <v>LEASE</v>
          </cell>
          <cell r="F262" t="str">
            <v>LEASE</v>
          </cell>
        </row>
        <row r="263">
          <cell r="A263">
            <v>424340</v>
          </cell>
          <cell r="B263" t="str">
            <v>424340</v>
          </cell>
          <cell r="C263" t="str">
            <v>Leases:Furniture</v>
          </cell>
          <cell r="D263" t="str">
            <v>LEASE</v>
          </cell>
          <cell r="F263" t="str">
            <v>LEASE</v>
          </cell>
        </row>
        <row r="264">
          <cell r="A264">
            <v>424350</v>
          </cell>
          <cell r="B264" t="str">
            <v>424350</v>
          </cell>
          <cell r="C264" t="str">
            <v>Leases:Office &amp; Household  Equipment</v>
          </cell>
          <cell r="D264" t="str">
            <v>LEASE</v>
          </cell>
          <cell r="F264" t="str">
            <v>LEASE</v>
          </cell>
        </row>
        <row r="265">
          <cell r="A265">
            <v>424360</v>
          </cell>
          <cell r="B265" t="str">
            <v>424360</v>
          </cell>
          <cell r="C265" t="str">
            <v>Leases:Office Furniture</v>
          </cell>
          <cell r="D265" t="str">
            <v>LEASE</v>
          </cell>
          <cell r="F265" t="str">
            <v>LEASE</v>
          </cell>
        </row>
        <row r="266">
          <cell r="A266">
            <v>424370</v>
          </cell>
          <cell r="B266" t="str">
            <v>424370</v>
          </cell>
          <cell r="C266" t="str">
            <v>Leases:Plum/Water Purif&amp;Sant Eqp</v>
          </cell>
          <cell r="D266" t="str">
            <v>LEASE</v>
          </cell>
          <cell r="F266" t="str">
            <v/>
          </cell>
        </row>
        <row r="267">
          <cell r="A267">
            <v>424380</v>
          </cell>
          <cell r="B267" t="str">
            <v>424380</v>
          </cell>
          <cell r="C267" t="str">
            <v>Leases:Photographic Eqpm</v>
          </cell>
          <cell r="D267" t="str">
            <v>LEASE</v>
          </cell>
          <cell r="F267" t="str">
            <v>LEASE</v>
          </cell>
        </row>
        <row r="268">
          <cell r="A268">
            <v>424390</v>
          </cell>
          <cell r="B268" t="str">
            <v>424390</v>
          </cell>
          <cell r="C268" t="str">
            <v>Leases:Radio Equipment</v>
          </cell>
          <cell r="D268" t="str">
            <v>LEASE</v>
          </cell>
          <cell r="F268" t="str">
            <v>LEASE</v>
          </cell>
        </row>
        <row r="269">
          <cell r="A269">
            <v>424400</v>
          </cell>
          <cell r="B269" t="str">
            <v>424400</v>
          </cell>
          <cell r="C269" t="str">
            <v>Leases:Road  Constr&amp;Maint Eqpm</v>
          </cell>
          <cell r="D269" t="str">
            <v>LEASE</v>
          </cell>
          <cell r="F269" t="str">
            <v>LEASE</v>
          </cell>
        </row>
        <row r="270">
          <cell r="A270">
            <v>424410</v>
          </cell>
          <cell r="B270" t="str">
            <v>424410</v>
          </cell>
          <cell r="C270" t="str">
            <v>Leases:Sport&amp;Recreation Eqpm</v>
          </cell>
          <cell r="D270" t="str">
            <v>LEASE</v>
          </cell>
          <cell r="F270" t="str">
            <v>LEASE</v>
          </cell>
        </row>
        <row r="271">
          <cell r="A271">
            <v>424420</v>
          </cell>
          <cell r="B271" t="str">
            <v>424420</v>
          </cell>
          <cell r="C271" t="str">
            <v>Leases:Security Systems</v>
          </cell>
          <cell r="D271" t="str">
            <v>LEASE</v>
          </cell>
          <cell r="F271" t="str">
            <v>LEASE</v>
          </cell>
        </row>
        <row r="272">
          <cell r="A272">
            <v>424430</v>
          </cell>
          <cell r="B272" t="str">
            <v>424430</v>
          </cell>
          <cell r="C272" t="str">
            <v>Leases:Sec Eqp/Sys/Mat:Mov</v>
          </cell>
          <cell r="D272" t="str">
            <v>LEASE</v>
          </cell>
          <cell r="F272" t="str">
            <v>LEASE</v>
          </cell>
        </row>
        <row r="273">
          <cell r="A273">
            <v>424440</v>
          </cell>
          <cell r="B273" t="str">
            <v>424440</v>
          </cell>
          <cell r="C273" t="str">
            <v>Leases:Survey Equipment</v>
          </cell>
          <cell r="D273" t="str">
            <v>LEASE</v>
          </cell>
          <cell r="F273" t="str">
            <v>LEASE</v>
          </cell>
        </row>
        <row r="274">
          <cell r="A274">
            <v>424450</v>
          </cell>
          <cell r="B274" t="str">
            <v>424450</v>
          </cell>
          <cell r="C274" t="str">
            <v>Leases:Telecommunication Eqp</v>
          </cell>
          <cell r="D274" t="str">
            <v>LEASE</v>
          </cell>
          <cell r="F274" t="str">
            <v>LEASE</v>
          </cell>
        </row>
        <row r="275">
          <cell r="A275">
            <v>424460</v>
          </cell>
          <cell r="B275" t="str">
            <v>424460</v>
          </cell>
          <cell r="C275" t="str">
            <v>Leases:Tents,Flags&amp;Accessor</v>
          </cell>
          <cell r="D275" t="str">
            <v>LEASE</v>
          </cell>
          <cell r="F275" t="str">
            <v/>
          </cell>
        </row>
        <row r="276">
          <cell r="A276">
            <v>424465</v>
          </cell>
          <cell r="B276" t="str">
            <v>424465</v>
          </cell>
          <cell r="C276" t="str">
            <v>Leases: Scaffolding and formwork</v>
          </cell>
          <cell r="D276" t="str">
            <v>LEASE</v>
          </cell>
          <cell r="F276" t="str">
            <v>LEASE</v>
          </cell>
        </row>
        <row r="277">
          <cell r="A277">
            <v>424470</v>
          </cell>
          <cell r="B277" t="str">
            <v>424470</v>
          </cell>
          <cell r="C277" t="str">
            <v>Leases:Workshop Equpm&amp;Tools</v>
          </cell>
          <cell r="D277" t="str">
            <v>LEASE</v>
          </cell>
          <cell r="F277" t="str">
            <v/>
          </cell>
        </row>
        <row r="278">
          <cell r="A278">
            <v>424500</v>
          </cell>
          <cell r="B278" t="str">
            <v>424500</v>
          </cell>
          <cell r="C278" t="str">
            <v>Leases:Forest &amp; Plantations</v>
          </cell>
          <cell r="D278" t="str">
            <v>LEASE</v>
          </cell>
          <cell r="F278" t="str">
            <v>LEASE</v>
          </cell>
        </row>
        <row r="279">
          <cell r="A279">
            <v>424600</v>
          </cell>
          <cell r="B279" t="str">
            <v>424600</v>
          </cell>
          <cell r="C279" t="str">
            <v>Leases:Capitalised Exp-Dev</v>
          </cell>
          <cell r="D279" t="str">
            <v>LEASE</v>
          </cell>
          <cell r="F279" t="str">
            <v>LEASE</v>
          </cell>
        </row>
        <row r="280">
          <cell r="A280">
            <v>424610</v>
          </cell>
          <cell r="B280" t="str">
            <v>424610</v>
          </cell>
          <cell r="C280" t="str">
            <v>Leases:Computer Software</v>
          </cell>
          <cell r="D280" t="str">
            <v>LEASE</v>
          </cell>
          <cell r="F280" t="str">
            <v>LEASE</v>
          </cell>
        </row>
        <row r="281">
          <cell r="A281">
            <v>424620</v>
          </cell>
          <cell r="B281" t="str">
            <v>424620</v>
          </cell>
          <cell r="C281" t="str">
            <v>Leases:Masthead&amp;Publ Titles</v>
          </cell>
          <cell r="D281" t="str">
            <v>LEASE</v>
          </cell>
          <cell r="F281" t="str">
            <v>LEASE</v>
          </cell>
        </row>
        <row r="282">
          <cell r="A282">
            <v>424630</v>
          </cell>
          <cell r="B282" t="str">
            <v>424630</v>
          </cell>
          <cell r="C282" t="str">
            <v>Leases:Other Intangible Ass</v>
          </cell>
          <cell r="D282" t="str">
            <v>LEASE</v>
          </cell>
          <cell r="F282" t="str">
            <v>LEASE</v>
          </cell>
        </row>
        <row r="283">
          <cell r="A283">
            <v>424640</v>
          </cell>
          <cell r="B283" t="str">
            <v>424640</v>
          </cell>
          <cell r="C283" t="str">
            <v>Leases: Patents and Licences</v>
          </cell>
          <cell r="D283" t="str">
            <v>LEASE</v>
          </cell>
          <cell r="F283" t="str">
            <v>LEASE</v>
          </cell>
        </row>
        <row r="284">
          <cell r="A284">
            <v>424650</v>
          </cell>
          <cell r="B284" t="str">
            <v>424650</v>
          </cell>
          <cell r="C284" t="str">
            <v>Leases:Serv&amp;Operate Rights</v>
          </cell>
          <cell r="D284" t="str">
            <v>LEASE</v>
          </cell>
          <cell r="F284" t="str">
            <v>LEASE</v>
          </cell>
        </row>
        <row r="285">
          <cell r="A285">
            <v>425000</v>
          </cell>
          <cell r="B285" t="str">
            <v>425000</v>
          </cell>
          <cell r="C285" t="str">
            <v>Personnel Agency Fees</v>
          </cell>
          <cell r="D285" t="str">
            <v/>
          </cell>
          <cell r="F285" t="str">
            <v/>
          </cell>
        </row>
        <row r="286">
          <cell r="A286">
            <v>425100</v>
          </cell>
          <cell r="B286" t="str">
            <v>425100</v>
          </cell>
          <cell r="C286" t="str">
            <v>Cons&amp;Spec Ser:Photographic Service</v>
          </cell>
          <cell r="D286" t="str">
            <v>CONSULT,CONTRACT &amp; SPECIAL SERV</v>
          </cell>
          <cell r="F286" t="str">
            <v>CONSULT,CONTRACT &amp; SPECIAL SERV</v>
          </cell>
        </row>
        <row r="287">
          <cell r="A287">
            <v>425200</v>
          </cell>
          <cell r="B287" t="str">
            <v>425200</v>
          </cell>
          <cell r="C287" t="str">
            <v>Plant Flowers &amp; Other Decoration</v>
          </cell>
          <cell r="D287" t="str">
            <v/>
          </cell>
          <cell r="F287" t="str">
            <v/>
          </cell>
        </row>
        <row r="288">
          <cell r="A288">
            <v>425300</v>
          </cell>
          <cell r="B288" t="str">
            <v>425300</v>
          </cell>
          <cell r="C288" t="str">
            <v>Design Development</v>
          </cell>
          <cell r="D288" t="str">
            <v/>
          </cell>
          <cell r="F288" t="str">
            <v/>
          </cell>
        </row>
        <row r="289">
          <cell r="A289">
            <v>425310</v>
          </cell>
          <cell r="B289" t="str">
            <v>425310</v>
          </cell>
          <cell r="C289" t="str">
            <v>Printing and Publications</v>
          </cell>
          <cell r="D289" t="str">
            <v/>
          </cell>
          <cell r="F289" t="str">
            <v/>
          </cell>
        </row>
        <row r="290">
          <cell r="A290">
            <v>425400</v>
          </cell>
          <cell r="B290" t="str">
            <v>425400</v>
          </cell>
          <cell r="C290" t="str">
            <v>Prof Bodies&amp;Membership Fees</v>
          </cell>
          <cell r="D290" t="str">
            <v>EXTERNAL COMP SERVICES PROVIDERS</v>
          </cell>
          <cell r="F290" t="str">
            <v>EXTERNAL COMP SERVICES PROVIDERS</v>
          </cell>
        </row>
        <row r="291">
          <cell r="A291">
            <v>425500</v>
          </cell>
          <cell r="B291" t="str">
            <v>425500</v>
          </cell>
          <cell r="C291" t="str">
            <v>Resettlement Cost</v>
          </cell>
          <cell r="D291" t="str">
            <v>ENTERTAINMENT</v>
          </cell>
          <cell r="F291" t="str">
            <v>TRAVEL AND SUBSISTENCE</v>
          </cell>
        </row>
        <row r="292">
          <cell r="A292">
            <v>425550</v>
          </cell>
          <cell r="B292" t="str">
            <v>425550</v>
          </cell>
          <cell r="C292" t="str">
            <v>Road Worthy Tests</v>
          </cell>
          <cell r="D292" t="str">
            <v>UTILITITY SERVICES</v>
          </cell>
          <cell r="F292" t="str">
            <v>UTILITITY SERVICES</v>
          </cell>
        </row>
        <row r="293">
          <cell r="A293">
            <v>425600</v>
          </cell>
          <cell r="B293" t="str">
            <v>425600</v>
          </cell>
          <cell r="C293" t="str">
            <v>Subscriptions</v>
          </cell>
          <cell r="D293" t="str">
            <v>EXTERNAL COMP SERVICES PROVIDERS</v>
          </cell>
          <cell r="F293" t="str">
            <v>EXTERNAL COMP SERVICES PROVIDERS</v>
          </cell>
        </row>
        <row r="294">
          <cell r="A294">
            <v>425700</v>
          </cell>
          <cell r="B294" t="str">
            <v>425700</v>
          </cell>
          <cell r="C294" t="str">
            <v>Taking Over Contractual Obligat</v>
          </cell>
          <cell r="D294" t="str">
            <v/>
          </cell>
          <cell r="F294" t="str">
            <v/>
          </cell>
        </row>
        <row r="295">
          <cell r="A295">
            <v>425800</v>
          </cell>
          <cell r="B295" t="str">
            <v>425800</v>
          </cell>
          <cell r="C295" t="str">
            <v>Cons&amp;Spec Ser: Clean&amp;Gardening servises</v>
          </cell>
          <cell r="D295" t="str">
            <v/>
          </cell>
          <cell r="F295" t="str">
            <v/>
          </cell>
        </row>
        <row r="296">
          <cell r="A296">
            <v>425810</v>
          </cell>
          <cell r="B296" t="str">
            <v>425810</v>
          </cell>
          <cell r="C296" t="str">
            <v>Own &amp; Leas Prop Exp: Fire Protect</v>
          </cell>
          <cell r="D296" t="str">
            <v/>
          </cell>
          <cell r="F296" t="str">
            <v/>
          </cell>
        </row>
        <row r="297">
          <cell r="A297">
            <v>425820</v>
          </cell>
          <cell r="B297" t="str">
            <v>425820</v>
          </cell>
          <cell r="C297" t="str">
            <v>Own &amp; Leas Prop Exp: First Aid</v>
          </cell>
          <cell r="D297" t="str">
            <v/>
          </cell>
          <cell r="F297" t="str">
            <v/>
          </cell>
        </row>
        <row r="298">
          <cell r="A298">
            <v>425830</v>
          </cell>
          <cell r="B298" t="str">
            <v>425830</v>
          </cell>
          <cell r="C298" t="str">
            <v>Own &amp; Leas Prop Exp: Fumigate Ser</v>
          </cell>
          <cell r="D298" t="str">
            <v/>
          </cell>
          <cell r="F298" t="str">
            <v/>
          </cell>
        </row>
        <row r="299">
          <cell r="A299">
            <v>425831</v>
          </cell>
          <cell r="B299" t="str">
            <v>425831</v>
          </cell>
          <cell r="C299" t="str">
            <v>OWN&amp;LEAS PROP EXP:GAS</v>
          </cell>
          <cell r="D299" t="str">
            <v/>
          </cell>
          <cell r="F299" t="str">
            <v/>
          </cell>
        </row>
        <row r="300">
          <cell r="A300">
            <v>425840</v>
          </cell>
          <cell r="B300" t="str">
            <v>425840</v>
          </cell>
          <cell r="C300" t="str">
            <v>Own &amp; Leas Prop Exp: Management Fee</v>
          </cell>
          <cell r="D300" t="str">
            <v/>
          </cell>
          <cell r="F300" t="str">
            <v/>
          </cell>
        </row>
        <row r="301">
          <cell r="A301">
            <v>425850</v>
          </cell>
          <cell r="B301" t="str">
            <v>425850</v>
          </cell>
          <cell r="C301" t="str">
            <v>Own &amp; Leas Prop Exp: Pest Control</v>
          </cell>
          <cell r="D301" t="str">
            <v/>
          </cell>
          <cell r="F301" t="str">
            <v/>
          </cell>
        </row>
        <row r="302">
          <cell r="A302">
            <v>425860</v>
          </cell>
          <cell r="B302" t="str">
            <v>425860</v>
          </cell>
          <cell r="C302" t="str">
            <v>Cons&amp;Spec Ser: Security services</v>
          </cell>
          <cell r="D302" t="str">
            <v/>
          </cell>
          <cell r="F302" t="str">
            <v/>
          </cell>
        </row>
        <row r="303">
          <cell r="A303">
            <v>425900</v>
          </cell>
          <cell r="B303" t="str">
            <v>425900</v>
          </cell>
          <cell r="C303" t="str">
            <v>Transport: Consultant&amp;Contractor</v>
          </cell>
          <cell r="D303" t="str">
            <v/>
          </cell>
          <cell r="F303" t="str">
            <v/>
          </cell>
        </row>
        <row r="304">
          <cell r="A304">
            <v>425910</v>
          </cell>
          <cell r="B304" t="str">
            <v>425910</v>
          </cell>
          <cell r="C304" t="str">
            <v>Transport: Public Events</v>
          </cell>
          <cell r="D304" t="str">
            <v>TRAVEL AND SUBSISTENCE</v>
          </cell>
          <cell r="F304" t="str">
            <v>TRANSPORT &amp; SUBS PROVIDED BY DEPT</v>
          </cell>
        </row>
        <row r="305">
          <cell r="A305">
            <v>426000</v>
          </cell>
          <cell r="B305" t="str">
            <v>426000</v>
          </cell>
          <cell r="C305" t="str">
            <v>Non Employees Travel and Subsis</v>
          </cell>
          <cell r="D305" t="str">
            <v/>
          </cell>
          <cell r="F305" t="str">
            <v/>
          </cell>
        </row>
        <row r="306">
          <cell r="A306">
            <v>427000</v>
          </cell>
          <cell r="B306" t="str">
            <v>427000</v>
          </cell>
          <cell r="C306" t="str">
            <v>Catering</v>
          </cell>
          <cell r="D306" t="str">
            <v>ENTERTAINMENT</v>
          </cell>
          <cell r="F306" t="str">
            <v>ENTERTAINMENT</v>
          </cell>
        </row>
        <row r="307">
          <cell r="A307">
            <v>432100</v>
          </cell>
          <cell r="B307" t="str">
            <v>432100</v>
          </cell>
          <cell r="C307" t="str">
            <v>Municipality Services</v>
          </cell>
          <cell r="D307" t="str">
            <v>UTILITITY SERVICES</v>
          </cell>
          <cell r="F307" t="str">
            <v>UTILITITY SERVICES</v>
          </cell>
        </row>
        <row r="308">
          <cell r="A308">
            <v>432101</v>
          </cell>
          <cell r="B308" t="str">
            <v>432101</v>
          </cell>
          <cell r="C308" t="str">
            <v>Rates and Taxes Municipality Services</v>
          </cell>
          <cell r="D308" t="str">
            <v>UTILITITY SERVICES</v>
          </cell>
          <cell r="F308" t="str">
            <v/>
          </cell>
        </row>
        <row r="309">
          <cell r="A309">
            <v>432500</v>
          </cell>
          <cell r="B309" t="str">
            <v>432500</v>
          </cell>
          <cell r="C309" t="str">
            <v>Municipal: Water and Electricity</v>
          </cell>
          <cell r="D309" t="str">
            <v>UTILITITY SERVICES</v>
          </cell>
          <cell r="F309" t="str">
            <v/>
          </cell>
        </row>
        <row r="310">
          <cell r="A310">
            <v>432501</v>
          </cell>
          <cell r="B310" t="str">
            <v>432501</v>
          </cell>
          <cell r="C310" t="str">
            <v>Vehicles licenses</v>
          </cell>
          <cell r="D310" t="str">
            <v/>
          </cell>
          <cell r="F310" t="str">
            <v/>
          </cell>
        </row>
        <row r="311">
          <cell r="A311">
            <v>432502</v>
          </cell>
          <cell r="B311" t="str">
            <v>432502</v>
          </cell>
          <cell r="C311" t="str">
            <v>Rates and taxes (houses)</v>
          </cell>
          <cell r="D311" t="str">
            <v/>
          </cell>
          <cell r="F311" t="str">
            <v/>
          </cell>
        </row>
        <row r="312">
          <cell r="A312">
            <v>433000</v>
          </cell>
          <cell r="B312" t="str">
            <v>433000</v>
          </cell>
          <cell r="C312" t="str">
            <v>T&amp;S Out of Town All Non Res Stff</v>
          </cell>
          <cell r="D312" t="str">
            <v/>
          </cell>
          <cell r="F312" t="str">
            <v/>
          </cell>
        </row>
        <row r="313">
          <cell r="A313">
            <v>433010</v>
          </cell>
          <cell r="B313" t="str">
            <v>433010</v>
          </cell>
          <cell r="C313" t="str">
            <v>T&amp;S Out of Town All Per Res Stff</v>
          </cell>
          <cell r="D313" t="str">
            <v/>
          </cell>
          <cell r="F313" t="str">
            <v/>
          </cell>
        </row>
        <row r="314">
          <cell r="A314">
            <v>433020</v>
          </cell>
          <cell r="B314" t="str">
            <v>433020</v>
          </cell>
          <cell r="C314" t="str">
            <v>T&amp;S Dom: Accommodation</v>
          </cell>
          <cell r="D314" t="str">
            <v>TRAVEL AND SUBSISTENCE</v>
          </cell>
          <cell r="F314" t="str">
            <v>TRAVEL AND SUBSISTENCE</v>
          </cell>
        </row>
        <row r="315">
          <cell r="A315">
            <v>433030</v>
          </cell>
          <cell r="B315" t="str">
            <v>433030</v>
          </cell>
          <cell r="C315" t="str">
            <v>T&amp;S Dom: Daily Allowance</v>
          </cell>
          <cell r="D315" t="str">
            <v>TRAVEL AND SUBSISTENCE</v>
          </cell>
          <cell r="F315" t="str">
            <v>TRAVEL AND SUBSISTENCE</v>
          </cell>
        </row>
        <row r="316">
          <cell r="A316">
            <v>433040</v>
          </cell>
          <cell r="B316" t="str">
            <v>433040</v>
          </cell>
          <cell r="C316" t="str">
            <v>T&amp;S Dom: Food&amp;Bever(Served)</v>
          </cell>
          <cell r="D316" t="str">
            <v>TRAVEL AND SUBSISTENCE</v>
          </cell>
          <cell r="F316" t="str">
            <v>TRAVEL AND SUBSISTENCE</v>
          </cell>
        </row>
        <row r="317">
          <cell r="A317">
            <v>433050</v>
          </cell>
          <cell r="B317" t="str">
            <v>433050</v>
          </cell>
          <cell r="C317" t="str">
            <v>T&amp;S Dom: Incidental Cost</v>
          </cell>
          <cell r="D317" t="str">
            <v>TRAVEL AND SUBSISTENCE</v>
          </cell>
          <cell r="F317" t="str">
            <v>TRAVEL AND SUBSISTENCE</v>
          </cell>
        </row>
        <row r="318">
          <cell r="A318">
            <v>433100</v>
          </cell>
          <cell r="B318" t="str">
            <v>433100</v>
          </cell>
          <cell r="C318" t="str">
            <v>T&amp;S Dom: Without Op:Car Rental</v>
          </cell>
          <cell r="D318" t="str">
            <v>TRAVEL AND SUBSISTENCE</v>
          </cell>
          <cell r="F318" t="str">
            <v>TRAVEL AND SUBSISTENCE</v>
          </cell>
        </row>
        <row r="319">
          <cell r="A319">
            <v>433110</v>
          </cell>
          <cell r="B319" t="str">
            <v>433110</v>
          </cell>
          <cell r="C319" t="str">
            <v>T&amp;S Dom: Without Op:Km All(Own Tr</v>
          </cell>
          <cell r="D319" t="str">
            <v>TRAVEL AND SUBSISTENCE</v>
          </cell>
          <cell r="F319" t="str">
            <v>TRAVEL AND SUBSISTENCE</v>
          </cell>
        </row>
        <row r="320">
          <cell r="A320">
            <v>433120</v>
          </cell>
          <cell r="B320" t="str">
            <v>433120</v>
          </cell>
          <cell r="C320" t="str">
            <v>T&amp;S Dom: Without Op: Km All(sms&gt;)</v>
          </cell>
          <cell r="D320" t="str">
            <v>TRAVEL AND SUBSISTENCE</v>
          </cell>
          <cell r="F320" t="str">
            <v>TRAVEL AND SUBSISTENCE</v>
          </cell>
        </row>
        <row r="321">
          <cell r="A321">
            <v>433130</v>
          </cell>
          <cell r="B321" t="str">
            <v>433130</v>
          </cell>
          <cell r="C321" t="str">
            <v>T&amp;S Dom: Without Op:GG Vhcl</v>
          </cell>
          <cell r="D321" t="str">
            <v/>
          </cell>
          <cell r="F321" t="str">
            <v/>
          </cell>
        </row>
        <row r="322">
          <cell r="A322">
            <v>433200</v>
          </cell>
          <cell r="B322" t="str">
            <v>433200</v>
          </cell>
          <cell r="C322" t="str">
            <v>T&amp;S Dom: With Op: Otr Trns Provid</v>
          </cell>
          <cell r="D322" t="str">
            <v>TRAVEL AND SUBSISTENCE</v>
          </cell>
          <cell r="F322" t="str">
            <v>TRAVEL AND SUBSISTENCE</v>
          </cell>
        </row>
        <row r="323">
          <cell r="A323">
            <v>433300</v>
          </cell>
          <cell r="B323" t="str">
            <v>433300</v>
          </cell>
          <cell r="C323" t="str">
            <v>T&amp;S Dom: With Op: Air Transport</v>
          </cell>
          <cell r="D323" t="str">
            <v>TRAVEL AND SUBSISTENCE</v>
          </cell>
          <cell r="F323" t="str">
            <v>TRAVEL AND SUBSISTENCE</v>
          </cell>
        </row>
        <row r="324">
          <cell r="A324">
            <v>433310</v>
          </cell>
          <cell r="B324" t="str">
            <v>433310</v>
          </cell>
          <cell r="C324" t="str">
            <v>T&amp;S Dom: With Op:Railway Transpor</v>
          </cell>
          <cell r="D324" t="str">
            <v>TRAVEL AND SUBSISTENCE</v>
          </cell>
          <cell r="F324" t="str">
            <v>TRAVEL AND SUBSISTENCE</v>
          </cell>
        </row>
        <row r="325">
          <cell r="A325">
            <v>433320</v>
          </cell>
          <cell r="B325" t="str">
            <v>433320</v>
          </cell>
          <cell r="C325" t="str">
            <v>T&amp;S Dom: With Op: Road Transport</v>
          </cell>
          <cell r="D325" t="str">
            <v>TRAVEL AND SUBSISTENCE</v>
          </cell>
          <cell r="F325" t="str">
            <v>TRAVEL AND SUBSISTENCE</v>
          </cell>
        </row>
        <row r="326">
          <cell r="A326">
            <v>433330</v>
          </cell>
          <cell r="B326" t="str">
            <v>433330</v>
          </cell>
          <cell r="C326" t="str">
            <v>T&amp;S Dom: With Op:Water Transport</v>
          </cell>
          <cell r="D326" t="str">
            <v/>
          </cell>
          <cell r="F326" t="str">
            <v/>
          </cell>
        </row>
        <row r="327">
          <cell r="A327">
            <v>433400</v>
          </cell>
          <cell r="B327" t="str">
            <v>433400</v>
          </cell>
          <cell r="C327" t="str">
            <v>T&amp;S Forgn: Accommodation</v>
          </cell>
          <cell r="D327" t="str">
            <v>TRAVEL AND SUBSISTENCE</v>
          </cell>
          <cell r="F327" t="str">
            <v>TRAVEL AND SUBSISTENCE</v>
          </cell>
        </row>
        <row r="328">
          <cell r="A328">
            <v>433410</v>
          </cell>
          <cell r="B328" t="str">
            <v>433410</v>
          </cell>
          <cell r="C328" t="str">
            <v>T&amp;S Forgn: Daily All</v>
          </cell>
          <cell r="D328" t="str">
            <v>TRAVEL AND SUBSISTENCE</v>
          </cell>
          <cell r="F328" t="str">
            <v>TRAVEL AND SUBSISTENCE</v>
          </cell>
        </row>
        <row r="329">
          <cell r="A329">
            <v>433420</v>
          </cell>
          <cell r="B329" t="str">
            <v>433420</v>
          </cell>
          <cell r="C329" t="str">
            <v>T&amp;S Forgn: Food&amp;Bever(Serv)</v>
          </cell>
          <cell r="D329" t="str">
            <v>TRAVEL AND SUBSISTENCE</v>
          </cell>
          <cell r="F329" t="str">
            <v>TRAVEL AND SUBSISTENCE</v>
          </cell>
        </row>
        <row r="330">
          <cell r="A330">
            <v>433500</v>
          </cell>
          <cell r="B330" t="str">
            <v>433500</v>
          </cell>
          <cell r="C330" t="str">
            <v>T&amp;S Forgn: Without Op:Car Rental</v>
          </cell>
          <cell r="D330" t="str">
            <v>TRAVEL AND SUBSISTENCE</v>
          </cell>
          <cell r="F330" t="str">
            <v>TRAVEL AND SUBSISTENCE</v>
          </cell>
        </row>
        <row r="331">
          <cell r="A331">
            <v>433510</v>
          </cell>
          <cell r="B331" t="str">
            <v>433510</v>
          </cell>
          <cell r="C331" t="str">
            <v>T&amp;S Forgn: Without Op:Km Allowanc</v>
          </cell>
          <cell r="D331" t="str">
            <v/>
          </cell>
          <cell r="F331" t="str">
            <v/>
          </cell>
        </row>
        <row r="332">
          <cell r="A332">
            <v>433600</v>
          </cell>
          <cell r="B332" t="str">
            <v>433600</v>
          </cell>
          <cell r="C332" t="str">
            <v>T&amp;S Forgn: With Op:Oth Trnsp Prov</v>
          </cell>
          <cell r="D332" t="str">
            <v>TRAVEL AND SUBSISTENCE</v>
          </cell>
          <cell r="F332" t="str">
            <v>TRAVEL AND SUBSISTENCE</v>
          </cell>
        </row>
        <row r="333">
          <cell r="A333">
            <v>433700</v>
          </cell>
          <cell r="B333" t="str">
            <v>433700</v>
          </cell>
          <cell r="C333" t="str">
            <v>T&amp;S Forgn: With Op: Air Transport</v>
          </cell>
          <cell r="D333" t="str">
            <v>TRAVEL AND SUBSISTENCE</v>
          </cell>
          <cell r="F333" t="str">
            <v>TRAVEL AND SUBSISTENCE</v>
          </cell>
        </row>
        <row r="334">
          <cell r="A334">
            <v>433710</v>
          </cell>
          <cell r="B334" t="str">
            <v>433710</v>
          </cell>
          <cell r="C334" t="str">
            <v>T&amp;S Forgn: With Op: Railway Trans</v>
          </cell>
          <cell r="D334" t="str">
            <v>TRAVEL AND SUBSISTENCE</v>
          </cell>
          <cell r="F334" t="str">
            <v>TRAVEL AND SUBSISTENCE</v>
          </cell>
        </row>
        <row r="335">
          <cell r="A335">
            <v>433720</v>
          </cell>
          <cell r="B335" t="str">
            <v>433720</v>
          </cell>
          <cell r="C335" t="str">
            <v>T&amp;S Forgn: With Op: Road Transpor</v>
          </cell>
          <cell r="D335" t="str">
            <v>TRAVEL AND SUBSISTENCE</v>
          </cell>
          <cell r="F335" t="str">
            <v>TRAVEL AND SUBSISTENCE</v>
          </cell>
        </row>
        <row r="336">
          <cell r="A336">
            <v>433730</v>
          </cell>
          <cell r="B336" t="str">
            <v>433730</v>
          </cell>
          <cell r="C336" t="str">
            <v>T&amp;S Forgn: With Op:Water Transpor</v>
          </cell>
          <cell r="D336" t="str">
            <v/>
          </cell>
          <cell r="F336" t="str">
            <v/>
          </cell>
        </row>
        <row r="337">
          <cell r="A337">
            <v>434000</v>
          </cell>
          <cell r="B337" t="str">
            <v>434000</v>
          </cell>
          <cell r="C337" t="str">
            <v>Venues and Facilities</v>
          </cell>
          <cell r="D337" t="str">
            <v>VENUES AND FACILITIES</v>
          </cell>
          <cell r="F337" t="str">
            <v>VENUES AND FACILITIES</v>
          </cell>
        </row>
        <row r="338">
          <cell r="A338">
            <v>434100</v>
          </cell>
          <cell r="B338" t="str">
            <v>434100</v>
          </cell>
          <cell r="C338" t="str">
            <v>Protective/Spec Clothing&amp;Uniform</v>
          </cell>
          <cell r="D338" t="str">
            <v>CONSUMABLE MATERIAL</v>
          </cell>
          <cell r="F338" t="str">
            <v>CONSUMABLE MATERIAL</v>
          </cell>
        </row>
        <row r="339">
          <cell r="A339">
            <v>434200</v>
          </cell>
          <cell r="B339" t="str">
            <v>434200</v>
          </cell>
          <cell r="C339" t="str">
            <v>Train &amp; Staff Dev: External</v>
          </cell>
          <cell r="D339" t="str">
            <v>TRAINING &amp; STAFF DEVELOPMENT</v>
          </cell>
          <cell r="F339" t="str">
            <v>TRAINING &amp; STAFF DEVELOPMENT</v>
          </cell>
        </row>
        <row r="340">
          <cell r="A340">
            <v>434210</v>
          </cell>
          <cell r="B340" t="str">
            <v>434210</v>
          </cell>
          <cell r="C340" t="str">
            <v>Train &amp; Staff Dev: Material &amp; Manuals</v>
          </cell>
          <cell r="D340" t="str">
            <v>TRAINING &amp; STAFF DEVELOPMENT</v>
          </cell>
          <cell r="F340" t="str">
            <v>TRAINING &amp; STAFF DEVELOPMENT</v>
          </cell>
        </row>
        <row r="341">
          <cell r="A341">
            <v>434220</v>
          </cell>
          <cell r="B341" t="str">
            <v>434220</v>
          </cell>
          <cell r="C341" t="str">
            <v>Train &amp; Staff Dev: Qualif Verificat</v>
          </cell>
          <cell r="D341" t="str">
            <v>TRAINING &amp; STAFF DEVELOPMENT</v>
          </cell>
          <cell r="F341" t="str">
            <v>TRAINING &amp; STAFF DEVELOPMENT</v>
          </cell>
        </row>
        <row r="342">
          <cell r="A342">
            <v>435000</v>
          </cell>
          <cell r="B342" t="str">
            <v>435000</v>
          </cell>
          <cell r="C342" t="str">
            <v>Int Paid: Overdue Accounts</v>
          </cell>
          <cell r="D342" t="str">
            <v/>
          </cell>
          <cell r="F342" t="str">
            <v/>
          </cell>
        </row>
        <row r="343">
          <cell r="A343">
            <v>435001</v>
          </cell>
          <cell r="B343" t="str">
            <v>435001</v>
          </cell>
          <cell r="C343" t="str">
            <v>Interest Paid: Commercial Banks</v>
          </cell>
          <cell r="D343" t="str">
            <v/>
          </cell>
          <cell r="F343" t="str">
            <v/>
          </cell>
        </row>
        <row r="344">
          <cell r="A344">
            <v>437000</v>
          </cell>
          <cell r="B344" t="str">
            <v>437000</v>
          </cell>
          <cell r="C344" t="str">
            <v>Land Rent</v>
          </cell>
          <cell r="D344" t="str">
            <v/>
          </cell>
          <cell r="F344" t="str">
            <v/>
          </cell>
        </row>
        <row r="345">
          <cell r="A345">
            <v>437005</v>
          </cell>
          <cell r="B345" t="str">
            <v>437005</v>
          </cell>
          <cell r="C345" t="str">
            <v>Expropriation of Land</v>
          </cell>
          <cell r="D345" t="str">
            <v/>
          </cell>
          <cell r="F345" t="str">
            <v/>
          </cell>
        </row>
        <row r="346">
          <cell r="A346">
            <v>437010</v>
          </cell>
          <cell r="B346" t="str">
            <v>437010</v>
          </cell>
          <cell r="C346" t="str">
            <v>Rental Internal Equipment Expense</v>
          </cell>
          <cell r="D346" t="str">
            <v/>
          </cell>
          <cell r="F346" t="str">
            <v/>
          </cell>
        </row>
        <row r="347">
          <cell r="A347">
            <v>437020</v>
          </cell>
          <cell r="B347" t="str">
            <v>437020</v>
          </cell>
          <cell r="C347" t="str">
            <v>Leases:Plant &amp; Equipment</v>
          </cell>
          <cell r="D347" t="str">
            <v>LEASE</v>
          </cell>
          <cell r="F347" t="str">
            <v>LEASES</v>
          </cell>
        </row>
        <row r="348">
          <cell r="A348">
            <v>437030</v>
          </cell>
          <cell r="B348" t="str">
            <v>437030</v>
          </cell>
          <cell r="C348" t="str">
            <v>Rent on Equipment Expense</v>
          </cell>
          <cell r="D348" t="str">
            <v/>
          </cell>
          <cell r="F348" t="str">
            <v/>
          </cell>
        </row>
        <row r="349">
          <cell r="A349">
            <v>437100</v>
          </cell>
          <cell r="B349" t="str">
            <v>437100</v>
          </cell>
          <cell r="C349" t="str">
            <v>Royalty, Explor&amp;Right Of Use</v>
          </cell>
          <cell r="D349" t="str">
            <v/>
          </cell>
          <cell r="F349" t="str">
            <v/>
          </cell>
        </row>
        <row r="350">
          <cell r="A350">
            <v>438000</v>
          </cell>
          <cell r="B350" t="str">
            <v>438000</v>
          </cell>
          <cell r="C350" t="str">
            <v>Thefts and Losses</v>
          </cell>
          <cell r="D350" t="str">
            <v/>
          </cell>
          <cell r="F350" t="str">
            <v/>
          </cell>
        </row>
        <row r="351">
          <cell r="A351">
            <v>438001</v>
          </cell>
          <cell r="B351" t="str">
            <v>438001</v>
          </cell>
          <cell r="C351" t="str">
            <v>Bad Debts Write Off Expense</v>
          </cell>
          <cell r="D351" t="str">
            <v/>
          </cell>
          <cell r="F351" t="str">
            <v/>
          </cell>
        </row>
        <row r="352">
          <cell r="A352">
            <v>439000</v>
          </cell>
          <cell r="B352" t="str">
            <v>439000</v>
          </cell>
          <cell r="C352" t="str">
            <v>Water Trading Acc Losses</v>
          </cell>
          <cell r="D352" t="str">
            <v/>
          </cell>
          <cell r="F352" t="str">
            <v/>
          </cell>
        </row>
        <row r="353">
          <cell r="A353">
            <v>441000</v>
          </cell>
          <cell r="B353" t="str">
            <v>441000</v>
          </cell>
          <cell r="C353" t="str">
            <v>Unauthorised Expenditure</v>
          </cell>
          <cell r="D353" t="str">
            <v/>
          </cell>
          <cell r="F353" t="str">
            <v/>
          </cell>
        </row>
        <row r="354">
          <cell r="A354">
            <v>451000</v>
          </cell>
          <cell r="B354" t="str">
            <v>451000</v>
          </cell>
          <cell r="C354" t="str">
            <v>Claims Against State Prov Dept</v>
          </cell>
          <cell r="D354" t="str">
            <v/>
          </cell>
          <cell r="F354" t="str">
            <v/>
          </cell>
        </row>
        <row r="355">
          <cell r="A355">
            <v>451100</v>
          </cell>
          <cell r="B355" t="str">
            <v>451100</v>
          </cell>
          <cell r="C355" t="str">
            <v>Pmt/Refund&amp;Rem-Act/Grce Prov Dep</v>
          </cell>
          <cell r="D355" t="str">
            <v/>
          </cell>
          <cell r="F355" t="str">
            <v/>
          </cell>
        </row>
        <row r="356">
          <cell r="A356">
            <v>451200</v>
          </cell>
          <cell r="B356" t="str">
            <v>451200</v>
          </cell>
          <cell r="C356" t="str">
            <v>Donations&amp;Gifts Prov Dept - Cash</v>
          </cell>
          <cell r="D356" t="str">
            <v/>
          </cell>
          <cell r="F356" t="str">
            <v/>
          </cell>
        </row>
        <row r="357">
          <cell r="A357">
            <v>451210</v>
          </cell>
          <cell r="B357" t="str">
            <v>451210</v>
          </cell>
          <cell r="C357" t="str">
            <v>Donations&amp;Gifts Prov Dept - Kind</v>
          </cell>
          <cell r="D357" t="str">
            <v/>
          </cell>
          <cell r="F357" t="str">
            <v/>
          </cell>
        </row>
        <row r="358">
          <cell r="A358">
            <v>451220</v>
          </cell>
          <cell r="B358" t="str">
            <v>451220</v>
          </cell>
          <cell r="C358" t="str">
            <v>Fines&amp;Penalties Prov Dept</v>
          </cell>
          <cell r="D358" t="str">
            <v/>
          </cell>
          <cell r="F358" t="str">
            <v/>
          </cell>
        </row>
        <row r="359">
          <cell r="A359">
            <v>451300</v>
          </cell>
          <cell r="B359" t="str">
            <v>451300</v>
          </cell>
          <cell r="C359" t="str">
            <v>Pmt/Refund&amp;Rem-Act/Grace Prov Rf</v>
          </cell>
          <cell r="D359" t="str">
            <v/>
          </cell>
          <cell r="F359" t="str">
            <v/>
          </cell>
        </row>
        <row r="360">
          <cell r="A360">
            <v>451400</v>
          </cell>
          <cell r="B360" t="str">
            <v>451400</v>
          </cell>
          <cell r="C360" t="str">
            <v>Provincial Conditional Grants</v>
          </cell>
          <cell r="D360" t="str">
            <v/>
          </cell>
          <cell r="F360" t="str">
            <v/>
          </cell>
        </row>
        <row r="361">
          <cell r="A361">
            <v>451500</v>
          </cell>
          <cell r="B361" t="str">
            <v>451500</v>
          </cell>
          <cell r="C361" t="str">
            <v>Donation&amp;Gift Prov Rev Fund-Cash</v>
          </cell>
          <cell r="D361" t="str">
            <v/>
          </cell>
          <cell r="F361" t="str">
            <v/>
          </cell>
        </row>
        <row r="362">
          <cell r="A362">
            <v>451510</v>
          </cell>
          <cell r="B362" t="str">
            <v>451510</v>
          </cell>
          <cell r="C362" t="str">
            <v>Donation&amp;Gift Prov Rev Fund-Kind</v>
          </cell>
          <cell r="D362" t="str">
            <v/>
          </cell>
          <cell r="F362" t="str">
            <v/>
          </cell>
        </row>
        <row r="363">
          <cell r="A363">
            <v>451600</v>
          </cell>
          <cell r="B363" t="str">
            <v>451600</v>
          </cell>
          <cell r="C363" t="str">
            <v>Claims Against State Prov Agen</v>
          </cell>
          <cell r="D363" t="str">
            <v/>
          </cell>
          <cell r="F363" t="str">
            <v/>
          </cell>
        </row>
        <row r="364">
          <cell r="A364">
            <v>451700</v>
          </cell>
          <cell r="B364" t="str">
            <v>451700</v>
          </cell>
          <cell r="C364" t="str">
            <v>Pmt/Refund&amp;Rem-Act/Grce Prov Ag</v>
          </cell>
          <cell r="D364" t="str">
            <v>H/H SOCIAL  SECURITY PAYMENTS</v>
          </cell>
          <cell r="F364" t="str">
            <v>PMT/REFUND &amp; REM-ACT/GRCE PROV AG</v>
          </cell>
        </row>
        <row r="365">
          <cell r="A365">
            <v>451800</v>
          </cell>
          <cell r="B365" t="str">
            <v>451800</v>
          </cell>
          <cell r="C365" t="str">
            <v>Donations&amp;Gifts Prov Agen-Cash</v>
          </cell>
          <cell r="D365" t="str">
            <v/>
          </cell>
          <cell r="F365" t="str">
            <v/>
          </cell>
        </row>
        <row r="366">
          <cell r="A366">
            <v>451810</v>
          </cell>
          <cell r="B366" t="str">
            <v>451810</v>
          </cell>
          <cell r="C366" t="str">
            <v>Donations&amp;Gifts Prov Agen-Kind</v>
          </cell>
          <cell r="D366" t="str">
            <v/>
          </cell>
          <cell r="F366" t="str">
            <v/>
          </cell>
        </row>
        <row r="367">
          <cell r="A367">
            <v>452000</v>
          </cell>
          <cell r="B367" t="str">
            <v>452000</v>
          </cell>
          <cell r="C367" t="str">
            <v>Donations&amp;Gifts Mun-Cash</v>
          </cell>
          <cell r="D367" t="str">
            <v/>
          </cell>
          <cell r="F367" t="str">
            <v/>
          </cell>
        </row>
        <row r="368">
          <cell r="A368">
            <v>452010</v>
          </cell>
          <cell r="B368" t="str">
            <v>452010</v>
          </cell>
          <cell r="C368" t="str">
            <v>Donations&amp;Gifts Mun-Kind</v>
          </cell>
          <cell r="D368" t="str">
            <v/>
          </cell>
          <cell r="F368" t="str">
            <v/>
          </cell>
        </row>
        <row r="369">
          <cell r="A369">
            <v>452020</v>
          </cell>
          <cell r="B369" t="str">
            <v>452020</v>
          </cell>
          <cell r="C369" t="str">
            <v>Fines&amp;Penalties Municipalities</v>
          </cell>
          <cell r="D369" t="str">
            <v>UTILITITY SERVICES</v>
          </cell>
          <cell r="F369" t="str">
            <v>UTILITITY SERVICES</v>
          </cell>
        </row>
        <row r="370">
          <cell r="A370">
            <v>452100</v>
          </cell>
          <cell r="B370" t="str">
            <v>452100</v>
          </cell>
          <cell r="C370" t="str">
            <v>RSCL:CACADU DIST MUN</v>
          </cell>
          <cell r="D370" t="str">
            <v/>
          </cell>
          <cell r="F370" t="str">
            <v/>
          </cell>
        </row>
        <row r="371">
          <cell r="A371">
            <v>452101</v>
          </cell>
          <cell r="B371" t="str">
            <v>452101</v>
          </cell>
          <cell r="C371" t="str">
            <v>Reginal Service Council Levy :KAROO DIST</v>
          </cell>
          <cell r="D371" t="str">
            <v>UTILITITY SERVICES</v>
          </cell>
          <cell r="F371" t="str">
            <v>UTILITITY SERVICES</v>
          </cell>
        </row>
        <row r="372">
          <cell r="A372">
            <v>452102</v>
          </cell>
          <cell r="B372" t="str">
            <v>452102</v>
          </cell>
          <cell r="C372" t="str">
            <v>Regional Service Council Levy :MOTHEO DI</v>
          </cell>
          <cell r="D372" t="str">
            <v>UTILITITY SERVICES</v>
          </cell>
          <cell r="F372" t="str">
            <v>UTILITITY SERVICES</v>
          </cell>
        </row>
        <row r="373">
          <cell r="A373">
            <v>452103</v>
          </cell>
          <cell r="B373" t="str">
            <v>452103</v>
          </cell>
          <cell r="C373" t="str">
            <v>Regional Service Council Levy :WATERBERG</v>
          </cell>
          <cell r="D373" t="str">
            <v>UTILITITY SERVICES</v>
          </cell>
          <cell r="F373" t="str">
            <v>UTILITITY SERVICES</v>
          </cell>
        </row>
        <row r="374">
          <cell r="A374">
            <v>452104</v>
          </cell>
          <cell r="B374" t="str">
            <v>452104</v>
          </cell>
          <cell r="C374" t="str">
            <v>Regional Service Council Levy :OVERBERG</v>
          </cell>
          <cell r="D374" t="str">
            <v>UTILITITY SERVICES</v>
          </cell>
          <cell r="F374" t="str">
            <v>UTILITITY SERVICES</v>
          </cell>
        </row>
        <row r="375">
          <cell r="A375">
            <v>452105</v>
          </cell>
          <cell r="B375" t="str">
            <v>452105</v>
          </cell>
          <cell r="C375" t="str">
            <v>Regional Servive Council Levy : NKANGALA</v>
          </cell>
          <cell r="D375" t="str">
            <v>UTILITITY SERVICES</v>
          </cell>
          <cell r="F375" t="str">
            <v>UTILITITY SERVICES</v>
          </cell>
        </row>
        <row r="376">
          <cell r="A376">
            <v>452106</v>
          </cell>
          <cell r="B376" t="str">
            <v>452106</v>
          </cell>
          <cell r="C376" t="str">
            <v>RSCL:EHLANZENI DIST MU</v>
          </cell>
          <cell r="D376" t="str">
            <v>UTILITITY SERVICES</v>
          </cell>
          <cell r="F376" t="str">
            <v>UTILITITY SERVICES</v>
          </cell>
        </row>
        <row r="377">
          <cell r="A377">
            <v>452107</v>
          </cell>
          <cell r="B377" t="str">
            <v>452107</v>
          </cell>
          <cell r="C377" t="str">
            <v>RSCL:CENTRAL KAROO DIST MU</v>
          </cell>
          <cell r="D377" t="str">
            <v>UTILITITY SERVICES</v>
          </cell>
          <cell r="F377" t="str">
            <v>UTILITITY SERVICES</v>
          </cell>
        </row>
        <row r="378">
          <cell r="A378">
            <v>452108</v>
          </cell>
          <cell r="B378" t="str">
            <v>452108</v>
          </cell>
          <cell r="C378" t="str">
            <v>RSCL:FRANCES BAARD DIST MU</v>
          </cell>
          <cell r="D378" t="str">
            <v>UTILITITY SERVICES</v>
          </cell>
          <cell r="F378" t="str">
            <v>UTILITITY SERVICES</v>
          </cell>
        </row>
        <row r="379">
          <cell r="A379">
            <v>452109</v>
          </cell>
          <cell r="B379" t="str">
            <v>452109</v>
          </cell>
          <cell r="C379" t="str">
            <v>RSCL:UKHAHLAMBA DIST MUN</v>
          </cell>
          <cell r="D379" t="str">
            <v>UTILITITY SERVICES</v>
          </cell>
          <cell r="F379" t="str">
            <v>UTILITITY SERVICES</v>
          </cell>
        </row>
        <row r="380">
          <cell r="A380">
            <v>452110</v>
          </cell>
          <cell r="B380" t="str">
            <v>452110</v>
          </cell>
          <cell r="C380" t="str">
            <v>RSCL:CAPRICORN DIST MUN</v>
          </cell>
          <cell r="D380" t="str">
            <v>UTILITITY SERVICES</v>
          </cell>
          <cell r="F380" t="str">
            <v>UTILITITY SERVICES</v>
          </cell>
        </row>
        <row r="381">
          <cell r="A381">
            <v>452111</v>
          </cell>
          <cell r="B381" t="str">
            <v>452111</v>
          </cell>
          <cell r="C381" t="str">
            <v>RSCL:CHRIS HANI DISTR MUN</v>
          </cell>
          <cell r="D381" t="str">
            <v>UTILITITY SERVICES</v>
          </cell>
          <cell r="F381" t="str">
            <v>UTILITITY SERVICES</v>
          </cell>
        </row>
        <row r="382">
          <cell r="A382">
            <v>452112</v>
          </cell>
          <cell r="B382" t="str">
            <v>452112</v>
          </cell>
          <cell r="C382" t="str">
            <v>RSCL:GREATER EAST RAND METRO</v>
          </cell>
          <cell r="D382" t="str">
            <v>UTILITITY SERVICES</v>
          </cell>
          <cell r="F382" t="str">
            <v>UTILITITY SERVICES</v>
          </cell>
        </row>
        <row r="383">
          <cell r="A383">
            <v>452113</v>
          </cell>
          <cell r="B383" t="str">
            <v>452113</v>
          </cell>
          <cell r="C383" t="str">
            <v>RSCL:GERT SIBANDE DIST M</v>
          </cell>
          <cell r="D383" t="str">
            <v>UTILITITY SERVICES</v>
          </cell>
          <cell r="F383" t="str">
            <v>UTILITITY SERVICES</v>
          </cell>
        </row>
        <row r="384">
          <cell r="A384">
            <v>452114</v>
          </cell>
          <cell r="B384" t="str">
            <v>452114</v>
          </cell>
          <cell r="C384" t="str">
            <v>RSCL:BOPHIRIMA DIST COUNCIL</v>
          </cell>
          <cell r="D384" t="str">
            <v>UTILITITY SERVICES</v>
          </cell>
          <cell r="F384" t="str">
            <v>UTILITITY SERVICES</v>
          </cell>
        </row>
        <row r="385">
          <cell r="A385">
            <v>452115</v>
          </cell>
          <cell r="B385" t="str">
            <v>452115</v>
          </cell>
          <cell r="C385" t="str">
            <v>RSCL: BOHLABELA DIST MUNl</v>
          </cell>
          <cell r="D385" t="str">
            <v>UTILITITY SERVICES</v>
          </cell>
          <cell r="F385" t="str">
            <v>UTILITITY SERVICES</v>
          </cell>
        </row>
        <row r="386">
          <cell r="A386">
            <v>452116</v>
          </cell>
          <cell r="B386" t="str">
            <v>452116</v>
          </cell>
          <cell r="C386" t="str">
            <v>RSCL : LOWER-ORANGE DIST COUNCIL</v>
          </cell>
          <cell r="D386" t="str">
            <v>UTILITITY SERVICES</v>
          </cell>
          <cell r="F386" t="str">
            <v>UTILITITY SERVICES</v>
          </cell>
        </row>
        <row r="387">
          <cell r="A387">
            <v>452117</v>
          </cell>
          <cell r="B387" t="str">
            <v>452117</v>
          </cell>
          <cell r="C387" t="str">
            <v>RSCL:TSHWANE METROPOLITAN MUN</v>
          </cell>
          <cell r="D387" t="str">
            <v>UTILITITY SERVICES</v>
          </cell>
          <cell r="F387" t="str">
            <v>UTILITITY SERVICES</v>
          </cell>
        </row>
        <row r="388">
          <cell r="A388">
            <v>452118</v>
          </cell>
          <cell r="B388" t="str">
            <v>452118</v>
          </cell>
          <cell r="C388" t="str">
            <v>RSCL:BOJANALA PLATINUM DIST MUN</v>
          </cell>
          <cell r="D388" t="str">
            <v>UTILITITY SERVICES</v>
          </cell>
          <cell r="F388" t="str">
            <v>UTILITITY SERVICES</v>
          </cell>
        </row>
        <row r="389">
          <cell r="A389">
            <v>452119</v>
          </cell>
          <cell r="B389" t="str">
            <v>452119</v>
          </cell>
          <cell r="C389" t="str">
            <v>RSCL:GREATER JHB METROPOL COUN</v>
          </cell>
          <cell r="D389" t="str">
            <v>UTILITITY SERVICES</v>
          </cell>
          <cell r="F389" t="str">
            <v>UTILITITY SERVICES</v>
          </cell>
        </row>
        <row r="390">
          <cell r="A390">
            <v>452120</v>
          </cell>
          <cell r="B390" t="str">
            <v>452120</v>
          </cell>
          <cell r="C390" t="str">
            <v>RSCL:WEST COAST DIS MUN</v>
          </cell>
          <cell r="D390" t="str">
            <v>UTILITITY SERVICES</v>
          </cell>
          <cell r="F390" t="str">
            <v>UTILITITY SERVICES</v>
          </cell>
        </row>
        <row r="391">
          <cell r="A391">
            <v>452121</v>
          </cell>
          <cell r="B391" t="str">
            <v>452121</v>
          </cell>
          <cell r="C391" t="str">
            <v>RSCL:NAMAKWA DIST MUN</v>
          </cell>
          <cell r="D391" t="str">
            <v>UTILITITY SERVICES</v>
          </cell>
          <cell r="F391" t="str">
            <v>UTILITITY SERVICES</v>
          </cell>
        </row>
        <row r="392">
          <cell r="A392">
            <v>452122</v>
          </cell>
          <cell r="B392" t="str">
            <v>452122</v>
          </cell>
          <cell r="C392" t="str">
            <v>RSCL:NORTHERN FREESTATE DIS COUN</v>
          </cell>
          <cell r="D392" t="str">
            <v>UTILITITY SERVICES</v>
          </cell>
          <cell r="F392" t="str">
            <v>UTILITITY SERVICES</v>
          </cell>
        </row>
        <row r="393">
          <cell r="A393">
            <v>452123</v>
          </cell>
          <cell r="B393" t="str">
            <v>452123</v>
          </cell>
          <cell r="C393" t="str">
            <v>RSCL:SEDIBENG DIST MUN</v>
          </cell>
          <cell r="D393" t="str">
            <v>UTILITITY SERVICES</v>
          </cell>
          <cell r="F393" t="str">
            <v>UTILITITY SERVICES</v>
          </cell>
        </row>
        <row r="394">
          <cell r="A394">
            <v>452124</v>
          </cell>
          <cell r="B394" t="str">
            <v>452124</v>
          </cell>
          <cell r="C394" t="str">
            <v>RSCL:SOUTHERN DIST COUNCIL</v>
          </cell>
          <cell r="D394" t="str">
            <v>UTILITITY SERVICES</v>
          </cell>
          <cell r="F394" t="str">
            <v>UTILITITY SERVICES</v>
          </cell>
        </row>
        <row r="395">
          <cell r="A395">
            <v>452125</v>
          </cell>
          <cell r="B395" t="str">
            <v>452125</v>
          </cell>
          <cell r="C395" t="str">
            <v>RSCL:CAPE METROPOLITAN COUNCIL</v>
          </cell>
          <cell r="D395" t="str">
            <v>UTILITITY SERVICES</v>
          </cell>
          <cell r="F395" t="str">
            <v>UTILITITY SERVICES</v>
          </cell>
        </row>
        <row r="396">
          <cell r="A396">
            <v>452126</v>
          </cell>
          <cell r="B396" t="str">
            <v>452126</v>
          </cell>
          <cell r="C396" t="str">
            <v>RSCL:WEST RAND DIST MUN</v>
          </cell>
          <cell r="D396" t="str">
            <v>UTILITITY SERVICES</v>
          </cell>
          <cell r="F396" t="str">
            <v>UTILITITY SERVICES</v>
          </cell>
        </row>
        <row r="397">
          <cell r="A397">
            <v>452127</v>
          </cell>
          <cell r="B397" t="str">
            <v>452127</v>
          </cell>
          <cell r="C397" t="str">
            <v>RSCL:EAST FREESTATE DIST COUNCIL</v>
          </cell>
          <cell r="D397" t="str">
            <v>UTILITITY SERVICES</v>
          </cell>
          <cell r="F397" t="str">
            <v>UTILITITY SERVICES</v>
          </cell>
        </row>
        <row r="398">
          <cell r="A398">
            <v>452128</v>
          </cell>
          <cell r="B398" t="str">
            <v>452128</v>
          </cell>
          <cell r="C398" t="str">
            <v>RSCL:LEJWELEPUTSWA DIST MUN</v>
          </cell>
          <cell r="D398" t="str">
            <v>UTILITITY SERVICES</v>
          </cell>
          <cell r="F398" t="str">
            <v>UTILITITY SERVICES</v>
          </cell>
        </row>
        <row r="399">
          <cell r="A399">
            <v>452129</v>
          </cell>
          <cell r="B399" t="str">
            <v>452129</v>
          </cell>
          <cell r="C399" t="str">
            <v>RSCL:AMATOLE DIST MUN</v>
          </cell>
          <cell r="D399" t="str">
            <v>UTILITITY SERVICES</v>
          </cell>
          <cell r="F399" t="str">
            <v>UTILITITY SERVICES</v>
          </cell>
        </row>
        <row r="400">
          <cell r="A400">
            <v>452130</v>
          </cell>
          <cell r="B400" t="str">
            <v>452130</v>
          </cell>
          <cell r="C400" t="str">
            <v>RSCL:EDEN DIST MUN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452131</v>
          </cell>
          <cell r="B401" t="str">
            <v>452131</v>
          </cell>
          <cell r="C401" t="str">
            <v>RSCL:ETHEKWINI MUNICIPALITY</v>
          </cell>
          <cell r="D401" t="str">
            <v>UTILITITY SERVICES</v>
          </cell>
          <cell r="F401" t="str">
            <v>UTILITITY SERVICES</v>
          </cell>
        </row>
        <row r="402">
          <cell r="A402">
            <v>452132</v>
          </cell>
          <cell r="B402" t="str">
            <v>452132</v>
          </cell>
          <cell r="C402" t="str">
            <v>RSCL:UMGUNGUNDLOVU DIS MUN</v>
          </cell>
          <cell r="D402" t="str">
            <v>UTILITITY SERVICES</v>
          </cell>
          <cell r="F402" t="str">
            <v>UTILITITY SERVICES</v>
          </cell>
        </row>
        <row r="403">
          <cell r="A403">
            <v>452133</v>
          </cell>
          <cell r="B403" t="str">
            <v>452133</v>
          </cell>
          <cell r="C403" t="str">
            <v>RSCL:UGU DIST MUN</v>
          </cell>
          <cell r="D403" t="str">
            <v>UTILITITY SERVICES</v>
          </cell>
          <cell r="F403" t="str">
            <v>UTILITITY SERVICES</v>
          </cell>
        </row>
        <row r="404">
          <cell r="A404">
            <v>452134</v>
          </cell>
          <cell r="B404" t="str">
            <v>452134</v>
          </cell>
          <cell r="C404" t="str">
            <v>RSCL:UTHUNGULU DIST MUN</v>
          </cell>
          <cell r="D404" t="str">
            <v>UTILITITY SERVICES</v>
          </cell>
          <cell r="F404" t="str">
            <v>UTILITITY SERVICES</v>
          </cell>
        </row>
        <row r="405">
          <cell r="A405">
            <v>452135</v>
          </cell>
          <cell r="B405" t="str">
            <v>452135</v>
          </cell>
          <cell r="C405" t="str">
            <v>RSCL:UMZINYATHI DIST MUN</v>
          </cell>
          <cell r="D405" t="str">
            <v>UTILITITY SERVICES</v>
          </cell>
          <cell r="F405" t="str">
            <v>UTILITITY SERVICES</v>
          </cell>
        </row>
        <row r="406">
          <cell r="A406">
            <v>452136</v>
          </cell>
          <cell r="B406" t="str">
            <v>452136</v>
          </cell>
          <cell r="C406" t="str">
            <v>RSCL:INDLOVU REG COUNCIL</v>
          </cell>
          <cell r="D406" t="str">
            <v>UTILITITY SERVICES</v>
          </cell>
          <cell r="F406" t="str">
            <v>UTILITITY SERVICES</v>
          </cell>
        </row>
        <row r="407">
          <cell r="A407">
            <v>452137</v>
          </cell>
          <cell r="B407" t="str">
            <v>452137</v>
          </cell>
          <cell r="C407" t="str">
            <v>RSCL:KGALAGADI DIST MUN</v>
          </cell>
          <cell r="D407" t="str">
            <v>UTILITITY SERVICES</v>
          </cell>
          <cell r="F407" t="str">
            <v>UTILITITY SERVICES</v>
          </cell>
        </row>
        <row r="408">
          <cell r="A408">
            <v>452138</v>
          </cell>
          <cell r="B408" t="str">
            <v>452138</v>
          </cell>
          <cell r="C408" t="str">
            <v>RSCL:BOLAND DIST MUN</v>
          </cell>
          <cell r="D408" t="str">
            <v>UTILITITY SERVICES</v>
          </cell>
          <cell r="F408" t="str">
            <v>UTILITITY SERVICES</v>
          </cell>
        </row>
        <row r="409">
          <cell r="A409">
            <v>452139</v>
          </cell>
          <cell r="B409" t="str">
            <v>452139</v>
          </cell>
          <cell r="C409" t="str">
            <v>RSCL:UTHUKELA REG COUNCIL SOUTH</v>
          </cell>
          <cell r="D409" t="str">
            <v>UTILITITY SERVICES</v>
          </cell>
          <cell r="F409" t="str">
            <v>UTILITITY SERVICES</v>
          </cell>
        </row>
        <row r="410">
          <cell r="A410">
            <v>452140</v>
          </cell>
          <cell r="B410" t="str">
            <v>452140</v>
          </cell>
          <cell r="C410" t="str">
            <v>RSCL:ZULULAND DIST MUN</v>
          </cell>
          <cell r="D410" t="str">
            <v>UTILITITY SERVICES</v>
          </cell>
          <cell r="F410" t="str">
            <v>UTILITITY SERVICES</v>
          </cell>
        </row>
        <row r="411">
          <cell r="A411">
            <v>452141</v>
          </cell>
          <cell r="B411" t="str">
            <v>452141</v>
          </cell>
          <cell r="C411" t="str">
            <v>RSCL:ALFRED NZO DIST MUN</v>
          </cell>
          <cell r="D411" t="str">
            <v>UTILITITY SERVICES</v>
          </cell>
          <cell r="F411" t="str">
            <v>UTILITITY SERVICES</v>
          </cell>
        </row>
        <row r="412">
          <cell r="A412">
            <v>452142</v>
          </cell>
          <cell r="B412" t="str">
            <v>452142</v>
          </cell>
          <cell r="C412" t="str">
            <v>RSCL:KEI DIST COUNCIL</v>
          </cell>
          <cell r="D412" t="str">
            <v>UTILITITY SERVICES</v>
          </cell>
          <cell r="F412" t="str">
            <v>UTILITITY SERVICES</v>
          </cell>
        </row>
        <row r="413">
          <cell r="A413">
            <v>452143</v>
          </cell>
          <cell r="B413" t="str">
            <v>452143</v>
          </cell>
          <cell r="C413" t="str">
            <v>RSCL:CENTRAL DIST MUN</v>
          </cell>
          <cell r="D413" t="str">
            <v>UTILITITY SERVICES</v>
          </cell>
          <cell r="F413" t="str">
            <v>UTILITITY SERVICES</v>
          </cell>
        </row>
        <row r="414">
          <cell r="A414">
            <v>452144</v>
          </cell>
          <cell r="B414" t="str">
            <v>452144</v>
          </cell>
          <cell r="C414" t="str">
            <v>RSCL:ILEMBE DIST MUN</v>
          </cell>
          <cell r="D414" t="str">
            <v>UTILITITY SERVICES</v>
          </cell>
          <cell r="F414" t="str">
            <v>UTILITITY SERVICES</v>
          </cell>
        </row>
        <row r="415">
          <cell r="A415">
            <v>452145</v>
          </cell>
          <cell r="B415" t="str">
            <v>452145</v>
          </cell>
          <cell r="C415" t="str">
            <v>RSCL:NELSON MANDELA METROPOL MUN</v>
          </cell>
          <cell r="D415" t="str">
            <v>UTILITITY SERVICES</v>
          </cell>
          <cell r="F415" t="str">
            <v>UTILITITY SERVICES</v>
          </cell>
        </row>
        <row r="416">
          <cell r="A416">
            <v>452146</v>
          </cell>
          <cell r="B416" t="str">
            <v>452146</v>
          </cell>
          <cell r="C416" t="str">
            <v>RSCL:AMAJUBA DIST MUN</v>
          </cell>
          <cell r="D416" t="str">
            <v>UTILITITY SERVICES</v>
          </cell>
          <cell r="F416" t="str">
            <v>UTILITITY SERVICES</v>
          </cell>
        </row>
        <row r="417">
          <cell r="A417">
            <v>452147</v>
          </cell>
          <cell r="B417" t="str">
            <v>452147</v>
          </cell>
          <cell r="C417" t="str">
            <v>RSCL:VHEMBE DIST MUN</v>
          </cell>
          <cell r="D417" t="str">
            <v>UTILITITY SERVICES</v>
          </cell>
          <cell r="F417" t="str">
            <v>UTILITITY SERVICES</v>
          </cell>
        </row>
        <row r="418">
          <cell r="A418">
            <v>452148</v>
          </cell>
          <cell r="B418" t="str">
            <v>452148</v>
          </cell>
          <cell r="C418" t="str">
            <v>RSCL:SEKHUKHUNE CROSS BOUND D M</v>
          </cell>
          <cell r="D418" t="str">
            <v>UTILITITY SERVICES</v>
          </cell>
          <cell r="F418" t="str">
            <v>UTILITITY SERVICES</v>
          </cell>
        </row>
        <row r="419">
          <cell r="A419">
            <v>452149</v>
          </cell>
          <cell r="B419" t="str">
            <v>452149</v>
          </cell>
          <cell r="C419" t="str">
            <v>RSCL:XHARIEP DIST MUN</v>
          </cell>
          <cell r="D419" t="str">
            <v>UTILITITY SERVICES</v>
          </cell>
          <cell r="F419" t="str">
            <v>UTILITITY SERVICES</v>
          </cell>
        </row>
        <row r="420">
          <cell r="A420">
            <v>452150</v>
          </cell>
          <cell r="B420" t="str">
            <v>452150</v>
          </cell>
          <cell r="C420" t="str">
            <v>RSCL:UMKHANYAKUDE DIST MUN</v>
          </cell>
          <cell r="D420" t="str">
            <v>UTILITITY SERVICES</v>
          </cell>
          <cell r="F420" t="str">
            <v>UTILITITY SERVICES</v>
          </cell>
        </row>
        <row r="421">
          <cell r="A421">
            <v>452151</v>
          </cell>
          <cell r="B421" t="str">
            <v>452151</v>
          </cell>
          <cell r="C421" t="str">
            <v>RSCL:MOPANI DIST COUNCIL</v>
          </cell>
          <cell r="D421" t="str">
            <v>UTILITITY SERVICES</v>
          </cell>
          <cell r="F421" t="str">
            <v>UTILITITY SERVICES</v>
          </cell>
        </row>
        <row r="422">
          <cell r="A422">
            <v>452152</v>
          </cell>
          <cell r="B422" t="str">
            <v>452152</v>
          </cell>
          <cell r="C422" t="str">
            <v>RSCL:METSWEDING DIST MUN</v>
          </cell>
          <cell r="D422" t="str">
            <v>UTILITITY SERVICES</v>
          </cell>
          <cell r="F422" t="str">
            <v>UTILITITY SERVICES</v>
          </cell>
        </row>
        <row r="423">
          <cell r="A423">
            <v>452153</v>
          </cell>
          <cell r="B423" t="str">
            <v>452153</v>
          </cell>
          <cell r="C423" t="str">
            <v>RSCL:CAPE WINELANDS DIST MUN</v>
          </cell>
          <cell r="D423" t="str">
            <v>UTILITITY SERVICES</v>
          </cell>
          <cell r="F423" t="str">
            <v>UTILITITY SERVICES</v>
          </cell>
        </row>
        <row r="424">
          <cell r="A424">
            <v>452200</v>
          </cell>
          <cell r="B424" t="str">
            <v>452200</v>
          </cell>
          <cell r="C424" t="str">
            <v>Municipal: Equip &amp; Vehicle licencing</v>
          </cell>
          <cell r="D424" t="str">
            <v>UTILITITY SERVICES</v>
          </cell>
          <cell r="F424" t="str">
            <v>UTILITITY SERVICES</v>
          </cell>
        </row>
        <row r="425">
          <cell r="A425">
            <v>452300</v>
          </cell>
          <cell r="B425" t="str">
            <v>452300</v>
          </cell>
          <cell r="C425" t="str">
            <v>Stolen Equipment Mun Agen</v>
          </cell>
          <cell r="D425" t="str">
            <v/>
          </cell>
          <cell r="F425" t="str">
            <v/>
          </cell>
        </row>
        <row r="426">
          <cell r="A426">
            <v>453000</v>
          </cell>
          <cell r="B426" t="str">
            <v>453000</v>
          </cell>
          <cell r="C426" t="str">
            <v>Claims Against State Soc Sec Fnd</v>
          </cell>
          <cell r="D426" t="str">
            <v/>
          </cell>
          <cell r="F426" t="str">
            <v/>
          </cell>
        </row>
        <row r="427">
          <cell r="A427">
            <v>453010</v>
          </cell>
          <cell r="B427" t="str">
            <v>453010</v>
          </cell>
          <cell r="C427" t="str">
            <v>Pmt/Refund&amp;Rem-Act/Grce Soc Secf</v>
          </cell>
          <cell r="D427" t="str">
            <v/>
          </cell>
          <cell r="F427" t="str">
            <v/>
          </cell>
        </row>
        <row r="428">
          <cell r="A428">
            <v>453020</v>
          </cell>
          <cell r="B428" t="str">
            <v>453020</v>
          </cell>
          <cell r="C428" t="str">
            <v>Compensation Commissioner(W/men)</v>
          </cell>
          <cell r="D428" t="str">
            <v/>
          </cell>
          <cell r="F428" t="str">
            <v/>
          </cell>
        </row>
        <row r="429">
          <cell r="A429">
            <v>453100</v>
          </cell>
          <cell r="B429" t="str">
            <v>453100</v>
          </cell>
          <cell r="C429" t="str">
            <v>Unemployment Ins Fnd (Soc Sec Fn)</v>
          </cell>
          <cell r="D429" t="str">
            <v/>
          </cell>
          <cell r="F429" t="str">
            <v/>
          </cell>
        </row>
        <row r="430">
          <cell r="A430">
            <v>453200</v>
          </cell>
          <cell r="B430" t="str">
            <v>453200</v>
          </cell>
          <cell r="C430" t="str">
            <v>Electricity Distrib Industr Hold</v>
          </cell>
          <cell r="D430" t="str">
            <v/>
          </cell>
          <cell r="F430" t="str">
            <v/>
          </cell>
        </row>
        <row r="431">
          <cell r="A431">
            <v>453210</v>
          </cell>
          <cell r="B431" t="str">
            <v>453210</v>
          </cell>
          <cell r="C431" t="str">
            <v>Registration of Deeds Trade Acc</v>
          </cell>
          <cell r="D431" t="str">
            <v/>
          </cell>
          <cell r="F431" t="str">
            <v/>
          </cell>
        </row>
        <row r="432">
          <cell r="A432">
            <v>454000</v>
          </cell>
          <cell r="B432" t="str">
            <v>454000</v>
          </cell>
          <cell r="C432" t="str">
            <v>Sub: Non Fin Pub Cor Product</v>
          </cell>
          <cell r="D432" t="str">
            <v/>
          </cell>
          <cell r="F432" t="str">
            <v/>
          </cell>
        </row>
        <row r="433">
          <cell r="A433">
            <v>454001</v>
          </cell>
          <cell r="B433" t="str">
            <v>454001</v>
          </cell>
          <cell r="C433" t="str">
            <v>Subsidy RPF WRM expense</v>
          </cell>
          <cell r="D433" t="str">
            <v/>
          </cell>
          <cell r="F433" t="str">
            <v/>
          </cell>
        </row>
        <row r="434">
          <cell r="A434">
            <v>454002</v>
          </cell>
          <cell r="B434" t="str">
            <v>454002</v>
          </cell>
          <cell r="C434" t="str">
            <v>Subsidy RPF O &amp; M expense</v>
          </cell>
          <cell r="D434" t="str">
            <v/>
          </cell>
          <cell r="F434" t="str">
            <v/>
          </cell>
        </row>
        <row r="435">
          <cell r="A435">
            <v>454003</v>
          </cell>
          <cell r="B435" t="str">
            <v>454003</v>
          </cell>
          <cell r="C435" t="str">
            <v>Subsidy RPF Depreciation expense</v>
          </cell>
          <cell r="D435" t="str">
            <v/>
          </cell>
          <cell r="F435" t="str">
            <v/>
          </cell>
        </row>
        <row r="436">
          <cell r="A436">
            <v>454004</v>
          </cell>
          <cell r="B436" t="str">
            <v>454004</v>
          </cell>
          <cell r="C436" t="str">
            <v>Subsidy Return on Assets</v>
          </cell>
          <cell r="D436" t="str">
            <v/>
          </cell>
          <cell r="F436" t="str">
            <v/>
          </cell>
        </row>
        <row r="437">
          <cell r="A437">
            <v>454010</v>
          </cell>
          <cell r="B437" t="str">
            <v>454010</v>
          </cell>
          <cell r="C437" t="str">
            <v>Sub:Non Fin Pub Cor Pduction</v>
          </cell>
          <cell r="D437" t="str">
            <v/>
          </cell>
          <cell r="F437" t="str">
            <v/>
          </cell>
        </row>
        <row r="438">
          <cell r="A438">
            <v>454100</v>
          </cell>
          <cell r="B438" t="str">
            <v>454100</v>
          </cell>
          <cell r="C438" t="str">
            <v>Transfer to Kobwa</v>
          </cell>
          <cell r="D438" t="str">
            <v/>
          </cell>
          <cell r="F438" t="str">
            <v/>
          </cell>
        </row>
        <row r="439">
          <cell r="A439">
            <v>454110</v>
          </cell>
          <cell r="B439" t="str">
            <v>454110</v>
          </cell>
          <cell r="C439" t="str">
            <v>Sub:Fin Public Corp Pduction</v>
          </cell>
          <cell r="D439" t="str">
            <v/>
          </cell>
          <cell r="F439" t="str">
            <v/>
          </cell>
        </row>
        <row r="440">
          <cell r="A440">
            <v>454200</v>
          </cell>
          <cell r="B440" t="str">
            <v>454200</v>
          </cell>
          <cell r="C440" t="str">
            <v>Claims Against State Pub Cor</v>
          </cell>
          <cell r="D440" t="str">
            <v/>
          </cell>
          <cell r="F440" t="str">
            <v/>
          </cell>
        </row>
        <row r="441">
          <cell r="A441">
            <v>454250</v>
          </cell>
          <cell r="B441" t="str">
            <v>454250</v>
          </cell>
          <cell r="C441" t="str">
            <v>CLAIMS AGAINST STATE MUNICIPAL</v>
          </cell>
          <cell r="D441" t="str">
            <v/>
          </cell>
          <cell r="F441" t="str">
            <v/>
          </cell>
        </row>
        <row r="442">
          <cell r="A442">
            <v>454300</v>
          </cell>
          <cell r="B442" t="str">
            <v>454300</v>
          </cell>
          <cell r="C442" t="str">
            <v>Fraudulent Cheques Pub Cor</v>
          </cell>
          <cell r="D442" t="str">
            <v/>
          </cell>
          <cell r="F442" t="str">
            <v/>
          </cell>
        </row>
        <row r="443">
          <cell r="A443">
            <v>454310</v>
          </cell>
          <cell r="B443" t="str">
            <v>454310</v>
          </cell>
          <cell r="C443" t="str">
            <v>State Vhcl&amp;Rent Car Accd Pub Cor</v>
          </cell>
          <cell r="D443" t="str">
            <v/>
          </cell>
          <cell r="F443" t="str">
            <v/>
          </cell>
        </row>
        <row r="444">
          <cell r="A444">
            <v>454320</v>
          </cell>
          <cell r="B444" t="str">
            <v>454320</v>
          </cell>
          <cell r="C444" t="str">
            <v>Stolen Cash&amp;Petty Cash Pub Cor</v>
          </cell>
          <cell r="D444" t="str">
            <v/>
          </cell>
          <cell r="F444" t="str">
            <v/>
          </cell>
        </row>
        <row r="445">
          <cell r="A445">
            <v>454330</v>
          </cell>
          <cell r="B445" t="str">
            <v>454330</v>
          </cell>
          <cell r="C445" t="str">
            <v>Dup Pmt to Ins/Med Sch Pub Cor</v>
          </cell>
          <cell r="D445" t="str">
            <v/>
          </cell>
          <cell r="F445" t="str">
            <v/>
          </cell>
        </row>
        <row r="446">
          <cell r="A446">
            <v>454340</v>
          </cell>
          <cell r="B446" t="str">
            <v>454340</v>
          </cell>
          <cell r="C446" t="str">
            <v>Armed Robbery&amp;Short Pub Cor</v>
          </cell>
          <cell r="D446" t="str">
            <v/>
          </cell>
          <cell r="F446" t="str">
            <v/>
          </cell>
        </row>
        <row r="447">
          <cell r="A447">
            <v>454350</v>
          </cell>
          <cell r="B447" t="str">
            <v>454350</v>
          </cell>
          <cell r="C447" t="str">
            <v>Arbitr/Legal Fs&amp;Repres Pub Cor</v>
          </cell>
          <cell r="D447" t="str">
            <v/>
          </cell>
          <cell r="F447" t="str">
            <v/>
          </cell>
        </row>
        <row r="448">
          <cell r="A448">
            <v>454360</v>
          </cell>
          <cell r="B448" t="str">
            <v>454360</v>
          </cell>
          <cell r="C448" t="str">
            <v>Stolen Equipment Pub Cor</v>
          </cell>
          <cell r="D448" t="str">
            <v/>
          </cell>
          <cell r="F448" t="str">
            <v/>
          </cell>
        </row>
        <row r="449">
          <cell r="A449">
            <v>454400</v>
          </cell>
          <cell r="B449" t="str">
            <v>454400</v>
          </cell>
          <cell r="C449" t="str">
            <v>Donations&amp;Gifts Pub Cor-Cash</v>
          </cell>
          <cell r="D449" t="str">
            <v/>
          </cell>
          <cell r="F449" t="str">
            <v/>
          </cell>
        </row>
        <row r="450">
          <cell r="A450">
            <v>454410</v>
          </cell>
          <cell r="B450" t="str">
            <v>454410</v>
          </cell>
          <cell r="C450" t="str">
            <v>Donations&amp;Gifts Pub Cor-Kind</v>
          </cell>
          <cell r="D450" t="str">
            <v/>
          </cell>
          <cell r="F450" t="str">
            <v/>
          </cell>
        </row>
        <row r="451">
          <cell r="A451">
            <v>454500</v>
          </cell>
          <cell r="B451" t="str">
            <v>454500</v>
          </cell>
          <cell r="C451" t="str">
            <v>Electricity : Eskom Pumping Costs</v>
          </cell>
          <cell r="D451" t="str">
            <v>UTILITITY SERVICES</v>
          </cell>
          <cell r="F451" t="str">
            <v/>
          </cell>
        </row>
        <row r="452">
          <cell r="A452">
            <v>454810</v>
          </cell>
          <cell r="B452" t="str">
            <v>454810</v>
          </cell>
          <cell r="C452" t="str">
            <v>Non Life Ins Prem (Try12.1.2)</v>
          </cell>
          <cell r="D452" t="str">
            <v/>
          </cell>
          <cell r="F452" t="str">
            <v/>
          </cell>
        </row>
        <row r="453">
          <cell r="A453">
            <v>455200</v>
          </cell>
          <cell r="B453" t="str">
            <v>455200</v>
          </cell>
          <cell r="C453" t="str">
            <v>Claims Against State Priv Ent</v>
          </cell>
          <cell r="D453" t="str">
            <v/>
          </cell>
          <cell r="F453" t="str">
            <v/>
          </cell>
        </row>
        <row r="454">
          <cell r="A454">
            <v>455300</v>
          </cell>
          <cell r="B454" t="str">
            <v>455300</v>
          </cell>
          <cell r="C454" t="str">
            <v>Donations&amp;Gifts Priv Ent-Cash</v>
          </cell>
          <cell r="D454" t="str">
            <v/>
          </cell>
          <cell r="F454" t="str">
            <v/>
          </cell>
        </row>
        <row r="455">
          <cell r="A455">
            <v>455310</v>
          </cell>
          <cell r="B455" t="str">
            <v>455310</v>
          </cell>
          <cell r="C455" t="str">
            <v>Donations&amp;Gifts Priv Ent-Kind</v>
          </cell>
          <cell r="D455" t="str">
            <v/>
          </cell>
          <cell r="F455" t="str">
            <v/>
          </cell>
        </row>
        <row r="456">
          <cell r="A456">
            <v>456000</v>
          </cell>
          <cell r="B456" t="str">
            <v>456000</v>
          </cell>
          <cell r="C456" t="str">
            <v>Claims Against State Non Prof In</v>
          </cell>
          <cell r="D456" t="str">
            <v/>
          </cell>
          <cell r="F456" t="str">
            <v/>
          </cell>
        </row>
        <row r="457">
          <cell r="A457">
            <v>470000</v>
          </cell>
          <cell r="B457" t="str">
            <v>470000</v>
          </cell>
          <cell r="C457" t="str">
            <v>H/H Empl Social Benefit-Cash Res</v>
          </cell>
          <cell r="D457" t="str">
            <v>H/H SOCIAL  SECURITY PAYMENTS</v>
          </cell>
          <cell r="F457" t="str">
            <v>PMT/REFUND &amp; REM-ACT/GRCE PROV AG</v>
          </cell>
        </row>
        <row r="458">
          <cell r="A458">
            <v>470100</v>
          </cell>
          <cell r="B458" t="str">
            <v>470100</v>
          </cell>
          <cell r="C458" t="str">
            <v>H/H Social Security Pmt - Cash</v>
          </cell>
          <cell r="D458" t="str">
            <v>H/H SOCIAL  SECURITY PAYMENTS</v>
          </cell>
          <cell r="F458" t="str">
            <v>H/H SOCIAL  SECURITY PAYMENTS</v>
          </cell>
        </row>
        <row r="459">
          <cell r="A459">
            <v>470110</v>
          </cell>
          <cell r="B459" t="str">
            <v>470110</v>
          </cell>
          <cell r="C459" t="str">
            <v>H/H Social Security Pmt - Kind</v>
          </cell>
          <cell r="D459" t="str">
            <v>H/H SOCIAL  SECURITY PAYMENTS</v>
          </cell>
          <cell r="F459" t="str">
            <v>H/H SOCIAL  SECURITY PAYMENTS</v>
          </cell>
        </row>
        <row r="460">
          <cell r="A460">
            <v>470111</v>
          </cell>
          <cell r="C460" t="str">
            <v>Leave Gratuity</v>
          </cell>
          <cell r="D460" t="str">
            <v>COMPENSATION OF EMPLOYEES</v>
          </cell>
          <cell r="F460" t="str">
            <v/>
          </cell>
        </row>
        <row r="461">
          <cell r="A461">
            <v>470114</v>
          </cell>
          <cell r="C461" t="str">
            <v>H/H Empl S/BEN:Severance Package</v>
          </cell>
          <cell r="D461" t="str">
            <v>COMPENSATION OF EMPLOYEES</v>
          </cell>
          <cell r="F461" t="str">
            <v/>
          </cell>
        </row>
        <row r="462">
          <cell r="A462">
            <v>471000</v>
          </cell>
          <cell r="B462" t="str">
            <v>471000</v>
          </cell>
          <cell r="C462" t="str">
            <v>Bursaries(Non-Employee) Househld</v>
          </cell>
          <cell r="D462" t="str">
            <v/>
          </cell>
          <cell r="F462" t="str">
            <v/>
          </cell>
        </row>
        <row r="463">
          <cell r="A463">
            <v>471100</v>
          </cell>
          <cell r="B463" t="str">
            <v>471100</v>
          </cell>
          <cell r="C463" t="str">
            <v>Claims Against State Households</v>
          </cell>
          <cell r="D463" t="str">
            <v>CLAIMS AGAINST STATE HOUSEHOLDS</v>
          </cell>
          <cell r="F463" t="str">
            <v>CLAIMS AGAINST STATE HOUSEHOLDS</v>
          </cell>
        </row>
        <row r="464">
          <cell r="A464">
            <v>471200</v>
          </cell>
          <cell r="B464" t="str">
            <v>471200</v>
          </cell>
          <cell r="C464" t="str">
            <v>Farmer Support Households</v>
          </cell>
          <cell r="D464" t="str">
            <v>H/H SOCIAL  SECURITY PAYMENTS</v>
          </cell>
          <cell r="F464" t="str">
            <v>HOUSEHOLDS: OTHER TRANSFERS</v>
          </cell>
        </row>
        <row r="465">
          <cell r="A465">
            <v>471300</v>
          </cell>
          <cell r="B465" t="str">
            <v>471300</v>
          </cell>
          <cell r="C465" t="str">
            <v>Pocket Money Households</v>
          </cell>
          <cell r="D465" t="str">
            <v/>
          </cell>
          <cell r="F465" t="str">
            <v/>
          </cell>
        </row>
        <row r="466">
          <cell r="A466">
            <v>480000</v>
          </cell>
          <cell r="B466" t="str">
            <v>480000</v>
          </cell>
          <cell r="C466" t="str">
            <v>Depreciation Land Carried at Fair</v>
          </cell>
          <cell r="D466" t="str">
            <v/>
          </cell>
          <cell r="F466" t="str">
            <v/>
          </cell>
        </row>
        <row r="467">
          <cell r="A467">
            <v>480001</v>
          </cell>
          <cell r="B467" t="str">
            <v>480001</v>
          </cell>
          <cell r="C467" t="str">
            <v>Impairment Land Carried at Fair</v>
          </cell>
          <cell r="D467" t="str">
            <v/>
          </cell>
          <cell r="F467" t="str">
            <v/>
          </cell>
        </row>
        <row r="468">
          <cell r="A468">
            <v>480010</v>
          </cell>
          <cell r="B468" t="str">
            <v>480010</v>
          </cell>
          <cell r="C468" t="str">
            <v>Depreciation Buildings</v>
          </cell>
          <cell r="D468" t="str">
            <v/>
          </cell>
          <cell r="F468" t="str">
            <v/>
          </cell>
        </row>
        <row r="469">
          <cell r="A469">
            <v>480011</v>
          </cell>
          <cell r="B469" t="str">
            <v>480011</v>
          </cell>
          <cell r="C469" t="str">
            <v>Impairment Buildings</v>
          </cell>
          <cell r="D469" t="str">
            <v/>
          </cell>
          <cell r="F469" t="str">
            <v/>
          </cell>
        </row>
        <row r="470">
          <cell r="A470">
            <v>480020</v>
          </cell>
          <cell r="B470" t="str">
            <v>480020</v>
          </cell>
          <cell r="C470" t="str">
            <v>Depreciation: Dwellings: Mobile Homes</v>
          </cell>
          <cell r="D470" t="str">
            <v/>
          </cell>
          <cell r="F470" t="str">
            <v/>
          </cell>
        </row>
        <row r="471">
          <cell r="A471">
            <v>480021</v>
          </cell>
          <cell r="B471" t="str">
            <v>480021</v>
          </cell>
          <cell r="C471" t="str">
            <v>Impairment: Dwellings: Mobile Homes</v>
          </cell>
          <cell r="D471" t="str">
            <v/>
          </cell>
          <cell r="F471" t="str">
            <v/>
          </cell>
        </row>
        <row r="472">
          <cell r="A472">
            <v>480030</v>
          </cell>
          <cell r="B472" t="str">
            <v>480030</v>
          </cell>
          <cell r="C472" t="str">
            <v>Depreciation: Appliances</v>
          </cell>
          <cell r="D472" t="str">
            <v/>
          </cell>
          <cell r="F472" t="str">
            <v/>
          </cell>
        </row>
        <row r="473">
          <cell r="A473">
            <v>480031</v>
          </cell>
          <cell r="B473" t="str">
            <v>480031</v>
          </cell>
          <cell r="C473" t="str">
            <v>Impairment: Appliances</v>
          </cell>
          <cell r="D473" t="str">
            <v/>
          </cell>
          <cell r="F473" t="str">
            <v/>
          </cell>
        </row>
        <row r="474">
          <cell r="A474">
            <v>480040</v>
          </cell>
          <cell r="B474" t="str">
            <v>480040</v>
          </cell>
          <cell r="C474" t="str">
            <v>Depreciation Machinery and Equipment</v>
          </cell>
          <cell r="D474" t="str">
            <v/>
          </cell>
          <cell r="F474" t="str">
            <v/>
          </cell>
        </row>
        <row r="475">
          <cell r="A475">
            <v>480041</v>
          </cell>
          <cell r="B475" t="str">
            <v>480041</v>
          </cell>
          <cell r="C475" t="str">
            <v>Impairment Machinery and Equipment</v>
          </cell>
          <cell r="D475" t="str">
            <v/>
          </cell>
          <cell r="F475" t="str">
            <v/>
          </cell>
        </row>
        <row r="476">
          <cell r="A476">
            <v>480050</v>
          </cell>
          <cell r="B476" t="str">
            <v>480050</v>
          </cell>
          <cell r="C476" t="str">
            <v>Depreciation Scientific Instruments</v>
          </cell>
          <cell r="D476" t="str">
            <v/>
          </cell>
          <cell r="F476" t="str">
            <v/>
          </cell>
        </row>
        <row r="477">
          <cell r="A477">
            <v>480051</v>
          </cell>
          <cell r="B477" t="str">
            <v>480051</v>
          </cell>
          <cell r="C477" t="str">
            <v>Impairment Scientific Instruments</v>
          </cell>
          <cell r="D477" t="str">
            <v/>
          </cell>
          <cell r="F477" t="str">
            <v/>
          </cell>
        </row>
        <row r="478">
          <cell r="A478">
            <v>480060</v>
          </cell>
          <cell r="B478" t="str">
            <v>480060</v>
          </cell>
          <cell r="C478" t="str">
            <v>Depreciation Vehicles</v>
          </cell>
          <cell r="D478" t="str">
            <v/>
          </cell>
          <cell r="F478" t="str">
            <v/>
          </cell>
        </row>
        <row r="479">
          <cell r="A479">
            <v>480061</v>
          </cell>
          <cell r="B479" t="str">
            <v>480061</v>
          </cell>
          <cell r="C479" t="str">
            <v>Impairment Vehicles</v>
          </cell>
          <cell r="D479" t="str">
            <v/>
          </cell>
          <cell r="F479" t="str">
            <v/>
          </cell>
        </row>
        <row r="480">
          <cell r="A480">
            <v>480070</v>
          </cell>
          <cell r="B480" t="str">
            <v>480070</v>
          </cell>
          <cell r="C480" t="str">
            <v>Depreciation Furniture</v>
          </cell>
          <cell r="D480" t="str">
            <v/>
          </cell>
          <cell r="F480" t="str">
            <v/>
          </cell>
        </row>
        <row r="481">
          <cell r="A481">
            <v>480071</v>
          </cell>
          <cell r="B481" t="str">
            <v>480071</v>
          </cell>
          <cell r="C481" t="str">
            <v>Impairment Furniture</v>
          </cell>
          <cell r="D481" t="str">
            <v/>
          </cell>
          <cell r="F481" t="str">
            <v/>
          </cell>
        </row>
        <row r="482">
          <cell r="A482">
            <v>480080</v>
          </cell>
          <cell r="B482" t="str">
            <v>480080</v>
          </cell>
          <cell r="C482" t="str">
            <v>Depreciation Office Equipment</v>
          </cell>
          <cell r="D482" t="str">
            <v/>
          </cell>
          <cell r="F482" t="str">
            <v/>
          </cell>
        </row>
        <row r="483">
          <cell r="A483">
            <v>480081</v>
          </cell>
          <cell r="B483" t="str">
            <v>480081</v>
          </cell>
          <cell r="C483" t="str">
            <v>Impairment Office Equipment</v>
          </cell>
          <cell r="D483" t="str">
            <v/>
          </cell>
          <cell r="F483" t="str">
            <v/>
          </cell>
        </row>
        <row r="484">
          <cell r="A484">
            <v>480090</v>
          </cell>
          <cell r="B484" t="str">
            <v>480090</v>
          </cell>
          <cell r="C484" t="str">
            <v>Depreciation Computer Equipment</v>
          </cell>
          <cell r="D484" t="str">
            <v/>
          </cell>
          <cell r="F484" t="str">
            <v/>
          </cell>
        </row>
        <row r="485">
          <cell r="A485">
            <v>480091</v>
          </cell>
          <cell r="B485" t="str">
            <v>480091</v>
          </cell>
          <cell r="C485" t="str">
            <v>Impairment Computer Equipment</v>
          </cell>
          <cell r="D485" t="str">
            <v/>
          </cell>
          <cell r="F485" t="str">
            <v/>
          </cell>
        </row>
        <row r="486">
          <cell r="A486">
            <v>480100</v>
          </cell>
          <cell r="B486" t="str">
            <v>480100</v>
          </cell>
          <cell r="C486" t="str">
            <v>Depreciation Equipment</v>
          </cell>
          <cell r="D486" t="str">
            <v/>
          </cell>
          <cell r="F486" t="str">
            <v/>
          </cell>
        </row>
        <row r="487">
          <cell r="A487">
            <v>480101</v>
          </cell>
          <cell r="B487" t="str">
            <v>480101</v>
          </cell>
          <cell r="C487" t="str">
            <v>Impairment Equipment</v>
          </cell>
          <cell r="D487" t="str">
            <v/>
          </cell>
          <cell r="F487" t="str">
            <v/>
          </cell>
        </row>
        <row r="488">
          <cell r="A488">
            <v>480130</v>
          </cell>
          <cell r="B488" t="str">
            <v>480130</v>
          </cell>
          <cell r="C488" t="str">
            <v>Depreciation Office Buildings</v>
          </cell>
          <cell r="D488" t="str">
            <v/>
          </cell>
          <cell r="F488" t="str">
            <v/>
          </cell>
        </row>
        <row r="489">
          <cell r="A489">
            <v>480131</v>
          </cell>
          <cell r="B489" t="str">
            <v>480131</v>
          </cell>
          <cell r="C489" t="str">
            <v>Impairment Office Buildings</v>
          </cell>
          <cell r="D489" t="str">
            <v/>
          </cell>
          <cell r="F489" t="str">
            <v/>
          </cell>
        </row>
        <row r="490">
          <cell r="A490">
            <v>480140</v>
          </cell>
          <cell r="B490" t="str">
            <v>480140</v>
          </cell>
          <cell r="C490" t="str">
            <v>Depreciation Residential Building</v>
          </cell>
          <cell r="D490" t="str">
            <v/>
          </cell>
          <cell r="F490" t="str">
            <v/>
          </cell>
        </row>
        <row r="491">
          <cell r="A491">
            <v>480141</v>
          </cell>
          <cell r="B491" t="str">
            <v>480141</v>
          </cell>
          <cell r="C491" t="str">
            <v>Impairment Residential Buildings</v>
          </cell>
          <cell r="D491" t="str">
            <v/>
          </cell>
          <cell r="F491" t="str">
            <v/>
          </cell>
        </row>
        <row r="492">
          <cell r="A492">
            <v>480200</v>
          </cell>
          <cell r="B492" t="str">
            <v>480200</v>
          </cell>
          <cell r="C492" t="str">
            <v>Depreciation Computer Software</v>
          </cell>
          <cell r="D492" t="str">
            <v/>
          </cell>
          <cell r="F492" t="str">
            <v/>
          </cell>
        </row>
        <row r="493">
          <cell r="A493">
            <v>480201</v>
          </cell>
          <cell r="B493" t="str">
            <v>480201</v>
          </cell>
          <cell r="C493" t="str">
            <v>Impairment Computer Software</v>
          </cell>
          <cell r="D493" t="str">
            <v/>
          </cell>
          <cell r="F493" t="str">
            <v/>
          </cell>
        </row>
        <row r="494">
          <cell r="A494">
            <v>480210</v>
          </cell>
          <cell r="B494" t="str">
            <v>480210</v>
          </cell>
          <cell r="C494" t="str">
            <v>Depreciation Copyrights</v>
          </cell>
          <cell r="D494" t="str">
            <v/>
          </cell>
          <cell r="F494" t="str">
            <v/>
          </cell>
        </row>
        <row r="495">
          <cell r="A495">
            <v>480211</v>
          </cell>
          <cell r="B495" t="str">
            <v>480211</v>
          </cell>
          <cell r="C495" t="str">
            <v>Impairment Copyrights</v>
          </cell>
          <cell r="D495" t="str">
            <v/>
          </cell>
          <cell r="F495" t="str">
            <v/>
          </cell>
        </row>
        <row r="496">
          <cell r="A496">
            <v>480220</v>
          </cell>
          <cell r="B496" t="str">
            <v>480220</v>
          </cell>
          <cell r="C496" t="str">
            <v>Depreciation  Patents And Licences</v>
          </cell>
          <cell r="D496" t="str">
            <v/>
          </cell>
          <cell r="F496" t="str">
            <v/>
          </cell>
        </row>
        <row r="497">
          <cell r="A497">
            <v>480221</v>
          </cell>
          <cell r="B497" t="str">
            <v>480221</v>
          </cell>
          <cell r="C497" t="str">
            <v>Impairment  Patents And Licences</v>
          </cell>
          <cell r="D497" t="str">
            <v/>
          </cell>
          <cell r="F497" t="str">
            <v/>
          </cell>
        </row>
        <row r="498">
          <cell r="A498">
            <v>480230</v>
          </cell>
          <cell r="B498" t="str">
            <v>480230</v>
          </cell>
          <cell r="C498" t="str">
            <v>Depreciation  Goodwill</v>
          </cell>
          <cell r="D498" t="str">
            <v/>
          </cell>
          <cell r="F498" t="str">
            <v/>
          </cell>
        </row>
        <row r="499">
          <cell r="A499">
            <v>480231</v>
          </cell>
          <cell r="B499" t="str">
            <v>480231</v>
          </cell>
          <cell r="C499" t="str">
            <v>Impairment  Goodwill</v>
          </cell>
          <cell r="D499" t="str">
            <v/>
          </cell>
          <cell r="F499" t="str">
            <v/>
          </cell>
        </row>
        <row r="500">
          <cell r="A500">
            <v>480240</v>
          </cell>
          <cell r="B500" t="str">
            <v>480240</v>
          </cell>
          <cell r="C500" t="str">
            <v>Depreciation  Trademarks</v>
          </cell>
          <cell r="D500" t="str">
            <v/>
          </cell>
          <cell r="F500" t="str">
            <v/>
          </cell>
        </row>
        <row r="501">
          <cell r="A501">
            <v>480241</v>
          </cell>
          <cell r="B501" t="str">
            <v>480241</v>
          </cell>
          <cell r="C501" t="str">
            <v>Impairment  Trademarks</v>
          </cell>
          <cell r="D501" t="str">
            <v/>
          </cell>
          <cell r="F501" t="str">
            <v/>
          </cell>
        </row>
        <row r="502">
          <cell r="A502">
            <v>480250</v>
          </cell>
          <cell r="B502" t="str">
            <v>480250</v>
          </cell>
          <cell r="C502" t="str">
            <v>Depreciation  Other Intangible Assets</v>
          </cell>
          <cell r="D502" t="str">
            <v/>
          </cell>
          <cell r="F502" t="str">
            <v/>
          </cell>
        </row>
        <row r="503">
          <cell r="A503">
            <v>480251</v>
          </cell>
          <cell r="B503" t="str">
            <v>480251</v>
          </cell>
          <cell r="C503" t="str">
            <v>Impairment  Other Intangible Assets</v>
          </cell>
          <cell r="D503" t="str">
            <v/>
          </cell>
          <cell r="F503" t="str">
            <v/>
          </cell>
        </row>
        <row r="504">
          <cell r="A504">
            <v>480400</v>
          </cell>
          <cell r="B504" t="str">
            <v>480400</v>
          </cell>
          <cell r="C504" t="str">
            <v>Depreciation  WR: Dams and Weirs</v>
          </cell>
          <cell r="D504" t="str">
            <v/>
          </cell>
          <cell r="F504" t="str">
            <v/>
          </cell>
        </row>
        <row r="505">
          <cell r="A505">
            <v>480401</v>
          </cell>
          <cell r="B505" t="str">
            <v>480401</v>
          </cell>
          <cell r="C505" t="str">
            <v>Impairment  WR: Dams and Weirs</v>
          </cell>
          <cell r="D505" t="str">
            <v/>
          </cell>
          <cell r="F505" t="str">
            <v/>
          </cell>
        </row>
        <row r="506">
          <cell r="A506">
            <v>480410</v>
          </cell>
          <cell r="B506" t="str">
            <v>480410</v>
          </cell>
          <cell r="C506" t="str">
            <v>Depreciation  WR: Pump Stations</v>
          </cell>
          <cell r="D506" t="str">
            <v/>
          </cell>
          <cell r="F506" t="str">
            <v/>
          </cell>
        </row>
        <row r="507">
          <cell r="A507">
            <v>480411</v>
          </cell>
          <cell r="B507" t="str">
            <v>480411</v>
          </cell>
          <cell r="C507" t="str">
            <v>Impairment  WR: Pump Stations</v>
          </cell>
          <cell r="D507" t="str">
            <v/>
          </cell>
          <cell r="F507" t="str">
            <v/>
          </cell>
        </row>
        <row r="508">
          <cell r="A508">
            <v>480420</v>
          </cell>
          <cell r="B508" t="str">
            <v>480420</v>
          </cell>
          <cell r="C508" t="str">
            <v>Depreciation  WR: Steel Pipelines</v>
          </cell>
          <cell r="D508" t="str">
            <v/>
          </cell>
          <cell r="F508" t="str">
            <v/>
          </cell>
        </row>
        <row r="509">
          <cell r="A509">
            <v>480421</v>
          </cell>
          <cell r="B509" t="str">
            <v>480421</v>
          </cell>
          <cell r="C509" t="str">
            <v>Impairment  WR: Steel Pipelines</v>
          </cell>
          <cell r="D509" t="str">
            <v/>
          </cell>
          <cell r="F509" t="str">
            <v/>
          </cell>
        </row>
        <row r="510">
          <cell r="A510">
            <v>480430</v>
          </cell>
          <cell r="B510" t="str">
            <v>480430</v>
          </cell>
          <cell r="C510" t="str">
            <v>Depreciation  WR: Canals</v>
          </cell>
          <cell r="D510" t="str">
            <v/>
          </cell>
          <cell r="F510" t="str">
            <v/>
          </cell>
        </row>
        <row r="511">
          <cell r="A511">
            <v>480431</v>
          </cell>
          <cell r="B511" t="str">
            <v>480431</v>
          </cell>
          <cell r="C511" t="str">
            <v>Impairment  WR: Canals</v>
          </cell>
          <cell r="D511" t="str">
            <v/>
          </cell>
          <cell r="F511" t="str">
            <v/>
          </cell>
        </row>
        <row r="512">
          <cell r="A512">
            <v>480440</v>
          </cell>
          <cell r="B512" t="str">
            <v>480440</v>
          </cell>
          <cell r="C512" t="str">
            <v>Depreciation  WR: Reservoirs</v>
          </cell>
          <cell r="D512" t="str">
            <v/>
          </cell>
          <cell r="F512" t="str">
            <v/>
          </cell>
        </row>
        <row r="513">
          <cell r="A513">
            <v>480441</v>
          </cell>
          <cell r="B513" t="str">
            <v>480441</v>
          </cell>
          <cell r="C513" t="str">
            <v>Impairment WR: Reservoirs</v>
          </cell>
          <cell r="D513" t="str">
            <v/>
          </cell>
          <cell r="F513" t="str">
            <v/>
          </cell>
        </row>
        <row r="514">
          <cell r="A514">
            <v>480450</v>
          </cell>
          <cell r="B514" t="str">
            <v>480450</v>
          </cell>
          <cell r="C514" t="str">
            <v>Depreciation  WR: Water Treatment Works</v>
          </cell>
          <cell r="D514" t="str">
            <v/>
          </cell>
          <cell r="F514" t="str">
            <v/>
          </cell>
        </row>
        <row r="515">
          <cell r="A515">
            <v>480451</v>
          </cell>
          <cell r="B515" t="str">
            <v>480451</v>
          </cell>
          <cell r="C515" t="str">
            <v>Impairment  WR: Water Treatment Works</v>
          </cell>
          <cell r="D515" t="str">
            <v/>
          </cell>
          <cell r="F515" t="str">
            <v/>
          </cell>
        </row>
        <row r="516">
          <cell r="A516">
            <v>480460</v>
          </cell>
          <cell r="B516" t="str">
            <v>480460</v>
          </cell>
          <cell r="C516" t="str">
            <v>Depreciation  WR: Tunnels</v>
          </cell>
          <cell r="D516" t="str">
            <v/>
          </cell>
          <cell r="F516" t="str">
            <v/>
          </cell>
        </row>
        <row r="517">
          <cell r="A517">
            <v>480461</v>
          </cell>
          <cell r="B517" t="str">
            <v>480461</v>
          </cell>
          <cell r="C517" t="str">
            <v>Impairment WR: Tunnels</v>
          </cell>
          <cell r="D517" t="str">
            <v/>
          </cell>
          <cell r="F517" t="str">
            <v/>
          </cell>
        </row>
        <row r="518">
          <cell r="A518">
            <v>480470</v>
          </cell>
          <cell r="B518" t="str">
            <v>480470</v>
          </cell>
          <cell r="C518" t="str">
            <v>Depreciation  WR: Concrete Pipelines</v>
          </cell>
          <cell r="D518" t="str">
            <v/>
          </cell>
          <cell r="F518" t="str">
            <v/>
          </cell>
        </row>
        <row r="519">
          <cell r="A519">
            <v>480471</v>
          </cell>
          <cell r="B519" t="str">
            <v>480471</v>
          </cell>
          <cell r="C519" t="str">
            <v>Impairment  WR: Concrete Pipelines</v>
          </cell>
          <cell r="D519" t="str">
            <v/>
          </cell>
          <cell r="F519" t="str">
            <v/>
          </cell>
        </row>
        <row r="520">
          <cell r="A520">
            <v>480480</v>
          </cell>
          <cell r="B520" t="str">
            <v>480480</v>
          </cell>
          <cell r="C520" t="str">
            <v>Depreciation  WR: Surface Water</v>
          </cell>
          <cell r="D520" t="str">
            <v/>
          </cell>
          <cell r="F520" t="str">
            <v/>
          </cell>
        </row>
        <row r="521">
          <cell r="A521">
            <v>480481</v>
          </cell>
          <cell r="B521" t="str">
            <v>480481</v>
          </cell>
          <cell r="C521" t="str">
            <v>Impairment  WR: Surface Water</v>
          </cell>
          <cell r="D521" t="str">
            <v/>
          </cell>
          <cell r="F521" t="str">
            <v/>
          </cell>
        </row>
        <row r="522">
          <cell r="A522">
            <v>480900</v>
          </cell>
          <cell r="B522" t="str">
            <v>480900</v>
          </cell>
          <cell r="C522" t="str">
            <v>Depreciation Low Value Assets</v>
          </cell>
          <cell r="D522" t="str">
            <v/>
          </cell>
          <cell r="F522" t="str">
            <v/>
          </cell>
        </row>
        <row r="523">
          <cell r="A523">
            <v>481000</v>
          </cell>
          <cell r="B523" t="str">
            <v>481000</v>
          </cell>
          <cell r="C523" t="str">
            <v>Depreciation Equip&lt;R5000:Fix Indiv&amp;Mov A</v>
          </cell>
          <cell r="D523" t="str">
            <v/>
          </cell>
          <cell r="F523" t="str">
            <v/>
          </cell>
        </row>
        <row r="524">
          <cell r="A524">
            <v>481010</v>
          </cell>
          <cell r="B524" t="str">
            <v>481010</v>
          </cell>
          <cell r="C524" t="str">
            <v>Depreciation Equip&lt;R5000:Audio Visual Eq</v>
          </cell>
          <cell r="D524" t="str">
            <v/>
          </cell>
          <cell r="F524" t="str">
            <v/>
          </cell>
        </row>
        <row r="525">
          <cell r="A525">
            <v>481020</v>
          </cell>
          <cell r="B525" t="str">
            <v>481020</v>
          </cell>
          <cell r="C525" t="str">
            <v>Depreciation Equip&lt;R5000:Cellular Phones</v>
          </cell>
          <cell r="D525" t="str">
            <v/>
          </cell>
          <cell r="F525" t="str">
            <v/>
          </cell>
        </row>
        <row r="526">
          <cell r="A526">
            <v>481030</v>
          </cell>
          <cell r="B526" t="str">
            <v>481030</v>
          </cell>
          <cell r="C526" t="str">
            <v>Depreciation Equip&lt;R5000:Elec Wire&amp;Power</v>
          </cell>
          <cell r="D526" t="str">
            <v/>
          </cell>
          <cell r="F526" t="str">
            <v/>
          </cell>
        </row>
        <row r="527">
          <cell r="A527">
            <v>481040</v>
          </cell>
          <cell r="B527" t="str">
            <v>481040</v>
          </cell>
          <cell r="C527" t="str">
            <v>Depreciation Equip&lt;R5000:Computer Hardwa</v>
          </cell>
          <cell r="D527" t="str">
            <v/>
          </cell>
          <cell r="F527" t="str">
            <v/>
          </cell>
        </row>
        <row r="528">
          <cell r="A528">
            <v>481050</v>
          </cell>
          <cell r="B528" t="str">
            <v>481050</v>
          </cell>
          <cell r="C528" t="str">
            <v>Depreciation Equip&lt;R5000:Crockery And Cu</v>
          </cell>
          <cell r="D528" t="str">
            <v/>
          </cell>
          <cell r="F528" t="str">
            <v/>
          </cell>
        </row>
        <row r="529">
          <cell r="A529">
            <v>481060</v>
          </cell>
          <cell r="B529" t="str">
            <v>481060</v>
          </cell>
          <cell r="C529" t="str">
            <v>Depreciation Equip&lt;R5000:Domestic Equipm</v>
          </cell>
          <cell r="D529" t="str">
            <v/>
          </cell>
          <cell r="F529" t="str">
            <v/>
          </cell>
        </row>
        <row r="530">
          <cell r="A530">
            <v>481070</v>
          </cell>
          <cell r="B530" t="str">
            <v>481070</v>
          </cell>
          <cell r="C530" t="str">
            <v>Depreciation Equip&lt;R5000:Domestic Furnit</v>
          </cell>
          <cell r="D530" t="str">
            <v/>
          </cell>
          <cell r="F530" t="str">
            <v/>
          </cell>
        </row>
        <row r="531">
          <cell r="A531">
            <v>481080</v>
          </cell>
          <cell r="B531" t="str">
            <v>481080</v>
          </cell>
          <cell r="C531" t="str">
            <v>Depreciation Equip&lt;R5000:Emergency/Rescu</v>
          </cell>
          <cell r="D531" t="str">
            <v/>
          </cell>
          <cell r="F531" t="str">
            <v/>
          </cell>
        </row>
        <row r="532">
          <cell r="A532">
            <v>481090</v>
          </cell>
          <cell r="B532" t="str">
            <v>481090</v>
          </cell>
          <cell r="C532" t="str">
            <v>Depreciation Equip&lt;R5000:Fire Fighting E</v>
          </cell>
          <cell r="D532" t="str">
            <v/>
          </cell>
          <cell r="F532" t="str">
            <v/>
          </cell>
        </row>
        <row r="533">
          <cell r="A533">
            <v>481100</v>
          </cell>
          <cell r="B533" t="str">
            <v>481100</v>
          </cell>
          <cell r="C533" t="str">
            <v>Depreciation Equip&lt;R5000:Gardening Equip</v>
          </cell>
          <cell r="D533" t="str">
            <v/>
          </cell>
          <cell r="F533" t="str">
            <v/>
          </cell>
        </row>
        <row r="534">
          <cell r="A534">
            <v>481110</v>
          </cell>
          <cell r="B534" t="str">
            <v>481110</v>
          </cell>
          <cell r="C534" t="str">
            <v>Depreciation Equip&lt;R5000:Hydro Measure E</v>
          </cell>
          <cell r="D534" t="str">
            <v/>
          </cell>
          <cell r="F534" t="str">
            <v/>
          </cell>
        </row>
        <row r="535">
          <cell r="A535">
            <v>481120</v>
          </cell>
          <cell r="B535" t="str">
            <v>481120</v>
          </cell>
          <cell r="C535" t="str">
            <v>Depreciation Equip&lt;R5000:Irrigation Equi</v>
          </cell>
          <cell r="D535" t="str">
            <v/>
          </cell>
          <cell r="F535" t="str">
            <v/>
          </cell>
        </row>
        <row r="536">
          <cell r="A536">
            <v>481130</v>
          </cell>
          <cell r="B536" t="str">
            <v>481130</v>
          </cell>
          <cell r="C536" t="str">
            <v>Depreciation Equip&lt;R5000:Kitchen Applian</v>
          </cell>
          <cell r="D536" t="str">
            <v/>
          </cell>
          <cell r="F536" t="str">
            <v/>
          </cell>
        </row>
        <row r="537">
          <cell r="A537">
            <v>481140</v>
          </cell>
          <cell r="B537" t="str">
            <v>481140</v>
          </cell>
          <cell r="C537" t="str">
            <v>Depreciation Equip&lt;R5000:Laundry Equipme</v>
          </cell>
          <cell r="D537" t="str">
            <v/>
          </cell>
          <cell r="F537" t="str">
            <v/>
          </cell>
        </row>
        <row r="538">
          <cell r="A538">
            <v>481150</v>
          </cell>
          <cell r="B538" t="str">
            <v>481150</v>
          </cell>
          <cell r="C538" t="str">
            <v>Depreciation Equip&lt;R5000:W/shp Eqp&amp; Tool</v>
          </cell>
          <cell r="D538" t="str">
            <v/>
          </cell>
          <cell r="F538" t="str">
            <v/>
          </cell>
        </row>
        <row r="539">
          <cell r="A539">
            <v>481160</v>
          </cell>
          <cell r="B539" t="str">
            <v>481160</v>
          </cell>
          <cell r="C539" t="str">
            <v>Depreciation Equip&lt;R5000:Linen&amp;Soft Furn</v>
          </cell>
          <cell r="D539" t="str">
            <v/>
          </cell>
          <cell r="F539" t="str">
            <v/>
          </cell>
        </row>
        <row r="540">
          <cell r="A540">
            <v>481170</v>
          </cell>
          <cell r="B540" t="str">
            <v>481170</v>
          </cell>
          <cell r="C540" t="str">
            <v>Depreciation Equip&lt;R5000:Office Equipmen</v>
          </cell>
          <cell r="D540" t="str">
            <v/>
          </cell>
          <cell r="F540" t="str">
            <v/>
          </cell>
        </row>
        <row r="541">
          <cell r="A541">
            <v>481180</v>
          </cell>
          <cell r="B541" t="str">
            <v>481180</v>
          </cell>
          <cell r="C541" t="str">
            <v>Depreciation Equip&lt;R5000:Office Furnitur</v>
          </cell>
          <cell r="D541" t="str">
            <v/>
          </cell>
          <cell r="F541" t="str">
            <v/>
          </cell>
        </row>
        <row r="542">
          <cell r="A542">
            <v>481190</v>
          </cell>
          <cell r="B542" t="str">
            <v>481190</v>
          </cell>
          <cell r="C542" t="str">
            <v>Depreciation Equip&lt;R5000:Photographic Eq</v>
          </cell>
          <cell r="D542" t="str">
            <v/>
          </cell>
          <cell r="F542" t="str">
            <v/>
          </cell>
        </row>
        <row r="543">
          <cell r="A543">
            <v>481200</v>
          </cell>
          <cell r="B543" t="str">
            <v>481200</v>
          </cell>
          <cell r="C543" t="str">
            <v>Depreciation Equip&lt;R5000:Radio Equipment</v>
          </cell>
          <cell r="D543" t="str">
            <v/>
          </cell>
          <cell r="F543" t="str">
            <v/>
          </cell>
        </row>
        <row r="544">
          <cell r="A544">
            <v>481210</v>
          </cell>
          <cell r="B544" t="str">
            <v>481210</v>
          </cell>
          <cell r="C544" t="str">
            <v>Depreciation Equip&lt;R5000:Sec Eqp/Sys/Mat</v>
          </cell>
          <cell r="D544" t="str">
            <v/>
          </cell>
          <cell r="F544" t="str">
            <v/>
          </cell>
        </row>
        <row r="545">
          <cell r="A545">
            <v>481220</v>
          </cell>
          <cell r="B545" t="str">
            <v>481220</v>
          </cell>
          <cell r="C545" t="str">
            <v>Depreciation Equip&lt;R5000:Sec Eqp/Sys/Mat</v>
          </cell>
          <cell r="D545" t="str">
            <v/>
          </cell>
          <cell r="F545" t="str">
            <v/>
          </cell>
        </row>
        <row r="546">
          <cell r="A546">
            <v>481230</v>
          </cell>
          <cell r="B546" t="str">
            <v>481230</v>
          </cell>
          <cell r="C546" t="str">
            <v>Depreciation Equip&lt;R5000:Survey Equipmen</v>
          </cell>
          <cell r="D546" t="str">
            <v/>
          </cell>
          <cell r="F546" t="str">
            <v/>
          </cell>
        </row>
        <row r="547">
          <cell r="A547">
            <v>481240</v>
          </cell>
          <cell r="B547" t="str">
            <v>481240</v>
          </cell>
          <cell r="C547" t="str">
            <v>Depreciation Equip&lt;R5000:Telecommuni Equ</v>
          </cell>
          <cell r="D547" t="str">
            <v/>
          </cell>
          <cell r="F547" t="str">
            <v/>
          </cell>
        </row>
        <row r="548">
          <cell r="A548">
            <v>481250</v>
          </cell>
          <cell r="B548" t="str">
            <v>481250</v>
          </cell>
          <cell r="C548" t="str">
            <v>Depreciation Equip&lt;R5000:Tents/Flags/Acc</v>
          </cell>
          <cell r="D548" t="str">
            <v/>
          </cell>
          <cell r="F548" t="str">
            <v/>
          </cell>
        </row>
        <row r="549">
          <cell r="A549">
            <v>481260</v>
          </cell>
          <cell r="B549" t="str">
            <v>481260</v>
          </cell>
          <cell r="C549" t="str">
            <v>Depreciation Equip&lt;R5000:Computer Softwa</v>
          </cell>
          <cell r="D549" t="str">
            <v/>
          </cell>
          <cell r="F549" t="str">
            <v/>
          </cell>
        </row>
        <row r="550">
          <cell r="A550">
            <v>481270</v>
          </cell>
          <cell r="B550" t="str">
            <v>481270</v>
          </cell>
          <cell r="C550" t="str">
            <v>Depreciation Equip&lt;R5000:Other Intangibl</v>
          </cell>
          <cell r="D550" t="str">
            <v/>
          </cell>
          <cell r="F550" t="str">
            <v/>
          </cell>
        </row>
        <row r="551">
          <cell r="A551">
            <v>481280</v>
          </cell>
          <cell r="B551" t="str">
            <v>481280</v>
          </cell>
          <cell r="C551" t="str">
            <v>Depreciation Equip&lt;R5000:Patents And Lic</v>
          </cell>
          <cell r="D551" t="str">
            <v/>
          </cell>
          <cell r="F551" t="str">
            <v/>
          </cell>
        </row>
        <row r="552">
          <cell r="A552">
            <v>481290</v>
          </cell>
          <cell r="B552" t="str">
            <v>481290</v>
          </cell>
          <cell r="C552" t="str">
            <v>Depreciation Equip&lt;R5000:Recipe/Form/P-T</v>
          </cell>
          <cell r="D552" t="str">
            <v/>
          </cell>
          <cell r="F552" t="str">
            <v/>
          </cell>
        </row>
        <row r="553">
          <cell r="A553">
            <v>481300</v>
          </cell>
          <cell r="B553" t="str">
            <v>481300</v>
          </cell>
          <cell r="C553" t="str">
            <v>Depreciation Equip&lt;R5000:Service&amp;Operati</v>
          </cell>
          <cell r="D553" t="str">
            <v/>
          </cell>
          <cell r="F553" t="str">
            <v/>
          </cell>
        </row>
        <row r="554">
          <cell r="A554">
            <v>481400</v>
          </cell>
          <cell r="B554" t="str">
            <v>481400</v>
          </cell>
          <cell r="C554" t="str">
            <v>Manual Depreciation equipment</v>
          </cell>
          <cell r="D554" t="str">
            <v/>
          </cell>
          <cell r="F554" t="str">
            <v/>
          </cell>
        </row>
        <row r="555">
          <cell r="A555">
            <v>481500</v>
          </cell>
          <cell r="B555" t="str">
            <v>481500</v>
          </cell>
          <cell r="C555" t="str">
            <v>WATER RESEARCH/TESTING</v>
          </cell>
          <cell r="D555" t="str">
            <v>TRAINING &amp; STAFF DEVELOPMENT</v>
          </cell>
          <cell r="F555" t="str">
            <v>TRAINING &amp; STAFF DEVELOPMENT</v>
          </cell>
        </row>
        <row r="556">
          <cell r="A556">
            <v>490010</v>
          </cell>
          <cell r="B556" t="str">
            <v>490010</v>
          </cell>
          <cell r="C556" t="str">
            <v>Loss from exchange rate differences</v>
          </cell>
          <cell r="D556" t="str">
            <v/>
          </cell>
          <cell r="F556" t="str">
            <v/>
          </cell>
        </row>
        <row r="557">
          <cell r="A557">
            <v>490020</v>
          </cell>
          <cell r="B557" t="str">
            <v>490020</v>
          </cell>
          <cell r="C557" t="str">
            <v>Gain from exchange rate differences</v>
          </cell>
          <cell r="D557" t="str">
            <v/>
          </cell>
          <cell r="F557" t="str">
            <v/>
          </cell>
        </row>
        <row r="558">
          <cell r="A558">
            <v>490030</v>
          </cell>
          <cell r="B558" t="str">
            <v>490030</v>
          </cell>
          <cell r="C558" t="str">
            <v>Price differences</v>
          </cell>
          <cell r="D558" t="str">
            <v/>
          </cell>
          <cell r="F558" t="str">
            <v/>
          </cell>
        </row>
        <row r="559">
          <cell r="A559">
            <v>490040</v>
          </cell>
          <cell r="B559" t="str">
            <v>490040</v>
          </cell>
          <cell r="C559" t="str">
            <v>Gain/Loss from revaluation</v>
          </cell>
          <cell r="D559" t="str">
            <v/>
          </cell>
          <cell r="F559" t="str">
            <v/>
          </cell>
        </row>
        <row r="560">
          <cell r="A560">
            <v>490050</v>
          </cell>
          <cell r="B560" t="str">
            <v>490050</v>
          </cell>
          <cell r="C560" t="str">
            <v>Gain/Loss from stock transfer</v>
          </cell>
          <cell r="D560" t="str">
            <v/>
          </cell>
          <cell r="F560" t="str">
            <v/>
          </cell>
        </row>
        <row r="561">
          <cell r="A561">
            <v>490060</v>
          </cell>
          <cell r="B561" t="str">
            <v>490060</v>
          </cell>
          <cell r="C561" t="str">
            <v>Rounding differences</v>
          </cell>
          <cell r="D561" t="str">
            <v/>
          </cell>
          <cell r="F561" t="str">
            <v/>
          </cell>
        </row>
        <row r="562">
          <cell r="A562">
            <v>490100</v>
          </cell>
          <cell r="B562" t="str">
            <v>490100</v>
          </cell>
          <cell r="C562" t="str">
            <v>Operating Expenditure</v>
          </cell>
          <cell r="D562" t="str">
            <v/>
          </cell>
          <cell r="F562" t="str">
            <v/>
          </cell>
        </row>
        <row r="563">
          <cell r="A563">
            <v>490200</v>
          </cell>
          <cell r="B563" t="str">
            <v>490200</v>
          </cell>
          <cell r="C563" t="str">
            <v>Profit/Loss on Disposal of Fixed Assets</v>
          </cell>
          <cell r="D563" t="str">
            <v/>
          </cell>
          <cell r="F563" t="str">
            <v/>
          </cell>
        </row>
        <row r="564">
          <cell r="B564" t="str">
            <v>500000</v>
          </cell>
          <cell r="C564" t="str">
            <v>Labour Activity</v>
          </cell>
          <cell r="D564" t="str">
            <v/>
          </cell>
          <cell r="F564" t="str">
            <v/>
          </cell>
        </row>
        <row r="565">
          <cell r="B565" t="str">
            <v>500001</v>
          </cell>
          <cell r="C565" t="str">
            <v>Overtime Activity</v>
          </cell>
          <cell r="D565" t="str">
            <v/>
          </cell>
          <cell r="F565" t="str">
            <v/>
          </cell>
        </row>
        <row r="566">
          <cell r="B566" t="str">
            <v>500002</v>
          </cell>
          <cell r="C566" t="str">
            <v>Hourly Rental Rate Activity</v>
          </cell>
          <cell r="D566" t="str">
            <v/>
          </cell>
          <cell r="F566" t="str">
            <v/>
          </cell>
        </row>
        <row r="567">
          <cell r="B567" t="str">
            <v>500003</v>
          </cell>
          <cell r="C567" t="str">
            <v>Kilo Rental Rate Activity</v>
          </cell>
          <cell r="D567" t="str">
            <v/>
          </cell>
          <cell r="F567" t="str">
            <v/>
          </cell>
        </row>
        <row r="568">
          <cell r="B568" t="str">
            <v>500004</v>
          </cell>
          <cell r="C568" t="str">
            <v>Monthly Rental Rate Activity</v>
          </cell>
          <cell r="D568" t="str">
            <v/>
          </cell>
          <cell r="F568" t="str">
            <v/>
          </cell>
        </row>
        <row r="569">
          <cell r="B569" t="str">
            <v>500005</v>
          </cell>
          <cell r="C569" t="str">
            <v>JKD Low Bed Transport for Equipments</v>
          </cell>
          <cell r="D569" t="str">
            <v/>
          </cell>
          <cell r="F569" t="str">
            <v/>
          </cell>
        </row>
        <row r="570">
          <cell r="B570" t="str">
            <v>500006</v>
          </cell>
          <cell r="C570" t="str">
            <v>SN &amp; T</v>
          </cell>
          <cell r="D570" t="str">
            <v/>
          </cell>
          <cell r="F570" t="str">
            <v/>
          </cell>
        </row>
        <row r="571">
          <cell r="B571" t="str">
            <v>500010</v>
          </cell>
          <cell r="C571" t="str">
            <v>Hour Cap Rec Rate</v>
          </cell>
          <cell r="D571" t="str">
            <v/>
          </cell>
          <cell r="F571" t="str">
            <v/>
          </cell>
        </row>
        <row r="572">
          <cell r="B572" t="str">
            <v>500011</v>
          </cell>
          <cell r="C572" t="str">
            <v>Kilo Cap Rec Rate</v>
          </cell>
          <cell r="D572" t="str">
            <v/>
          </cell>
          <cell r="F572" t="str">
            <v/>
          </cell>
        </row>
        <row r="573">
          <cell r="B573" t="str">
            <v>500012</v>
          </cell>
          <cell r="C573" t="str">
            <v>Month Cap Rec Rate</v>
          </cell>
          <cell r="D573" t="str">
            <v/>
          </cell>
          <cell r="F573" t="str">
            <v/>
          </cell>
        </row>
        <row r="574">
          <cell r="B574" t="str">
            <v>500502</v>
          </cell>
          <cell r="C574" t="str">
            <v>Maint Hour Rate</v>
          </cell>
          <cell r="D574" t="str">
            <v/>
          </cell>
          <cell r="F574" t="str">
            <v/>
          </cell>
        </row>
        <row r="575">
          <cell r="B575" t="str">
            <v>500503</v>
          </cell>
          <cell r="C575" t="str">
            <v>Maint Kilo Rate</v>
          </cell>
          <cell r="D575" t="str">
            <v/>
          </cell>
          <cell r="F575" t="str">
            <v/>
          </cell>
        </row>
        <row r="576">
          <cell r="B576" t="str">
            <v>500504</v>
          </cell>
          <cell r="C576" t="str">
            <v>Maint Month Rate</v>
          </cell>
          <cell r="D576" t="str">
            <v/>
          </cell>
          <cell r="F576" t="str">
            <v/>
          </cell>
        </row>
        <row r="577">
          <cell r="B577" t="str">
            <v>500510</v>
          </cell>
          <cell r="C577" t="str">
            <v>Charge out rate</v>
          </cell>
          <cell r="D577" t="str">
            <v/>
          </cell>
          <cell r="F577" t="str">
            <v/>
          </cell>
        </row>
        <row r="578">
          <cell r="B578" t="str">
            <v>500800</v>
          </cell>
          <cell r="C578" t="str">
            <v>Maintenance Levy Hourly Machines</v>
          </cell>
          <cell r="D578" t="str">
            <v/>
          </cell>
          <cell r="F578" t="str">
            <v/>
          </cell>
        </row>
        <row r="579">
          <cell r="B579" t="str">
            <v>500801</v>
          </cell>
          <cell r="C579" t="str">
            <v>Maint Hour Rate neg</v>
          </cell>
          <cell r="D579" t="str">
            <v/>
          </cell>
          <cell r="F579" t="str">
            <v/>
          </cell>
        </row>
        <row r="580">
          <cell r="B580" t="str">
            <v>500802</v>
          </cell>
          <cell r="C580" t="str">
            <v>Maintenance Levy Kilometer Machines</v>
          </cell>
          <cell r="D580" t="str">
            <v/>
          </cell>
          <cell r="F580" t="str">
            <v/>
          </cell>
        </row>
        <row r="581">
          <cell r="B581" t="str">
            <v>500803</v>
          </cell>
          <cell r="C581" t="str">
            <v>Maintenance Levy Monthly Machines</v>
          </cell>
          <cell r="D581" t="str">
            <v/>
          </cell>
          <cell r="F581" t="str">
            <v/>
          </cell>
        </row>
        <row r="582">
          <cell r="B582" t="str">
            <v>600000</v>
          </cell>
          <cell r="C582" t="str">
            <v>T-Labour Costs Settlement</v>
          </cell>
          <cell r="D582" t="str">
            <v/>
          </cell>
          <cell r="F582" t="str">
            <v/>
          </cell>
        </row>
        <row r="583">
          <cell r="B583" t="str">
            <v>600001</v>
          </cell>
          <cell r="C583" t="str">
            <v>T-Internal Material Settlement</v>
          </cell>
          <cell r="D583" t="str">
            <v/>
          </cell>
          <cell r="F583" t="str">
            <v/>
          </cell>
        </row>
        <row r="584">
          <cell r="B584" t="str">
            <v>600002</v>
          </cell>
          <cell r="C584" t="str">
            <v>T-External Material Settlement</v>
          </cell>
          <cell r="D584" t="str">
            <v/>
          </cell>
          <cell r="F584" t="str">
            <v/>
          </cell>
        </row>
        <row r="585">
          <cell r="B585" t="str">
            <v>600003</v>
          </cell>
          <cell r="C585" t="str">
            <v>T-Fuel Settlement</v>
          </cell>
          <cell r="D585" t="str">
            <v/>
          </cell>
          <cell r="F585" t="str">
            <v/>
          </cell>
        </row>
        <row r="586">
          <cell r="B586" t="str">
            <v>600004</v>
          </cell>
          <cell r="C586" t="str">
            <v>T-Oil Settlement</v>
          </cell>
          <cell r="D586" t="str">
            <v/>
          </cell>
          <cell r="F586" t="str">
            <v/>
          </cell>
        </row>
        <row r="587">
          <cell r="B587" t="str">
            <v>600020</v>
          </cell>
          <cell r="C587" t="str">
            <v>E-Labour Costs Settlement</v>
          </cell>
          <cell r="D587" t="str">
            <v/>
          </cell>
          <cell r="F587" t="str">
            <v/>
          </cell>
        </row>
        <row r="588">
          <cell r="B588" t="str">
            <v>600021</v>
          </cell>
          <cell r="C588" t="str">
            <v>E-External Material Settlement</v>
          </cell>
          <cell r="D588" t="str">
            <v/>
          </cell>
          <cell r="F588" t="str">
            <v/>
          </cell>
        </row>
        <row r="589">
          <cell r="B589" t="str">
            <v>600022</v>
          </cell>
          <cell r="C589" t="str">
            <v>E-Fuel Settlement</v>
          </cell>
          <cell r="D589" t="str">
            <v/>
          </cell>
          <cell r="F589" t="str">
            <v/>
          </cell>
        </row>
        <row r="590">
          <cell r="B590" t="str">
            <v>600023</v>
          </cell>
          <cell r="C590" t="str">
            <v>E-Oil Settlement</v>
          </cell>
          <cell r="D590" t="str">
            <v/>
          </cell>
          <cell r="F590" t="str">
            <v/>
          </cell>
        </row>
        <row r="591">
          <cell r="B591" t="str">
            <v>600030</v>
          </cell>
          <cell r="C591" t="str">
            <v>Capital Recovery- Hourly based</v>
          </cell>
          <cell r="D591" t="str">
            <v/>
          </cell>
          <cell r="F591" t="str">
            <v/>
          </cell>
        </row>
        <row r="592">
          <cell r="B592" t="str">
            <v>600031</v>
          </cell>
          <cell r="C592" t="str">
            <v>CApital Recovery- Monthly Based</v>
          </cell>
          <cell r="D592" t="str">
            <v/>
          </cell>
          <cell r="F592" t="str">
            <v/>
          </cell>
        </row>
        <row r="593">
          <cell r="B593" t="str">
            <v>600033</v>
          </cell>
          <cell r="C593" t="str">
            <v>Capital Recovery - Kilometer Based</v>
          </cell>
          <cell r="D593" t="str">
            <v/>
          </cell>
          <cell r="F593" t="str">
            <v/>
          </cell>
        </row>
        <row r="594">
          <cell r="B594" t="str">
            <v>800000</v>
          </cell>
          <cell r="C594" t="str">
            <v>Water Research Commission Levy</v>
          </cell>
          <cell r="D594" t="str">
            <v/>
          </cell>
          <cell r="F594" t="str">
            <v/>
          </cell>
        </row>
        <row r="595">
          <cell r="B595" t="str">
            <v>800010</v>
          </cell>
          <cell r="C595" t="str">
            <v>Water Licences</v>
          </cell>
          <cell r="D595" t="str">
            <v/>
          </cell>
          <cell r="F595" t="str">
            <v/>
          </cell>
        </row>
        <row r="596">
          <cell r="B596" t="str">
            <v>800080</v>
          </cell>
          <cell r="C596" t="str">
            <v>Sundry Revenue</v>
          </cell>
          <cell r="D596" t="str">
            <v/>
          </cell>
          <cell r="F596" t="str">
            <v/>
          </cell>
        </row>
        <row r="597">
          <cell r="B597" t="str">
            <v>800500</v>
          </cell>
          <cell r="C597" t="str">
            <v>Interest: Corp For Public Dep</v>
          </cell>
          <cell r="D597" t="str">
            <v/>
          </cell>
          <cell r="F597" t="str">
            <v/>
          </cell>
        </row>
        <row r="598">
          <cell r="B598" t="str">
            <v>801000</v>
          </cell>
          <cell r="C598" t="str">
            <v>Consumptive Charges</v>
          </cell>
          <cell r="D598" t="str">
            <v/>
          </cell>
          <cell r="F598" t="str">
            <v/>
          </cell>
        </row>
        <row r="599">
          <cell r="B599" t="str">
            <v>802000</v>
          </cell>
          <cell r="C599" t="str">
            <v>Water Resources Management Revenue</v>
          </cell>
          <cell r="D599" t="str">
            <v/>
          </cell>
          <cell r="F599" t="str">
            <v/>
          </cell>
        </row>
        <row r="600">
          <cell r="B600" t="str">
            <v>803000</v>
          </cell>
          <cell r="C600" t="str">
            <v>TCTA Revenue</v>
          </cell>
          <cell r="D600" t="str">
            <v/>
          </cell>
          <cell r="F600" t="str">
            <v/>
          </cell>
        </row>
        <row r="601">
          <cell r="B601" t="str">
            <v>803700</v>
          </cell>
          <cell r="C601" t="str">
            <v>Clearing asset disposals</v>
          </cell>
          <cell r="D601" t="str">
            <v/>
          </cell>
          <cell r="F601" t="str">
            <v/>
          </cell>
        </row>
        <row r="602">
          <cell r="B602" t="str">
            <v>803701</v>
          </cell>
          <cell r="C602" t="str">
            <v>Sales:Assets BAS Take on</v>
          </cell>
          <cell r="D602" t="str">
            <v/>
          </cell>
          <cell r="F602" t="str">
            <v/>
          </cell>
        </row>
        <row r="603">
          <cell r="B603" t="str">
            <v>803710</v>
          </cell>
          <cell r="C603" t="str">
            <v>Sale Of Assets</v>
          </cell>
          <cell r="D603" t="str">
            <v/>
          </cell>
          <cell r="F603" t="str">
            <v/>
          </cell>
        </row>
        <row r="604">
          <cell r="B604" t="str">
            <v>803900</v>
          </cell>
          <cell r="C604" t="str">
            <v>Revenue from Sale Of Assets to affilited</v>
          </cell>
          <cell r="D604" t="str">
            <v/>
          </cell>
          <cell r="F604" t="str">
            <v/>
          </cell>
        </row>
        <row r="605">
          <cell r="B605" t="str">
            <v>804000</v>
          </cell>
          <cell r="C605" t="str">
            <v>Consumptive (O &amp; M)</v>
          </cell>
          <cell r="D605" t="str">
            <v/>
          </cell>
          <cell r="F605" t="str">
            <v/>
          </cell>
        </row>
        <row r="606">
          <cell r="B606" t="str">
            <v>804010</v>
          </cell>
          <cell r="C606" t="str">
            <v>Rev:FA:Lns:Prv Sec:for Advances</v>
          </cell>
          <cell r="D606" t="str">
            <v/>
          </cell>
          <cell r="F606" t="str">
            <v/>
          </cell>
        </row>
        <row r="607">
          <cell r="B607" t="str">
            <v>804020</v>
          </cell>
          <cell r="C607" t="str">
            <v>Rev:FA:Loans:Priv Sec:Projects</v>
          </cell>
          <cell r="D607" t="str">
            <v/>
          </cell>
          <cell r="F607" t="str">
            <v/>
          </cell>
        </row>
        <row r="608">
          <cell r="B608" t="str">
            <v>804100</v>
          </cell>
          <cell r="C608" t="str">
            <v>Rev:FA:Lns:Priv Sec:Irrig Boards</v>
          </cell>
          <cell r="D608" t="str">
            <v/>
          </cell>
          <cell r="F608" t="str">
            <v/>
          </cell>
        </row>
        <row r="609">
          <cell r="B609" t="str">
            <v>804110</v>
          </cell>
          <cell r="C609" t="str">
            <v>Rev:FA:Lns:Priv Sec:Water Boards</v>
          </cell>
          <cell r="D609" t="str">
            <v/>
          </cell>
          <cell r="F609" t="str">
            <v/>
          </cell>
        </row>
        <row r="610">
          <cell r="B610" t="str">
            <v>804120</v>
          </cell>
          <cell r="C610" t="str">
            <v>Rev:FA:Lns:Prv Sec:Water Af Proj</v>
          </cell>
          <cell r="D610" t="str">
            <v/>
          </cell>
          <cell r="F610" t="str">
            <v/>
          </cell>
        </row>
        <row r="611">
          <cell r="B611" t="str">
            <v>804130</v>
          </cell>
          <cell r="C611" t="str">
            <v>Rev:FA:Loans:Priv Sec:Sawmills</v>
          </cell>
          <cell r="D611" t="str">
            <v/>
          </cell>
          <cell r="F611" t="str">
            <v/>
          </cell>
        </row>
        <row r="612">
          <cell r="B612" t="str">
            <v>804200</v>
          </cell>
          <cell r="C612" t="str">
            <v>Rev:FA:Lns:Priv Sec:Late Inter</v>
          </cell>
          <cell r="D612" t="str">
            <v/>
          </cell>
          <cell r="F612" t="str">
            <v/>
          </cell>
        </row>
        <row r="613">
          <cell r="B613" t="str">
            <v>804300</v>
          </cell>
          <cell r="C613" t="str">
            <v>Rev:FA:Lns:Prv S:Dom:Mf-Sub Veh</v>
          </cell>
          <cell r="D613" t="str">
            <v/>
          </cell>
          <cell r="F613" t="str">
            <v/>
          </cell>
        </row>
        <row r="614">
          <cell r="B614" t="str">
            <v>804310</v>
          </cell>
          <cell r="C614" t="str">
            <v>Rev:FA:Ln:Prv S:Dom:Con Dpt Debt</v>
          </cell>
          <cell r="D614" t="str">
            <v/>
          </cell>
          <cell r="F614" t="str">
            <v/>
          </cell>
        </row>
        <row r="615">
          <cell r="B615" t="str">
            <v>804400</v>
          </cell>
          <cell r="C615" t="str">
            <v>Rev:FA:Rec:Prv Sec:Con Dept Debt</v>
          </cell>
          <cell r="D615" t="str">
            <v/>
          </cell>
          <cell r="F615" t="str">
            <v/>
          </cell>
        </row>
        <row r="616">
          <cell r="B616" t="str">
            <v>804500</v>
          </cell>
          <cell r="C616" t="str">
            <v>Rev:FA:Rec:Priv Sec:Domestic Ser</v>
          </cell>
          <cell r="D616" t="str">
            <v/>
          </cell>
          <cell r="F616" t="str">
            <v/>
          </cell>
        </row>
        <row r="617">
          <cell r="B617" t="str">
            <v>804510</v>
          </cell>
          <cell r="C617" t="str">
            <v>Rev:FA:Rec:Priv S:Trans-Res-Work</v>
          </cell>
          <cell r="D617" t="str">
            <v/>
          </cell>
          <cell r="F617" t="str">
            <v/>
          </cell>
        </row>
        <row r="618">
          <cell r="B618" t="str">
            <v>804520</v>
          </cell>
          <cell r="C618" t="str">
            <v>Rev:FA:Rec of Prev Years' Exp</v>
          </cell>
          <cell r="D618" t="str">
            <v/>
          </cell>
          <cell r="F618" t="str">
            <v/>
          </cell>
        </row>
        <row r="619">
          <cell r="B619" t="str">
            <v>804530</v>
          </cell>
          <cell r="C619" t="str">
            <v>Rev:FA:Nat Serv Breach Contr</v>
          </cell>
          <cell r="D619" t="str">
            <v/>
          </cell>
          <cell r="F619" t="str">
            <v/>
          </cell>
        </row>
        <row r="620">
          <cell r="B620" t="str">
            <v>804540</v>
          </cell>
          <cell r="C620" t="str">
            <v>Rev:FA:Arrear Wages Income</v>
          </cell>
          <cell r="D620" t="str">
            <v/>
          </cell>
          <cell r="F620" t="str">
            <v/>
          </cell>
        </row>
        <row r="621">
          <cell r="B621" t="str">
            <v>804550</v>
          </cell>
          <cell r="C621" t="str">
            <v>Rev:FA:Stale Cheques</v>
          </cell>
          <cell r="D621" t="str">
            <v/>
          </cell>
          <cell r="F621" t="str">
            <v/>
          </cell>
        </row>
        <row r="622">
          <cell r="B622" t="str">
            <v>804560</v>
          </cell>
          <cell r="C622" t="str">
            <v>Rev:FA:Unallocated Credits</v>
          </cell>
          <cell r="D622" t="str">
            <v/>
          </cell>
          <cell r="F622" t="str">
            <v/>
          </cell>
        </row>
        <row r="623">
          <cell r="B623" t="str">
            <v>804561</v>
          </cell>
          <cell r="C623" t="str">
            <v>REV:FA:REC:PRIV SEC:PARKING</v>
          </cell>
          <cell r="D623" t="str">
            <v/>
          </cell>
          <cell r="F623" t="str">
            <v/>
          </cell>
        </row>
        <row r="624">
          <cell r="B624" t="str">
            <v>804570</v>
          </cell>
          <cell r="C624" t="str">
            <v>Rev:FA:Cash Surpluses</v>
          </cell>
          <cell r="D624" t="str">
            <v/>
          </cell>
          <cell r="F624" t="str">
            <v/>
          </cell>
        </row>
        <row r="625">
          <cell r="B625" t="str">
            <v>804580</v>
          </cell>
          <cell r="C625" t="str">
            <v>Forex Gains</v>
          </cell>
          <cell r="D625" t="str">
            <v/>
          </cell>
          <cell r="F625" t="str">
            <v/>
          </cell>
        </row>
        <row r="626">
          <cell r="B626" t="str">
            <v>805000</v>
          </cell>
          <cell r="C626" t="str">
            <v>Consumptive depreciation</v>
          </cell>
          <cell r="D626" t="str">
            <v/>
          </cell>
          <cell r="F626" t="str">
            <v/>
          </cell>
        </row>
        <row r="627">
          <cell r="B627" t="str">
            <v>805100</v>
          </cell>
          <cell r="C627" t="str">
            <v>Serv Rend: Commission Insurance</v>
          </cell>
          <cell r="D627" t="str">
            <v/>
          </cell>
          <cell r="F627" t="str">
            <v/>
          </cell>
        </row>
        <row r="628">
          <cell r="B628" t="str">
            <v>805120</v>
          </cell>
          <cell r="C628" t="str">
            <v>Serv Rend: Commission Research</v>
          </cell>
          <cell r="D628" t="str">
            <v/>
          </cell>
          <cell r="F628" t="str">
            <v/>
          </cell>
        </row>
        <row r="629">
          <cell r="B629" t="str">
            <v>805200</v>
          </cell>
          <cell r="C629" t="str">
            <v>Serv Rend: Drilling Serv</v>
          </cell>
          <cell r="D629" t="str">
            <v/>
          </cell>
          <cell r="F629" t="str">
            <v/>
          </cell>
        </row>
        <row r="630">
          <cell r="B630" t="str">
            <v>805250</v>
          </cell>
          <cell r="C630" t="str">
            <v>ACAD SERV: REG, TUIT &amp; EXAM FEES</v>
          </cell>
          <cell r="D630" t="str">
            <v/>
          </cell>
          <cell r="F630" t="str">
            <v/>
          </cell>
        </row>
        <row r="631">
          <cell r="B631" t="str">
            <v>805300</v>
          </cell>
          <cell r="C631" t="str">
            <v>Serv Rend: Entrance Fees</v>
          </cell>
          <cell r="D631" t="str">
            <v/>
          </cell>
          <cell r="F631" t="str">
            <v/>
          </cell>
        </row>
        <row r="632">
          <cell r="B632" t="str">
            <v>805350</v>
          </cell>
          <cell r="C632" t="str">
            <v>SERV REND: DOMESTIC SERV</v>
          </cell>
          <cell r="D632" t="str">
            <v/>
          </cell>
          <cell r="F632" t="str">
            <v/>
          </cell>
        </row>
        <row r="633">
          <cell r="B633" t="str">
            <v>805360</v>
          </cell>
          <cell r="C633" t="str">
            <v>SERV REND: BOARDING SERV - STAFF</v>
          </cell>
          <cell r="D633" t="str">
            <v/>
          </cell>
          <cell r="F633" t="str">
            <v/>
          </cell>
        </row>
        <row r="634">
          <cell r="B634" t="str">
            <v>805400</v>
          </cell>
          <cell r="C634" t="str">
            <v>Serv Rend: Fee for Recov of Debt</v>
          </cell>
          <cell r="D634" t="str">
            <v/>
          </cell>
          <cell r="F634" t="str">
            <v/>
          </cell>
        </row>
        <row r="635">
          <cell r="B635" t="str">
            <v>805420</v>
          </cell>
          <cell r="C635" t="str">
            <v>Serv Rend: Sanitation</v>
          </cell>
          <cell r="D635" t="str">
            <v/>
          </cell>
          <cell r="F635" t="str">
            <v/>
          </cell>
        </row>
        <row r="636">
          <cell r="B636" t="str">
            <v>805430</v>
          </cell>
          <cell r="C636" t="str">
            <v>Serv Rend: Refuse Removal</v>
          </cell>
          <cell r="D636" t="str">
            <v/>
          </cell>
          <cell r="F636" t="str">
            <v/>
          </cell>
        </row>
        <row r="637">
          <cell r="B637" t="str">
            <v>805500</v>
          </cell>
          <cell r="C637" t="str">
            <v>Request Info:Geogr Info &amp; Stats</v>
          </cell>
          <cell r="D637" t="str">
            <v/>
          </cell>
          <cell r="F637" t="str">
            <v/>
          </cell>
        </row>
        <row r="638">
          <cell r="B638" t="str">
            <v>805510</v>
          </cell>
          <cell r="C638" t="str">
            <v>Request Info:Access To Info Act</v>
          </cell>
          <cell r="D638" t="str">
            <v/>
          </cell>
          <cell r="F638" t="str">
            <v/>
          </cell>
        </row>
        <row r="639">
          <cell r="B639" t="str">
            <v>805520</v>
          </cell>
          <cell r="C639" t="str">
            <v>Serv Rend: Photocopies&amp;Faxes</v>
          </cell>
          <cell r="D639" t="str">
            <v/>
          </cell>
          <cell r="F639" t="str">
            <v/>
          </cell>
        </row>
        <row r="640">
          <cell r="B640" t="str">
            <v>805550</v>
          </cell>
          <cell r="C640" t="str">
            <v>Serv Rend: Water Resource Manage</v>
          </cell>
          <cell r="D640" t="str">
            <v/>
          </cell>
          <cell r="F640" t="str">
            <v/>
          </cell>
        </row>
        <row r="641">
          <cell r="B641" t="str">
            <v>805600</v>
          </cell>
          <cell r="C641" t="str">
            <v>Sales:Books</v>
          </cell>
          <cell r="D641" t="str">
            <v/>
          </cell>
          <cell r="F641" t="str">
            <v/>
          </cell>
        </row>
        <row r="642">
          <cell r="B642" t="str">
            <v>805610</v>
          </cell>
          <cell r="C642" t="str">
            <v>Sales:Departmental Publications</v>
          </cell>
          <cell r="D642" t="str">
            <v/>
          </cell>
          <cell r="F642" t="str">
            <v/>
          </cell>
        </row>
        <row r="643">
          <cell r="B643" t="str">
            <v>805620</v>
          </cell>
          <cell r="C643" t="str">
            <v>Sales:Tender Documents</v>
          </cell>
          <cell r="D643" t="str">
            <v/>
          </cell>
          <cell r="F643" t="str">
            <v/>
          </cell>
        </row>
        <row r="644">
          <cell r="B644" t="str">
            <v>805630</v>
          </cell>
          <cell r="C644" t="str">
            <v>Sales:Plants.Steg and Seedlings</v>
          </cell>
          <cell r="D644" t="str">
            <v/>
          </cell>
          <cell r="F644" t="str">
            <v/>
          </cell>
        </row>
        <row r="645">
          <cell r="B645" t="str">
            <v>805640</v>
          </cell>
          <cell r="C645" t="str">
            <v>Sales:Weedicide</v>
          </cell>
          <cell r="D645" t="str">
            <v/>
          </cell>
          <cell r="F645" t="str">
            <v/>
          </cell>
        </row>
        <row r="646">
          <cell r="B646" t="str">
            <v>805650</v>
          </cell>
          <cell r="C646" t="str">
            <v>Sales:Charts/Posters</v>
          </cell>
          <cell r="D646" t="str">
            <v/>
          </cell>
          <cell r="F646" t="str">
            <v/>
          </cell>
        </row>
        <row r="647">
          <cell r="B647" t="str">
            <v>805660</v>
          </cell>
          <cell r="C647" t="str">
            <v>Sales:Wood Products</v>
          </cell>
          <cell r="D647" t="str">
            <v/>
          </cell>
          <cell r="F647" t="str">
            <v/>
          </cell>
        </row>
        <row r="648">
          <cell r="B648" t="str">
            <v>805670</v>
          </cell>
          <cell r="C648" t="str">
            <v>Sales:Scrap Materials</v>
          </cell>
          <cell r="D648" t="str">
            <v/>
          </cell>
          <cell r="F648" t="str">
            <v/>
          </cell>
        </row>
        <row r="649">
          <cell r="B649" t="str">
            <v>805680</v>
          </cell>
          <cell r="C649" t="str">
            <v>Sales:Waste Paper</v>
          </cell>
          <cell r="D649" t="str">
            <v/>
          </cell>
          <cell r="F649" t="str">
            <v/>
          </cell>
        </row>
        <row r="650">
          <cell r="B650" t="str">
            <v>805690</v>
          </cell>
          <cell r="C650" t="str">
            <v>Sales:Maps</v>
          </cell>
          <cell r="D650" t="str">
            <v/>
          </cell>
          <cell r="F650" t="str">
            <v/>
          </cell>
        </row>
        <row r="651">
          <cell r="B651" t="str">
            <v>805700</v>
          </cell>
          <cell r="C651" t="str">
            <v>Sales:Ferns</v>
          </cell>
          <cell r="D651" t="str">
            <v/>
          </cell>
          <cell r="F651" t="str">
            <v/>
          </cell>
        </row>
        <row r="652">
          <cell r="B652" t="str">
            <v>805710</v>
          </cell>
          <cell r="C652" t="str">
            <v>Sales:Plantation Revenue</v>
          </cell>
          <cell r="D652" t="str">
            <v/>
          </cell>
          <cell r="F652" t="str">
            <v/>
          </cell>
        </row>
        <row r="653">
          <cell r="B653" t="str">
            <v>805720</v>
          </cell>
          <cell r="C653" t="str">
            <v>Sales:Internal Worked Wood</v>
          </cell>
          <cell r="D653" t="str">
            <v/>
          </cell>
          <cell r="F653" t="str">
            <v/>
          </cell>
        </row>
        <row r="654">
          <cell r="B654" t="str">
            <v>805730</v>
          </cell>
          <cell r="C654" t="str">
            <v>Sales:Internal Round Wood</v>
          </cell>
          <cell r="D654" t="str">
            <v/>
          </cell>
          <cell r="F654" t="str">
            <v/>
          </cell>
        </row>
        <row r="655">
          <cell r="B655" t="str">
            <v>805740</v>
          </cell>
          <cell r="C655" t="str">
            <v>Sales:Poles Treated</v>
          </cell>
          <cell r="D655" t="str">
            <v/>
          </cell>
          <cell r="F655" t="str">
            <v/>
          </cell>
        </row>
        <row r="656">
          <cell r="B656" t="str">
            <v>805750</v>
          </cell>
          <cell r="C656" t="str">
            <v>Sales:Poles Untreated</v>
          </cell>
          <cell r="D656" t="str">
            <v/>
          </cell>
          <cell r="F656" t="str">
            <v/>
          </cell>
        </row>
        <row r="657">
          <cell r="B657" t="str">
            <v>805760</v>
          </cell>
          <cell r="C657" t="str">
            <v>Sales:Softwood Saw Timber</v>
          </cell>
          <cell r="D657" t="str">
            <v/>
          </cell>
          <cell r="F657" t="str">
            <v/>
          </cell>
        </row>
        <row r="658">
          <cell r="B658" t="str">
            <v>805770</v>
          </cell>
          <cell r="C658" t="str">
            <v>Penalties Motor Vehicle Licences</v>
          </cell>
          <cell r="D658" t="str">
            <v/>
          </cell>
          <cell r="F658" t="str">
            <v/>
          </cell>
        </row>
        <row r="659">
          <cell r="B659" t="str">
            <v>805771</v>
          </cell>
          <cell r="C659" t="str">
            <v>Penalties Late Regis</v>
          </cell>
          <cell r="D659" t="str">
            <v/>
          </cell>
          <cell r="F659" t="str">
            <v/>
          </cell>
        </row>
        <row r="660">
          <cell r="B660" t="str">
            <v>805772</v>
          </cell>
          <cell r="C660" t="str">
            <v>Penalties Exceeding Volume Quota</v>
          </cell>
          <cell r="D660" t="str">
            <v/>
          </cell>
          <cell r="F660" t="str">
            <v/>
          </cell>
        </row>
        <row r="661">
          <cell r="B661" t="str">
            <v>806000</v>
          </cell>
          <cell r="C661" t="str">
            <v>Return on Assets</v>
          </cell>
          <cell r="D661" t="str">
            <v/>
          </cell>
          <cell r="F661" t="str">
            <v/>
          </cell>
        </row>
        <row r="662">
          <cell r="B662" t="str">
            <v>806010</v>
          </cell>
          <cell r="C662" t="str">
            <v>Intrs: Bank Accnts-Cash Com Bank</v>
          </cell>
          <cell r="D662" t="str">
            <v/>
          </cell>
          <cell r="F662" t="str">
            <v/>
          </cell>
        </row>
        <row r="663">
          <cell r="B663" t="str">
            <v>806020</v>
          </cell>
          <cell r="C663" t="str">
            <v>Interest: Exchequer Investments</v>
          </cell>
          <cell r="D663" t="str">
            <v/>
          </cell>
          <cell r="F663" t="str">
            <v/>
          </cell>
        </row>
        <row r="664">
          <cell r="B664" t="str">
            <v>806030</v>
          </cell>
          <cell r="C664" t="str">
            <v>In Rec: Priv Sec:Hhlds&amp;N-Prof In</v>
          </cell>
          <cell r="D664" t="str">
            <v/>
          </cell>
          <cell r="F664" t="str">
            <v/>
          </cell>
        </row>
        <row r="665">
          <cell r="B665" t="str">
            <v>806040</v>
          </cell>
          <cell r="C665" t="str">
            <v>Int Rec:Priv Sec:Dom:Contr Debt</v>
          </cell>
          <cell r="D665" t="str">
            <v/>
          </cell>
          <cell r="F665" t="str">
            <v/>
          </cell>
        </row>
        <row r="666">
          <cell r="B666" t="str">
            <v>806100</v>
          </cell>
          <cell r="C666" t="str">
            <v>Interest received from customers</v>
          </cell>
          <cell r="D666" t="str">
            <v/>
          </cell>
          <cell r="F666" t="str">
            <v/>
          </cell>
        </row>
        <row r="667">
          <cell r="B667" t="str">
            <v>806101</v>
          </cell>
          <cell r="C667" t="str">
            <v>DWAF Interest Income</v>
          </cell>
          <cell r="D667" t="str">
            <v/>
          </cell>
          <cell r="F667" t="str">
            <v/>
          </cell>
        </row>
        <row r="668">
          <cell r="B668" t="str">
            <v>806500</v>
          </cell>
          <cell r="C668" t="str">
            <v>Trnsf Rec O/G/U: National Dept</v>
          </cell>
          <cell r="D668" t="str">
            <v/>
          </cell>
          <cell r="F668" t="str">
            <v/>
          </cell>
        </row>
        <row r="669">
          <cell r="B669" t="str">
            <v>807000</v>
          </cell>
          <cell r="C669" t="str">
            <v>Rental Income:Land</v>
          </cell>
          <cell r="D669" t="str">
            <v/>
          </cell>
          <cell r="F669" t="str">
            <v/>
          </cell>
        </row>
        <row r="670">
          <cell r="B670" t="str">
            <v>807010</v>
          </cell>
          <cell r="C670" t="str">
            <v>Rent: Royalties</v>
          </cell>
          <cell r="D670" t="str">
            <v/>
          </cell>
          <cell r="F670" t="str">
            <v/>
          </cell>
        </row>
        <row r="671">
          <cell r="B671" t="str">
            <v>807300</v>
          </cell>
          <cell r="C671" t="str">
            <v>Replacement Of Security Cards</v>
          </cell>
          <cell r="D671" t="str">
            <v/>
          </cell>
          <cell r="F671" t="str">
            <v/>
          </cell>
        </row>
        <row r="672">
          <cell r="B672" t="str">
            <v>807400</v>
          </cell>
          <cell r="C672" t="str">
            <v>Reimbursement Of Goods Issued</v>
          </cell>
          <cell r="D672" t="str">
            <v/>
          </cell>
          <cell r="F672" t="str">
            <v/>
          </cell>
        </row>
        <row r="673">
          <cell r="B673" t="str">
            <v>808200</v>
          </cell>
          <cell r="C673" t="str">
            <v>Rental Income Residences</v>
          </cell>
          <cell r="D673" t="str">
            <v/>
          </cell>
          <cell r="F673" t="str">
            <v/>
          </cell>
        </row>
        <row r="674">
          <cell r="B674" t="str">
            <v>808250</v>
          </cell>
          <cell r="C674" t="str">
            <v>Rental Income Office Buildings</v>
          </cell>
          <cell r="D674" t="str">
            <v/>
          </cell>
          <cell r="F674" t="str">
            <v/>
          </cell>
        </row>
        <row r="675">
          <cell r="B675" t="str">
            <v>808400</v>
          </cell>
          <cell r="C675" t="str">
            <v>Rental Income:Parking</v>
          </cell>
          <cell r="D675" t="str">
            <v/>
          </cell>
          <cell r="F675" t="str">
            <v/>
          </cell>
        </row>
        <row r="676">
          <cell r="B676" t="str">
            <v>808500</v>
          </cell>
          <cell r="C676" t="str">
            <v>Rental External :Road Constr&amp;Maint Mac&amp;E</v>
          </cell>
          <cell r="D676" t="str">
            <v/>
          </cell>
          <cell r="F676" t="str">
            <v/>
          </cell>
        </row>
        <row r="677">
          <cell r="B677" t="str">
            <v>808501</v>
          </cell>
          <cell r="C677" t="str">
            <v>Maintenance External :Road Constr&amp;Maint</v>
          </cell>
          <cell r="D677" t="str">
            <v/>
          </cell>
          <cell r="F677" t="str">
            <v/>
          </cell>
        </row>
        <row r="678">
          <cell r="B678" t="str">
            <v>808502</v>
          </cell>
          <cell r="C678" t="str">
            <v>Rental Internal :Road Constr&amp;Maint Mac&amp;E</v>
          </cell>
          <cell r="D678" t="str">
            <v/>
          </cell>
          <cell r="F678" t="str">
            <v/>
          </cell>
        </row>
        <row r="679">
          <cell r="B679" t="str">
            <v>808503</v>
          </cell>
          <cell r="C679" t="str">
            <v>Maintenance Internal :Road Constr&amp;Maint</v>
          </cell>
          <cell r="D679" t="str">
            <v/>
          </cell>
          <cell r="F679" t="str">
            <v/>
          </cell>
        </row>
        <row r="680">
          <cell r="B680" t="str">
            <v>808510</v>
          </cell>
          <cell r="C680" t="str">
            <v>Rental: Office Furniture</v>
          </cell>
          <cell r="D680" t="str">
            <v/>
          </cell>
          <cell r="F680" t="str">
            <v/>
          </cell>
        </row>
        <row r="681">
          <cell r="B681" t="str">
            <v>808520</v>
          </cell>
          <cell r="C681" t="str">
            <v>Rental: Levy Maintenance Machinery&amp;Equip</v>
          </cell>
          <cell r="D681" t="str">
            <v/>
          </cell>
          <cell r="F681" t="str">
            <v/>
          </cell>
        </row>
        <row r="682">
          <cell r="B682" t="str">
            <v>810000</v>
          </cell>
          <cell r="C682" t="str">
            <v>FI: Water Resources Commision Revenue</v>
          </cell>
          <cell r="D682" t="str">
            <v/>
          </cell>
          <cell r="F682" t="str">
            <v/>
          </cell>
        </row>
        <row r="683">
          <cell r="B683" t="str">
            <v>811000</v>
          </cell>
          <cell r="C683" t="str">
            <v>FI: Comsumptive Revenue</v>
          </cell>
          <cell r="D683" t="str">
            <v/>
          </cell>
          <cell r="F683" t="str">
            <v/>
          </cell>
        </row>
        <row r="684">
          <cell r="B684" t="str">
            <v>812000</v>
          </cell>
          <cell r="C684" t="str">
            <v>FI: Water Resources Management Revenue</v>
          </cell>
          <cell r="D684" t="str">
            <v/>
          </cell>
          <cell r="F684" t="str">
            <v/>
          </cell>
        </row>
        <row r="685">
          <cell r="B685" t="str">
            <v>813000</v>
          </cell>
          <cell r="C685" t="str">
            <v>FI: TCTA Revenue</v>
          </cell>
          <cell r="D685" t="str">
            <v/>
          </cell>
          <cell r="F685" t="str">
            <v/>
          </cell>
        </row>
        <row r="686">
          <cell r="B686" t="str">
            <v>814000</v>
          </cell>
          <cell r="C686" t="str">
            <v>FI: Consumptive (O &amp; M)</v>
          </cell>
          <cell r="D686" t="str">
            <v/>
          </cell>
          <cell r="F686" t="str">
            <v/>
          </cell>
        </row>
        <row r="687">
          <cell r="B687" t="str">
            <v>815000</v>
          </cell>
          <cell r="C687" t="str">
            <v>FI: Consumptive depreciation</v>
          </cell>
          <cell r="D687" t="str">
            <v/>
          </cell>
          <cell r="F687" t="str">
            <v/>
          </cell>
        </row>
        <row r="688">
          <cell r="B688" t="str">
            <v>820000</v>
          </cell>
          <cell r="C688" t="str">
            <v>Stream Flow Reduction Activity: Subsidy</v>
          </cell>
          <cell r="D688" t="str">
            <v/>
          </cell>
          <cell r="F688" t="str">
            <v/>
          </cell>
        </row>
        <row r="689">
          <cell r="B689" t="str">
            <v>881000</v>
          </cell>
          <cell r="C689" t="str">
            <v>Payment differences</v>
          </cell>
          <cell r="D689" t="str">
            <v/>
          </cell>
          <cell r="F689" t="str">
            <v/>
          </cell>
        </row>
        <row r="690">
          <cell r="B690" t="str">
            <v>881001</v>
          </cell>
          <cell r="C690" t="str">
            <v>Manual Customer account roundings</v>
          </cell>
          <cell r="D690" t="str">
            <v/>
          </cell>
          <cell r="F690" t="str">
            <v/>
          </cell>
        </row>
        <row r="691">
          <cell r="B691" t="str">
            <v>889000</v>
          </cell>
          <cell r="C691" t="str">
            <v>Other sales deductions</v>
          </cell>
          <cell r="D691" t="str">
            <v/>
          </cell>
          <cell r="F691" t="str">
            <v/>
          </cell>
        </row>
        <row r="692">
          <cell r="B692" t="str">
            <v>890000</v>
          </cell>
          <cell r="C692" t="str">
            <v>Revenue Transfers</v>
          </cell>
          <cell r="D692" t="str">
            <v/>
          </cell>
          <cell r="F692" t="str">
            <v/>
          </cell>
        </row>
        <row r="693">
          <cell r="A693">
            <v>2700</v>
          </cell>
          <cell r="B693">
            <v>2700</v>
          </cell>
          <cell r="C693" t="str">
            <v>Mobile Homes</v>
          </cell>
          <cell r="D693" t="str">
            <v>MOVABLE ASSETS</v>
          </cell>
          <cell r="F693" t="str">
            <v>MOVABLE ASSETS</v>
          </cell>
        </row>
        <row r="694">
          <cell r="A694">
            <v>4000</v>
          </cell>
          <cell r="B694">
            <v>4000</v>
          </cell>
          <cell r="C694" t="str">
            <v>WR: Dams and Weirs</v>
          </cell>
          <cell r="D694" t="str">
            <v>MOVABLE ASSETS</v>
          </cell>
          <cell r="F694" t="str">
            <v>MOVABLE ASSETS</v>
          </cell>
        </row>
        <row r="695">
          <cell r="A695">
            <v>4100</v>
          </cell>
          <cell r="B695">
            <v>4100</v>
          </cell>
          <cell r="C695" t="str">
            <v>WR: Pump stations</v>
          </cell>
          <cell r="D695" t="str">
            <v>MOVABLE ASSETS</v>
          </cell>
          <cell r="F695" t="str">
            <v>MOVABLE ASSETS</v>
          </cell>
        </row>
        <row r="696">
          <cell r="A696">
            <v>4200</v>
          </cell>
          <cell r="B696">
            <v>4200</v>
          </cell>
          <cell r="C696" t="str">
            <v>WR: Steel Pipelines</v>
          </cell>
          <cell r="D696" t="str">
            <v>MOVABLE ASSETS</v>
          </cell>
          <cell r="F696" t="str">
            <v>MOVABLE ASSETS</v>
          </cell>
        </row>
        <row r="697">
          <cell r="A697">
            <v>4300</v>
          </cell>
          <cell r="B697">
            <v>4300</v>
          </cell>
          <cell r="C697" t="str">
            <v>WR: Canals</v>
          </cell>
          <cell r="D697" t="str">
            <v>MOVABLE ASSETS</v>
          </cell>
          <cell r="F697" t="str">
            <v>MOVABLE ASSETS</v>
          </cell>
        </row>
        <row r="698">
          <cell r="A698">
            <v>4400</v>
          </cell>
          <cell r="B698">
            <v>4400</v>
          </cell>
          <cell r="C698" t="str">
            <v>WR: Reservoirs</v>
          </cell>
          <cell r="D698" t="str">
            <v>MOVABLE ASSETS</v>
          </cell>
          <cell r="F698" t="str">
            <v>MOVABLE ASSETS</v>
          </cell>
        </row>
        <row r="699">
          <cell r="A699">
            <v>4600</v>
          </cell>
          <cell r="B699">
            <v>4600</v>
          </cell>
          <cell r="C699" t="str">
            <v>WR: Tunnels</v>
          </cell>
          <cell r="D699" t="str">
            <v>MOVABLE ASSETS</v>
          </cell>
          <cell r="F699" t="str">
            <v>MOVABLE ASSETS</v>
          </cell>
        </row>
        <row r="700">
          <cell r="A700">
            <v>7700</v>
          </cell>
          <cell r="B700">
            <v>7700</v>
          </cell>
          <cell r="C700" t="str">
            <v>Appliances</v>
          </cell>
          <cell r="D700" t="str">
            <v>MOVABLE ASSETS</v>
          </cell>
          <cell r="F700" t="str">
            <v>MOVABLE ASSETS</v>
          </cell>
        </row>
        <row r="701">
          <cell r="A701">
            <v>8000</v>
          </cell>
          <cell r="B701">
            <v>8000</v>
          </cell>
          <cell r="C701" t="str">
            <v>Machinery and Equipment</v>
          </cell>
          <cell r="D701" t="str">
            <v>MOVABLE ASSETS</v>
          </cell>
          <cell r="F701" t="str">
            <v>MOVABLE ASSETS</v>
          </cell>
        </row>
        <row r="702">
          <cell r="A702">
            <v>8500</v>
          </cell>
          <cell r="B702">
            <v>8500</v>
          </cell>
          <cell r="C702" t="str">
            <v>Scientific Instruments</v>
          </cell>
          <cell r="D702" t="str">
            <v>MOVABLE ASSETS</v>
          </cell>
          <cell r="F702" t="str">
            <v>MOVABLE ASSETS</v>
          </cell>
        </row>
        <row r="703">
          <cell r="A703">
            <v>9000</v>
          </cell>
          <cell r="B703">
            <v>9000</v>
          </cell>
          <cell r="C703" t="str">
            <v>Vehicles</v>
          </cell>
          <cell r="D703" t="str">
            <v>MOVABLE ASSETS</v>
          </cell>
          <cell r="F703" t="str">
            <v>MOVABLE ASSETS</v>
          </cell>
        </row>
        <row r="704">
          <cell r="A704">
            <v>10000</v>
          </cell>
          <cell r="B704">
            <v>10000</v>
          </cell>
          <cell r="C704" t="str">
            <v>Furniture</v>
          </cell>
          <cell r="D704" t="str">
            <v>MOVABLE ASSETS</v>
          </cell>
          <cell r="F704" t="str">
            <v>MOVABLE ASSETS</v>
          </cell>
        </row>
        <row r="705">
          <cell r="A705">
            <v>10100</v>
          </cell>
          <cell r="B705">
            <v>10100</v>
          </cell>
          <cell r="C705" t="str">
            <v>Office Equipment</v>
          </cell>
          <cell r="D705" t="str">
            <v>MOVABLE ASSETS</v>
          </cell>
          <cell r="F705" t="str">
            <v>MOVABLE ASSETS</v>
          </cell>
        </row>
        <row r="706">
          <cell r="A706">
            <v>11000</v>
          </cell>
          <cell r="B706">
            <v>11000</v>
          </cell>
          <cell r="C706" t="str">
            <v>Computer Equipment</v>
          </cell>
          <cell r="D706" t="str">
            <v>MOVABLE ASSETS</v>
          </cell>
          <cell r="F706" t="str">
            <v>MOVABLE ASSETS</v>
          </cell>
        </row>
        <row r="707">
          <cell r="A707">
            <v>11800</v>
          </cell>
          <cell r="B707">
            <v>11800</v>
          </cell>
          <cell r="C707" t="str">
            <v>Computer Software</v>
          </cell>
          <cell r="D707" t="str">
            <v>MOVABLE ASSETS</v>
          </cell>
          <cell r="F707" t="str">
            <v>MOVABLE ASSETS</v>
          </cell>
        </row>
        <row r="708">
          <cell r="A708">
            <v>13000</v>
          </cell>
          <cell r="B708">
            <v>13000</v>
          </cell>
          <cell r="C708" t="str">
            <v>Equipment</v>
          </cell>
          <cell r="D708" t="str">
            <v>MOVABLE ASSETS</v>
          </cell>
          <cell r="F708" t="str">
            <v>MOVABLE ASSETS</v>
          </cell>
        </row>
        <row r="709">
          <cell r="A709">
            <v>30000</v>
          </cell>
          <cell r="B709">
            <v>30000</v>
          </cell>
          <cell r="C709" t="str">
            <v>Low Value Assets</v>
          </cell>
          <cell r="D709" t="str">
            <v>MOVABLE ASSETS</v>
          </cell>
          <cell r="F709" t="str">
            <v>MOVABLE ASSETS</v>
          </cell>
        </row>
      </sheetData>
      <sheetData sheetId="14"/>
      <sheetData sheetId="15"/>
      <sheetData sheetId="16"/>
      <sheetData sheetId="17">
        <row r="5">
          <cell r="V5">
            <v>600000</v>
          </cell>
        </row>
      </sheetData>
      <sheetData sheetId="18">
        <row r="108">
          <cell r="V108">
            <v>8040000</v>
          </cell>
        </row>
      </sheetData>
      <sheetData sheetId="19">
        <row r="5">
          <cell r="W5">
            <v>10000000</v>
          </cell>
        </row>
      </sheetData>
      <sheetData sheetId="20">
        <row r="5">
          <cell r="V5">
            <v>1000000</v>
          </cell>
        </row>
      </sheetData>
      <sheetData sheetId="21"/>
      <sheetData sheetId="2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ver(1)"/>
      <sheetName val="Cost Drivers"/>
      <sheetName val="Ecomonic Classification"/>
      <sheetName val="GL Summary"/>
      <sheetName val="Tariffs"/>
      <sheetName val="101648 40%"/>
      <sheetName val="101648 60%"/>
      <sheetName val="100529 FS"/>
      <sheetName val="100529 WU"/>
      <sheetName val="101649"/>
      <sheetName val="102413"/>
      <sheetName val="102071"/>
      <sheetName val="102070"/>
      <sheetName val="102482"/>
      <sheetName val="P-CMA Project List "/>
      <sheetName val="2013-14 WRM"/>
      <sheetName val="Element listing"/>
      <sheetName val="Travel items"/>
      <sheetName val="CC listing"/>
      <sheetName val="Scale"/>
      <sheetName val="Sheet1"/>
      <sheetName val="Sheet4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>COMPENSATION OF EMPLOYEES</v>
          </cell>
          <cell r="F24" t="str">
            <v>COMPENSATION OF EMPLOYEES</v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>COMPENSATION OF EMPLOYEES</v>
          </cell>
          <cell r="F25" t="str">
            <v>COMPENSATION OF EMPLOYEES</v>
          </cell>
        </row>
        <row r="26">
          <cell r="A26">
            <v>401051</v>
          </cell>
          <cell r="C26" t="str">
            <v>Skills Development Levy</v>
          </cell>
          <cell r="D26" t="str">
            <v>COMPENSATION OF EMPLOYEES</v>
          </cell>
          <cell r="F26" t="str">
            <v>COMPENSATION OF EMPLOYEES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>COMPENSATION OF EMPLOYEES</v>
          </cell>
          <cell r="F27" t="str">
            <v>COMPENSATION OF EMPLOYEES</v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>COMPENSATION OF EMPLOYEES</v>
          </cell>
          <cell r="F28" t="str">
            <v>COMPENSATION OF EMPLOYEES</v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>BANK CHARGES</v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>BANK CHARGES</v>
          </cell>
          <cell r="F35" t="str">
            <v>BANK CHARGES</v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>ADVERTISING</v>
          </cell>
          <cell r="F39" t="str">
            <v>ADVERTISING</v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>BANK CHARGES</v>
          </cell>
          <cell r="F40" t="str">
            <v>BANK CHARGES</v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>ADVERTISING</v>
          </cell>
          <cell r="F44" t="str">
            <v>ADVERTISING</v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>COMMUNICATION</v>
          </cell>
          <cell r="F53" t="str">
            <v>COMMUNICATION</v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>COMMUNICATION</v>
          </cell>
          <cell r="F54" t="str">
            <v>COMMUNICATION</v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>COMMUNICATION</v>
          </cell>
          <cell r="F55" t="str">
            <v>COMMUNICATION</v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>COMMUNICATION</v>
          </cell>
          <cell r="F56" t="str">
            <v>COMMUNICATION</v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>COMMUNICATION</v>
          </cell>
          <cell r="F57" t="str">
            <v>COMMUNICATION</v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>COMMUNICATION</v>
          </cell>
          <cell r="F58" t="str">
            <v>COMMUNICATION</v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>COMMUNICATION</v>
          </cell>
          <cell r="F59" t="str">
            <v>COMMUNICATION</v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>COMMUNICATION</v>
          </cell>
          <cell r="F60" t="str">
            <v>COMMUNICATION</v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>EXTERNAL COMP SERVICES PROVIDERS</v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>EXTERNAL COMP SERVICES PROVIDERS</v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>EXTERNAL COMP SERVICES PROVIDERS</v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>EXTERNAL COMP SERVICES PROVIDERS</v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>EXTERNAL COMP SERVICES PROVIDERS</v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>CONSULT,CONTRACT &amp; SPECIAL SERV</v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>CONSULT,CONTRACT &amp; SPECIAL SERV</v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>CONSULT,CONTRACT &amp; SPECIAL SERV</v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>CONSULT,CONTRACT &amp; SPECIAL SERV</v>
          </cell>
          <cell r="F74" t="str">
            <v>CONSULT,CONTRACT &amp; SPECIAL SERV</v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>CONSULT,CONTRACT &amp; SPECIAL SERV</v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>CONSULT,CONTRACT &amp; SPECIAL SERV</v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>CONSULT,CONTRACT &amp; SPECIAL SERV</v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>CONSULT,CONTRACT &amp; SPECIAL SERV</v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>CONSULT,CONTRACT &amp; SPECIAL SERV</v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>CONSULT,CONTRACT &amp; SPECIAL SERV</v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>CONSULT,CONTRACT &amp; SPECIAL SERV</v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>CONSULT,CONTRACT &amp; SPECIAL SERV</v>
          </cell>
          <cell r="F83" t="str">
            <v>CONSULT,CONTRACT &amp; SPECIAL SERV</v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>CONSULT,CONTRACT &amp; SPECIAL SERV</v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>CONSULT,CONTRACT &amp; SPECIAL SERV</v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>CONSULT,CONTRACT &amp; SPECIAL SERV</v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>UTILITITY SERVICES</v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>ENTERTAINMENT</v>
          </cell>
          <cell r="F91" t="str">
            <v>ENTERTAINMENT</v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>ENTERTAINMENT</v>
          </cell>
          <cell r="F93" t="str">
            <v>ENTERTAINMENT</v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>AUDIT FEES</v>
          </cell>
          <cell r="F94" t="str">
            <v>AUDIT FEES</v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>AUDIT FEES</v>
          </cell>
          <cell r="F95" t="str">
            <v>AUDIT FEES</v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>AUDIT FEES</v>
          </cell>
          <cell r="F96" t="str">
            <v>AUDIT FEES</v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>AUDIT FEES</v>
          </cell>
          <cell r="F97" t="str">
            <v>AUDIT FEES</v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>AUDIT FEES</v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>AUDIT FEES</v>
          </cell>
          <cell r="F99" t="str">
            <v>AUDIT FEES</v>
          </cell>
        </row>
        <row r="100">
          <cell r="A100">
            <v>416500</v>
          </cell>
          <cell r="B100" t="str">
            <v>416500</v>
          </cell>
          <cell r="C100" t="str">
            <v>Freight Service</v>
          </cell>
          <cell r="D100" t="str">
            <v>COURIER &amp; DELIVERY SERVICES</v>
          </cell>
          <cell r="F100" t="str">
            <v>COURIER &amp; DELIVERY SERVICES</v>
          </cell>
        </row>
        <row r="101">
          <cell r="A101">
            <v>418000</v>
          </cell>
          <cell r="B101" t="str">
            <v>418000</v>
          </cell>
          <cell r="C101" t="str">
            <v>Construction Work in Progress</v>
          </cell>
          <cell r="D101" t="str">
            <v/>
          </cell>
          <cell r="F101" t="str">
            <v/>
          </cell>
        </row>
        <row r="102">
          <cell r="A102">
            <v>418100</v>
          </cell>
          <cell r="B102" t="str">
            <v>418100</v>
          </cell>
          <cell r="C102" t="str">
            <v>Fencing Material</v>
          </cell>
          <cell r="D102" t="str">
            <v>CONSUMABLE MATERIAL</v>
          </cell>
          <cell r="F102" t="str">
            <v>CONSUMABLE MATERIAL</v>
          </cell>
        </row>
        <row r="103">
          <cell r="A103">
            <v>418110</v>
          </cell>
          <cell r="B103" t="str">
            <v>418110</v>
          </cell>
          <cell r="C103" t="str">
            <v>Pest Control Materials</v>
          </cell>
          <cell r="D103" t="str">
            <v>CONSUMABLE MATERIAL</v>
          </cell>
          <cell r="F103" t="str">
            <v/>
          </cell>
        </row>
        <row r="104">
          <cell r="A104">
            <v>418120</v>
          </cell>
          <cell r="B104" t="str">
            <v>418120</v>
          </cell>
          <cell r="C104" t="str">
            <v>Plants &amp; Seeds</v>
          </cell>
          <cell r="D104" t="str">
            <v>CONSUMABLE MATERIAL</v>
          </cell>
          <cell r="F104" t="str">
            <v/>
          </cell>
        </row>
        <row r="105">
          <cell r="A105">
            <v>418200</v>
          </cell>
          <cell r="B105" t="str">
            <v>418200</v>
          </cell>
          <cell r="C105" t="str">
            <v>Dom Cons:Brooms and Brushes</v>
          </cell>
          <cell r="D105" t="str">
            <v>CONSUMABLE MATERIAL</v>
          </cell>
          <cell r="F105" t="str">
            <v>CONSUMABLE MATERIAL</v>
          </cell>
        </row>
        <row r="106">
          <cell r="A106">
            <v>418210</v>
          </cell>
          <cell r="B106" t="str">
            <v>418210</v>
          </cell>
          <cell r="C106" t="str">
            <v>Cleaning Materials</v>
          </cell>
          <cell r="D106" t="str">
            <v>CONSUMABLE MATERIAL</v>
          </cell>
          <cell r="F106" t="str">
            <v>CONSUMABLE MATERIAL</v>
          </cell>
        </row>
        <row r="107">
          <cell r="A107">
            <v>418220</v>
          </cell>
          <cell r="B107" t="str">
            <v>418220</v>
          </cell>
          <cell r="C107" t="str">
            <v>Crockery &amp; Cutlery</v>
          </cell>
          <cell r="D107" t="str">
            <v>CONSUMABLE MATERIAL</v>
          </cell>
          <cell r="F107" t="str">
            <v>CONSUMABLE MATERIAL</v>
          </cell>
        </row>
        <row r="108">
          <cell r="A108">
            <v>418230</v>
          </cell>
          <cell r="B108" t="str">
            <v>418230</v>
          </cell>
          <cell r="C108" t="str">
            <v>Dom Cons:Disposable Paper Items</v>
          </cell>
          <cell r="D108" t="str">
            <v>CONSUMABLE MATERIAL</v>
          </cell>
          <cell r="F108" t="str">
            <v>CONSUMABLE MATERIAL</v>
          </cell>
        </row>
        <row r="109">
          <cell r="A109">
            <v>418240</v>
          </cell>
          <cell r="B109" t="str">
            <v>418240</v>
          </cell>
          <cell r="C109" t="str">
            <v>Gardening &amp; Irrigation Supplies</v>
          </cell>
          <cell r="D109" t="str">
            <v>CONSUMABLE MATERIAL</v>
          </cell>
          <cell r="F109" t="str">
            <v>CONSUMABLE MATERIAL</v>
          </cell>
        </row>
        <row r="110">
          <cell r="A110">
            <v>418245</v>
          </cell>
          <cell r="B110" t="str">
            <v>418245</v>
          </cell>
          <cell r="C110" t="str">
            <v>Gas Oxygen &amp; Acetylene</v>
          </cell>
          <cell r="D110" t="str">
            <v>CONSUMABLE MATERIAL</v>
          </cell>
          <cell r="F110" t="str">
            <v/>
          </cell>
        </row>
        <row r="111">
          <cell r="A111">
            <v>418250</v>
          </cell>
          <cell r="B111" t="str">
            <v>418250</v>
          </cell>
          <cell r="C111" t="str">
            <v>Dom Cons:Laundry</v>
          </cell>
          <cell r="D111" t="str">
            <v>CONSUMABLE MATERIAL</v>
          </cell>
          <cell r="F111" t="str">
            <v>CONSUMABLE MATERIAL</v>
          </cell>
        </row>
        <row r="112">
          <cell r="A112">
            <v>418260</v>
          </cell>
          <cell r="B112" t="str">
            <v>418260</v>
          </cell>
          <cell r="C112" t="str">
            <v>Dom Cons:Pest Control</v>
          </cell>
          <cell r="D112" t="str">
            <v>CONSUMABLE MATERIAL</v>
          </cell>
          <cell r="F112" t="str">
            <v>CONSUMABLE MATERIAL</v>
          </cell>
        </row>
        <row r="113">
          <cell r="A113">
            <v>418270</v>
          </cell>
          <cell r="B113" t="str">
            <v>418270</v>
          </cell>
          <cell r="C113" t="str">
            <v>Dom Cons:Toiletries</v>
          </cell>
          <cell r="D113" t="str">
            <v>CONSUMABLE MATERIAL</v>
          </cell>
          <cell r="F113" t="str">
            <v>CONSUMABLE MATERIAL</v>
          </cell>
        </row>
        <row r="114">
          <cell r="A114">
            <v>418280</v>
          </cell>
          <cell r="B114" t="str">
            <v>418280</v>
          </cell>
          <cell r="C114" t="str">
            <v>Uniform &amp; Protective Clothing</v>
          </cell>
          <cell r="D114" t="str">
            <v>CONSUMABLE MATERIAL</v>
          </cell>
          <cell r="F114" t="str">
            <v>CONSUMABLE MATERIAL</v>
          </cell>
        </row>
        <row r="115">
          <cell r="A115">
            <v>418290</v>
          </cell>
          <cell r="B115" t="str">
            <v>418290</v>
          </cell>
          <cell r="C115" t="str">
            <v>Dom Cons:Wash/Clean Detergnt</v>
          </cell>
          <cell r="D115" t="str">
            <v>CONSUMABLE MATERIAL</v>
          </cell>
          <cell r="F115" t="str">
            <v>CONSUMABLE MATERIAL</v>
          </cell>
        </row>
        <row r="116">
          <cell r="A116">
            <v>418300</v>
          </cell>
          <cell r="B116" t="str">
            <v>418300</v>
          </cell>
          <cell r="C116" t="str">
            <v>Food Sup:Food Supplies</v>
          </cell>
          <cell r="D116" t="str">
            <v>CONSUMABLE MATERIAL</v>
          </cell>
          <cell r="F116" t="str">
            <v>CONSUMABLE MATERIAL</v>
          </cell>
        </row>
        <row r="117">
          <cell r="A117">
            <v>418310</v>
          </cell>
          <cell r="B117" t="str">
            <v>418310</v>
          </cell>
          <cell r="C117" t="str">
            <v>Food Sup:Groceries</v>
          </cell>
          <cell r="D117" t="str">
            <v>CONSUMABLE MATERIAL</v>
          </cell>
          <cell r="F117" t="str">
            <v>CONSUMABLE MATERIAL</v>
          </cell>
        </row>
        <row r="118">
          <cell r="A118">
            <v>418320</v>
          </cell>
          <cell r="B118" t="str">
            <v>418320</v>
          </cell>
          <cell r="C118" t="str">
            <v>FOOD SUP:MEAT, POULTRY, FISH</v>
          </cell>
          <cell r="D118" t="str">
            <v>VENUES AND FACILITIES</v>
          </cell>
          <cell r="F118" t="str">
            <v/>
          </cell>
        </row>
        <row r="119">
          <cell r="A119">
            <v>418400</v>
          </cell>
          <cell r="B119" t="str">
            <v>418400</v>
          </cell>
          <cell r="C119" t="str">
            <v>Chemicals</v>
          </cell>
          <cell r="D119" t="str">
            <v>CONSUMABLE MATERIAL</v>
          </cell>
          <cell r="F119" t="str">
            <v>CONSUMABLE MATERIAL</v>
          </cell>
        </row>
        <row r="120">
          <cell r="A120">
            <v>418410</v>
          </cell>
          <cell r="B120" t="str">
            <v>418410</v>
          </cell>
          <cell r="C120" t="str">
            <v>Fuel</v>
          </cell>
          <cell r="D120" t="str">
            <v>CONSUMABLE MATERIAL</v>
          </cell>
          <cell r="F120" t="str">
            <v>CONSUMABLE MATERIAL</v>
          </cell>
        </row>
        <row r="121">
          <cell r="A121">
            <v>418420</v>
          </cell>
          <cell r="B121" t="str">
            <v>418420</v>
          </cell>
          <cell r="C121" t="str">
            <v>Oil and Lubricants</v>
          </cell>
          <cell r="D121" t="str">
            <v>CONSUMABLE MATERIAL</v>
          </cell>
          <cell r="F121" t="str">
            <v>CONSUMABLE MATERIAL</v>
          </cell>
        </row>
        <row r="122">
          <cell r="A122">
            <v>418500</v>
          </cell>
          <cell r="B122" t="str">
            <v>418500</v>
          </cell>
          <cell r="C122" t="str">
            <v>Laboratory Chemicals</v>
          </cell>
          <cell r="D122" t="str">
            <v>CONSUMABLE MATERIAL</v>
          </cell>
          <cell r="F122" t="str">
            <v>CONSUMABLE MATERIAL</v>
          </cell>
        </row>
        <row r="123">
          <cell r="A123">
            <v>418510</v>
          </cell>
          <cell r="B123" t="str">
            <v>418510</v>
          </cell>
          <cell r="C123" t="str">
            <v>Laboratory Supplies</v>
          </cell>
          <cell r="D123" t="str">
            <v>CONSUMABLE MATERIAL</v>
          </cell>
          <cell r="F123" t="str">
            <v>CONSUMABLE MATERIAL</v>
          </cell>
        </row>
        <row r="124">
          <cell r="A124">
            <v>418600</v>
          </cell>
          <cell r="B124" t="str">
            <v>418600</v>
          </cell>
          <cell r="C124" t="str">
            <v>Oth Cons:Camp Maintenance</v>
          </cell>
          <cell r="D124" t="str">
            <v>CONSUMABLE MATERIAL</v>
          </cell>
          <cell r="F124" t="str">
            <v/>
          </cell>
        </row>
        <row r="125">
          <cell r="A125">
            <v>418610</v>
          </cell>
          <cell r="B125" t="str">
            <v>418610</v>
          </cell>
          <cell r="C125" t="str">
            <v>Oth Cons:Cellphone Accessories</v>
          </cell>
          <cell r="D125" t="str">
            <v/>
          </cell>
          <cell r="F125" t="str">
            <v/>
          </cell>
        </row>
        <row r="126">
          <cell r="A126">
            <v>418620</v>
          </cell>
          <cell r="B126" t="str">
            <v>418620</v>
          </cell>
          <cell r="C126" t="str">
            <v>Oth Cons:Packing Material</v>
          </cell>
          <cell r="D126" t="str">
            <v>CONSUMABLE MATERIAL</v>
          </cell>
          <cell r="F126" t="str">
            <v>CONSUMABLE MATERIAL</v>
          </cell>
        </row>
        <row r="127">
          <cell r="A127">
            <v>418630</v>
          </cell>
          <cell r="B127" t="str">
            <v>418630</v>
          </cell>
          <cell r="C127" t="str">
            <v>Oth Cons:Water for Irrigation</v>
          </cell>
          <cell r="D127" t="str">
            <v/>
          </cell>
          <cell r="F127" t="str">
            <v/>
          </cell>
        </row>
        <row r="128">
          <cell r="A128">
            <v>418640</v>
          </cell>
          <cell r="B128" t="str">
            <v>418640</v>
          </cell>
          <cell r="C128" t="str">
            <v>Hand Held Tools</v>
          </cell>
          <cell r="D128" t="str">
            <v>CONSUMABLE MATERIAL</v>
          </cell>
          <cell r="F128" t="str">
            <v>CONSUMABLE MATERIAL</v>
          </cell>
        </row>
        <row r="129">
          <cell r="A129">
            <v>418700</v>
          </cell>
          <cell r="B129" t="str">
            <v>418700</v>
          </cell>
          <cell r="C129" t="str">
            <v>Batteries Products</v>
          </cell>
          <cell r="D129" t="str">
            <v>CONSUMABLE MATERIAL</v>
          </cell>
          <cell r="F129" t="str">
            <v/>
          </cell>
        </row>
        <row r="130">
          <cell r="A130">
            <v>418710</v>
          </cell>
          <cell r="B130" t="str">
            <v>418710</v>
          </cell>
          <cell r="C130" t="str">
            <v>Building Materials</v>
          </cell>
          <cell r="D130" t="str">
            <v>CONSUMABLE MATERIAL</v>
          </cell>
          <cell r="F130" t="str">
            <v>CONSUMABLE MATERIAL</v>
          </cell>
        </row>
        <row r="131">
          <cell r="A131">
            <v>418720</v>
          </cell>
          <cell r="B131" t="str">
            <v>418720</v>
          </cell>
          <cell r="C131" t="str">
            <v>Electircal Supplies</v>
          </cell>
          <cell r="D131" t="str">
            <v>CONSUMABLE MATERIAL</v>
          </cell>
          <cell r="F131" t="str">
            <v>CONSUMABLE MATERIAL</v>
          </cell>
        </row>
        <row r="132">
          <cell r="A132">
            <v>418730</v>
          </cell>
          <cell r="B132" t="str">
            <v>418730</v>
          </cell>
          <cell r="C132" t="str">
            <v>Painting Materials</v>
          </cell>
          <cell r="D132" t="str">
            <v>CONSUMABLE MATERIAL</v>
          </cell>
          <cell r="F132" t="str">
            <v/>
          </cell>
        </row>
        <row r="133">
          <cell r="A133">
            <v>418740</v>
          </cell>
          <cell r="B133" t="str">
            <v>418740</v>
          </cell>
          <cell r="C133" t="str">
            <v>Maint Mat:Spares And Accessories</v>
          </cell>
          <cell r="D133" t="str">
            <v>CONSUMABLE MATERIAL</v>
          </cell>
          <cell r="F133" t="str">
            <v/>
          </cell>
        </row>
        <row r="134">
          <cell r="A134">
            <v>418750</v>
          </cell>
          <cell r="B134" t="str">
            <v>418750</v>
          </cell>
          <cell r="C134" t="str">
            <v>Tyres ,Tubes &amp; Tracks</v>
          </cell>
          <cell r="D134" t="str">
            <v>CONSUMABLE MATERIAL</v>
          </cell>
          <cell r="F134" t="str">
            <v/>
          </cell>
        </row>
        <row r="135">
          <cell r="A135">
            <v>418760</v>
          </cell>
          <cell r="B135" t="str">
            <v>418760</v>
          </cell>
          <cell r="C135" t="str">
            <v>Maint Mat:Video Expendable</v>
          </cell>
          <cell r="D135" t="str">
            <v>CONSUMABLE MATERIAL</v>
          </cell>
          <cell r="F135" t="str">
            <v/>
          </cell>
        </row>
        <row r="136">
          <cell r="A136">
            <v>418780</v>
          </cell>
          <cell r="B136" t="str">
            <v>418780</v>
          </cell>
          <cell r="C136" t="str">
            <v>Maint Mat:Other&amp;Supplies</v>
          </cell>
          <cell r="D136" t="str">
            <v>MNT &amp; REP: OTHER MACHINERY &amp; EQUIPM</v>
          </cell>
          <cell r="F136" t="str">
            <v>MAINTANANCE &amp; REP SERVICES</v>
          </cell>
        </row>
        <row r="137">
          <cell r="A137">
            <v>418799</v>
          </cell>
          <cell r="B137" t="str">
            <v>418799</v>
          </cell>
          <cell r="C137" t="str">
            <v>Internal refurbishment</v>
          </cell>
          <cell r="D137" t="str">
            <v/>
          </cell>
          <cell r="F137" t="str">
            <v/>
          </cell>
        </row>
        <row r="138">
          <cell r="A138">
            <v>418800</v>
          </cell>
          <cell r="B138" t="str">
            <v>418800</v>
          </cell>
          <cell r="C138" t="str">
            <v>Sport &amp; Recreation Consumables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418900</v>
          </cell>
          <cell r="B139" t="str">
            <v>418900</v>
          </cell>
          <cell r="C139" t="str">
            <v>Sta&amp;Print:Audio Visual Materials</v>
          </cell>
          <cell r="D139" t="str">
            <v>CONSUMABLE MATERIAL</v>
          </cell>
          <cell r="F139" t="str">
            <v>PRINTING AND STATIONERY</v>
          </cell>
        </row>
        <row r="140">
          <cell r="A140">
            <v>418910</v>
          </cell>
          <cell r="B140" t="str">
            <v>418910</v>
          </cell>
          <cell r="C140" t="str">
            <v>Sta&amp;Print:Binding</v>
          </cell>
          <cell r="D140" t="str">
            <v>CONSUMABLE MATERIAL</v>
          </cell>
          <cell r="F140" t="str">
            <v>PRINTING AND STATIONERY</v>
          </cell>
        </row>
        <row r="141">
          <cell r="A141">
            <v>418920</v>
          </cell>
          <cell r="B141" t="str">
            <v>418920</v>
          </cell>
          <cell r="C141" t="str">
            <v>Sta&amp;Print:Books, Journals</v>
          </cell>
          <cell r="D141" t="str">
            <v>CONSUMABLE MATERIAL</v>
          </cell>
          <cell r="F141" t="str">
            <v>PRINTING AND STATIONERY</v>
          </cell>
        </row>
        <row r="142">
          <cell r="A142">
            <v>418930</v>
          </cell>
          <cell r="B142" t="str">
            <v>418930</v>
          </cell>
          <cell r="C142" t="str">
            <v>Sta&amp;Print:Computer Consumables</v>
          </cell>
          <cell r="D142" t="str">
            <v>CONSUMABLE MATERIAL</v>
          </cell>
          <cell r="F142" t="str">
            <v>PRINTING AND STATIONERY</v>
          </cell>
        </row>
        <row r="143">
          <cell r="A143">
            <v>418940</v>
          </cell>
          <cell r="B143" t="str">
            <v>418940</v>
          </cell>
          <cell r="C143" t="str">
            <v>Sta&amp;Print:Drawing Material</v>
          </cell>
          <cell r="D143" t="str">
            <v>CONSUMABLE MATERIAL</v>
          </cell>
          <cell r="F143" t="str">
            <v>PRINTING AND STATIONERY</v>
          </cell>
        </row>
        <row r="144">
          <cell r="A144">
            <v>418950</v>
          </cell>
          <cell r="B144" t="str">
            <v>418950</v>
          </cell>
          <cell r="C144" t="str">
            <v>Sta&amp;Print:Expendable Material</v>
          </cell>
          <cell r="D144" t="str">
            <v>CONSUMABLE MATERIAL</v>
          </cell>
          <cell r="F144" t="str">
            <v>PRINTING AND STATIONERY</v>
          </cell>
        </row>
        <row r="145">
          <cell r="A145">
            <v>418960</v>
          </cell>
          <cell r="B145" t="str">
            <v>418960</v>
          </cell>
          <cell r="C145" t="str">
            <v>Sta&amp;Print:Magazines</v>
          </cell>
          <cell r="D145" t="str">
            <v>CONSUMABLE MATERIAL</v>
          </cell>
          <cell r="F145" t="str">
            <v>PRINTING AND STATIONERY</v>
          </cell>
        </row>
        <row r="146">
          <cell r="A146">
            <v>418970</v>
          </cell>
          <cell r="B146" t="str">
            <v>418970</v>
          </cell>
          <cell r="C146" t="str">
            <v>Sta&amp;Print:Other Publications</v>
          </cell>
          <cell r="D146" t="str">
            <v>CONSUMABLE MATERIAL</v>
          </cell>
          <cell r="F146" t="str">
            <v>PRINTING AND STATIONERY</v>
          </cell>
        </row>
        <row r="147">
          <cell r="A147">
            <v>418980</v>
          </cell>
          <cell r="B147" t="str">
            <v>418980</v>
          </cell>
          <cell r="C147" t="str">
            <v>Sta&amp;Print:Photographic Mat</v>
          </cell>
          <cell r="D147" t="str">
            <v>CONSUMABLE MATERIAL</v>
          </cell>
          <cell r="F147" t="str">
            <v>PRINTING AND STATIONERY</v>
          </cell>
        </row>
        <row r="148">
          <cell r="A148">
            <v>418990</v>
          </cell>
          <cell r="B148" t="str">
            <v>418990</v>
          </cell>
          <cell r="C148" t="str">
            <v>Sta&amp;Print:Printing Departmental</v>
          </cell>
          <cell r="D148" t="str">
            <v>CONSUMABLE MATERIAL</v>
          </cell>
          <cell r="F148" t="str">
            <v>PRINTING AND STATIONERY</v>
          </cell>
        </row>
        <row r="149">
          <cell r="A149">
            <v>419000</v>
          </cell>
          <cell r="B149" t="str">
            <v>419000</v>
          </cell>
          <cell r="C149" t="str">
            <v>Sta&amp;Print:Printing Govt. Printer</v>
          </cell>
          <cell r="D149" t="str">
            <v>CONSUMABLE MATERIAL</v>
          </cell>
          <cell r="F149" t="str">
            <v>PRINTING AND STATIONERY</v>
          </cell>
        </row>
        <row r="150">
          <cell r="A150">
            <v>419010</v>
          </cell>
          <cell r="B150" t="str">
            <v>419010</v>
          </cell>
          <cell r="C150" t="str">
            <v>Sta&amp;Print:Publicenceations, Abroad</v>
          </cell>
          <cell r="D150" t="str">
            <v>CONSUMABLE MATERIAL</v>
          </cell>
          <cell r="F150" t="str">
            <v>PRINTING AND STATIONERY</v>
          </cell>
        </row>
        <row r="151">
          <cell r="A151">
            <v>419020</v>
          </cell>
          <cell r="B151" t="str">
            <v>419020</v>
          </cell>
          <cell r="C151" t="str">
            <v>Sta&amp;Print:Special Stationery</v>
          </cell>
          <cell r="D151" t="str">
            <v>CONSUMABLE MATERIAL</v>
          </cell>
          <cell r="F151" t="str">
            <v>PRINTING AND STATIONERY</v>
          </cell>
        </row>
        <row r="152">
          <cell r="A152">
            <v>419030</v>
          </cell>
          <cell r="B152" t="str">
            <v>419030</v>
          </cell>
          <cell r="C152" t="str">
            <v>Sta&amp;Print:Stationery</v>
          </cell>
          <cell r="D152" t="str">
            <v>CONSUMABLE MATERIAL</v>
          </cell>
          <cell r="F152" t="str">
            <v>PRINTING AND STATIONERY</v>
          </cell>
        </row>
        <row r="153">
          <cell r="A153">
            <v>419100</v>
          </cell>
          <cell r="B153" t="str">
            <v>419100</v>
          </cell>
          <cell r="C153" t="str">
            <v>Restoration And Fittings</v>
          </cell>
          <cell r="D153" t="str">
            <v>RESTORATION AND FITTINGS</v>
          </cell>
          <cell r="F153" t="str">
            <v/>
          </cell>
        </row>
        <row r="154">
          <cell r="A154">
            <v>419220</v>
          </cell>
          <cell r="B154" t="str">
            <v>419220</v>
          </cell>
          <cell r="C154" t="str">
            <v>First Aid &amp; Emergency Kits</v>
          </cell>
          <cell r="D154" t="str">
            <v>CONSUMABLE MATERIAL</v>
          </cell>
          <cell r="F154" t="str">
            <v>CONSUMABLE MATERIAL</v>
          </cell>
        </row>
        <row r="155">
          <cell r="A155">
            <v>420000</v>
          </cell>
          <cell r="B155" t="str">
            <v>420000</v>
          </cell>
          <cell r="C155" t="str">
            <v>Legal Fs Priv Firm: Advice</v>
          </cell>
          <cell r="D155" t="str">
            <v/>
          </cell>
          <cell r="F155" t="str">
            <v/>
          </cell>
        </row>
        <row r="156">
          <cell r="A156">
            <v>420010</v>
          </cell>
          <cell r="B156" t="str">
            <v>420010</v>
          </cell>
          <cell r="C156" t="str">
            <v>Legal Fs Priv Firm:Mes Of Court</v>
          </cell>
          <cell r="D156" t="str">
            <v/>
          </cell>
          <cell r="F156" t="str">
            <v/>
          </cell>
        </row>
        <row r="157">
          <cell r="A157">
            <v>420020</v>
          </cell>
          <cell r="B157" t="str">
            <v>420020</v>
          </cell>
          <cell r="C157" t="str">
            <v>Legal Fs State Att: Advice</v>
          </cell>
          <cell r="D157" t="str">
            <v/>
          </cell>
          <cell r="F157" t="str">
            <v/>
          </cell>
        </row>
        <row r="158">
          <cell r="A158">
            <v>420030</v>
          </cell>
          <cell r="B158" t="str">
            <v>420030</v>
          </cell>
          <cell r="C158" t="str">
            <v>Legal Fs State Att: Mes Of Court</v>
          </cell>
          <cell r="D158" t="str">
            <v/>
          </cell>
          <cell r="F158" t="str">
            <v/>
          </cell>
        </row>
        <row r="159">
          <cell r="A159">
            <v>421100</v>
          </cell>
          <cell r="B159" t="str">
            <v>421100</v>
          </cell>
          <cell r="C159" t="str">
            <v>Mnt&amp;Rep:Caravans</v>
          </cell>
          <cell r="D159" t="str">
            <v>MNT &amp; REP: OTHER MACHINERY &amp; EQUIPM</v>
          </cell>
          <cell r="F159" t="str">
            <v>MAINTANANCE &amp; REP SERVICES</v>
          </cell>
        </row>
        <row r="160">
          <cell r="A160">
            <v>421110</v>
          </cell>
          <cell r="B160" t="str">
            <v>421110</v>
          </cell>
          <cell r="C160" t="str">
            <v>Mnt&amp;Rep:Hostels</v>
          </cell>
          <cell r="D160" t="str">
            <v>MNT &amp; REP: OTHER MACHINERY &amp; EQUIPM</v>
          </cell>
          <cell r="F160" t="str">
            <v>MAINTANANCE &amp; REP SERVICES</v>
          </cell>
        </row>
        <row r="161">
          <cell r="A161">
            <v>421120</v>
          </cell>
          <cell r="B161" t="str">
            <v>421120</v>
          </cell>
          <cell r="C161" t="str">
            <v>Mnt&amp;Rep:Mobile Homes</v>
          </cell>
          <cell r="D161" t="str">
            <v>MNT &amp; REP: OTHER MACHINERY &amp; EQUIPM</v>
          </cell>
          <cell r="F161" t="str">
            <v>MAINTANANCE &amp; REP SERVICES</v>
          </cell>
        </row>
        <row r="162">
          <cell r="A162">
            <v>421130</v>
          </cell>
          <cell r="B162" t="str">
            <v>421130</v>
          </cell>
          <cell r="C162" t="str">
            <v>Mnt&amp;Rep:Residences(Pers/Gar)</v>
          </cell>
          <cell r="D162" t="str">
            <v>MNT &amp; REP: OTHER MACHINERY &amp; EQUIPM</v>
          </cell>
          <cell r="F162" t="str">
            <v>MAINTANANCE &amp; REP SERVICES</v>
          </cell>
        </row>
        <row r="163">
          <cell r="A163">
            <v>421140</v>
          </cell>
          <cell r="B163" t="str">
            <v>421140</v>
          </cell>
          <cell r="C163" t="str">
            <v>Mnt&amp;Rep:Secure Care Centre</v>
          </cell>
          <cell r="D163" t="str">
            <v>MNT &amp; REP: OTHER MACHINERY &amp; EQUIPM</v>
          </cell>
          <cell r="F163" t="str">
            <v>MAINTANANCE &amp; REP SERVICES</v>
          </cell>
        </row>
        <row r="164">
          <cell r="A164">
            <v>421200</v>
          </cell>
          <cell r="B164" t="str">
            <v>421200</v>
          </cell>
          <cell r="C164" t="str">
            <v>Mnt&amp;Rep:Clinics&amp;Comm Health Cent</v>
          </cell>
          <cell r="D164" t="str">
            <v>MNT &amp; REP: OTHER MACHINERY &amp; EQUIPM</v>
          </cell>
          <cell r="F164" t="str">
            <v>MAINTANANCE &amp; REP SERVICES</v>
          </cell>
        </row>
        <row r="165">
          <cell r="A165">
            <v>421210</v>
          </cell>
          <cell r="B165" t="str">
            <v>421210</v>
          </cell>
          <cell r="C165" t="str">
            <v>Mnt&amp;Rep:Comm Centr&amp;Pub Enter</v>
          </cell>
          <cell r="D165" t="str">
            <v>MNT &amp; REP: OTHER MACHINERY &amp; EQUIPM</v>
          </cell>
          <cell r="F165" t="str">
            <v>MAINTANANCE &amp; REP SERVICES</v>
          </cell>
        </row>
        <row r="166">
          <cell r="A166">
            <v>421220</v>
          </cell>
          <cell r="B166" t="str">
            <v>421220</v>
          </cell>
          <cell r="C166" t="str">
            <v>Mnt&amp;Rep:Fire Stations</v>
          </cell>
          <cell r="D166" t="str">
            <v>MNT &amp; REP: OTHER MACHINERY &amp; EQUIPM</v>
          </cell>
          <cell r="F166" t="str">
            <v>MAINTANANCE &amp; REP SERVICES</v>
          </cell>
        </row>
        <row r="167">
          <cell r="A167">
            <v>421230</v>
          </cell>
          <cell r="B167" t="str">
            <v>421230</v>
          </cell>
          <cell r="C167" t="str">
            <v>Mnt&amp;Rep:Industrial Buildings</v>
          </cell>
          <cell r="D167" t="str">
            <v>MNT &amp; REP: OTHER MACHINERY &amp; EQUIPM</v>
          </cell>
          <cell r="F167" t="str">
            <v>MAINTANANCE &amp; REP SERVICES</v>
          </cell>
        </row>
        <row r="168">
          <cell r="A168">
            <v>421240</v>
          </cell>
          <cell r="B168" t="str">
            <v>421240</v>
          </cell>
          <cell r="C168" t="str">
            <v>Mnt&amp;Rep:Laboratories</v>
          </cell>
          <cell r="D168" t="str">
            <v>MNT &amp; REP: OTHER MACHINERY &amp; EQUIPM</v>
          </cell>
          <cell r="F168" t="str">
            <v>MAINTANANCE &amp; REP SERVICES</v>
          </cell>
        </row>
        <row r="169">
          <cell r="A169">
            <v>421250</v>
          </cell>
          <cell r="B169" t="str">
            <v>421250</v>
          </cell>
          <cell r="C169" t="str">
            <v>Mnt&amp;Rep:Libraries</v>
          </cell>
          <cell r="D169" t="str">
            <v>MNT &amp; REP: OTHER MACHINERY &amp; EQUIPM</v>
          </cell>
          <cell r="F169" t="str">
            <v>MAINTANANCE &amp; REP SERVICES</v>
          </cell>
        </row>
        <row r="170">
          <cell r="A170">
            <v>421260</v>
          </cell>
          <cell r="B170" t="str">
            <v>421260</v>
          </cell>
          <cell r="C170" t="str">
            <v>Mnt&amp;Rep: Buildings</v>
          </cell>
          <cell r="D170" t="str">
            <v>MAINTANANCE &amp; REP SERVICES</v>
          </cell>
          <cell r="F170" t="str">
            <v>MAINTANANCE &amp; REP SERVICES</v>
          </cell>
        </row>
        <row r="171">
          <cell r="A171">
            <v>421270</v>
          </cell>
          <cell r="B171" t="str">
            <v>421270</v>
          </cell>
          <cell r="C171" t="str">
            <v>Mnt&amp;Rep:Parking Cover&amp;Open</v>
          </cell>
          <cell r="D171" t="str">
            <v>MAINTANANCE &amp; REP SERVICES</v>
          </cell>
          <cell r="F171" t="str">
            <v/>
          </cell>
        </row>
        <row r="172">
          <cell r="A172">
            <v>421280</v>
          </cell>
          <cell r="B172" t="str">
            <v>421280</v>
          </cell>
          <cell r="C172" t="str">
            <v>Mnt&amp;Rep:Research Fac(inc Wthr/b)</v>
          </cell>
          <cell r="D172" t="str">
            <v>MNT &amp; REP: OTHER MACHINERY &amp; EQUIPM</v>
          </cell>
          <cell r="F172" t="str">
            <v>MAINTANANCE &amp; REP SERVICES</v>
          </cell>
        </row>
        <row r="173">
          <cell r="A173">
            <v>421300</v>
          </cell>
          <cell r="B173" t="str">
            <v>421300</v>
          </cell>
          <cell r="C173" t="str">
            <v>Mnt&amp;Rep:Ect:Cooling Towers</v>
          </cell>
          <cell r="D173" t="str">
            <v>MNT &amp; REP: OTHER MACHINERY &amp; EQUIPM</v>
          </cell>
          <cell r="F173" t="str">
            <v>MAINTANANCE &amp; REP SERVICES</v>
          </cell>
        </row>
        <row r="174">
          <cell r="A174">
            <v>421310</v>
          </cell>
          <cell r="B174" t="str">
            <v>421310</v>
          </cell>
          <cell r="C174" t="str">
            <v>Mnt&amp;Rep:Electrical</v>
          </cell>
          <cell r="D174" t="str">
            <v>MAINTANANCE &amp; REP SERVICES</v>
          </cell>
          <cell r="F174" t="str">
            <v/>
          </cell>
        </row>
        <row r="175">
          <cell r="A175">
            <v>421320</v>
          </cell>
          <cell r="B175" t="str">
            <v>421320</v>
          </cell>
          <cell r="C175" t="str">
            <v>Mnt&amp;Rep:Elect:Meters</v>
          </cell>
          <cell r="D175" t="str">
            <v>MAINTANANCE &amp; REP SERVICES</v>
          </cell>
          <cell r="F175" t="str">
            <v/>
          </cell>
        </row>
        <row r="176">
          <cell r="A176">
            <v>421400</v>
          </cell>
          <cell r="B176" t="str">
            <v>421400</v>
          </cell>
          <cell r="C176" t="str">
            <v>Mnt&amp;Rep:Elect:SupplyReticulat</v>
          </cell>
          <cell r="D176" t="str">
            <v>MAINTANANCE &amp; REP SERVICES</v>
          </cell>
          <cell r="F176" t="str">
            <v/>
          </cell>
        </row>
        <row r="177">
          <cell r="A177">
            <v>421410</v>
          </cell>
          <cell r="B177" t="str">
            <v>421410</v>
          </cell>
          <cell r="C177" t="str">
            <v>Mnt&amp;Rep:Elect:Switchgear Eqp</v>
          </cell>
          <cell r="D177" t="str">
            <v>MAINTANANCE &amp; REP SERVICES</v>
          </cell>
          <cell r="F177" t="str">
            <v/>
          </cell>
        </row>
        <row r="178">
          <cell r="A178">
            <v>421420</v>
          </cell>
          <cell r="B178" t="str">
            <v>421420</v>
          </cell>
          <cell r="C178" t="str">
            <v>Mnt&amp;Rep:Elect:Transformers</v>
          </cell>
          <cell r="D178" t="str">
            <v>MAINTANANCE &amp; REP SERVICES</v>
          </cell>
          <cell r="F178" t="str">
            <v/>
          </cell>
        </row>
        <row r="179">
          <cell r="A179">
            <v>421430</v>
          </cell>
          <cell r="B179" t="str">
            <v>421430</v>
          </cell>
          <cell r="C179" t="str">
            <v>Mnt&amp;Rep:Water Dams</v>
          </cell>
          <cell r="D179" t="str">
            <v>MNT &amp; REP: OTHER MACHINERY &amp; EQUIPM</v>
          </cell>
          <cell r="F179" t="str">
            <v>MAINTANANCE &amp; REP SERVICES</v>
          </cell>
        </row>
        <row r="180">
          <cell r="A180">
            <v>421440</v>
          </cell>
          <cell r="B180" t="str">
            <v>421440</v>
          </cell>
          <cell r="C180" t="str">
            <v>Mnt&amp;Rep:Water Meters</v>
          </cell>
          <cell r="D180" t="str">
            <v>MAINTANANCE &amp; REP SERVICES</v>
          </cell>
          <cell r="F180" t="str">
            <v>MAINTANANCE &amp; REP SERVICES</v>
          </cell>
        </row>
        <row r="181">
          <cell r="A181">
            <v>421450</v>
          </cell>
          <cell r="B181" t="str">
            <v>421450</v>
          </cell>
          <cell r="C181" t="str">
            <v>Mnt&amp;Rep:Water Pump Stations</v>
          </cell>
          <cell r="D181" t="str">
            <v>MAINTANANCE &amp; REP SERVICES</v>
          </cell>
          <cell r="F181" t="str">
            <v>MAINTANANCE &amp; REP SERVICES</v>
          </cell>
        </row>
        <row r="182">
          <cell r="A182">
            <v>421460</v>
          </cell>
          <cell r="B182" t="str">
            <v>421460</v>
          </cell>
          <cell r="C182" t="str">
            <v>Mnt&amp;Rep:Water Purification Works</v>
          </cell>
          <cell r="D182" t="str">
            <v>MAINTANANCE &amp; REP SERVICES</v>
          </cell>
          <cell r="F182" t="str">
            <v/>
          </cell>
        </row>
        <row r="183">
          <cell r="A183">
            <v>421470</v>
          </cell>
          <cell r="B183" t="str">
            <v>421470</v>
          </cell>
          <cell r="C183" t="str">
            <v>Mnt&amp;Rep:Water Reservoirs</v>
          </cell>
          <cell r="D183" t="str">
            <v>MNT &amp; REP: OTHER MACHINERY &amp; EQUIPM</v>
          </cell>
          <cell r="F183" t="str">
            <v>MAINTANANCE &amp; REP SERVICES</v>
          </cell>
        </row>
        <row r="184">
          <cell r="A184">
            <v>421480</v>
          </cell>
          <cell r="B184" t="str">
            <v>421480</v>
          </cell>
          <cell r="C184" t="str">
            <v>Mnt&amp;Rep:Water Supply/Reticul</v>
          </cell>
          <cell r="D184" t="str">
            <v>MNT &amp; REP: OTHER MACHINERY &amp; EQUIPM</v>
          </cell>
          <cell r="F184" t="str">
            <v>MAINTANANCE &amp; REP SERVICES</v>
          </cell>
        </row>
        <row r="185">
          <cell r="A185">
            <v>421490</v>
          </cell>
          <cell r="B185" t="str">
            <v>421490</v>
          </cell>
          <cell r="C185" t="str">
            <v>Mnt&amp;RepOutfall Sewers</v>
          </cell>
          <cell r="D185" t="str">
            <v>MAINTANANCE &amp; REP SERVICES</v>
          </cell>
          <cell r="F185" t="str">
            <v/>
          </cell>
        </row>
        <row r="186">
          <cell r="A186">
            <v>421500</v>
          </cell>
          <cell r="B186" t="str">
            <v>421500</v>
          </cell>
          <cell r="C186" t="str">
            <v>Mnt&amp;Rep:Purification Works</v>
          </cell>
          <cell r="D186" t="str">
            <v>MAINTANANCE &amp; REP SERVICES</v>
          </cell>
          <cell r="F186" t="str">
            <v/>
          </cell>
        </row>
        <row r="187">
          <cell r="A187">
            <v>421510</v>
          </cell>
          <cell r="B187" t="str">
            <v>421510</v>
          </cell>
          <cell r="C187" t="str">
            <v>Mnt&amp;Rep:Sewerage Pump Stations</v>
          </cell>
          <cell r="D187" t="str">
            <v>MAINTANANCE &amp; REP SERVICES</v>
          </cell>
          <cell r="F187" t="str">
            <v/>
          </cell>
        </row>
        <row r="188">
          <cell r="A188">
            <v>421520</v>
          </cell>
          <cell r="B188" t="str">
            <v>421520</v>
          </cell>
          <cell r="C188" t="str">
            <v>Mnt&amp;Rep:Sewers</v>
          </cell>
          <cell r="D188" t="str">
            <v>MAINTANANCE &amp; REP SERVICES</v>
          </cell>
          <cell r="F188" t="str">
            <v/>
          </cell>
        </row>
        <row r="189">
          <cell r="A189">
            <v>421600</v>
          </cell>
          <cell r="B189" t="str">
            <v>421600</v>
          </cell>
          <cell r="C189" t="str">
            <v>Mnt&amp;Rep:Buses</v>
          </cell>
          <cell r="D189" t="str">
            <v>MNT &amp; REP: OTHER MACHINERY &amp; EQUIPM</v>
          </cell>
          <cell r="F189" t="str">
            <v>MAINTANANCE &amp; REP SERVICES</v>
          </cell>
        </row>
        <row r="190">
          <cell r="A190">
            <v>421610</v>
          </cell>
          <cell r="B190" t="str">
            <v>421610</v>
          </cell>
          <cell r="C190" t="str">
            <v>Mnt&amp;Rep:Cycles</v>
          </cell>
          <cell r="D190" t="str">
            <v>MNT &amp; REP: OTHER MACHINERY &amp; EQUIPM</v>
          </cell>
          <cell r="F190" t="str">
            <v>MAINTANANCE &amp; REP SERVICES</v>
          </cell>
        </row>
        <row r="191">
          <cell r="A191">
            <v>421620</v>
          </cell>
          <cell r="B191" t="str">
            <v>421620</v>
          </cell>
          <cell r="C191" t="str">
            <v>Mnt&amp;Rep:Emergency Vehicles</v>
          </cell>
          <cell r="D191" t="str">
            <v>MNT &amp; REP: OTHER MACHINERY &amp; EQUIPM</v>
          </cell>
          <cell r="F191" t="str">
            <v>MAINTANANCE &amp; REP SERVICES</v>
          </cell>
        </row>
        <row r="192">
          <cell r="A192">
            <v>421630</v>
          </cell>
          <cell r="B192" t="str">
            <v>421630</v>
          </cell>
          <cell r="C192" t="str">
            <v>Mnt&amp;Rep:Motor Vehicles</v>
          </cell>
          <cell r="D192" t="str">
            <v>MAINTANANCE &amp; REP SERVICES</v>
          </cell>
          <cell r="F192" t="str">
            <v/>
          </cell>
        </row>
        <row r="193">
          <cell r="A193">
            <v>421640</v>
          </cell>
          <cell r="B193" t="str">
            <v>421640</v>
          </cell>
          <cell r="C193" t="str">
            <v>Mnt&amp;Rep:Equipment</v>
          </cell>
          <cell r="D193" t="str">
            <v>MAINTANANCE &amp; REP SERVICES</v>
          </cell>
          <cell r="F193" t="str">
            <v/>
          </cell>
        </row>
        <row r="194">
          <cell r="A194">
            <v>421700</v>
          </cell>
          <cell r="B194" t="str">
            <v>421700</v>
          </cell>
          <cell r="C194" t="str">
            <v>Mnt&amp;Rep:Advertising Boards</v>
          </cell>
          <cell r="D194" t="str">
            <v>MNT &amp; REP: OTHER MACHINERY &amp; EQUIPM</v>
          </cell>
          <cell r="F194" t="str">
            <v/>
          </cell>
        </row>
        <row r="195">
          <cell r="A195">
            <v>421710</v>
          </cell>
          <cell r="B195" t="str">
            <v>421710</v>
          </cell>
          <cell r="C195" t="str">
            <v>Mnt&amp;Rep:Fix Ind&amp;Mov Air Condit</v>
          </cell>
          <cell r="D195" t="str">
            <v>MNT &amp; REP: OTHER MACHINERY &amp; EQUIPM</v>
          </cell>
          <cell r="F195" t="str">
            <v>MAINTANANCE &amp; REP SERVICES</v>
          </cell>
        </row>
        <row r="196">
          <cell r="A196">
            <v>421720</v>
          </cell>
          <cell r="B196" t="str">
            <v>421720</v>
          </cell>
          <cell r="C196" t="str">
            <v>Mnt&amp;Rep:Audio Visual Equipment</v>
          </cell>
          <cell r="D196" t="str">
            <v>MNT &amp; REP: OTHER MACHINERY &amp; EQUIPM</v>
          </cell>
          <cell r="F196" t="str">
            <v>MAINTANANCE &amp; REP SERVICES</v>
          </cell>
        </row>
        <row r="197">
          <cell r="A197">
            <v>421730</v>
          </cell>
          <cell r="B197" t="str">
            <v>421730</v>
          </cell>
          <cell r="C197" t="str">
            <v>Mnt&amp;Rep:Cellular Phones</v>
          </cell>
          <cell r="D197" t="str">
            <v>MNT &amp; REP: OTHER MACHINERY &amp; EQUIPM</v>
          </cell>
          <cell r="F197" t="str">
            <v>MAINTANANCE &amp; REP SERVICES</v>
          </cell>
        </row>
        <row r="198">
          <cell r="A198">
            <v>421740</v>
          </cell>
          <cell r="B198" t="str">
            <v>421740</v>
          </cell>
          <cell r="C198" t="str">
            <v>Mnt&amp;Rep:Computer H/ware&amp;Syst</v>
          </cell>
          <cell r="D198" t="str">
            <v>MNT &amp; REP: OTHER MACHINERY &amp; EQUIPM</v>
          </cell>
          <cell r="F198" t="str">
            <v>MAINTANANCE &amp; REP SERVICES</v>
          </cell>
        </row>
        <row r="199">
          <cell r="A199">
            <v>421750</v>
          </cell>
          <cell r="B199" t="str">
            <v>421750</v>
          </cell>
          <cell r="C199" t="str">
            <v>Mnt&amp;Rep:Crockery &amp; Cutlery</v>
          </cell>
          <cell r="D199" t="str">
            <v>MNT &amp; REP: OTHER MACHINERY &amp; EQUIPM</v>
          </cell>
          <cell r="F199" t="str">
            <v>MAINTANANCE &amp; REP SERVICES</v>
          </cell>
        </row>
        <row r="200">
          <cell r="A200">
            <v>421760</v>
          </cell>
          <cell r="B200" t="str">
            <v>421760</v>
          </cell>
          <cell r="C200" t="str">
            <v>Mnt&amp;Rep:Domestic Equipment</v>
          </cell>
          <cell r="D200" t="str">
            <v>MNT &amp; REP: OTHER MACHINERY &amp; EQUIPM</v>
          </cell>
          <cell r="F200" t="str">
            <v>MAINTANANCE &amp; REP SERVICES</v>
          </cell>
        </row>
        <row r="201">
          <cell r="A201">
            <v>421770</v>
          </cell>
          <cell r="B201" t="str">
            <v>421770</v>
          </cell>
          <cell r="C201" t="str">
            <v>Mnt&amp;Rep:Domestic Furniture</v>
          </cell>
          <cell r="D201" t="str">
            <v>MNT &amp; REP: OTHER MACHINERY &amp; EQUIPM</v>
          </cell>
          <cell r="F201" t="str">
            <v>MAINTANANCE &amp; REP SERVICES</v>
          </cell>
        </row>
        <row r="202">
          <cell r="A202">
            <v>421780</v>
          </cell>
          <cell r="B202" t="str">
            <v>421780</v>
          </cell>
          <cell r="C202" t="str">
            <v>Mnt&amp;Rep:Elec Wire&amp;Power Dis Eqp</v>
          </cell>
          <cell r="D202" t="str">
            <v>MNT &amp; REP: OTHER MACHINERY &amp; EQUIPM</v>
          </cell>
          <cell r="F202" t="str">
            <v/>
          </cell>
        </row>
        <row r="203">
          <cell r="A203">
            <v>421790</v>
          </cell>
          <cell r="B203" t="str">
            <v>421790</v>
          </cell>
          <cell r="C203" t="str">
            <v>Mnt&amp;Rep:Emergency/Rescue Equipm</v>
          </cell>
          <cell r="D203" t="str">
            <v>MNT &amp; REP: OTHER MACHINERY &amp; EQUIPM</v>
          </cell>
          <cell r="F203" t="str">
            <v/>
          </cell>
        </row>
        <row r="204">
          <cell r="A204">
            <v>421800</v>
          </cell>
          <cell r="B204" t="str">
            <v>421800</v>
          </cell>
          <cell r="C204" t="str">
            <v>Mnt&amp;Rep:Fire Fighting Equipm</v>
          </cell>
          <cell r="D204" t="str">
            <v>MNT &amp; REP: OTHER MACHINERY &amp; EQUIPM</v>
          </cell>
          <cell r="F204" t="str">
            <v>MAINTANANCE &amp; REP SERVICES</v>
          </cell>
        </row>
        <row r="205">
          <cell r="A205">
            <v>421810</v>
          </cell>
          <cell r="B205" t="str">
            <v>421810</v>
          </cell>
          <cell r="C205" t="str">
            <v>Mnt&amp;Rep:Irrigation Equipment</v>
          </cell>
          <cell r="D205" t="str">
            <v>MNT &amp; REP: OTHER MACHINERY &amp; EQUIPM</v>
          </cell>
          <cell r="F205" t="str">
            <v>MAINTANANCE &amp; REP SERVICES</v>
          </cell>
        </row>
        <row r="206">
          <cell r="A206">
            <v>421830</v>
          </cell>
          <cell r="B206" t="str">
            <v>421830</v>
          </cell>
          <cell r="C206" t="str">
            <v>Mnt&amp;Rep:Learn/Train Supp/Lib Mat</v>
          </cell>
          <cell r="D206" t="str">
            <v>MNT &amp; REP: OTHER MACHINERY &amp; EQUIPM</v>
          </cell>
          <cell r="F206" t="str">
            <v/>
          </cell>
        </row>
        <row r="207">
          <cell r="A207">
            <v>421840</v>
          </cell>
          <cell r="B207" t="str">
            <v>421840</v>
          </cell>
          <cell r="C207" t="str">
            <v>Mnt&amp;Rep:Linen&amp;Soft Furnishing</v>
          </cell>
          <cell r="D207" t="str">
            <v>MNT &amp; REP: OTHER MACHINERY &amp; EQUIPM</v>
          </cell>
          <cell r="F207" t="str">
            <v>MAINTANANCE &amp; REP SERVICES</v>
          </cell>
        </row>
        <row r="208">
          <cell r="A208">
            <v>421850</v>
          </cell>
          <cell r="B208" t="str">
            <v>421850</v>
          </cell>
          <cell r="C208" t="str">
            <v>Mnt&amp;Rep:Machines Mining&amp;Quary</v>
          </cell>
          <cell r="D208" t="str">
            <v>MNT &amp; REP: OTHER MACHINERY &amp; EQUIPM</v>
          </cell>
          <cell r="F208" t="str">
            <v/>
          </cell>
        </row>
        <row r="209">
          <cell r="A209">
            <v>421860</v>
          </cell>
          <cell r="B209" t="str">
            <v>421860</v>
          </cell>
          <cell r="C209" t="str">
            <v>Mnt&amp;Rep:Furniture</v>
          </cell>
          <cell r="D209" t="str">
            <v>MNT &amp; REP: OTHER MACHINERY &amp; EQUIPM</v>
          </cell>
          <cell r="F209" t="str">
            <v>MAINTANANCE &amp; REP SERVICES</v>
          </cell>
        </row>
        <row r="210">
          <cell r="A210">
            <v>421870</v>
          </cell>
          <cell r="B210" t="str">
            <v>421870</v>
          </cell>
          <cell r="C210" t="str">
            <v>Mnt&amp;Rep:Office Furniture</v>
          </cell>
          <cell r="D210" t="str">
            <v>MNT &amp; REP: OTHER MACHINERY &amp; EQUIPM</v>
          </cell>
          <cell r="F210" t="str">
            <v>MAINTANANCE &amp; REP SERVICES</v>
          </cell>
        </row>
        <row r="211">
          <cell r="A211">
            <v>421880</v>
          </cell>
          <cell r="B211" t="str">
            <v>421880</v>
          </cell>
          <cell r="C211" t="str">
            <v>Mnt&amp;Rep:Plum/Water Purif&amp;Sant Eq</v>
          </cell>
          <cell r="D211" t="str">
            <v>MNT &amp; REP: OTHER MACHINERY &amp; EQUIPM</v>
          </cell>
          <cell r="F211" t="str">
            <v/>
          </cell>
        </row>
        <row r="212">
          <cell r="A212">
            <v>421890</v>
          </cell>
          <cell r="B212" t="str">
            <v>421890</v>
          </cell>
          <cell r="C212" t="str">
            <v>Mnt&amp;Rep:Photographic Eqpm</v>
          </cell>
          <cell r="D212" t="str">
            <v>MNT &amp; REP: OTHER MACHINERY &amp; EQUIPM</v>
          </cell>
          <cell r="F212" t="str">
            <v>MAINTANANCE &amp; REP SERVICES</v>
          </cell>
        </row>
        <row r="213">
          <cell r="A213">
            <v>421900</v>
          </cell>
          <cell r="B213" t="str">
            <v>421900</v>
          </cell>
          <cell r="C213" t="str">
            <v>Mnt&amp;Rep:Radio Equipment</v>
          </cell>
          <cell r="D213" t="str">
            <v>MNT &amp; REP: OTHER MACHINERY &amp; EQUIPM</v>
          </cell>
          <cell r="F213" t="str">
            <v/>
          </cell>
        </row>
        <row r="214">
          <cell r="A214">
            <v>421920</v>
          </cell>
          <cell r="B214" t="str">
            <v>421920</v>
          </cell>
          <cell r="C214" t="str">
            <v>Mnt&amp;Rep:Sec Eqp/Sys/Mat:Fix</v>
          </cell>
          <cell r="D214" t="str">
            <v>MNT &amp; REP: OTHER MACHINERY &amp; EQUIPM</v>
          </cell>
          <cell r="F214" t="str">
            <v>MAINTANANCE &amp; REP SERVICES</v>
          </cell>
        </row>
        <row r="215">
          <cell r="A215">
            <v>421930</v>
          </cell>
          <cell r="B215" t="str">
            <v>421930</v>
          </cell>
          <cell r="C215" t="str">
            <v>Mnt&amp;Rep:Sec Eqp/Sys/Mat:Mov</v>
          </cell>
          <cell r="D215" t="str">
            <v>MNT &amp; REP: OTHER MACHINERY &amp; EQUIPM</v>
          </cell>
          <cell r="F215" t="str">
            <v>MAINTANANCE &amp; REP SERVICES</v>
          </cell>
        </row>
        <row r="216">
          <cell r="A216">
            <v>421940</v>
          </cell>
          <cell r="B216" t="str">
            <v>421940</v>
          </cell>
          <cell r="C216" t="str">
            <v>Mnt&amp;Rep:Sport&amp;Recreation Eqpm</v>
          </cell>
          <cell r="D216" t="str">
            <v>MNT &amp; REP: OTHER MACHINERY &amp; EQUIPM</v>
          </cell>
          <cell r="F216" t="str">
            <v/>
          </cell>
        </row>
        <row r="217">
          <cell r="A217">
            <v>421950</v>
          </cell>
          <cell r="B217" t="str">
            <v>421950</v>
          </cell>
          <cell r="C217" t="str">
            <v>Mnt&amp;Rep:Survey Equipment</v>
          </cell>
          <cell r="D217" t="str">
            <v>MNT &amp; REP: OTHER MACHINERY &amp; EQUIPM</v>
          </cell>
          <cell r="F217" t="str">
            <v/>
          </cell>
        </row>
        <row r="218">
          <cell r="A218">
            <v>421960</v>
          </cell>
          <cell r="B218" t="str">
            <v>421960</v>
          </cell>
          <cell r="C218" t="str">
            <v>Mnt&amp;Rep:Telecommunication Eqp</v>
          </cell>
          <cell r="D218" t="str">
            <v>MNT &amp; REP: OTHER MACHINERY &amp; EQUIPM</v>
          </cell>
          <cell r="F218" t="str">
            <v>MAINTANANCE &amp; REP SERVICES</v>
          </cell>
        </row>
        <row r="219">
          <cell r="A219">
            <v>421970</v>
          </cell>
          <cell r="B219" t="str">
            <v>421970</v>
          </cell>
          <cell r="C219" t="str">
            <v>Mnt&amp;Rep:Tents,Flags&amp;Accessor</v>
          </cell>
          <cell r="D219" t="str">
            <v>MNT &amp; REP: OTHER MACHINERY &amp; EQUIPM</v>
          </cell>
          <cell r="F219" t="str">
            <v/>
          </cell>
        </row>
        <row r="220">
          <cell r="A220">
            <v>421980</v>
          </cell>
          <cell r="B220" t="str">
            <v>421980</v>
          </cell>
          <cell r="C220" t="str">
            <v>Mnt&amp;Rep:Handheld Tools</v>
          </cell>
          <cell r="D220" t="str">
            <v>MNT &amp; REP: OTHER MACHINERY &amp; EQUIPM</v>
          </cell>
          <cell r="F220" t="str">
            <v/>
          </cell>
        </row>
        <row r="221">
          <cell r="A221">
            <v>422000</v>
          </cell>
          <cell r="B221" t="str">
            <v>422000</v>
          </cell>
          <cell r="C221" t="str">
            <v>Mnt&amp;Rep:Computer Software</v>
          </cell>
          <cell r="D221" t="str">
            <v>MNT &amp; REP: OTHER MACHINERY &amp; EQUIPM</v>
          </cell>
          <cell r="F221" t="str">
            <v/>
          </cell>
        </row>
        <row r="222">
          <cell r="A222">
            <v>422100</v>
          </cell>
          <cell r="B222" t="str">
            <v>422100</v>
          </cell>
          <cell r="C222" t="str">
            <v>Mnt&amp;Rep:Other Intangible Ass</v>
          </cell>
          <cell r="D222" t="str">
            <v>MNT &amp; REP: OTHER MACHINERY &amp; EQUIPM</v>
          </cell>
          <cell r="F222" t="str">
            <v>MAINTANANCE &amp; REP SERVICES</v>
          </cell>
        </row>
        <row r="223">
          <cell r="A223">
            <v>422200</v>
          </cell>
          <cell r="B223" t="str">
            <v>422200</v>
          </cell>
          <cell r="C223" t="str">
            <v>Mnt&amp;Rep: Patents and Licences</v>
          </cell>
          <cell r="D223" t="str">
            <v>MNT &amp; REP: OTHER MACHINERY &amp; EQUIPM</v>
          </cell>
          <cell r="F223" t="str">
            <v>MAINTANANCE &amp; REP SERVICES</v>
          </cell>
        </row>
        <row r="224">
          <cell r="A224">
            <v>422210</v>
          </cell>
          <cell r="B224" t="str">
            <v>422210</v>
          </cell>
          <cell r="C224" t="str">
            <v>Mnt&amp;Rep:Municipal Roads Tar</v>
          </cell>
          <cell r="D224" t="str">
            <v>MAINTANANCE &amp; REP SERVICES</v>
          </cell>
          <cell r="F224" t="str">
            <v/>
          </cell>
        </row>
        <row r="225">
          <cell r="A225">
            <v>422220</v>
          </cell>
          <cell r="B225" t="str">
            <v>422220</v>
          </cell>
          <cell r="C225" t="str">
            <v>Mnt&amp;Rep:Municipal Roads Concrete</v>
          </cell>
          <cell r="D225" t="str">
            <v>MNT &amp; REP: OTHER MACHINERY &amp; EQUIPM</v>
          </cell>
          <cell r="F225" t="str">
            <v>MAINTANANCE &amp; REP SERVICES</v>
          </cell>
        </row>
        <row r="226">
          <cell r="A226">
            <v>422230</v>
          </cell>
          <cell r="B226" t="str">
            <v>422230</v>
          </cell>
          <cell r="C226" t="str">
            <v>Mnt&amp;Rep:Municipal Road Gravelled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422240</v>
          </cell>
          <cell r="B227" t="str">
            <v>422240</v>
          </cell>
          <cell r="C227" t="str">
            <v>Mnt&amp;Rep:Water Valve(U/grnd Chmb)</v>
          </cell>
          <cell r="D227" t="str">
            <v>MAINTANANCE &amp; REP SERVICES</v>
          </cell>
          <cell r="F227" t="str">
            <v/>
          </cell>
        </row>
        <row r="228">
          <cell r="A228">
            <v>422250</v>
          </cell>
          <cell r="B228" t="str">
            <v>422250</v>
          </cell>
          <cell r="C228" t="str">
            <v>Mnt&amp;Rep:Water Meter(U/grnd Chmb)</v>
          </cell>
          <cell r="D228" t="str">
            <v>MAINTANANCE &amp; REP SERVICES</v>
          </cell>
          <cell r="F228" t="str">
            <v/>
          </cell>
        </row>
        <row r="229">
          <cell r="A229">
            <v>422260</v>
          </cell>
          <cell r="B229" t="str">
            <v>422260</v>
          </cell>
          <cell r="C229" t="str">
            <v>Mnt&amp;Rep:Water Trnst(U/grnd Chmb)</v>
          </cell>
          <cell r="D229" t="str">
            <v>MAINTANANCE &amp; REP SERVICES</v>
          </cell>
          <cell r="F229" t="str">
            <v/>
          </cell>
        </row>
        <row r="230">
          <cell r="A230">
            <v>422270</v>
          </cell>
          <cell r="B230" t="str">
            <v>422270</v>
          </cell>
          <cell r="C230" t="str">
            <v>Mnt&amp;Rep:Water Other(U/grnd Chmb)</v>
          </cell>
          <cell r="D230" t="str">
            <v>MNT &amp; REP: OTHER MACHINERY &amp; EQUIPM</v>
          </cell>
          <cell r="F230" t="str">
            <v>MAINTANANCE &amp; REP SERVICES</v>
          </cell>
        </row>
        <row r="231">
          <cell r="A231">
            <v>422280</v>
          </cell>
          <cell r="B231" t="str">
            <v>422280</v>
          </cell>
          <cell r="C231" t="str">
            <v>Mnt&amp;Rep:Garden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422290</v>
          </cell>
          <cell r="B232" t="str">
            <v>422290</v>
          </cell>
          <cell r="C232" t="str">
            <v>Mnt&amp;Rep:Hydro Measure Equip</v>
          </cell>
          <cell r="D232" t="str">
            <v>MNT &amp; REP: OTHER MACHINERY &amp; EQUIPM</v>
          </cell>
          <cell r="F232" t="str">
            <v>MAINTANANCE &amp; REP SERVICES</v>
          </cell>
        </row>
        <row r="233">
          <cell r="A233">
            <v>422310</v>
          </cell>
          <cell r="B233" t="str">
            <v>422310</v>
          </cell>
          <cell r="C233" t="str">
            <v>Historical Labour Maintenance Cost</v>
          </cell>
          <cell r="D233" t="str">
            <v/>
          </cell>
          <cell r="F233" t="str">
            <v/>
          </cell>
        </row>
        <row r="234">
          <cell r="A234">
            <v>422320</v>
          </cell>
          <cell r="B234" t="str">
            <v>422320</v>
          </cell>
          <cell r="C234" t="str">
            <v>Historical Spares Maintenance Cost</v>
          </cell>
          <cell r="D234" t="str">
            <v/>
          </cell>
          <cell r="F234" t="str">
            <v/>
          </cell>
        </row>
        <row r="235">
          <cell r="A235">
            <v>422330</v>
          </cell>
          <cell r="B235" t="str">
            <v>422330</v>
          </cell>
          <cell r="C235" t="str">
            <v>Historical Fuel Maintenance Cost</v>
          </cell>
          <cell r="D235" t="str">
            <v/>
          </cell>
          <cell r="F235" t="str">
            <v/>
          </cell>
        </row>
        <row r="236">
          <cell r="A236">
            <v>422340</v>
          </cell>
          <cell r="B236" t="str">
            <v>422340</v>
          </cell>
          <cell r="C236" t="str">
            <v>Historical Oil Maintenance Cost</v>
          </cell>
          <cell r="D236" t="str">
            <v/>
          </cell>
          <cell r="F236" t="str">
            <v/>
          </cell>
        </row>
        <row r="237">
          <cell r="A237">
            <v>423000</v>
          </cell>
          <cell r="B237" t="str">
            <v>423000</v>
          </cell>
          <cell r="C237" t="str">
            <v>Med Ser: Medical Examination</v>
          </cell>
          <cell r="D237" t="str">
            <v>CONSULT,CONTRACT &amp; SPECIAL SERV</v>
          </cell>
          <cell r="F237" t="str">
            <v>CONSULT,CONTRACT &amp; SPECIAL SERV</v>
          </cell>
        </row>
        <row r="238">
          <cell r="A238">
            <v>423010</v>
          </cell>
          <cell r="B238" t="str">
            <v>423010</v>
          </cell>
          <cell r="C238" t="str">
            <v>Med Ser: Medical Practitioner</v>
          </cell>
          <cell r="D238" t="str">
            <v>CONSULT,CONTRACT &amp; SPECIAL SERV</v>
          </cell>
          <cell r="F238" t="str">
            <v>CONSULT,CONTRACT &amp; SPECIAL SERV</v>
          </cell>
        </row>
        <row r="239">
          <cell r="A239">
            <v>424000</v>
          </cell>
          <cell r="B239" t="str">
            <v>424000</v>
          </cell>
          <cell r="C239" t="str">
            <v>Leases: Land Developed</v>
          </cell>
          <cell r="D239" t="str">
            <v>LEASE</v>
          </cell>
          <cell r="F239" t="str">
            <v>LEASE</v>
          </cell>
        </row>
        <row r="240">
          <cell r="A240">
            <v>424010</v>
          </cell>
          <cell r="B240" t="str">
            <v>424010</v>
          </cell>
          <cell r="C240" t="str">
            <v>Leases: Land for Resale</v>
          </cell>
          <cell r="D240" t="str">
            <v>LEASE</v>
          </cell>
          <cell r="F240" t="str">
            <v>LEASE</v>
          </cell>
        </row>
        <row r="241">
          <cell r="A241">
            <v>424020</v>
          </cell>
          <cell r="B241" t="str">
            <v>424020</v>
          </cell>
          <cell r="C241" t="str">
            <v>Leases: Land Undeveloped</v>
          </cell>
          <cell r="D241" t="str">
            <v>LEASE</v>
          </cell>
          <cell r="F241" t="str">
            <v>LEASE</v>
          </cell>
        </row>
        <row r="242">
          <cell r="A242">
            <v>424030</v>
          </cell>
          <cell r="B242" t="str">
            <v>424030</v>
          </cell>
          <cell r="C242" t="str">
            <v>Leases: Residences(pers/gar)</v>
          </cell>
          <cell r="D242" t="str">
            <v>LEASE</v>
          </cell>
          <cell r="F242" t="str">
            <v>LEASE</v>
          </cell>
        </row>
        <row r="243">
          <cell r="A243">
            <v>424040</v>
          </cell>
          <cell r="B243" t="str">
            <v>424040</v>
          </cell>
          <cell r="C243" t="str">
            <v>Leases: Office Buildings</v>
          </cell>
          <cell r="D243" t="str">
            <v>LEASE</v>
          </cell>
          <cell r="F243" t="str">
            <v/>
          </cell>
        </row>
        <row r="244">
          <cell r="A244">
            <v>424050</v>
          </cell>
          <cell r="B244" t="str">
            <v>424050</v>
          </cell>
          <cell r="C244" t="str">
            <v>Leases: Parking Cover&amp;Open</v>
          </cell>
          <cell r="D244" t="str">
            <v>LEASE</v>
          </cell>
          <cell r="F244" t="str">
            <v>LEASES</v>
          </cell>
        </row>
        <row r="245">
          <cell r="A245">
            <v>424100</v>
          </cell>
          <cell r="B245" t="str">
            <v>424100</v>
          </cell>
          <cell r="C245" t="str">
            <v>Leases:Buses</v>
          </cell>
          <cell r="D245" t="str">
            <v>LEASE</v>
          </cell>
          <cell r="F245" t="str">
            <v>LEASE</v>
          </cell>
        </row>
        <row r="246">
          <cell r="A246">
            <v>424110</v>
          </cell>
          <cell r="B246" t="str">
            <v>424110</v>
          </cell>
          <cell r="C246" t="str">
            <v>Leases:Emergency Vehicles</v>
          </cell>
          <cell r="D246" t="str">
            <v>LEASE</v>
          </cell>
          <cell r="F246" t="str">
            <v>LEASE</v>
          </cell>
        </row>
        <row r="247">
          <cell r="A247">
            <v>424120</v>
          </cell>
          <cell r="B247" t="str">
            <v>424120</v>
          </cell>
          <cell r="C247" t="str">
            <v>Leases:Mobile Clinics</v>
          </cell>
          <cell r="D247" t="str">
            <v>LEASE</v>
          </cell>
          <cell r="F247" t="str">
            <v>LEASE</v>
          </cell>
        </row>
        <row r="248">
          <cell r="A248">
            <v>424130</v>
          </cell>
          <cell r="B248" t="str">
            <v>424130</v>
          </cell>
          <cell r="C248" t="str">
            <v>Leases:Motor Vehicles</v>
          </cell>
          <cell r="D248" t="str">
            <v>LEASE</v>
          </cell>
          <cell r="F248" t="str">
            <v>LEASE</v>
          </cell>
        </row>
        <row r="249">
          <cell r="A249">
            <v>424140</v>
          </cell>
          <cell r="B249" t="str">
            <v>424140</v>
          </cell>
          <cell r="C249" t="str">
            <v>Leases:Trailers&amp;Accessories</v>
          </cell>
          <cell r="D249" t="str">
            <v>LEASE</v>
          </cell>
          <cell r="F249" t="str">
            <v>LEASES</v>
          </cell>
        </row>
        <row r="250">
          <cell r="A250">
            <v>424150</v>
          </cell>
          <cell r="B250" t="str">
            <v>424150</v>
          </cell>
          <cell r="C250" t="str">
            <v>Leases:Trucks</v>
          </cell>
          <cell r="D250" t="str">
            <v>LEASE</v>
          </cell>
          <cell r="F250" t="str">
            <v>LEASE</v>
          </cell>
        </row>
        <row r="251">
          <cell r="A251">
            <v>424200</v>
          </cell>
          <cell r="B251" t="str">
            <v>424200</v>
          </cell>
          <cell r="C251" t="str">
            <v>Leases:Advertising Boards</v>
          </cell>
          <cell r="D251" t="str">
            <v>LEASE</v>
          </cell>
          <cell r="F251" t="str">
            <v>LEASE</v>
          </cell>
        </row>
        <row r="252">
          <cell r="A252">
            <v>424210</v>
          </cell>
          <cell r="B252" t="str">
            <v>424210</v>
          </cell>
          <cell r="C252" t="str">
            <v>Leases:Audio Visual Equipment</v>
          </cell>
          <cell r="D252" t="str">
            <v>LEASE</v>
          </cell>
          <cell r="F252" t="str">
            <v/>
          </cell>
        </row>
        <row r="253">
          <cell r="A253">
            <v>424220</v>
          </cell>
          <cell r="B253" t="str">
            <v>424220</v>
          </cell>
          <cell r="C253" t="str">
            <v>Leases:Cellular Phones</v>
          </cell>
          <cell r="D253" t="str">
            <v>LEASE</v>
          </cell>
          <cell r="F253" t="str">
            <v>LEASE</v>
          </cell>
        </row>
        <row r="254">
          <cell r="A254">
            <v>424230</v>
          </cell>
          <cell r="B254" t="str">
            <v>424230</v>
          </cell>
          <cell r="C254" t="str">
            <v>Leases:Computer H/ware&amp;Syst</v>
          </cell>
          <cell r="D254" t="str">
            <v>LEASE</v>
          </cell>
          <cell r="F254" t="str">
            <v>LEASE</v>
          </cell>
        </row>
        <row r="255">
          <cell r="A255">
            <v>424240</v>
          </cell>
          <cell r="B255" t="str">
            <v>424240</v>
          </cell>
          <cell r="C255" t="str">
            <v>Leases:Domestic Equipment</v>
          </cell>
          <cell r="D255" t="str">
            <v>LEASE</v>
          </cell>
          <cell r="F255" t="str">
            <v>LEASE</v>
          </cell>
        </row>
        <row r="256">
          <cell r="A256">
            <v>424250</v>
          </cell>
          <cell r="B256" t="str">
            <v>424250</v>
          </cell>
          <cell r="C256" t="str">
            <v>Leases:Domestic Furniture</v>
          </cell>
          <cell r="D256" t="str">
            <v>LEASE</v>
          </cell>
          <cell r="F256" t="str">
            <v>LEASE</v>
          </cell>
        </row>
        <row r="257">
          <cell r="A257">
            <v>424260</v>
          </cell>
          <cell r="B257" t="str">
            <v>424260</v>
          </cell>
          <cell r="C257" t="str">
            <v>Leases:Elec Wire&amp;Power Dis Eqp</v>
          </cell>
          <cell r="D257" t="str">
            <v>LEASE</v>
          </cell>
          <cell r="F257" t="str">
            <v>LEASE</v>
          </cell>
        </row>
        <row r="258">
          <cell r="A258">
            <v>424270</v>
          </cell>
          <cell r="B258" t="str">
            <v>424270</v>
          </cell>
          <cell r="C258" t="str">
            <v>Leases:Emergency/Rescue Eqpm</v>
          </cell>
          <cell r="D258" t="str">
            <v>LEASE</v>
          </cell>
          <cell r="F258" t="str">
            <v>LEASE</v>
          </cell>
        </row>
        <row r="259">
          <cell r="A259">
            <v>424280</v>
          </cell>
          <cell r="B259" t="str">
            <v>424280</v>
          </cell>
          <cell r="C259" t="str">
            <v>Leases:Fire Fighting Equipm</v>
          </cell>
          <cell r="D259" t="str">
            <v>LEASE</v>
          </cell>
          <cell r="F259" t="str">
            <v>LEASE</v>
          </cell>
        </row>
        <row r="260">
          <cell r="A260">
            <v>424300</v>
          </cell>
          <cell r="B260" t="str">
            <v>424300</v>
          </cell>
          <cell r="C260" t="str">
            <v>Leases:Irrigation Equipment</v>
          </cell>
          <cell r="D260" t="str">
            <v>LEASE</v>
          </cell>
          <cell r="F260" t="str">
            <v/>
          </cell>
        </row>
        <row r="261">
          <cell r="A261">
            <v>424320</v>
          </cell>
          <cell r="B261" t="str">
            <v>424320</v>
          </cell>
          <cell r="C261" t="str">
            <v>Leases:Machine Metallurgy</v>
          </cell>
          <cell r="D261" t="str">
            <v>LEASE</v>
          </cell>
          <cell r="F261" t="str">
            <v>LEASE</v>
          </cell>
        </row>
        <row r="262">
          <cell r="A262">
            <v>424330</v>
          </cell>
          <cell r="B262" t="str">
            <v>424330</v>
          </cell>
          <cell r="C262" t="str">
            <v>Leases:Machines Mining&amp;Quary</v>
          </cell>
          <cell r="D262" t="str">
            <v>LEASE</v>
          </cell>
          <cell r="F262" t="str">
            <v>LEASE</v>
          </cell>
        </row>
        <row r="263">
          <cell r="A263">
            <v>424340</v>
          </cell>
          <cell r="B263" t="str">
            <v>424340</v>
          </cell>
          <cell r="C263" t="str">
            <v>Leases:Furniture</v>
          </cell>
          <cell r="D263" t="str">
            <v>LEASE</v>
          </cell>
          <cell r="F263" t="str">
            <v>LEASE</v>
          </cell>
        </row>
        <row r="264">
          <cell r="A264">
            <v>424350</v>
          </cell>
          <cell r="B264" t="str">
            <v>424350</v>
          </cell>
          <cell r="C264" t="str">
            <v>Leases:Office &amp; Household  Equipment</v>
          </cell>
          <cell r="D264" t="str">
            <v>LEASE</v>
          </cell>
          <cell r="F264" t="str">
            <v>LEASE</v>
          </cell>
        </row>
        <row r="265">
          <cell r="A265">
            <v>424360</v>
          </cell>
          <cell r="B265" t="str">
            <v>424360</v>
          </cell>
          <cell r="C265" t="str">
            <v>Leases:Office Furniture</v>
          </cell>
          <cell r="D265" t="str">
            <v>LEASE</v>
          </cell>
          <cell r="F265" t="str">
            <v>LEASE</v>
          </cell>
        </row>
        <row r="266">
          <cell r="A266">
            <v>424370</v>
          </cell>
          <cell r="B266" t="str">
            <v>424370</v>
          </cell>
          <cell r="C266" t="str">
            <v>Leases:Plum/Water Purif&amp;Sant Eqp</v>
          </cell>
          <cell r="D266" t="str">
            <v>LEASE</v>
          </cell>
          <cell r="F266" t="str">
            <v/>
          </cell>
        </row>
        <row r="267">
          <cell r="A267">
            <v>424380</v>
          </cell>
          <cell r="B267" t="str">
            <v>424380</v>
          </cell>
          <cell r="C267" t="str">
            <v>Leases:Photographic Eqpm</v>
          </cell>
          <cell r="D267" t="str">
            <v>LEASE</v>
          </cell>
          <cell r="F267" t="str">
            <v>LEASE</v>
          </cell>
        </row>
        <row r="268">
          <cell r="A268">
            <v>424390</v>
          </cell>
          <cell r="B268" t="str">
            <v>424390</v>
          </cell>
          <cell r="C268" t="str">
            <v>Leases:Radio Equipment</v>
          </cell>
          <cell r="D268" t="str">
            <v>LEASE</v>
          </cell>
          <cell r="F268" t="str">
            <v>LEASE</v>
          </cell>
        </row>
        <row r="269">
          <cell r="A269">
            <v>424400</v>
          </cell>
          <cell r="B269" t="str">
            <v>424400</v>
          </cell>
          <cell r="C269" t="str">
            <v>Leases:Road  Constr&amp;Maint Eqpm</v>
          </cell>
          <cell r="D269" t="str">
            <v>LEASE</v>
          </cell>
          <cell r="F269" t="str">
            <v>LEASE</v>
          </cell>
        </row>
        <row r="270">
          <cell r="A270">
            <v>424410</v>
          </cell>
          <cell r="B270" t="str">
            <v>424410</v>
          </cell>
          <cell r="C270" t="str">
            <v>Leases:Sport&amp;Recreation Eqpm</v>
          </cell>
          <cell r="D270" t="str">
            <v>LEASE</v>
          </cell>
          <cell r="F270" t="str">
            <v>LEASE</v>
          </cell>
        </row>
        <row r="271">
          <cell r="A271">
            <v>424420</v>
          </cell>
          <cell r="B271" t="str">
            <v>424420</v>
          </cell>
          <cell r="C271" t="str">
            <v>Leases:Security Systems</v>
          </cell>
          <cell r="D271" t="str">
            <v>LEASE</v>
          </cell>
          <cell r="F271" t="str">
            <v>LEASE</v>
          </cell>
        </row>
        <row r="272">
          <cell r="A272">
            <v>424430</v>
          </cell>
          <cell r="B272" t="str">
            <v>424430</v>
          </cell>
          <cell r="C272" t="str">
            <v>Leases:Sec Eqp/Sys/Mat:Mov</v>
          </cell>
          <cell r="D272" t="str">
            <v>LEASE</v>
          </cell>
          <cell r="F272" t="str">
            <v>LEASE</v>
          </cell>
        </row>
        <row r="273">
          <cell r="A273">
            <v>424440</v>
          </cell>
          <cell r="B273" t="str">
            <v>424440</v>
          </cell>
          <cell r="C273" t="str">
            <v>Leases:Survey Equipment</v>
          </cell>
          <cell r="D273" t="str">
            <v>LEASE</v>
          </cell>
          <cell r="F273" t="str">
            <v>LEASE</v>
          </cell>
        </row>
        <row r="274">
          <cell r="A274">
            <v>424450</v>
          </cell>
          <cell r="B274" t="str">
            <v>424450</v>
          </cell>
          <cell r="C274" t="str">
            <v>Leases:Telecommunication Eqp</v>
          </cell>
          <cell r="D274" t="str">
            <v>LEASE</v>
          </cell>
          <cell r="F274" t="str">
            <v>LEASE</v>
          </cell>
        </row>
        <row r="275">
          <cell r="A275">
            <v>424460</v>
          </cell>
          <cell r="B275" t="str">
            <v>424460</v>
          </cell>
          <cell r="C275" t="str">
            <v>Leases:Tents,Flags&amp;Accessor</v>
          </cell>
          <cell r="D275" t="str">
            <v>LEASE</v>
          </cell>
          <cell r="F275" t="str">
            <v/>
          </cell>
        </row>
        <row r="276">
          <cell r="A276">
            <v>424465</v>
          </cell>
          <cell r="B276" t="str">
            <v>424465</v>
          </cell>
          <cell r="C276" t="str">
            <v>Leases: Scaffolding and formwork</v>
          </cell>
          <cell r="D276" t="str">
            <v>LEASE</v>
          </cell>
          <cell r="F276" t="str">
            <v>LEASE</v>
          </cell>
        </row>
        <row r="277">
          <cell r="A277">
            <v>424470</v>
          </cell>
          <cell r="B277" t="str">
            <v>424470</v>
          </cell>
          <cell r="C277" t="str">
            <v>Leases:Workshop Equpm&amp;Tools</v>
          </cell>
          <cell r="D277" t="str">
            <v>LEASE</v>
          </cell>
          <cell r="F277" t="str">
            <v/>
          </cell>
        </row>
        <row r="278">
          <cell r="A278">
            <v>424500</v>
          </cell>
          <cell r="B278" t="str">
            <v>424500</v>
          </cell>
          <cell r="C278" t="str">
            <v>Leases:Forest &amp; Plantations</v>
          </cell>
          <cell r="D278" t="str">
            <v>LEASE</v>
          </cell>
          <cell r="F278" t="str">
            <v>LEASE</v>
          </cell>
        </row>
        <row r="279">
          <cell r="A279">
            <v>424600</v>
          </cell>
          <cell r="B279" t="str">
            <v>424600</v>
          </cell>
          <cell r="C279" t="str">
            <v>Leases:Capitalised Exp-Dev</v>
          </cell>
          <cell r="D279" t="str">
            <v>LEASE</v>
          </cell>
          <cell r="F279" t="str">
            <v>LEASE</v>
          </cell>
        </row>
        <row r="280">
          <cell r="A280">
            <v>424610</v>
          </cell>
          <cell r="B280" t="str">
            <v>424610</v>
          </cell>
          <cell r="C280" t="str">
            <v>Leases:Computer Software</v>
          </cell>
          <cell r="D280" t="str">
            <v>LEASE</v>
          </cell>
          <cell r="F280" t="str">
            <v>LEASE</v>
          </cell>
        </row>
        <row r="281">
          <cell r="A281">
            <v>424620</v>
          </cell>
          <cell r="B281" t="str">
            <v>424620</v>
          </cell>
          <cell r="C281" t="str">
            <v>Leases:Masthead&amp;Publ Titles</v>
          </cell>
          <cell r="D281" t="str">
            <v>LEASE</v>
          </cell>
          <cell r="F281" t="str">
            <v>LEASE</v>
          </cell>
        </row>
        <row r="282">
          <cell r="A282">
            <v>424630</v>
          </cell>
          <cell r="B282" t="str">
            <v>424630</v>
          </cell>
          <cell r="C282" t="str">
            <v>Leases:Other Intangible Ass</v>
          </cell>
          <cell r="D282" t="str">
            <v>LEASE</v>
          </cell>
          <cell r="F282" t="str">
            <v>LEASE</v>
          </cell>
        </row>
        <row r="283">
          <cell r="A283">
            <v>424640</v>
          </cell>
          <cell r="B283" t="str">
            <v>424640</v>
          </cell>
          <cell r="C283" t="str">
            <v>Leases: Patents and Licences</v>
          </cell>
          <cell r="D283" t="str">
            <v>LEASE</v>
          </cell>
          <cell r="F283" t="str">
            <v>LEASE</v>
          </cell>
        </row>
        <row r="284">
          <cell r="A284">
            <v>424650</v>
          </cell>
          <cell r="B284" t="str">
            <v>424650</v>
          </cell>
          <cell r="C284" t="str">
            <v>Leases:Serv&amp;Operate Rights</v>
          </cell>
          <cell r="D284" t="str">
            <v>LEASE</v>
          </cell>
          <cell r="F284" t="str">
            <v>LEASE</v>
          </cell>
        </row>
        <row r="285">
          <cell r="A285">
            <v>425000</v>
          </cell>
          <cell r="B285" t="str">
            <v>425000</v>
          </cell>
          <cell r="C285" t="str">
            <v>Personnel Agency Fees</v>
          </cell>
          <cell r="D285" t="str">
            <v>UTILITITY SERVICES</v>
          </cell>
          <cell r="F285" t="str">
            <v>UTILITITY SERVICES</v>
          </cell>
        </row>
        <row r="286">
          <cell r="A286">
            <v>425100</v>
          </cell>
          <cell r="B286" t="str">
            <v>425100</v>
          </cell>
          <cell r="C286" t="str">
            <v>Cons&amp;Spec Ser:Photographic Service</v>
          </cell>
          <cell r="D286" t="str">
            <v>CONSULT,CONTRACT &amp; SPECIAL SERV</v>
          </cell>
          <cell r="F286" t="str">
            <v>CONSULT,CONTRACT &amp; SPECIAL SERV</v>
          </cell>
        </row>
        <row r="287">
          <cell r="A287">
            <v>425200</v>
          </cell>
          <cell r="B287" t="str">
            <v>425200</v>
          </cell>
          <cell r="C287" t="str">
            <v>Plant Flowers &amp; Other Decoration</v>
          </cell>
          <cell r="D287" t="str">
            <v>CONSULT,CONTRACT &amp; SPECIAL SERV</v>
          </cell>
          <cell r="F287" t="str">
            <v>CONSULT,CONTRACT &amp; SPECIAL SERV</v>
          </cell>
        </row>
        <row r="288">
          <cell r="A288">
            <v>425300</v>
          </cell>
          <cell r="B288" t="str">
            <v>425300</v>
          </cell>
          <cell r="C288" t="str">
            <v>Design Development</v>
          </cell>
          <cell r="D288" t="str">
            <v>UTILITITY SERVICES</v>
          </cell>
          <cell r="F288" t="str">
            <v>UTILITITY SERVICES</v>
          </cell>
        </row>
        <row r="289">
          <cell r="A289">
            <v>425310</v>
          </cell>
          <cell r="B289" t="str">
            <v>425310</v>
          </cell>
          <cell r="C289" t="str">
            <v>Printing and Publications</v>
          </cell>
          <cell r="D289" t="str">
            <v>CONSUMABLE MATERIAL</v>
          </cell>
          <cell r="F289" t="str">
            <v>CONSUMABLE MATERIAL</v>
          </cell>
        </row>
        <row r="290">
          <cell r="A290">
            <v>425400</v>
          </cell>
          <cell r="B290" t="str">
            <v>425400</v>
          </cell>
          <cell r="C290" t="str">
            <v>Prof Bodies&amp;Membership Fees</v>
          </cell>
          <cell r="D290" t="str">
            <v>EXTERNAL COMP SERVICES PROVIDERS</v>
          </cell>
          <cell r="F290" t="str">
            <v>EXTERNAL COMP SERVICES PROVIDERS</v>
          </cell>
        </row>
        <row r="291">
          <cell r="A291">
            <v>425500</v>
          </cell>
          <cell r="B291" t="str">
            <v>425500</v>
          </cell>
          <cell r="C291" t="str">
            <v>Resettlement Cost</v>
          </cell>
          <cell r="D291" t="str">
            <v>ENTERTAINMENT</v>
          </cell>
          <cell r="F291" t="str">
            <v>TRAVEL AND SUBSISTENCE</v>
          </cell>
        </row>
        <row r="292">
          <cell r="A292">
            <v>425550</v>
          </cell>
          <cell r="B292" t="str">
            <v>425550</v>
          </cell>
          <cell r="C292" t="str">
            <v>Road Worthy Tests</v>
          </cell>
          <cell r="D292" t="str">
            <v>UTILITITY SERVICES</v>
          </cell>
          <cell r="F292" t="str">
            <v>UTILITITY SERVICES</v>
          </cell>
        </row>
        <row r="293">
          <cell r="A293">
            <v>425600</v>
          </cell>
          <cell r="B293" t="str">
            <v>425600</v>
          </cell>
          <cell r="C293" t="str">
            <v>Subscriptions</v>
          </cell>
          <cell r="D293" t="str">
            <v>EXTERNAL COMP SERVICES PROVIDERS</v>
          </cell>
          <cell r="E293" t="str">
            <v>EXTERNAL COMP SERVICES PROVIDERS</v>
          </cell>
          <cell r="F293" t="str">
            <v>EXTERNAL COMP SERVICES PROVIDERS</v>
          </cell>
        </row>
        <row r="294">
          <cell r="A294">
            <v>425700</v>
          </cell>
          <cell r="B294" t="str">
            <v>425700</v>
          </cell>
          <cell r="C294" t="str">
            <v>Taking Over Contractual Obligat</v>
          </cell>
          <cell r="D294" t="str">
            <v/>
          </cell>
          <cell r="F294" t="str">
            <v/>
          </cell>
        </row>
        <row r="295">
          <cell r="A295">
            <v>425800</v>
          </cell>
          <cell r="B295" t="str">
            <v>425800</v>
          </cell>
          <cell r="C295" t="str">
            <v>Cons&amp;Spec Ser: Clean&amp;Gardening servises</v>
          </cell>
          <cell r="D295" t="str">
            <v>CONSULT,CONTRACT &amp; SPECIAL SERV</v>
          </cell>
          <cell r="F295" t="str">
            <v>CONSULT,CONTRACT &amp; SPECIAL SERV</v>
          </cell>
        </row>
        <row r="296">
          <cell r="A296">
            <v>425810</v>
          </cell>
          <cell r="B296" t="str">
            <v>425810</v>
          </cell>
          <cell r="C296" t="str">
            <v>Own &amp; Leas Prop Exp: Fire Protect</v>
          </cell>
          <cell r="D296" t="str">
            <v/>
          </cell>
          <cell r="F296" t="str">
            <v/>
          </cell>
        </row>
        <row r="297">
          <cell r="A297">
            <v>425820</v>
          </cell>
          <cell r="B297" t="str">
            <v>425820</v>
          </cell>
          <cell r="C297" t="str">
            <v>Own &amp; Leas Prop Exp: First Aid</v>
          </cell>
          <cell r="D297" t="str">
            <v/>
          </cell>
          <cell r="F297" t="str">
            <v/>
          </cell>
        </row>
        <row r="298">
          <cell r="A298">
            <v>425830</v>
          </cell>
          <cell r="B298" t="str">
            <v>425830</v>
          </cell>
          <cell r="C298" t="str">
            <v>Own &amp; Leas Prop Exp: Fumigate Ser</v>
          </cell>
          <cell r="D298" t="str">
            <v/>
          </cell>
          <cell r="F298" t="str">
            <v/>
          </cell>
        </row>
        <row r="299">
          <cell r="A299">
            <v>425831</v>
          </cell>
          <cell r="B299" t="str">
            <v>425831</v>
          </cell>
          <cell r="C299" t="str">
            <v>OWN&amp;LEAS PROP EXP:GAS</v>
          </cell>
          <cell r="D299" t="str">
            <v/>
          </cell>
          <cell r="F299" t="str">
            <v/>
          </cell>
        </row>
        <row r="300">
          <cell r="A300">
            <v>425840</v>
          </cell>
          <cell r="B300" t="str">
            <v>425840</v>
          </cell>
          <cell r="C300" t="str">
            <v>Own &amp; Leas Prop Exp: Management Fee</v>
          </cell>
          <cell r="D300" t="str">
            <v/>
          </cell>
          <cell r="F300" t="str">
            <v/>
          </cell>
        </row>
        <row r="301">
          <cell r="A301">
            <v>425850</v>
          </cell>
          <cell r="B301" t="str">
            <v>425850</v>
          </cell>
          <cell r="C301" t="str">
            <v>Own &amp; Leas Prop Exp: Pest Control</v>
          </cell>
          <cell r="D301" t="str">
            <v/>
          </cell>
          <cell r="F301" t="str">
            <v/>
          </cell>
        </row>
        <row r="302">
          <cell r="A302">
            <v>425860</v>
          </cell>
          <cell r="B302" t="str">
            <v>425860</v>
          </cell>
          <cell r="C302" t="str">
            <v>Cons&amp;Spec Ser: Security services</v>
          </cell>
          <cell r="D302" t="str">
            <v>CONSULT,CONTRACT &amp; SPECIAL SERV</v>
          </cell>
          <cell r="F302" t="str">
            <v>CONSULT,CONTRACT &amp; SPECIAL SERV</v>
          </cell>
        </row>
        <row r="303">
          <cell r="A303">
            <v>425900</v>
          </cell>
          <cell r="B303" t="str">
            <v>425900</v>
          </cell>
          <cell r="C303" t="str">
            <v>Transport: Consultant&amp;Contractor</v>
          </cell>
          <cell r="D303" t="str">
            <v/>
          </cell>
          <cell r="F303" t="str">
            <v/>
          </cell>
        </row>
        <row r="304">
          <cell r="A304">
            <v>425910</v>
          </cell>
          <cell r="B304" t="str">
            <v>425910</v>
          </cell>
          <cell r="C304" t="str">
            <v>Transport: Public Events</v>
          </cell>
          <cell r="D304" t="str">
            <v>TRAVEL AND SUBSISTENCE</v>
          </cell>
          <cell r="F304" t="str">
            <v>TRANSPORT &amp; SUBS PROVIDED BY DEPT</v>
          </cell>
        </row>
        <row r="305">
          <cell r="A305">
            <v>426000</v>
          </cell>
          <cell r="B305" t="str">
            <v>426000</v>
          </cell>
          <cell r="C305" t="str">
            <v>Non Employees Travel and Subsis</v>
          </cell>
          <cell r="D305" t="str">
            <v/>
          </cell>
          <cell r="F305" t="str">
            <v/>
          </cell>
        </row>
        <row r="306">
          <cell r="A306">
            <v>427000</v>
          </cell>
          <cell r="B306" t="str">
            <v>427000</v>
          </cell>
          <cell r="C306" t="str">
            <v>Catering</v>
          </cell>
          <cell r="D306" t="str">
            <v>ENTERTAINMENT</v>
          </cell>
          <cell r="F306" t="str">
            <v>ENTERTAINMENT</v>
          </cell>
        </row>
        <row r="307">
          <cell r="A307">
            <v>432100</v>
          </cell>
          <cell r="B307" t="str">
            <v>432100</v>
          </cell>
          <cell r="C307" t="str">
            <v>Municipality Services</v>
          </cell>
          <cell r="D307" t="str">
            <v>UTILITITY SERVICES</v>
          </cell>
          <cell r="F307" t="str">
            <v>UTILITITY SERVICES</v>
          </cell>
        </row>
        <row r="308">
          <cell r="A308">
            <v>432101</v>
          </cell>
          <cell r="B308" t="str">
            <v>432101</v>
          </cell>
          <cell r="C308" t="str">
            <v>Rates and Taxes Municipality Services</v>
          </cell>
          <cell r="D308" t="str">
            <v>UTILITITY SERVICES</v>
          </cell>
          <cell r="F308" t="str">
            <v/>
          </cell>
        </row>
        <row r="309">
          <cell r="A309">
            <v>432500</v>
          </cell>
          <cell r="B309" t="str">
            <v>432500</v>
          </cell>
          <cell r="C309" t="str">
            <v>Municipal: Water and Electricity</v>
          </cell>
          <cell r="D309" t="str">
            <v>UTILITITY SERVICES</v>
          </cell>
          <cell r="F309" t="str">
            <v/>
          </cell>
        </row>
        <row r="310">
          <cell r="A310">
            <v>432501</v>
          </cell>
          <cell r="B310" t="str">
            <v>432501</v>
          </cell>
          <cell r="C310" t="str">
            <v>Vehicles licenses</v>
          </cell>
          <cell r="D310" t="str">
            <v>UTILITITY SERVICES</v>
          </cell>
          <cell r="F310" t="str">
            <v>UTILITITY SERVICES</v>
          </cell>
        </row>
        <row r="311">
          <cell r="A311">
            <v>432502</v>
          </cell>
          <cell r="B311" t="str">
            <v>432502</v>
          </cell>
          <cell r="C311" t="str">
            <v>Rates and taxes (houses)</v>
          </cell>
          <cell r="D311" t="str">
            <v>UTILITITY SERVICES</v>
          </cell>
          <cell r="F311" t="str">
            <v>UTILITITY SERVICES</v>
          </cell>
        </row>
        <row r="312">
          <cell r="A312">
            <v>433000</v>
          </cell>
          <cell r="B312" t="str">
            <v>433000</v>
          </cell>
          <cell r="C312" t="str">
            <v>T&amp;S Out of Town All Non Res Stff</v>
          </cell>
          <cell r="D312" t="str">
            <v/>
          </cell>
          <cell r="F312" t="str">
            <v/>
          </cell>
        </row>
        <row r="313">
          <cell r="A313">
            <v>433010</v>
          </cell>
          <cell r="B313" t="str">
            <v>433010</v>
          </cell>
          <cell r="C313" t="str">
            <v>T&amp;S Out of Town All Per Res Stff</v>
          </cell>
          <cell r="D313" t="str">
            <v/>
          </cell>
          <cell r="F313" t="str">
            <v/>
          </cell>
        </row>
        <row r="314">
          <cell r="A314">
            <v>433020</v>
          </cell>
          <cell r="B314" t="str">
            <v>433020</v>
          </cell>
          <cell r="C314" t="str">
            <v>T&amp;S Dom: Accommodation</v>
          </cell>
          <cell r="D314" t="str">
            <v>TRAVEL AND SUBSISTENCE</v>
          </cell>
          <cell r="F314" t="str">
            <v>TRAVEL AND SUBSISTENCE</v>
          </cell>
        </row>
        <row r="315">
          <cell r="A315">
            <v>433030</v>
          </cell>
          <cell r="B315" t="str">
            <v>433030</v>
          </cell>
          <cell r="C315" t="str">
            <v>T&amp;S Dom: Daily Allowance</v>
          </cell>
          <cell r="D315" t="str">
            <v>TRAVEL AND SUBSISTENCE</v>
          </cell>
          <cell r="F315" t="str">
            <v>TRAVEL AND SUBSISTENCE</v>
          </cell>
        </row>
        <row r="316">
          <cell r="A316">
            <v>433040</v>
          </cell>
          <cell r="B316" t="str">
            <v>433040</v>
          </cell>
          <cell r="C316" t="str">
            <v>T&amp;S Dom: Food&amp;Bever(Served)</v>
          </cell>
          <cell r="D316" t="str">
            <v>TRAVEL AND SUBSISTENCE</v>
          </cell>
          <cell r="F316" t="str">
            <v>TRAVEL AND SUBSISTENCE</v>
          </cell>
        </row>
        <row r="317">
          <cell r="A317">
            <v>433050</v>
          </cell>
          <cell r="B317" t="str">
            <v>433050</v>
          </cell>
          <cell r="C317" t="str">
            <v>T&amp;S Dom: Incidental Cost</v>
          </cell>
          <cell r="D317" t="str">
            <v>TRAVEL AND SUBSISTENCE</v>
          </cell>
          <cell r="F317" t="str">
            <v>TRAVEL AND SUBSISTENCE</v>
          </cell>
        </row>
        <row r="318">
          <cell r="A318">
            <v>433100</v>
          </cell>
          <cell r="B318" t="str">
            <v>433100</v>
          </cell>
          <cell r="C318" t="str">
            <v>T&amp;S Dom: Without Op:Car Rental</v>
          </cell>
          <cell r="D318" t="str">
            <v>TRAVEL AND SUBSISTENCE</v>
          </cell>
          <cell r="F318" t="str">
            <v>TRAVEL AND SUBSISTENCE</v>
          </cell>
        </row>
        <row r="319">
          <cell r="A319">
            <v>433110</v>
          </cell>
          <cell r="B319" t="str">
            <v>433110</v>
          </cell>
          <cell r="C319" t="str">
            <v>T&amp;S Dom: Without Op:Km All(Own Tr</v>
          </cell>
          <cell r="D319" t="str">
            <v>TRAVEL AND SUBSISTENCE</v>
          </cell>
          <cell r="F319" t="str">
            <v>TRAVEL AND SUBSISTENCE</v>
          </cell>
        </row>
        <row r="320">
          <cell r="A320">
            <v>433120</v>
          </cell>
          <cell r="B320" t="str">
            <v>433120</v>
          </cell>
          <cell r="C320" t="str">
            <v>T&amp;S Dom: Without Op: Km All(sms&gt;)</v>
          </cell>
          <cell r="D320" t="str">
            <v>TRAVEL AND SUBSISTENCE</v>
          </cell>
          <cell r="F320" t="str">
            <v>TRAVEL AND SUBSISTENCE</v>
          </cell>
        </row>
        <row r="321">
          <cell r="A321">
            <v>433130</v>
          </cell>
          <cell r="B321" t="str">
            <v>433130</v>
          </cell>
          <cell r="C321" t="str">
            <v>T&amp;S Dom: Without Op:GG Vhcl</v>
          </cell>
          <cell r="D321" t="str">
            <v/>
          </cell>
          <cell r="F321" t="str">
            <v/>
          </cell>
        </row>
        <row r="322">
          <cell r="A322">
            <v>433200</v>
          </cell>
          <cell r="B322" t="str">
            <v>433200</v>
          </cell>
          <cell r="C322" t="str">
            <v>T&amp;S Dom: With Op: Otr Trns Provid</v>
          </cell>
          <cell r="D322" t="str">
            <v>TRAVEL AND SUBSISTENCE</v>
          </cell>
          <cell r="F322" t="str">
            <v>TRAVEL AND SUBSISTENCE</v>
          </cell>
        </row>
        <row r="323">
          <cell r="A323">
            <v>433300</v>
          </cell>
          <cell r="B323" t="str">
            <v>433300</v>
          </cell>
          <cell r="C323" t="str">
            <v>T&amp;S Dom: With Op: Air Transport</v>
          </cell>
          <cell r="D323" t="str">
            <v>TRAVEL AND SUBSISTENCE</v>
          </cell>
          <cell r="F323" t="str">
            <v>TRAVEL AND SUBSISTENCE</v>
          </cell>
        </row>
        <row r="324">
          <cell r="A324">
            <v>433310</v>
          </cell>
          <cell r="B324" t="str">
            <v>433310</v>
          </cell>
          <cell r="C324" t="str">
            <v>T&amp;S Dom: With Op:Railway Transpor</v>
          </cell>
          <cell r="D324" t="str">
            <v>TRAVEL AND SUBSISTENCE</v>
          </cell>
          <cell r="F324" t="str">
            <v>TRAVEL AND SUBSISTENCE</v>
          </cell>
        </row>
        <row r="325">
          <cell r="A325">
            <v>433320</v>
          </cell>
          <cell r="B325" t="str">
            <v>433320</v>
          </cell>
          <cell r="C325" t="str">
            <v>T&amp;S Dom: With Op: Road Transport</v>
          </cell>
          <cell r="D325" t="str">
            <v>TRAVEL AND SUBSISTENCE</v>
          </cell>
          <cell r="F325" t="str">
            <v>TRAVEL AND SUBSISTENCE</v>
          </cell>
        </row>
        <row r="326">
          <cell r="A326">
            <v>433330</v>
          </cell>
          <cell r="B326" t="str">
            <v>433330</v>
          </cell>
          <cell r="C326" t="str">
            <v>T&amp;S Dom: With Op:Water Transport</v>
          </cell>
          <cell r="D326" t="str">
            <v/>
          </cell>
          <cell r="F326" t="str">
            <v/>
          </cell>
        </row>
        <row r="327">
          <cell r="A327">
            <v>433400</v>
          </cell>
          <cell r="B327" t="str">
            <v>433400</v>
          </cell>
          <cell r="C327" t="str">
            <v>T&amp;S Forgn: Accommodation</v>
          </cell>
          <cell r="D327" t="str">
            <v>TRAVEL AND SUBSISTENCE</v>
          </cell>
          <cell r="F327" t="str">
            <v>TRAVEL AND SUBSISTENCE</v>
          </cell>
        </row>
        <row r="328">
          <cell r="A328">
            <v>433410</v>
          </cell>
          <cell r="B328" t="str">
            <v>433410</v>
          </cell>
          <cell r="C328" t="str">
            <v>T&amp;S Forgn: Daily All</v>
          </cell>
          <cell r="D328" t="str">
            <v>TRAVEL AND SUBSISTENCE</v>
          </cell>
          <cell r="F328" t="str">
            <v>TRAVEL AND SUBSISTENCE</v>
          </cell>
        </row>
        <row r="329">
          <cell r="A329">
            <v>433420</v>
          </cell>
          <cell r="B329" t="str">
            <v>433420</v>
          </cell>
          <cell r="C329" t="str">
            <v>T&amp;S Forgn: Food&amp;Bever(Serv)</v>
          </cell>
          <cell r="D329" t="str">
            <v>TRAVEL AND SUBSISTENCE</v>
          </cell>
          <cell r="F329" t="str">
            <v>TRAVEL AND SUBSISTENCE</v>
          </cell>
        </row>
        <row r="330">
          <cell r="A330">
            <v>433500</v>
          </cell>
          <cell r="B330" t="str">
            <v>433500</v>
          </cell>
          <cell r="C330" t="str">
            <v>T&amp;S Forgn: Without Op:Car Rental</v>
          </cell>
          <cell r="D330" t="str">
            <v>TRAVEL AND SUBSISTENCE</v>
          </cell>
          <cell r="F330" t="str">
            <v>TRAVEL AND SUBSISTENCE</v>
          </cell>
        </row>
        <row r="331">
          <cell r="A331">
            <v>433510</v>
          </cell>
          <cell r="B331" t="str">
            <v>433510</v>
          </cell>
          <cell r="C331" t="str">
            <v>T&amp;S Forgn: Without Op:Km Allowanc</v>
          </cell>
          <cell r="D331" t="str">
            <v/>
          </cell>
          <cell r="F331" t="str">
            <v/>
          </cell>
        </row>
        <row r="332">
          <cell r="A332">
            <v>433600</v>
          </cell>
          <cell r="B332" t="str">
            <v>433600</v>
          </cell>
          <cell r="C332" t="str">
            <v>T&amp;S Forgn: With Op:Oth Trnsp Prov</v>
          </cell>
          <cell r="D332" t="str">
            <v>TRAVEL AND SUBSISTENCE</v>
          </cell>
          <cell r="F332" t="str">
            <v>TRAVEL AND SUBSISTENCE</v>
          </cell>
        </row>
        <row r="333">
          <cell r="A333">
            <v>433700</v>
          </cell>
          <cell r="B333" t="str">
            <v>433700</v>
          </cell>
          <cell r="C333" t="str">
            <v>T&amp;S Forgn: With Op: Air Transport</v>
          </cell>
          <cell r="D333" t="str">
            <v>TRAVEL AND SUBSISTENCE</v>
          </cell>
          <cell r="F333" t="str">
            <v>TRAVEL AND SUBSISTENCE</v>
          </cell>
        </row>
        <row r="334">
          <cell r="A334">
            <v>433710</v>
          </cell>
          <cell r="B334" t="str">
            <v>433710</v>
          </cell>
          <cell r="C334" t="str">
            <v>T&amp;S Forgn: With Op: Railway Trans</v>
          </cell>
          <cell r="D334" t="str">
            <v>TRAVEL AND SUBSISTENCE</v>
          </cell>
          <cell r="F334" t="str">
            <v>TRAVEL AND SUBSISTENCE</v>
          </cell>
        </row>
        <row r="335">
          <cell r="A335">
            <v>433720</v>
          </cell>
          <cell r="B335" t="str">
            <v>433720</v>
          </cell>
          <cell r="C335" t="str">
            <v>T&amp;S Forgn: With Op: Road Transpor</v>
          </cell>
          <cell r="D335" t="str">
            <v>TRAVEL AND SUBSISTENCE</v>
          </cell>
          <cell r="F335" t="str">
            <v>TRAVEL AND SUBSISTENCE</v>
          </cell>
        </row>
        <row r="336">
          <cell r="A336">
            <v>433730</v>
          </cell>
          <cell r="B336" t="str">
            <v>433730</v>
          </cell>
          <cell r="C336" t="str">
            <v>T&amp;S Forgn: With Op:Water Transpor</v>
          </cell>
          <cell r="D336" t="str">
            <v/>
          </cell>
          <cell r="F336" t="str">
            <v/>
          </cell>
        </row>
        <row r="337">
          <cell r="A337">
            <v>434000</v>
          </cell>
          <cell r="B337" t="str">
            <v>434000</v>
          </cell>
          <cell r="C337" t="str">
            <v>Venues and Facilities</v>
          </cell>
          <cell r="D337" t="str">
            <v>VENUES AND FACILITIES</v>
          </cell>
          <cell r="F337" t="str">
            <v>VENUES AND FACILITIES</v>
          </cell>
        </row>
        <row r="338">
          <cell r="A338">
            <v>434100</v>
          </cell>
          <cell r="B338" t="str">
            <v>434100</v>
          </cell>
          <cell r="C338" t="str">
            <v>Protective/Spec Clothing&amp;Uniform</v>
          </cell>
          <cell r="D338" t="str">
            <v>CONSUMABLE MATERIAL</v>
          </cell>
          <cell r="F338" t="str">
            <v>CONSUMABLE MATERIAL</v>
          </cell>
        </row>
        <row r="339">
          <cell r="A339">
            <v>434200</v>
          </cell>
          <cell r="B339" t="str">
            <v>434200</v>
          </cell>
          <cell r="C339" t="str">
            <v>Train &amp; Staff Dev: External</v>
          </cell>
          <cell r="D339" t="str">
            <v>TRAINING &amp; STAFF DEVELOPMENT</v>
          </cell>
          <cell r="F339" t="str">
            <v>TRAINING &amp; STAFF DEVELOPMENT</v>
          </cell>
        </row>
        <row r="340">
          <cell r="A340">
            <v>434210</v>
          </cell>
          <cell r="B340" t="str">
            <v>434210</v>
          </cell>
          <cell r="C340" t="str">
            <v>Train &amp; Staff Dev: Material &amp; Manuals</v>
          </cell>
          <cell r="D340" t="str">
            <v>TRAINING &amp; STAFF DEVELOPMENT</v>
          </cell>
          <cell r="F340" t="str">
            <v>TRAINING &amp; STAFF DEVELOPMENT</v>
          </cell>
        </row>
        <row r="341">
          <cell r="A341">
            <v>434220</v>
          </cell>
          <cell r="B341" t="str">
            <v>434220</v>
          </cell>
          <cell r="C341" t="str">
            <v>Train &amp; Staff Dev: Qualif Verificat</v>
          </cell>
          <cell r="D341" t="str">
            <v>TRAINING &amp; STAFF DEVELOPMENT</v>
          </cell>
          <cell r="F341" t="str">
            <v>TRAINING &amp; STAFF DEVELOPMENT</v>
          </cell>
        </row>
        <row r="342">
          <cell r="A342">
            <v>435000</v>
          </cell>
          <cell r="B342" t="str">
            <v>435000</v>
          </cell>
          <cell r="C342" t="str">
            <v>Int Paid: Overdue Accounts</v>
          </cell>
          <cell r="D342" t="str">
            <v/>
          </cell>
          <cell r="F342" t="str">
            <v/>
          </cell>
        </row>
        <row r="343">
          <cell r="A343">
            <v>435001</v>
          </cell>
          <cell r="B343" t="str">
            <v>435001</v>
          </cell>
          <cell r="C343" t="str">
            <v>Interest Paid: Commercial Banks</v>
          </cell>
          <cell r="D343" t="str">
            <v/>
          </cell>
          <cell r="F343" t="str">
            <v/>
          </cell>
        </row>
        <row r="344">
          <cell r="A344">
            <v>437000</v>
          </cell>
          <cell r="B344" t="str">
            <v>437000</v>
          </cell>
          <cell r="C344" t="str">
            <v>Land Rent</v>
          </cell>
          <cell r="D344" t="str">
            <v/>
          </cell>
          <cell r="F344" t="str">
            <v/>
          </cell>
        </row>
        <row r="345">
          <cell r="A345">
            <v>437005</v>
          </cell>
          <cell r="B345" t="str">
            <v>437005</v>
          </cell>
          <cell r="C345" t="str">
            <v>Expropriation of Land</v>
          </cell>
          <cell r="D345" t="str">
            <v/>
          </cell>
          <cell r="F345" t="str">
            <v/>
          </cell>
        </row>
        <row r="346">
          <cell r="A346">
            <v>437010</v>
          </cell>
          <cell r="B346" t="str">
            <v>437010</v>
          </cell>
          <cell r="C346" t="str">
            <v>Rental Internal Equipment Expense</v>
          </cell>
          <cell r="D346" t="str">
            <v/>
          </cell>
          <cell r="F346" t="str">
            <v/>
          </cell>
        </row>
        <row r="347">
          <cell r="A347">
            <v>437020</v>
          </cell>
          <cell r="B347" t="str">
            <v>437020</v>
          </cell>
          <cell r="C347" t="str">
            <v>Leases:Plant &amp; Equipment</v>
          </cell>
          <cell r="D347" t="str">
            <v>LEASE</v>
          </cell>
          <cell r="F347" t="str">
            <v>LEASES</v>
          </cell>
        </row>
        <row r="348">
          <cell r="A348">
            <v>437030</v>
          </cell>
          <cell r="B348" t="str">
            <v>437030</v>
          </cell>
          <cell r="C348" t="str">
            <v>Rent on Equipment Expense</v>
          </cell>
          <cell r="D348" t="str">
            <v/>
          </cell>
          <cell r="F348" t="str">
            <v/>
          </cell>
        </row>
        <row r="349">
          <cell r="A349">
            <v>437100</v>
          </cell>
          <cell r="B349" t="str">
            <v>437100</v>
          </cell>
          <cell r="C349" t="str">
            <v>Royalty, Explor&amp;Right Of Use</v>
          </cell>
          <cell r="D349" t="str">
            <v/>
          </cell>
          <cell r="F349" t="str">
            <v/>
          </cell>
        </row>
        <row r="350">
          <cell r="A350">
            <v>438000</v>
          </cell>
          <cell r="B350" t="str">
            <v>438000</v>
          </cell>
          <cell r="C350" t="str">
            <v>Thefts and Losses</v>
          </cell>
          <cell r="D350" t="str">
            <v/>
          </cell>
          <cell r="F350" t="str">
            <v/>
          </cell>
        </row>
        <row r="351">
          <cell r="A351">
            <v>438001</v>
          </cell>
          <cell r="B351" t="str">
            <v>438001</v>
          </cell>
          <cell r="C351" t="str">
            <v>Bad Debts Write Off Expense</v>
          </cell>
          <cell r="D351" t="str">
            <v/>
          </cell>
          <cell r="F351" t="str">
            <v/>
          </cell>
        </row>
        <row r="352">
          <cell r="A352">
            <v>439000</v>
          </cell>
          <cell r="B352" t="str">
            <v>439000</v>
          </cell>
          <cell r="C352" t="str">
            <v>Water Trading Acc Losses</v>
          </cell>
          <cell r="D352" t="str">
            <v/>
          </cell>
          <cell r="F352" t="str">
            <v/>
          </cell>
        </row>
        <row r="353">
          <cell r="A353">
            <v>441000</v>
          </cell>
          <cell r="B353" t="str">
            <v>441000</v>
          </cell>
          <cell r="C353" t="str">
            <v>Unauthorised Expenditure</v>
          </cell>
          <cell r="D353" t="str">
            <v/>
          </cell>
          <cell r="F353" t="str">
            <v/>
          </cell>
        </row>
        <row r="354">
          <cell r="A354">
            <v>451000</v>
          </cell>
          <cell r="B354" t="str">
            <v>451000</v>
          </cell>
          <cell r="C354" t="str">
            <v>Claims Against State Prov Dept</v>
          </cell>
          <cell r="D354" t="str">
            <v/>
          </cell>
          <cell r="F354" t="str">
            <v/>
          </cell>
        </row>
        <row r="355">
          <cell r="A355">
            <v>451100</v>
          </cell>
          <cell r="B355" t="str">
            <v>451100</v>
          </cell>
          <cell r="C355" t="str">
            <v>Pmt/Refund&amp;Rem-Act/Grce Prov Dep</v>
          </cell>
          <cell r="D355" t="str">
            <v/>
          </cell>
          <cell r="F355" t="str">
            <v/>
          </cell>
        </row>
        <row r="356">
          <cell r="A356">
            <v>451200</v>
          </cell>
          <cell r="B356" t="str">
            <v>451200</v>
          </cell>
          <cell r="C356" t="str">
            <v>Donations&amp;Gifts Prov Dept - Cash</v>
          </cell>
          <cell r="D356" t="str">
            <v/>
          </cell>
          <cell r="F356" t="str">
            <v/>
          </cell>
        </row>
        <row r="357">
          <cell r="A357">
            <v>451210</v>
          </cell>
          <cell r="B357" t="str">
            <v>451210</v>
          </cell>
          <cell r="C357" t="str">
            <v>Donations&amp;Gifts Prov Dept - Kind</v>
          </cell>
          <cell r="D357" t="str">
            <v/>
          </cell>
          <cell r="F357" t="str">
            <v/>
          </cell>
        </row>
        <row r="358">
          <cell r="A358">
            <v>451220</v>
          </cell>
          <cell r="B358" t="str">
            <v>451220</v>
          </cell>
          <cell r="C358" t="str">
            <v>Fines&amp;Penalties Prov Dept</v>
          </cell>
          <cell r="D358" t="str">
            <v/>
          </cell>
          <cell r="F358" t="str">
            <v/>
          </cell>
        </row>
        <row r="359">
          <cell r="A359">
            <v>451300</v>
          </cell>
          <cell r="B359" t="str">
            <v>451300</v>
          </cell>
          <cell r="C359" t="str">
            <v>Pmt/Refund&amp;Rem-Act/Grace Prov Rf</v>
          </cell>
          <cell r="D359" t="str">
            <v/>
          </cell>
          <cell r="F359" t="str">
            <v/>
          </cell>
        </row>
        <row r="360">
          <cell r="A360">
            <v>451400</v>
          </cell>
          <cell r="B360" t="str">
            <v>451400</v>
          </cell>
          <cell r="C360" t="str">
            <v>Provincial Conditional Grants</v>
          </cell>
          <cell r="D360" t="str">
            <v/>
          </cell>
          <cell r="F360" t="str">
            <v/>
          </cell>
        </row>
        <row r="361">
          <cell r="A361">
            <v>451500</v>
          </cell>
          <cell r="B361" t="str">
            <v>451500</v>
          </cell>
          <cell r="C361" t="str">
            <v>Donation&amp;Gift Prov Rev Fund-Cash</v>
          </cell>
          <cell r="D361" t="str">
            <v/>
          </cell>
          <cell r="F361" t="str">
            <v/>
          </cell>
        </row>
        <row r="362">
          <cell r="A362">
            <v>451510</v>
          </cell>
          <cell r="B362" t="str">
            <v>451510</v>
          </cell>
          <cell r="C362" t="str">
            <v>Donation&amp;Gift Prov Rev Fund-Kind</v>
          </cell>
          <cell r="D362" t="str">
            <v/>
          </cell>
          <cell r="F362" t="str">
            <v/>
          </cell>
        </row>
        <row r="363">
          <cell r="A363">
            <v>451600</v>
          </cell>
          <cell r="B363" t="str">
            <v>451600</v>
          </cell>
          <cell r="C363" t="str">
            <v>Claims Against State Prov Agen</v>
          </cell>
          <cell r="D363" t="str">
            <v/>
          </cell>
          <cell r="F363" t="str">
            <v/>
          </cell>
        </row>
        <row r="364">
          <cell r="A364">
            <v>451700</v>
          </cell>
          <cell r="B364" t="str">
            <v>451700</v>
          </cell>
          <cell r="C364" t="str">
            <v>Pmt/Refund&amp;Rem-Act/Grce Prov Ag</v>
          </cell>
          <cell r="D364" t="str">
            <v>H/H SOCIAL  SECURITY PAYMENTS</v>
          </cell>
          <cell r="F364" t="str">
            <v>PMT/REFUND &amp; REM-ACT/GRCE PROV AG</v>
          </cell>
        </row>
        <row r="365">
          <cell r="A365">
            <v>451800</v>
          </cell>
          <cell r="B365" t="str">
            <v>451800</v>
          </cell>
          <cell r="C365" t="str">
            <v>Donations&amp;Gifts Prov Agen-Cash</v>
          </cell>
          <cell r="D365" t="str">
            <v/>
          </cell>
          <cell r="F365" t="str">
            <v/>
          </cell>
        </row>
        <row r="366">
          <cell r="A366">
            <v>451810</v>
          </cell>
          <cell r="B366" t="str">
            <v>451810</v>
          </cell>
          <cell r="C366" t="str">
            <v>Donations&amp;Gifts Prov Agen-Kind</v>
          </cell>
          <cell r="D366" t="str">
            <v/>
          </cell>
          <cell r="F366" t="str">
            <v/>
          </cell>
        </row>
        <row r="367">
          <cell r="A367">
            <v>452000</v>
          </cell>
          <cell r="B367" t="str">
            <v>452000</v>
          </cell>
          <cell r="C367" t="str">
            <v>Donations&amp;Gifts Mun-Cash</v>
          </cell>
          <cell r="D367" t="str">
            <v/>
          </cell>
          <cell r="F367" t="str">
            <v/>
          </cell>
        </row>
        <row r="368">
          <cell r="A368">
            <v>452010</v>
          </cell>
          <cell r="B368" t="str">
            <v>452010</v>
          </cell>
          <cell r="C368" t="str">
            <v>Donations&amp;Gifts Mun-Kind</v>
          </cell>
          <cell r="D368" t="str">
            <v/>
          </cell>
          <cell r="F368" t="str">
            <v/>
          </cell>
        </row>
        <row r="369">
          <cell r="A369">
            <v>452020</v>
          </cell>
          <cell r="B369" t="str">
            <v>452020</v>
          </cell>
          <cell r="C369" t="str">
            <v>Fines&amp;Penalties Municipalities</v>
          </cell>
          <cell r="D369" t="str">
            <v>UTILITITY SERVICES</v>
          </cell>
          <cell r="F369" t="str">
            <v>UTILITITY SERVICES</v>
          </cell>
        </row>
        <row r="370">
          <cell r="A370">
            <v>452100</v>
          </cell>
          <cell r="B370" t="str">
            <v>452100</v>
          </cell>
          <cell r="C370" t="str">
            <v>RSCL:CACADU DIST MUN</v>
          </cell>
          <cell r="D370" t="str">
            <v/>
          </cell>
          <cell r="F370" t="str">
            <v/>
          </cell>
        </row>
        <row r="371">
          <cell r="A371">
            <v>452101</v>
          </cell>
          <cell r="B371" t="str">
            <v>452101</v>
          </cell>
          <cell r="C371" t="str">
            <v>Reginal Service Council Levy :KAROO DIST</v>
          </cell>
          <cell r="D371" t="str">
            <v>UTILITITY SERVICES</v>
          </cell>
          <cell r="F371" t="str">
            <v>UTILITITY SERVICES</v>
          </cell>
        </row>
        <row r="372">
          <cell r="A372">
            <v>452102</v>
          </cell>
          <cell r="B372" t="str">
            <v>452102</v>
          </cell>
          <cell r="C372" t="str">
            <v>Regional Service Council Levy :MOTHEO DI</v>
          </cell>
          <cell r="D372" t="str">
            <v>UTILITITY SERVICES</v>
          </cell>
          <cell r="F372" t="str">
            <v>UTILITITY SERVICES</v>
          </cell>
        </row>
        <row r="373">
          <cell r="A373">
            <v>452103</v>
          </cell>
          <cell r="B373" t="str">
            <v>452103</v>
          </cell>
          <cell r="C373" t="str">
            <v>Regional Service Council Levy :WATERBERG</v>
          </cell>
          <cell r="D373" t="str">
            <v>UTILITITY SERVICES</v>
          </cell>
          <cell r="F373" t="str">
            <v>UTILITITY SERVICES</v>
          </cell>
        </row>
        <row r="374">
          <cell r="A374">
            <v>452104</v>
          </cell>
          <cell r="B374" t="str">
            <v>452104</v>
          </cell>
          <cell r="C374" t="str">
            <v>Regional Service Council Levy :OVERBERG</v>
          </cell>
          <cell r="D374" t="str">
            <v>UTILITITY SERVICES</v>
          </cell>
          <cell r="F374" t="str">
            <v>UTILITITY SERVICES</v>
          </cell>
        </row>
        <row r="375">
          <cell r="A375">
            <v>452105</v>
          </cell>
          <cell r="B375" t="str">
            <v>452105</v>
          </cell>
          <cell r="C375" t="str">
            <v>Regional Servive Council Levy : NKANGALA</v>
          </cell>
          <cell r="D375" t="str">
            <v>UTILITITY SERVICES</v>
          </cell>
          <cell r="F375" t="str">
            <v>UTILITITY SERVICES</v>
          </cell>
        </row>
        <row r="376">
          <cell r="A376">
            <v>452106</v>
          </cell>
          <cell r="B376" t="str">
            <v>452106</v>
          </cell>
          <cell r="C376" t="str">
            <v>RSCL:EHLANZENI DIST MU</v>
          </cell>
          <cell r="D376" t="str">
            <v>UTILITITY SERVICES</v>
          </cell>
          <cell r="F376" t="str">
            <v>UTILITITY SERVICES</v>
          </cell>
        </row>
        <row r="377">
          <cell r="A377">
            <v>452107</v>
          </cell>
          <cell r="B377" t="str">
            <v>452107</v>
          </cell>
          <cell r="C377" t="str">
            <v>RSCL:CENTRAL KAROO DIST MU</v>
          </cell>
          <cell r="D377" t="str">
            <v>UTILITITY SERVICES</v>
          </cell>
          <cell r="F377" t="str">
            <v>UTILITITY SERVICES</v>
          </cell>
        </row>
        <row r="378">
          <cell r="A378">
            <v>452108</v>
          </cell>
          <cell r="B378" t="str">
            <v>452108</v>
          </cell>
          <cell r="C378" t="str">
            <v>RSCL:FRANCES BAARD DIST MU</v>
          </cell>
          <cell r="D378" t="str">
            <v>UTILITITY SERVICES</v>
          </cell>
          <cell r="F378" t="str">
            <v>UTILITITY SERVICES</v>
          </cell>
        </row>
        <row r="379">
          <cell r="A379">
            <v>452109</v>
          </cell>
          <cell r="B379" t="str">
            <v>452109</v>
          </cell>
          <cell r="C379" t="str">
            <v>RSCL:UKHAHLAMBA DIST MUN</v>
          </cell>
          <cell r="D379" t="str">
            <v>UTILITITY SERVICES</v>
          </cell>
          <cell r="F379" t="str">
            <v>UTILITITY SERVICES</v>
          </cell>
        </row>
        <row r="380">
          <cell r="A380">
            <v>452110</v>
          </cell>
          <cell r="B380" t="str">
            <v>452110</v>
          </cell>
          <cell r="C380" t="str">
            <v>RSCL:CAPRICORN DIST MUN</v>
          </cell>
          <cell r="D380" t="str">
            <v>UTILITITY SERVICES</v>
          </cell>
          <cell r="F380" t="str">
            <v>UTILITITY SERVICES</v>
          </cell>
        </row>
        <row r="381">
          <cell r="A381">
            <v>452111</v>
          </cell>
          <cell r="B381" t="str">
            <v>452111</v>
          </cell>
          <cell r="C381" t="str">
            <v>RSCL:CHRIS HANI DISTR MUN</v>
          </cell>
          <cell r="D381" t="str">
            <v>UTILITITY SERVICES</v>
          </cell>
          <cell r="F381" t="str">
            <v>UTILITITY SERVICES</v>
          </cell>
        </row>
        <row r="382">
          <cell r="A382">
            <v>452112</v>
          </cell>
          <cell r="B382" t="str">
            <v>452112</v>
          </cell>
          <cell r="C382" t="str">
            <v>RSCL:GREATER EAST RAND METRO</v>
          </cell>
          <cell r="D382" t="str">
            <v>UTILITITY SERVICES</v>
          </cell>
          <cell r="F382" t="str">
            <v>UTILITITY SERVICES</v>
          </cell>
        </row>
        <row r="383">
          <cell r="A383">
            <v>452113</v>
          </cell>
          <cell r="B383" t="str">
            <v>452113</v>
          </cell>
          <cell r="C383" t="str">
            <v>RSCL:GERT SIBANDE DIST M</v>
          </cell>
          <cell r="D383" t="str">
            <v>UTILITITY SERVICES</v>
          </cell>
          <cell r="F383" t="str">
            <v>UTILITITY SERVICES</v>
          </cell>
        </row>
        <row r="384">
          <cell r="A384">
            <v>452114</v>
          </cell>
          <cell r="B384" t="str">
            <v>452114</v>
          </cell>
          <cell r="C384" t="str">
            <v>RSCL:BOPHIRIMA DIST COUNCIL</v>
          </cell>
          <cell r="D384" t="str">
            <v>UTILITITY SERVICES</v>
          </cell>
          <cell r="F384" t="str">
            <v>UTILITITY SERVICES</v>
          </cell>
        </row>
        <row r="385">
          <cell r="A385">
            <v>452115</v>
          </cell>
          <cell r="B385" t="str">
            <v>452115</v>
          </cell>
          <cell r="C385" t="str">
            <v>RSCL: BOHLABELA DIST MUNl</v>
          </cell>
          <cell r="D385" t="str">
            <v>UTILITITY SERVICES</v>
          </cell>
          <cell r="F385" t="str">
            <v>UTILITITY SERVICES</v>
          </cell>
        </row>
        <row r="386">
          <cell r="A386">
            <v>452116</v>
          </cell>
          <cell r="B386" t="str">
            <v>452116</v>
          </cell>
          <cell r="C386" t="str">
            <v>RSCL : LOWER-ORANGE DIST COUNCIL</v>
          </cell>
          <cell r="D386" t="str">
            <v>UTILITITY SERVICES</v>
          </cell>
          <cell r="F386" t="str">
            <v>UTILITITY SERVICES</v>
          </cell>
        </row>
        <row r="387">
          <cell r="A387">
            <v>452117</v>
          </cell>
          <cell r="B387" t="str">
            <v>452117</v>
          </cell>
          <cell r="C387" t="str">
            <v>RSCL:TSHWANE METROPOLITAN MUN</v>
          </cell>
          <cell r="D387" t="str">
            <v>UTILITITY SERVICES</v>
          </cell>
          <cell r="F387" t="str">
            <v>UTILITITY SERVICES</v>
          </cell>
        </row>
        <row r="388">
          <cell r="A388">
            <v>452118</v>
          </cell>
          <cell r="B388" t="str">
            <v>452118</v>
          </cell>
          <cell r="C388" t="str">
            <v>RSCL:BOJANALA PLATINUM DIST MUN</v>
          </cell>
          <cell r="D388" t="str">
            <v>UTILITITY SERVICES</v>
          </cell>
          <cell r="F388" t="str">
            <v>UTILITITY SERVICES</v>
          </cell>
        </row>
        <row r="389">
          <cell r="A389">
            <v>452119</v>
          </cell>
          <cell r="B389" t="str">
            <v>452119</v>
          </cell>
          <cell r="C389" t="str">
            <v>RSCL:GREATER JHB METROPOL COUN</v>
          </cell>
          <cell r="D389" t="str">
            <v>UTILITITY SERVICES</v>
          </cell>
          <cell r="F389" t="str">
            <v>UTILITITY SERVICES</v>
          </cell>
        </row>
        <row r="390">
          <cell r="A390">
            <v>452120</v>
          </cell>
          <cell r="B390" t="str">
            <v>452120</v>
          </cell>
          <cell r="C390" t="str">
            <v>RSCL:WEST COAST DIS MUN</v>
          </cell>
          <cell r="D390" t="str">
            <v>UTILITITY SERVICES</v>
          </cell>
          <cell r="F390" t="str">
            <v>UTILITITY SERVICES</v>
          </cell>
        </row>
        <row r="391">
          <cell r="A391">
            <v>452121</v>
          </cell>
          <cell r="B391" t="str">
            <v>452121</v>
          </cell>
          <cell r="C391" t="str">
            <v>RSCL:NAMAKWA DIST MUN</v>
          </cell>
          <cell r="D391" t="str">
            <v>UTILITITY SERVICES</v>
          </cell>
          <cell r="F391" t="str">
            <v>UTILITITY SERVICES</v>
          </cell>
        </row>
        <row r="392">
          <cell r="A392">
            <v>452122</v>
          </cell>
          <cell r="B392" t="str">
            <v>452122</v>
          </cell>
          <cell r="C392" t="str">
            <v>RSCL:NORTHERN FREESTATE DIS COUN</v>
          </cell>
          <cell r="D392" t="str">
            <v>UTILITITY SERVICES</v>
          </cell>
          <cell r="F392" t="str">
            <v>UTILITITY SERVICES</v>
          </cell>
        </row>
        <row r="393">
          <cell r="A393">
            <v>452123</v>
          </cell>
          <cell r="B393" t="str">
            <v>452123</v>
          </cell>
          <cell r="C393" t="str">
            <v>RSCL:SEDIBENG DIST MUN</v>
          </cell>
          <cell r="D393" t="str">
            <v>UTILITITY SERVICES</v>
          </cell>
          <cell r="F393" t="str">
            <v>UTILITITY SERVICES</v>
          </cell>
        </row>
        <row r="394">
          <cell r="A394">
            <v>452124</v>
          </cell>
          <cell r="B394" t="str">
            <v>452124</v>
          </cell>
          <cell r="C394" t="str">
            <v>RSCL:SOUTHERN DIST COUNCIL</v>
          </cell>
          <cell r="D394" t="str">
            <v>UTILITITY SERVICES</v>
          </cell>
          <cell r="F394" t="str">
            <v>UTILITITY SERVICES</v>
          </cell>
        </row>
        <row r="395">
          <cell r="A395">
            <v>452125</v>
          </cell>
          <cell r="B395" t="str">
            <v>452125</v>
          </cell>
          <cell r="C395" t="str">
            <v>RSCL:CAPE METROPOLITAN COUNCIL</v>
          </cell>
          <cell r="D395" t="str">
            <v>UTILITITY SERVICES</v>
          </cell>
          <cell r="F395" t="str">
            <v>UTILITITY SERVICES</v>
          </cell>
        </row>
        <row r="396">
          <cell r="A396">
            <v>452126</v>
          </cell>
          <cell r="B396" t="str">
            <v>452126</v>
          </cell>
          <cell r="C396" t="str">
            <v>RSCL:WEST RAND DIST MUN</v>
          </cell>
          <cell r="D396" t="str">
            <v>UTILITITY SERVICES</v>
          </cell>
          <cell r="F396" t="str">
            <v>UTILITITY SERVICES</v>
          </cell>
        </row>
        <row r="397">
          <cell r="A397">
            <v>452127</v>
          </cell>
          <cell r="B397" t="str">
            <v>452127</v>
          </cell>
          <cell r="C397" t="str">
            <v>RSCL:EAST FREESTATE DIST COUNCIL</v>
          </cell>
          <cell r="D397" t="str">
            <v>UTILITITY SERVICES</v>
          </cell>
          <cell r="F397" t="str">
            <v>UTILITITY SERVICES</v>
          </cell>
        </row>
        <row r="398">
          <cell r="A398">
            <v>452128</v>
          </cell>
          <cell r="B398" t="str">
            <v>452128</v>
          </cell>
          <cell r="C398" t="str">
            <v>RSCL:LEJWELEPUTSWA DIST MUN</v>
          </cell>
          <cell r="D398" t="str">
            <v>UTILITITY SERVICES</v>
          </cell>
          <cell r="F398" t="str">
            <v>UTILITITY SERVICES</v>
          </cell>
        </row>
        <row r="399">
          <cell r="A399">
            <v>452129</v>
          </cell>
          <cell r="B399" t="str">
            <v>452129</v>
          </cell>
          <cell r="C399" t="str">
            <v>RSCL:AMATOLE DIST MUN</v>
          </cell>
          <cell r="D399" t="str">
            <v>UTILITITY SERVICES</v>
          </cell>
          <cell r="F399" t="str">
            <v>UTILITITY SERVICES</v>
          </cell>
        </row>
        <row r="400">
          <cell r="A400">
            <v>452130</v>
          </cell>
          <cell r="B400" t="str">
            <v>452130</v>
          </cell>
          <cell r="C400" t="str">
            <v>RSCL:EDEN DIST MUN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452131</v>
          </cell>
          <cell r="B401" t="str">
            <v>452131</v>
          </cell>
          <cell r="C401" t="str">
            <v>RSCL:ETHEKWINI MUNICIPALITY</v>
          </cell>
          <cell r="D401" t="str">
            <v>UTILITITY SERVICES</v>
          </cell>
          <cell r="F401" t="str">
            <v>UTILITITY SERVICES</v>
          </cell>
        </row>
        <row r="402">
          <cell r="A402">
            <v>452132</v>
          </cell>
          <cell r="B402" t="str">
            <v>452132</v>
          </cell>
          <cell r="C402" t="str">
            <v>RSCL:UMGUNGUNDLOVU DIS MUN</v>
          </cell>
          <cell r="D402" t="str">
            <v>UTILITITY SERVICES</v>
          </cell>
          <cell r="F402" t="str">
            <v>UTILITITY SERVICES</v>
          </cell>
        </row>
        <row r="403">
          <cell r="A403">
            <v>452133</v>
          </cell>
          <cell r="B403" t="str">
            <v>452133</v>
          </cell>
          <cell r="C403" t="str">
            <v>RSCL:UGU DIST MUN</v>
          </cell>
          <cell r="D403" t="str">
            <v>UTILITITY SERVICES</v>
          </cell>
          <cell r="F403" t="str">
            <v>UTILITITY SERVICES</v>
          </cell>
        </row>
        <row r="404">
          <cell r="A404">
            <v>452134</v>
          </cell>
          <cell r="B404" t="str">
            <v>452134</v>
          </cell>
          <cell r="C404" t="str">
            <v>RSCL:UTHUNGULU DIST MUN</v>
          </cell>
          <cell r="D404" t="str">
            <v>UTILITITY SERVICES</v>
          </cell>
          <cell r="F404" t="str">
            <v>UTILITITY SERVICES</v>
          </cell>
        </row>
        <row r="405">
          <cell r="A405">
            <v>452135</v>
          </cell>
          <cell r="B405" t="str">
            <v>452135</v>
          </cell>
          <cell r="C405" t="str">
            <v>RSCL:UMZINYATHI DIST MUN</v>
          </cell>
          <cell r="D405" t="str">
            <v>UTILITITY SERVICES</v>
          </cell>
          <cell r="F405" t="str">
            <v>UTILITITY SERVICES</v>
          </cell>
        </row>
        <row r="406">
          <cell r="A406">
            <v>452136</v>
          </cell>
          <cell r="B406" t="str">
            <v>452136</v>
          </cell>
          <cell r="C406" t="str">
            <v>RSCL:INDLOVU REG COUNCIL</v>
          </cell>
          <cell r="D406" t="str">
            <v>UTILITITY SERVICES</v>
          </cell>
          <cell r="F406" t="str">
            <v>UTILITITY SERVICES</v>
          </cell>
        </row>
        <row r="407">
          <cell r="A407">
            <v>452137</v>
          </cell>
          <cell r="B407" t="str">
            <v>452137</v>
          </cell>
          <cell r="C407" t="str">
            <v>RSCL:KGALAGADI DIST MUN</v>
          </cell>
          <cell r="D407" t="str">
            <v>UTILITITY SERVICES</v>
          </cell>
          <cell r="F407" t="str">
            <v>UTILITITY SERVICES</v>
          </cell>
        </row>
        <row r="408">
          <cell r="A408">
            <v>452138</v>
          </cell>
          <cell r="B408" t="str">
            <v>452138</v>
          </cell>
          <cell r="C408" t="str">
            <v>RSCL:BOLAND DIST MUN</v>
          </cell>
          <cell r="D408" t="str">
            <v>UTILITITY SERVICES</v>
          </cell>
          <cell r="F408" t="str">
            <v>UTILITITY SERVICES</v>
          </cell>
        </row>
        <row r="409">
          <cell r="A409">
            <v>452139</v>
          </cell>
          <cell r="B409" t="str">
            <v>452139</v>
          </cell>
          <cell r="C409" t="str">
            <v>RSCL:UTHUKELA REG COUNCIL SOUTH</v>
          </cell>
          <cell r="D409" t="str">
            <v>UTILITITY SERVICES</v>
          </cell>
          <cell r="F409" t="str">
            <v>UTILITITY SERVICES</v>
          </cell>
        </row>
        <row r="410">
          <cell r="A410">
            <v>452140</v>
          </cell>
          <cell r="B410" t="str">
            <v>452140</v>
          </cell>
          <cell r="C410" t="str">
            <v>RSCL:ZULULAND DIST MUN</v>
          </cell>
          <cell r="D410" t="str">
            <v>UTILITITY SERVICES</v>
          </cell>
          <cell r="F410" t="str">
            <v>UTILITITY SERVICES</v>
          </cell>
        </row>
        <row r="411">
          <cell r="A411">
            <v>96000</v>
          </cell>
          <cell r="B411">
            <v>96000</v>
          </cell>
          <cell r="C411" t="str">
            <v>Leases: Photocopy Machine</v>
          </cell>
          <cell r="D411" t="str">
            <v>LEASE</v>
          </cell>
          <cell r="F411" t="str">
            <v>LEASE</v>
          </cell>
        </row>
        <row r="412">
          <cell r="A412">
            <v>96010</v>
          </cell>
          <cell r="B412">
            <v>96010</v>
          </cell>
          <cell r="C412" t="str">
            <v>Leases: Motor Vehicle</v>
          </cell>
          <cell r="D412" t="str">
            <v>LEASE</v>
          </cell>
          <cell r="F412" t="str">
            <v>LEASE</v>
          </cell>
        </row>
        <row r="413">
          <cell r="A413">
            <v>435002</v>
          </cell>
          <cell r="B413">
            <v>435002</v>
          </cell>
          <cell r="C413" t="str">
            <v>Interest paid on Photocopy</v>
          </cell>
          <cell r="D413" t="str">
            <v>LEASE</v>
          </cell>
          <cell r="F413" t="str">
            <v>LEASE</v>
          </cell>
        </row>
        <row r="414">
          <cell r="A414">
            <v>435003</v>
          </cell>
          <cell r="B414">
            <v>435003</v>
          </cell>
          <cell r="C414" t="str">
            <v>Interest paid on M Vehicles</v>
          </cell>
          <cell r="D414" t="str">
            <v>LEASE</v>
          </cell>
          <cell r="F414" t="str">
            <v>LEASE</v>
          </cell>
        </row>
        <row r="415">
          <cell r="A415">
            <v>452145</v>
          </cell>
          <cell r="B415" t="str">
            <v>452145</v>
          </cell>
          <cell r="C415" t="str">
            <v>RSCL:NELSON MANDELA METROPOL MUN</v>
          </cell>
          <cell r="D415" t="str">
            <v>UTILITITY SERVICES</v>
          </cell>
          <cell r="F415" t="str">
            <v>UTILITITY SERVICES</v>
          </cell>
        </row>
        <row r="416">
          <cell r="A416">
            <v>452146</v>
          </cell>
          <cell r="B416" t="str">
            <v>452146</v>
          </cell>
          <cell r="C416" t="str">
            <v>RSCL:AMAJUBA DIST MUN</v>
          </cell>
          <cell r="D416" t="str">
            <v>UTILITITY SERVICES</v>
          </cell>
          <cell r="F416" t="str">
            <v>UTILITITY SERVICES</v>
          </cell>
        </row>
        <row r="417">
          <cell r="A417">
            <v>452147</v>
          </cell>
          <cell r="B417" t="str">
            <v>452147</v>
          </cell>
          <cell r="C417" t="str">
            <v>RSCL:VHEMBE DIST MUN</v>
          </cell>
          <cell r="D417" t="str">
            <v>UTILITITY SERVICES</v>
          </cell>
          <cell r="F417" t="str">
            <v>UTILITITY SERVICES</v>
          </cell>
        </row>
        <row r="418">
          <cell r="A418">
            <v>452148</v>
          </cell>
          <cell r="B418" t="str">
            <v>452148</v>
          </cell>
          <cell r="C418" t="str">
            <v>RSCL:SEKHUKHUNE CROSS BOUND D M</v>
          </cell>
          <cell r="D418" t="str">
            <v>UTILITITY SERVICES</v>
          </cell>
          <cell r="F418" t="str">
            <v>UTILITITY SERVICES</v>
          </cell>
        </row>
        <row r="419">
          <cell r="A419">
            <v>452149</v>
          </cell>
          <cell r="B419" t="str">
            <v>452149</v>
          </cell>
          <cell r="C419" t="str">
            <v>RSCL:XHARIEP DIST MUN</v>
          </cell>
          <cell r="D419" t="str">
            <v>UTILITITY SERVICES</v>
          </cell>
          <cell r="F419" t="str">
            <v>UTILITITY SERVICES</v>
          </cell>
        </row>
        <row r="420">
          <cell r="A420">
            <v>452150</v>
          </cell>
          <cell r="B420" t="str">
            <v>452150</v>
          </cell>
          <cell r="C420" t="str">
            <v>RSCL:UMKHANYAKUDE DIST MUN</v>
          </cell>
          <cell r="D420" t="str">
            <v>UTILITITY SERVICES</v>
          </cell>
          <cell r="F420" t="str">
            <v>UTILITITY SERVICES</v>
          </cell>
        </row>
        <row r="421">
          <cell r="A421">
            <v>452151</v>
          </cell>
          <cell r="B421" t="str">
            <v>452151</v>
          </cell>
          <cell r="C421" t="str">
            <v>RSCL:MOPANI DIST COUNCIL</v>
          </cell>
          <cell r="D421" t="str">
            <v>UTILITITY SERVICES</v>
          </cell>
          <cell r="F421" t="str">
            <v>UTILITITY SERVICES</v>
          </cell>
        </row>
        <row r="422">
          <cell r="A422">
            <v>452152</v>
          </cell>
          <cell r="B422" t="str">
            <v>452152</v>
          </cell>
          <cell r="C422" t="str">
            <v>RSCL:METSWEDING DIST MUN</v>
          </cell>
          <cell r="D422" t="str">
            <v>UTILITITY SERVICES</v>
          </cell>
          <cell r="F422" t="str">
            <v>UTILITITY SERVICES</v>
          </cell>
        </row>
        <row r="423">
          <cell r="A423">
            <v>452153</v>
          </cell>
          <cell r="B423" t="str">
            <v>452153</v>
          </cell>
          <cell r="C423" t="str">
            <v>RSCL:CAPE WINELANDS DIST MUN</v>
          </cell>
          <cell r="D423" t="str">
            <v>UTILITITY SERVICES</v>
          </cell>
          <cell r="F423" t="str">
            <v>UTILITITY SERVICES</v>
          </cell>
        </row>
        <row r="424">
          <cell r="A424">
            <v>452200</v>
          </cell>
          <cell r="B424" t="str">
            <v>452200</v>
          </cell>
          <cell r="C424" t="str">
            <v>Municipal: Equip &amp; Vehicle licencing</v>
          </cell>
          <cell r="D424" t="str">
            <v>UTILITITY SERVICES</v>
          </cell>
          <cell r="F424" t="str">
            <v>UTILITITY SERVICES</v>
          </cell>
        </row>
        <row r="425">
          <cell r="A425">
            <v>452300</v>
          </cell>
          <cell r="B425" t="str">
            <v>452300</v>
          </cell>
          <cell r="C425" t="str">
            <v>Stolen Equipment Mun Agen</v>
          </cell>
          <cell r="D425" t="str">
            <v/>
          </cell>
          <cell r="F425" t="str">
            <v/>
          </cell>
        </row>
        <row r="426">
          <cell r="A426">
            <v>453000</v>
          </cell>
          <cell r="B426" t="str">
            <v>453000</v>
          </cell>
          <cell r="C426" t="str">
            <v>Claims Against State Soc Sec Fnd</v>
          </cell>
          <cell r="D426" t="str">
            <v/>
          </cell>
          <cell r="F426" t="str">
            <v/>
          </cell>
        </row>
        <row r="427">
          <cell r="A427">
            <v>453010</v>
          </cell>
          <cell r="B427" t="str">
            <v>453010</v>
          </cell>
          <cell r="C427" t="str">
            <v>Pmt/Refund&amp;Rem-Act/Grce Soc Secf</v>
          </cell>
          <cell r="D427" t="str">
            <v/>
          </cell>
          <cell r="F427" t="str">
            <v/>
          </cell>
        </row>
        <row r="428">
          <cell r="A428">
            <v>453020</v>
          </cell>
          <cell r="B428" t="str">
            <v>453020</v>
          </cell>
          <cell r="C428" t="str">
            <v>Compensation Commissioner(W/men)</v>
          </cell>
          <cell r="D428" t="str">
            <v/>
          </cell>
          <cell r="F428" t="str">
            <v/>
          </cell>
        </row>
        <row r="429">
          <cell r="A429">
            <v>453100</v>
          </cell>
          <cell r="B429" t="str">
            <v>453100</v>
          </cell>
          <cell r="C429" t="str">
            <v>Unemployment Ins Fnd (Soc Sec Fn)</v>
          </cell>
          <cell r="D429" t="str">
            <v/>
          </cell>
          <cell r="F429" t="str">
            <v/>
          </cell>
        </row>
        <row r="430">
          <cell r="A430">
            <v>453200</v>
          </cell>
          <cell r="B430" t="str">
            <v>453200</v>
          </cell>
          <cell r="C430" t="str">
            <v>Electricity Distrib Industr Hold</v>
          </cell>
          <cell r="D430" t="str">
            <v/>
          </cell>
          <cell r="F430" t="str">
            <v/>
          </cell>
        </row>
        <row r="431">
          <cell r="A431">
            <v>453210</v>
          </cell>
          <cell r="B431" t="str">
            <v>453210</v>
          </cell>
          <cell r="C431" t="str">
            <v>Registration of Deeds Trade Acc</v>
          </cell>
          <cell r="D431" t="str">
            <v>UTILITITY SERVICES</v>
          </cell>
          <cell r="F431" t="str">
            <v>UTILITITY SERVICES</v>
          </cell>
        </row>
        <row r="432">
          <cell r="A432">
            <v>454000</v>
          </cell>
          <cell r="B432" t="str">
            <v>454000</v>
          </cell>
          <cell r="C432" t="str">
            <v>Sub: Non Fin Pub Cor Product</v>
          </cell>
          <cell r="D432" t="str">
            <v/>
          </cell>
          <cell r="F432" t="str">
            <v/>
          </cell>
        </row>
        <row r="433">
          <cell r="A433">
            <v>454001</v>
          </cell>
          <cell r="B433" t="str">
            <v>454001</v>
          </cell>
          <cell r="C433" t="str">
            <v>Subsidy RPF WRM expense</v>
          </cell>
          <cell r="D433" t="str">
            <v/>
          </cell>
          <cell r="F433" t="str">
            <v/>
          </cell>
        </row>
        <row r="434">
          <cell r="A434">
            <v>454002</v>
          </cell>
          <cell r="B434" t="str">
            <v>454002</v>
          </cell>
          <cell r="C434" t="str">
            <v>Subsidy RPF O &amp; M expense</v>
          </cell>
          <cell r="D434" t="str">
            <v/>
          </cell>
          <cell r="F434" t="str">
            <v/>
          </cell>
        </row>
        <row r="435">
          <cell r="A435">
            <v>454003</v>
          </cell>
          <cell r="B435" t="str">
            <v>454003</v>
          </cell>
          <cell r="C435" t="str">
            <v>Subsidy RPF Depreciation expense</v>
          </cell>
          <cell r="D435" t="str">
            <v/>
          </cell>
          <cell r="F435" t="str">
            <v/>
          </cell>
        </row>
        <row r="436">
          <cell r="A436">
            <v>454004</v>
          </cell>
          <cell r="B436" t="str">
            <v>454004</v>
          </cell>
          <cell r="C436" t="str">
            <v>Subsidy Return on Assets</v>
          </cell>
          <cell r="D436" t="str">
            <v/>
          </cell>
          <cell r="F436" t="str">
            <v/>
          </cell>
        </row>
        <row r="437">
          <cell r="A437">
            <v>454010</v>
          </cell>
          <cell r="B437" t="str">
            <v>454010</v>
          </cell>
          <cell r="C437" t="str">
            <v>Sub:Non Fin Pub Cor Pduction</v>
          </cell>
          <cell r="D437" t="str">
            <v/>
          </cell>
          <cell r="F437" t="str">
            <v/>
          </cell>
        </row>
        <row r="438">
          <cell r="A438">
            <v>454100</v>
          </cell>
          <cell r="B438" t="str">
            <v>454100</v>
          </cell>
          <cell r="C438" t="str">
            <v>Transfer to Kobwa</v>
          </cell>
          <cell r="D438" t="str">
            <v/>
          </cell>
          <cell r="F438" t="str">
            <v/>
          </cell>
        </row>
        <row r="439">
          <cell r="A439">
            <v>454110</v>
          </cell>
          <cell r="B439" t="str">
            <v>454110</v>
          </cell>
          <cell r="C439" t="str">
            <v>Sub:Fin Public Corp Pduction</v>
          </cell>
          <cell r="D439" t="str">
            <v/>
          </cell>
          <cell r="F439" t="str">
            <v/>
          </cell>
        </row>
        <row r="440">
          <cell r="A440">
            <v>454200</v>
          </cell>
          <cell r="B440" t="str">
            <v>454200</v>
          </cell>
          <cell r="C440" t="str">
            <v>Claims Against State Pub Cor</v>
          </cell>
          <cell r="D440" t="str">
            <v/>
          </cell>
          <cell r="F440" t="str">
            <v/>
          </cell>
        </row>
        <row r="441">
          <cell r="A441">
            <v>454250</v>
          </cell>
          <cell r="B441" t="str">
            <v>454250</v>
          </cell>
          <cell r="C441" t="str">
            <v>CLAIMS AGAINST STATE MUNICIPAL</v>
          </cell>
          <cell r="D441" t="str">
            <v/>
          </cell>
          <cell r="F441" t="str">
            <v/>
          </cell>
        </row>
        <row r="442">
          <cell r="A442">
            <v>454300</v>
          </cell>
          <cell r="B442" t="str">
            <v>454300</v>
          </cell>
          <cell r="C442" t="str">
            <v>Fraudulent Cheques Pub Cor</v>
          </cell>
          <cell r="D442" t="str">
            <v/>
          </cell>
          <cell r="F442" t="str">
            <v/>
          </cell>
        </row>
        <row r="443">
          <cell r="A443">
            <v>454310</v>
          </cell>
          <cell r="B443" t="str">
            <v>454310</v>
          </cell>
          <cell r="C443" t="str">
            <v>State Vhcl&amp;Rent Car Accd Pub Cor</v>
          </cell>
          <cell r="D443" t="str">
            <v/>
          </cell>
          <cell r="F443" t="str">
            <v/>
          </cell>
        </row>
        <row r="444">
          <cell r="A444">
            <v>454320</v>
          </cell>
          <cell r="B444" t="str">
            <v>454320</v>
          </cell>
          <cell r="C444" t="str">
            <v>Stolen Cash&amp;Petty Cash Pub Cor</v>
          </cell>
          <cell r="D444" t="str">
            <v/>
          </cell>
          <cell r="F444" t="str">
            <v/>
          </cell>
        </row>
        <row r="445">
          <cell r="A445">
            <v>454330</v>
          </cell>
          <cell r="B445" t="str">
            <v>454330</v>
          </cell>
          <cell r="C445" t="str">
            <v>Dup Pmt to Ins/Med Sch Pub Cor</v>
          </cell>
          <cell r="D445" t="str">
            <v/>
          </cell>
          <cell r="F445" t="str">
            <v/>
          </cell>
        </row>
        <row r="446">
          <cell r="A446">
            <v>454340</v>
          </cell>
          <cell r="B446" t="str">
            <v>454340</v>
          </cell>
          <cell r="C446" t="str">
            <v>Armed Robbery&amp;Short Pub Cor</v>
          </cell>
          <cell r="D446" t="str">
            <v/>
          </cell>
          <cell r="F446" t="str">
            <v/>
          </cell>
        </row>
        <row r="447">
          <cell r="A447">
            <v>454350</v>
          </cell>
          <cell r="B447" t="str">
            <v>454350</v>
          </cell>
          <cell r="C447" t="str">
            <v>Arbitr/Legal Fs&amp;Repres Pub Cor</v>
          </cell>
          <cell r="D447" t="str">
            <v/>
          </cell>
          <cell r="F447" t="str">
            <v/>
          </cell>
        </row>
        <row r="448">
          <cell r="A448">
            <v>454360</v>
          </cell>
          <cell r="B448" t="str">
            <v>454360</v>
          </cell>
          <cell r="C448" t="str">
            <v>Stolen Equipment Pub Cor</v>
          </cell>
          <cell r="D448" t="str">
            <v/>
          </cell>
          <cell r="F448" t="str">
            <v/>
          </cell>
        </row>
        <row r="449">
          <cell r="A449">
            <v>454400</v>
          </cell>
          <cell r="B449" t="str">
            <v>454400</v>
          </cell>
          <cell r="C449" t="str">
            <v>Donations&amp;Gifts Pub Cor-Cash</v>
          </cell>
          <cell r="D449" t="str">
            <v/>
          </cell>
          <cell r="F449" t="str">
            <v/>
          </cell>
        </row>
        <row r="450">
          <cell r="A450">
            <v>454410</v>
          </cell>
          <cell r="B450" t="str">
            <v>454410</v>
          </cell>
          <cell r="C450" t="str">
            <v>Donations&amp;Gifts Pub Cor-Kind</v>
          </cell>
          <cell r="D450" t="str">
            <v/>
          </cell>
          <cell r="F450" t="str">
            <v/>
          </cell>
        </row>
        <row r="451">
          <cell r="A451">
            <v>454500</v>
          </cell>
          <cell r="B451" t="str">
            <v>454500</v>
          </cell>
          <cell r="C451" t="str">
            <v>Electricity : Eskom Pumping Costs</v>
          </cell>
          <cell r="D451" t="str">
            <v>UTILITITY SERVICES</v>
          </cell>
          <cell r="F451" t="str">
            <v/>
          </cell>
        </row>
        <row r="452">
          <cell r="A452">
            <v>454810</v>
          </cell>
          <cell r="B452" t="str">
            <v>454810</v>
          </cell>
          <cell r="C452" t="str">
            <v>Non Life Ins Prem (Try12.1.2)</v>
          </cell>
          <cell r="D452" t="str">
            <v/>
          </cell>
          <cell r="F452" t="str">
            <v/>
          </cell>
        </row>
        <row r="453">
          <cell r="A453">
            <v>455200</v>
          </cell>
          <cell r="B453" t="str">
            <v>455200</v>
          </cell>
          <cell r="C453" t="str">
            <v>Claims Against State Priv Ent</v>
          </cell>
          <cell r="D453" t="str">
            <v/>
          </cell>
          <cell r="F453" t="str">
            <v/>
          </cell>
        </row>
        <row r="454">
          <cell r="A454">
            <v>455300</v>
          </cell>
          <cell r="B454" t="str">
            <v>455300</v>
          </cell>
          <cell r="C454" t="str">
            <v>Donations&amp;Gifts Priv Ent-Cash</v>
          </cell>
          <cell r="D454" t="str">
            <v/>
          </cell>
          <cell r="F454" t="str">
            <v/>
          </cell>
        </row>
        <row r="455">
          <cell r="A455">
            <v>455310</v>
          </cell>
          <cell r="B455" t="str">
            <v>455310</v>
          </cell>
          <cell r="C455" t="str">
            <v>Donations&amp;Gifts Priv Ent-Kind</v>
          </cell>
          <cell r="D455" t="str">
            <v/>
          </cell>
          <cell r="F455" t="str">
            <v/>
          </cell>
        </row>
        <row r="456">
          <cell r="A456">
            <v>456000</v>
          </cell>
          <cell r="B456" t="str">
            <v>456000</v>
          </cell>
          <cell r="C456" t="str">
            <v>Claims Against State Non Prof In</v>
          </cell>
          <cell r="D456" t="str">
            <v/>
          </cell>
          <cell r="F456" t="str">
            <v/>
          </cell>
        </row>
        <row r="457">
          <cell r="A457">
            <v>470000</v>
          </cell>
          <cell r="B457" t="str">
            <v>470000</v>
          </cell>
          <cell r="C457" t="str">
            <v>H/H Empl Social Benefit-Cash Res</v>
          </cell>
          <cell r="D457" t="str">
            <v>H/H SOCIAL  SECURITY PAYMENTS</v>
          </cell>
          <cell r="F457" t="str">
            <v>PMT/REFUND &amp; REM-ACT/GRCE PROV AG</v>
          </cell>
        </row>
        <row r="458">
          <cell r="A458">
            <v>470100</v>
          </cell>
          <cell r="B458" t="str">
            <v>470100</v>
          </cell>
          <cell r="C458" t="str">
            <v>H/H Social Security Pmt - Cash</v>
          </cell>
          <cell r="D458" t="str">
            <v>H/H SOCIAL  SECURITY PAYMENTS</v>
          </cell>
          <cell r="F458" t="str">
            <v>H/H SOCIAL  SECURITY PAYMENTS</v>
          </cell>
        </row>
        <row r="459">
          <cell r="A459">
            <v>470110</v>
          </cell>
          <cell r="B459" t="str">
            <v>470110</v>
          </cell>
          <cell r="C459" t="str">
            <v>H/H Social Security Pmt - Kind</v>
          </cell>
          <cell r="D459" t="str">
            <v>H/H SOCIAL  SECURITY PAYMENTS</v>
          </cell>
          <cell r="F459" t="str">
            <v>H/H SOCIAL  SECURITY PAYMENTS</v>
          </cell>
        </row>
        <row r="460">
          <cell r="A460">
            <v>470111</v>
          </cell>
          <cell r="C460" t="str">
            <v>Leave Gratuity</v>
          </cell>
          <cell r="D460" t="str">
            <v>COMPENSATION OF EMPLOYEES</v>
          </cell>
          <cell r="F460" t="str">
            <v/>
          </cell>
        </row>
        <row r="461">
          <cell r="A461">
            <v>470114</v>
          </cell>
          <cell r="C461" t="str">
            <v>H/H Empl S/BEN:Severance Package</v>
          </cell>
          <cell r="D461" t="str">
            <v>COMPENSATION OF EMPLOYEES</v>
          </cell>
          <cell r="F461" t="str">
            <v/>
          </cell>
        </row>
        <row r="462">
          <cell r="A462">
            <v>471000</v>
          </cell>
          <cell r="B462" t="str">
            <v>471000</v>
          </cell>
          <cell r="C462" t="str">
            <v>Bursaries(Non-Employee) Househld</v>
          </cell>
          <cell r="D462" t="str">
            <v/>
          </cell>
          <cell r="F462" t="str">
            <v/>
          </cell>
        </row>
        <row r="463">
          <cell r="A463">
            <v>471100</v>
          </cell>
          <cell r="B463" t="str">
            <v>471100</v>
          </cell>
          <cell r="C463" t="str">
            <v>Claims Against State Households</v>
          </cell>
          <cell r="D463" t="str">
            <v>CLAIMS AGAINST STATE HOUSEHOLDS</v>
          </cell>
          <cell r="F463" t="str">
            <v>CLAIMS AGAINST STATE HOUSEHOLDS</v>
          </cell>
        </row>
        <row r="464">
          <cell r="A464">
            <v>471200</v>
          </cell>
          <cell r="B464" t="str">
            <v>471200</v>
          </cell>
          <cell r="C464" t="str">
            <v>Farmer Support Households</v>
          </cell>
          <cell r="D464" t="str">
            <v>H/H SOCIAL  SECURITY PAYMENTS</v>
          </cell>
          <cell r="F464" t="str">
            <v>HOUSEHOLDS: OTHER TRANSFERS</v>
          </cell>
        </row>
        <row r="465">
          <cell r="A465">
            <v>471300</v>
          </cell>
          <cell r="B465" t="str">
            <v>471300</v>
          </cell>
          <cell r="C465" t="str">
            <v>Pocket Money Households</v>
          </cell>
          <cell r="D465" t="str">
            <v/>
          </cell>
          <cell r="F465" t="str">
            <v/>
          </cell>
        </row>
        <row r="466">
          <cell r="A466">
            <v>480000</v>
          </cell>
          <cell r="B466" t="str">
            <v>480000</v>
          </cell>
          <cell r="C466" t="str">
            <v>Depreciation Land Carried at Fair</v>
          </cell>
          <cell r="D466" t="str">
            <v/>
          </cell>
          <cell r="F466" t="str">
            <v/>
          </cell>
        </row>
        <row r="467">
          <cell r="A467">
            <v>480001</v>
          </cell>
          <cell r="B467" t="str">
            <v>480001</v>
          </cell>
          <cell r="C467" t="str">
            <v>Impairment Land Carried at Fair</v>
          </cell>
          <cell r="D467" t="str">
            <v/>
          </cell>
          <cell r="F467" t="str">
            <v/>
          </cell>
        </row>
        <row r="468">
          <cell r="A468">
            <v>480010</v>
          </cell>
          <cell r="B468" t="str">
            <v>480010</v>
          </cell>
          <cell r="C468" t="str">
            <v>Depreciation Buildings</v>
          </cell>
          <cell r="D468" t="str">
            <v/>
          </cell>
          <cell r="F468" t="str">
            <v/>
          </cell>
        </row>
        <row r="469">
          <cell r="A469">
            <v>480011</v>
          </cell>
          <cell r="B469" t="str">
            <v>480011</v>
          </cell>
          <cell r="C469" t="str">
            <v>Impairment Buildings</v>
          </cell>
          <cell r="D469" t="str">
            <v/>
          </cell>
          <cell r="F469" t="str">
            <v/>
          </cell>
        </row>
        <row r="470">
          <cell r="A470">
            <v>480020</v>
          </cell>
          <cell r="B470" t="str">
            <v>480020</v>
          </cell>
          <cell r="C470" t="str">
            <v>Depreciation: Dwellings: Mobile Homes</v>
          </cell>
          <cell r="D470" t="str">
            <v/>
          </cell>
          <cell r="F470" t="str">
            <v/>
          </cell>
        </row>
        <row r="471">
          <cell r="A471">
            <v>480021</v>
          </cell>
          <cell r="B471" t="str">
            <v>480021</v>
          </cell>
          <cell r="C471" t="str">
            <v>Impairment: Dwellings: Mobile Homes</v>
          </cell>
          <cell r="D471" t="str">
            <v/>
          </cell>
          <cell r="F471" t="str">
            <v/>
          </cell>
        </row>
        <row r="472">
          <cell r="A472">
            <v>480030</v>
          </cell>
          <cell r="B472" t="str">
            <v>480030</v>
          </cell>
          <cell r="C472" t="str">
            <v>Depreciation: Appliances</v>
          </cell>
          <cell r="D472" t="str">
            <v/>
          </cell>
          <cell r="F472" t="str">
            <v/>
          </cell>
        </row>
        <row r="473">
          <cell r="A473">
            <v>480031</v>
          </cell>
          <cell r="B473" t="str">
            <v>480031</v>
          </cell>
          <cell r="C473" t="str">
            <v>Impairment: Appliances</v>
          </cell>
          <cell r="D473" t="str">
            <v/>
          </cell>
          <cell r="F473" t="str">
            <v/>
          </cell>
        </row>
        <row r="474">
          <cell r="A474">
            <v>480040</v>
          </cell>
          <cell r="B474" t="str">
            <v>480040</v>
          </cell>
          <cell r="C474" t="str">
            <v>Depreciation Machinery and Equipment</v>
          </cell>
          <cell r="D474" t="str">
            <v/>
          </cell>
          <cell r="F474" t="str">
            <v/>
          </cell>
        </row>
        <row r="475">
          <cell r="A475">
            <v>480041</v>
          </cell>
          <cell r="B475" t="str">
            <v>480041</v>
          </cell>
          <cell r="C475" t="str">
            <v>Impairment Machinery and Equipment</v>
          </cell>
          <cell r="D475" t="str">
            <v/>
          </cell>
          <cell r="F475" t="str">
            <v/>
          </cell>
        </row>
        <row r="476">
          <cell r="A476">
            <v>480050</v>
          </cell>
          <cell r="B476" t="str">
            <v>480050</v>
          </cell>
          <cell r="C476" t="str">
            <v>Depreciation Scientific Instruments</v>
          </cell>
          <cell r="D476" t="str">
            <v/>
          </cell>
          <cell r="F476" t="str">
            <v/>
          </cell>
        </row>
        <row r="477">
          <cell r="A477">
            <v>480051</v>
          </cell>
          <cell r="B477" t="str">
            <v>480051</v>
          </cell>
          <cell r="C477" t="str">
            <v>Impairment Scientific Instruments</v>
          </cell>
          <cell r="D477" t="str">
            <v/>
          </cell>
          <cell r="F477" t="str">
            <v/>
          </cell>
        </row>
        <row r="478">
          <cell r="A478">
            <v>480060</v>
          </cell>
          <cell r="B478" t="str">
            <v>480060</v>
          </cell>
          <cell r="C478" t="str">
            <v>Depreciation Vehicles</v>
          </cell>
          <cell r="D478" t="str">
            <v/>
          </cell>
          <cell r="F478" t="str">
            <v/>
          </cell>
        </row>
        <row r="479">
          <cell r="A479">
            <v>480061</v>
          </cell>
          <cell r="B479" t="str">
            <v>480061</v>
          </cell>
          <cell r="C479" t="str">
            <v>Impairment Vehicles</v>
          </cell>
          <cell r="D479" t="str">
            <v/>
          </cell>
          <cell r="F479" t="str">
            <v/>
          </cell>
        </row>
        <row r="480">
          <cell r="A480">
            <v>480070</v>
          </cell>
          <cell r="B480" t="str">
            <v>480070</v>
          </cell>
          <cell r="C480" t="str">
            <v>Depreciation Furniture</v>
          </cell>
          <cell r="D480" t="str">
            <v/>
          </cell>
          <cell r="F480" t="str">
            <v/>
          </cell>
        </row>
        <row r="481">
          <cell r="A481">
            <v>480071</v>
          </cell>
          <cell r="B481" t="str">
            <v>480071</v>
          </cell>
          <cell r="C481" t="str">
            <v>Impairment Furniture</v>
          </cell>
          <cell r="D481" t="str">
            <v/>
          </cell>
          <cell r="F481" t="str">
            <v/>
          </cell>
        </row>
        <row r="482">
          <cell r="A482">
            <v>480080</v>
          </cell>
          <cell r="B482" t="str">
            <v>480080</v>
          </cell>
          <cell r="C482" t="str">
            <v>Depreciation Office Equipment</v>
          </cell>
          <cell r="D482" t="str">
            <v/>
          </cell>
          <cell r="F482" t="str">
            <v/>
          </cell>
        </row>
        <row r="483">
          <cell r="A483">
            <v>480081</v>
          </cell>
          <cell r="B483" t="str">
            <v>480081</v>
          </cell>
          <cell r="C483" t="str">
            <v>Impairment Office Equipment</v>
          </cell>
          <cell r="D483" t="str">
            <v/>
          </cell>
          <cell r="F483" t="str">
            <v/>
          </cell>
        </row>
        <row r="484">
          <cell r="A484">
            <v>480090</v>
          </cell>
          <cell r="B484" t="str">
            <v>480090</v>
          </cell>
          <cell r="C484" t="str">
            <v>Depreciation Computer Equipment</v>
          </cell>
          <cell r="D484" t="str">
            <v/>
          </cell>
          <cell r="F484" t="str">
            <v/>
          </cell>
        </row>
        <row r="485">
          <cell r="A485">
            <v>480091</v>
          </cell>
          <cell r="B485" t="str">
            <v>480091</v>
          </cell>
          <cell r="C485" t="str">
            <v>Impairment Computer Equipment</v>
          </cell>
          <cell r="D485" t="str">
            <v/>
          </cell>
          <cell r="F485" t="str">
            <v/>
          </cell>
        </row>
        <row r="486">
          <cell r="A486">
            <v>480100</v>
          </cell>
          <cell r="B486" t="str">
            <v>480100</v>
          </cell>
          <cell r="C486" t="str">
            <v>Depreciation Equipment</v>
          </cell>
          <cell r="D486" t="str">
            <v/>
          </cell>
          <cell r="F486" t="str">
            <v/>
          </cell>
        </row>
        <row r="487">
          <cell r="A487">
            <v>480101</v>
          </cell>
          <cell r="B487" t="str">
            <v>480101</v>
          </cell>
          <cell r="C487" t="str">
            <v>Impairment Equipment</v>
          </cell>
          <cell r="D487" t="str">
            <v/>
          </cell>
          <cell r="F487" t="str">
            <v/>
          </cell>
        </row>
        <row r="488">
          <cell r="A488">
            <v>480130</v>
          </cell>
          <cell r="B488" t="str">
            <v>480130</v>
          </cell>
          <cell r="C488" t="str">
            <v>Depreciation Office Buildings</v>
          </cell>
          <cell r="D488" t="str">
            <v/>
          </cell>
          <cell r="F488" t="str">
            <v/>
          </cell>
        </row>
        <row r="489">
          <cell r="A489">
            <v>480131</v>
          </cell>
          <cell r="B489" t="str">
            <v>480131</v>
          </cell>
          <cell r="C489" t="str">
            <v>Impairment Office Buildings</v>
          </cell>
          <cell r="D489" t="str">
            <v/>
          </cell>
          <cell r="F489" t="str">
            <v/>
          </cell>
        </row>
        <row r="490">
          <cell r="A490">
            <v>480140</v>
          </cell>
          <cell r="B490" t="str">
            <v>480140</v>
          </cell>
          <cell r="C490" t="str">
            <v>Depreciation Residential Building</v>
          </cell>
          <cell r="D490" t="str">
            <v/>
          </cell>
          <cell r="F490" t="str">
            <v/>
          </cell>
        </row>
        <row r="491">
          <cell r="A491">
            <v>480141</v>
          </cell>
          <cell r="B491" t="str">
            <v>480141</v>
          </cell>
          <cell r="C491" t="str">
            <v>Impairment Residential Buildings</v>
          </cell>
          <cell r="D491" t="str">
            <v/>
          </cell>
          <cell r="F491" t="str">
            <v/>
          </cell>
        </row>
        <row r="492">
          <cell r="A492">
            <v>480200</v>
          </cell>
          <cell r="B492" t="str">
            <v>480200</v>
          </cell>
          <cell r="C492" t="str">
            <v>Depreciation Computer Software</v>
          </cell>
          <cell r="D492" t="str">
            <v/>
          </cell>
          <cell r="F492" t="str">
            <v/>
          </cell>
        </row>
        <row r="493">
          <cell r="A493">
            <v>480201</v>
          </cell>
          <cell r="B493" t="str">
            <v>480201</v>
          </cell>
          <cell r="C493" t="str">
            <v>Impairment Computer Software</v>
          </cell>
          <cell r="D493" t="str">
            <v/>
          </cell>
          <cell r="F493" t="str">
            <v/>
          </cell>
        </row>
        <row r="494">
          <cell r="A494">
            <v>480210</v>
          </cell>
          <cell r="B494" t="str">
            <v>480210</v>
          </cell>
          <cell r="C494" t="str">
            <v>Depreciation Copyrights</v>
          </cell>
          <cell r="D494" t="str">
            <v/>
          </cell>
          <cell r="F494" t="str">
            <v/>
          </cell>
        </row>
        <row r="495">
          <cell r="A495">
            <v>480211</v>
          </cell>
          <cell r="B495" t="str">
            <v>480211</v>
          </cell>
          <cell r="C495" t="str">
            <v>Impairment Copyrights</v>
          </cell>
          <cell r="D495" t="str">
            <v/>
          </cell>
          <cell r="F495" t="str">
            <v/>
          </cell>
        </row>
        <row r="496">
          <cell r="A496">
            <v>480220</v>
          </cell>
          <cell r="B496" t="str">
            <v>480220</v>
          </cell>
          <cell r="C496" t="str">
            <v>Depreciation  Patents And Licences</v>
          </cell>
          <cell r="D496" t="str">
            <v/>
          </cell>
          <cell r="F496" t="str">
            <v/>
          </cell>
        </row>
        <row r="497">
          <cell r="A497">
            <v>480221</v>
          </cell>
          <cell r="B497" t="str">
            <v>480221</v>
          </cell>
          <cell r="C497" t="str">
            <v>Impairment  Patents And Licences</v>
          </cell>
          <cell r="D497" t="str">
            <v/>
          </cell>
          <cell r="F497" t="str">
            <v/>
          </cell>
        </row>
        <row r="498">
          <cell r="A498">
            <v>480230</v>
          </cell>
          <cell r="B498" t="str">
            <v>480230</v>
          </cell>
          <cell r="C498" t="str">
            <v>Depreciation  Goodwill</v>
          </cell>
          <cell r="D498" t="str">
            <v/>
          </cell>
          <cell r="F498" t="str">
            <v/>
          </cell>
        </row>
        <row r="499">
          <cell r="A499">
            <v>480231</v>
          </cell>
          <cell r="B499" t="str">
            <v>480231</v>
          </cell>
          <cell r="C499" t="str">
            <v>Impairment  Goodwill</v>
          </cell>
          <cell r="D499" t="str">
            <v/>
          </cell>
          <cell r="F499" t="str">
            <v/>
          </cell>
        </row>
        <row r="500">
          <cell r="A500">
            <v>480240</v>
          </cell>
          <cell r="B500" t="str">
            <v>480240</v>
          </cell>
          <cell r="C500" t="str">
            <v>Depreciation  Trademarks</v>
          </cell>
          <cell r="D500" t="str">
            <v/>
          </cell>
          <cell r="F500" t="str">
            <v/>
          </cell>
        </row>
        <row r="501">
          <cell r="A501">
            <v>480241</v>
          </cell>
          <cell r="B501" t="str">
            <v>480241</v>
          </cell>
          <cell r="C501" t="str">
            <v>Impairment  Trademarks</v>
          </cell>
          <cell r="D501" t="str">
            <v/>
          </cell>
          <cell r="F501" t="str">
            <v/>
          </cell>
        </row>
        <row r="502">
          <cell r="A502">
            <v>480250</v>
          </cell>
          <cell r="B502" t="str">
            <v>480250</v>
          </cell>
          <cell r="C502" t="str">
            <v>Depreciation  Other Intangible Assets</v>
          </cell>
          <cell r="D502" t="str">
            <v/>
          </cell>
          <cell r="F502" t="str">
            <v/>
          </cell>
        </row>
        <row r="503">
          <cell r="A503">
            <v>480251</v>
          </cell>
          <cell r="B503" t="str">
            <v>480251</v>
          </cell>
          <cell r="C503" t="str">
            <v>Impairment  Other Intangible Assets</v>
          </cell>
          <cell r="D503" t="str">
            <v/>
          </cell>
          <cell r="F503" t="str">
            <v/>
          </cell>
        </row>
        <row r="504">
          <cell r="A504">
            <v>480400</v>
          </cell>
          <cell r="B504" t="str">
            <v>480400</v>
          </cell>
          <cell r="C504" t="str">
            <v>Depreciation  WR: Dams and Weirs</v>
          </cell>
          <cell r="D504" t="str">
            <v/>
          </cell>
          <cell r="F504" t="str">
            <v/>
          </cell>
        </row>
        <row r="505">
          <cell r="A505">
            <v>480401</v>
          </cell>
          <cell r="B505" t="str">
            <v>480401</v>
          </cell>
          <cell r="C505" t="str">
            <v>Impairment  WR: Dams and Weirs</v>
          </cell>
          <cell r="D505" t="str">
            <v/>
          </cell>
          <cell r="F505" t="str">
            <v/>
          </cell>
        </row>
        <row r="506">
          <cell r="A506">
            <v>480410</v>
          </cell>
          <cell r="B506" t="str">
            <v>480410</v>
          </cell>
          <cell r="C506" t="str">
            <v>Depreciation  WR: Pump Stations</v>
          </cell>
          <cell r="D506" t="str">
            <v/>
          </cell>
          <cell r="F506" t="str">
            <v/>
          </cell>
        </row>
        <row r="507">
          <cell r="A507">
            <v>480411</v>
          </cell>
          <cell r="B507" t="str">
            <v>480411</v>
          </cell>
          <cell r="C507" t="str">
            <v>Impairment  WR: Pump Stations</v>
          </cell>
          <cell r="D507" t="str">
            <v/>
          </cell>
          <cell r="F507" t="str">
            <v/>
          </cell>
        </row>
        <row r="508">
          <cell r="A508">
            <v>480420</v>
          </cell>
          <cell r="B508" t="str">
            <v>480420</v>
          </cell>
          <cell r="C508" t="str">
            <v>Depreciation  WR: Steel Pipelines</v>
          </cell>
          <cell r="D508" t="str">
            <v/>
          </cell>
          <cell r="F508" t="str">
            <v/>
          </cell>
        </row>
        <row r="509">
          <cell r="A509">
            <v>480421</v>
          </cell>
          <cell r="B509" t="str">
            <v>480421</v>
          </cell>
          <cell r="C509" t="str">
            <v>Impairment  WR: Steel Pipelines</v>
          </cell>
          <cell r="D509" t="str">
            <v/>
          </cell>
          <cell r="F509" t="str">
            <v/>
          </cell>
        </row>
        <row r="510">
          <cell r="A510">
            <v>480430</v>
          </cell>
          <cell r="B510" t="str">
            <v>480430</v>
          </cell>
          <cell r="C510" t="str">
            <v>Depreciation  WR: Canals</v>
          </cell>
          <cell r="D510" t="str">
            <v/>
          </cell>
          <cell r="F510" t="str">
            <v/>
          </cell>
        </row>
        <row r="511">
          <cell r="A511">
            <v>480431</v>
          </cell>
          <cell r="B511" t="str">
            <v>480431</v>
          </cell>
          <cell r="C511" t="str">
            <v>Impairment  WR: Canals</v>
          </cell>
          <cell r="D511" t="str">
            <v/>
          </cell>
          <cell r="F511" t="str">
            <v/>
          </cell>
        </row>
        <row r="512">
          <cell r="A512">
            <v>480440</v>
          </cell>
          <cell r="B512" t="str">
            <v>480440</v>
          </cell>
          <cell r="C512" t="str">
            <v>Depreciation  WR: Reservoirs</v>
          </cell>
          <cell r="D512" t="str">
            <v/>
          </cell>
          <cell r="F512" t="str">
            <v/>
          </cell>
        </row>
        <row r="513">
          <cell r="A513">
            <v>480441</v>
          </cell>
          <cell r="B513" t="str">
            <v>480441</v>
          </cell>
          <cell r="C513" t="str">
            <v>Impairment WR: Reservoirs</v>
          </cell>
          <cell r="D513" t="str">
            <v/>
          </cell>
          <cell r="F513" t="str">
            <v/>
          </cell>
        </row>
        <row r="514">
          <cell r="A514">
            <v>480450</v>
          </cell>
          <cell r="B514" t="str">
            <v>480450</v>
          </cell>
          <cell r="C514" t="str">
            <v>Depreciation  WR: Water Treatment Works</v>
          </cell>
          <cell r="D514" t="str">
            <v/>
          </cell>
          <cell r="F514" t="str">
            <v/>
          </cell>
        </row>
        <row r="515">
          <cell r="A515">
            <v>480451</v>
          </cell>
          <cell r="B515" t="str">
            <v>480451</v>
          </cell>
          <cell r="C515" t="str">
            <v>Impairment  WR: Water Treatment Works</v>
          </cell>
          <cell r="D515" t="str">
            <v/>
          </cell>
          <cell r="F515" t="str">
            <v/>
          </cell>
        </row>
        <row r="516">
          <cell r="A516">
            <v>480460</v>
          </cell>
          <cell r="B516" t="str">
            <v>480460</v>
          </cell>
          <cell r="C516" t="str">
            <v>Depreciation  WR: Tunnels</v>
          </cell>
          <cell r="D516" t="str">
            <v/>
          </cell>
          <cell r="F516" t="str">
            <v/>
          </cell>
        </row>
        <row r="517">
          <cell r="A517">
            <v>480461</v>
          </cell>
          <cell r="B517" t="str">
            <v>480461</v>
          </cell>
          <cell r="C517" t="str">
            <v>Impairment WR: Tunnels</v>
          </cell>
          <cell r="D517" t="str">
            <v/>
          </cell>
          <cell r="F517" t="str">
            <v/>
          </cell>
        </row>
        <row r="518">
          <cell r="A518">
            <v>480470</v>
          </cell>
          <cell r="B518" t="str">
            <v>480470</v>
          </cell>
          <cell r="C518" t="str">
            <v>Depreciation  WR: Concrete Pipelines</v>
          </cell>
          <cell r="D518" t="str">
            <v/>
          </cell>
          <cell r="F518" t="str">
            <v/>
          </cell>
        </row>
        <row r="519">
          <cell r="A519">
            <v>480471</v>
          </cell>
          <cell r="B519" t="str">
            <v>480471</v>
          </cell>
          <cell r="C519" t="str">
            <v>Impairment  WR: Concrete Pipelines</v>
          </cell>
          <cell r="D519" t="str">
            <v/>
          </cell>
          <cell r="F519" t="str">
            <v/>
          </cell>
        </row>
        <row r="520">
          <cell r="A520">
            <v>480480</v>
          </cell>
          <cell r="B520" t="str">
            <v>480480</v>
          </cell>
          <cell r="C520" t="str">
            <v>Depreciation  WR: Surface Water</v>
          </cell>
          <cell r="D520" t="str">
            <v/>
          </cell>
          <cell r="F520" t="str">
            <v/>
          </cell>
        </row>
        <row r="521">
          <cell r="A521">
            <v>480481</v>
          </cell>
          <cell r="B521" t="str">
            <v>480481</v>
          </cell>
          <cell r="C521" t="str">
            <v>Impairment  WR: Surface Water</v>
          </cell>
          <cell r="D521" t="str">
            <v/>
          </cell>
          <cell r="F521" t="str">
            <v/>
          </cell>
        </row>
        <row r="522">
          <cell r="A522">
            <v>480900</v>
          </cell>
          <cell r="B522" t="str">
            <v>480900</v>
          </cell>
          <cell r="C522" t="str">
            <v>Depreciation Low Value Assets</v>
          </cell>
          <cell r="D522" t="str">
            <v/>
          </cell>
          <cell r="F522" t="str">
            <v/>
          </cell>
        </row>
        <row r="523">
          <cell r="A523">
            <v>425205</v>
          </cell>
          <cell r="B523">
            <v>425205</v>
          </cell>
          <cell r="C523" t="str">
            <v>Travel Agency fees</v>
          </cell>
          <cell r="D523" t="str">
            <v>TRAVEL AND SUBSISTENCE</v>
          </cell>
          <cell r="F523" t="str">
            <v>TRAVEL AND SUBSISTENCE</v>
          </cell>
        </row>
        <row r="524">
          <cell r="A524">
            <v>96000</v>
          </cell>
          <cell r="B524">
            <v>96000</v>
          </cell>
          <cell r="C524" t="str">
            <v>Leases: Photocopy Machine</v>
          </cell>
          <cell r="D524" t="str">
            <v>LEASE</v>
          </cell>
          <cell r="F524" t="str">
            <v>LEASE</v>
          </cell>
        </row>
        <row r="525">
          <cell r="A525">
            <v>96010</v>
          </cell>
          <cell r="B525">
            <v>96010</v>
          </cell>
          <cell r="C525" t="str">
            <v>Leases: Motor Vehicle</v>
          </cell>
          <cell r="D525" t="str">
            <v>LEASE</v>
          </cell>
          <cell r="F525" t="str">
            <v>LEASE</v>
          </cell>
        </row>
        <row r="526">
          <cell r="A526">
            <v>435002</v>
          </cell>
          <cell r="B526">
            <v>435002</v>
          </cell>
          <cell r="C526" t="str">
            <v>Interest paid on Photocopy</v>
          </cell>
          <cell r="D526" t="str">
            <v>LEASE</v>
          </cell>
          <cell r="F526" t="str">
            <v>LEASE</v>
          </cell>
        </row>
        <row r="527">
          <cell r="A527">
            <v>435003</v>
          </cell>
          <cell r="B527">
            <v>435003</v>
          </cell>
          <cell r="C527" t="str">
            <v>Interest paid on M Vehicles</v>
          </cell>
          <cell r="D527" t="str">
            <v>LEASE</v>
          </cell>
          <cell r="F527" t="str">
            <v>LEASE</v>
          </cell>
        </row>
        <row r="528">
          <cell r="A528">
            <v>481050</v>
          </cell>
          <cell r="B528" t="str">
            <v>481050</v>
          </cell>
          <cell r="C528" t="str">
            <v>Depreciation Equip&lt;R5000:Crockery And Cu</v>
          </cell>
          <cell r="D528" t="str">
            <v/>
          </cell>
          <cell r="F528" t="str">
            <v/>
          </cell>
        </row>
        <row r="529">
          <cell r="A529">
            <v>481060</v>
          </cell>
          <cell r="B529" t="str">
            <v>481060</v>
          </cell>
          <cell r="C529" t="str">
            <v>Depreciation Equip&lt;R5000:Domestic Equipm</v>
          </cell>
          <cell r="D529" t="str">
            <v/>
          </cell>
          <cell r="F529" t="str">
            <v/>
          </cell>
        </row>
        <row r="530">
          <cell r="A530">
            <v>481070</v>
          </cell>
          <cell r="B530" t="str">
            <v>481070</v>
          </cell>
          <cell r="C530" t="str">
            <v>Depreciation Equip&lt;R5000:Domestic Furnit</v>
          </cell>
          <cell r="D530" t="str">
            <v/>
          </cell>
          <cell r="F530" t="str">
            <v/>
          </cell>
        </row>
        <row r="531">
          <cell r="A531">
            <v>481080</v>
          </cell>
          <cell r="B531" t="str">
            <v>481080</v>
          </cell>
          <cell r="C531" t="str">
            <v>Depreciation Equip&lt;R5000:Emergency/Rescu</v>
          </cell>
          <cell r="D531" t="str">
            <v/>
          </cell>
          <cell r="F531" t="str">
            <v/>
          </cell>
        </row>
        <row r="532">
          <cell r="A532">
            <v>481090</v>
          </cell>
          <cell r="B532" t="str">
            <v>481090</v>
          </cell>
          <cell r="C532" t="str">
            <v>Depreciation Equip&lt;R5000:Fire Fighting E</v>
          </cell>
          <cell r="D532" t="str">
            <v/>
          </cell>
          <cell r="F532" t="str">
            <v/>
          </cell>
        </row>
        <row r="533">
          <cell r="A533">
            <v>481100</v>
          </cell>
          <cell r="B533" t="str">
            <v>481100</v>
          </cell>
          <cell r="C533" t="str">
            <v>Depreciation Equip&lt;R5000:Gardening Equip</v>
          </cell>
          <cell r="D533" t="str">
            <v/>
          </cell>
          <cell r="F533" t="str">
            <v/>
          </cell>
        </row>
        <row r="534">
          <cell r="A534">
            <v>481110</v>
          </cell>
          <cell r="B534" t="str">
            <v>481110</v>
          </cell>
          <cell r="C534" t="str">
            <v>Depreciation Equip&lt;R5000:Hydro Measure E</v>
          </cell>
          <cell r="D534" t="str">
            <v/>
          </cell>
          <cell r="F534" t="str">
            <v/>
          </cell>
        </row>
        <row r="535">
          <cell r="A535">
            <v>481120</v>
          </cell>
          <cell r="B535" t="str">
            <v>481120</v>
          </cell>
          <cell r="C535" t="str">
            <v>Depreciation Equip&lt;R5000:Irrigation Equi</v>
          </cell>
          <cell r="D535" t="str">
            <v/>
          </cell>
          <cell r="F535" t="str">
            <v/>
          </cell>
        </row>
        <row r="536">
          <cell r="A536">
            <v>481130</v>
          </cell>
          <cell r="B536" t="str">
            <v>481130</v>
          </cell>
          <cell r="C536" t="str">
            <v>Depreciation Equip&lt;R5000:Kitchen Applian</v>
          </cell>
          <cell r="D536" t="str">
            <v/>
          </cell>
          <cell r="F536" t="str">
            <v/>
          </cell>
        </row>
        <row r="537">
          <cell r="A537">
            <v>481140</v>
          </cell>
          <cell r="B537" t="str">
            <v>481140</v>
          </cell>
          <cell r="C537" t="str">
            <v>Depreciation Equip&lt;R5000:Laundry Equipme</v>
          </cell>
          <cell r="D537" t="str">
            <v/>
          </cell>
          <cell r="F537" t="str">
            <v/>
          </cell>
        </row>
        <row r="538">
          <cell r="A538">
            <v>481150</v>
          </cell>
          <cell r="B538" t="str">
            <v>481150</v>
          </cell>
          <cell r="C538" t="str">
            <v>Depreciation Equip&lt;R5000:W/shp Eqp&amp; Tool</v>
          </cell>
          <cell r="D538" t="str">
            <v/>
          </cell>
          <cell r="F538" t="str">
            <v/>
          </cell>
        </row>
        <row r="539">
          <cell r="A539">
            <v>481160</v>
          </cell>
          <cell r="B539" t="str">
            <v>481160</v>
          </cell>
          <cell r="C539" t="str">
            <v>Depreciation Equip&lt;R5000:Linen&amp;Soft Furn</v>
          </cell>
          <cell r="D539" t="str">
            <v/>
          </cell>
          <cell r="F539" t="str">
            <v/>
          </cell>
        </row>
        <row r="540">
          <cell r="A540">
            <v>481170</v>
          </cell>
          <cell r="B540" t="str">
            <v>481170</v>
          </cell>
          <cell r="C540" t="str">
            <v>Depreciation Equip&lt;R5000:Office Equipmen</v>
          </cell>
          <cell r="D540" t="str">
            <v/>
          </cell>
          <cell r="F540" t="str">
            <v/>
          </cell>
        </row>
        <row r="541">
          <cell r="A541">
            <v>481180</v>
          </cell>
          <cell r="B541" t="str">
            <v>481180</v>
          </cell>
          <cell r="C541" t="str">
            <v>Depreciation Equip&lt;R5000:Office Furnitur</v>
          </cell>
          <cell r="D541" t="str">
            <v/>
          </cell>
          <cell r="F541" t="str">
            <v/>
          </cell>
        </row>
        <row r="542">
          <cell r="A542">
            <v>481190</v>
          </cell>
          <cell r="B542" t="str">
            <v>481190</v>
          </cell>
          <cell r="C542" t="str">
            <v>Depreciation Equip&lt;R5000:Photographic Eq</v>
          </cell>
          <cell r="D542" t="str">
            <v/>
          </cell>
          <cell r="F542" t="str">
            <v/>
          </cell>
        </row>
        <row r="543">
          <cell r="A543">
            <v>481200</v>
          </cell>
          <cell r="B543" t="str">
            <v>481200</v>
          </cell>
          <cell r="C543" t="str">
            <v>Depreciation Equip&lt;R5000:Radio Equipment</v>
          </cell>
          <cell r="D543" t="str">
            <v/>
          </cell>
          <cell r="F543" t="str">
            <v/>
          </cell>
        </row>
        <row r="544">
          <cell r="A544">
            <v>481210</v>
          </cell>
          <cell r="B544" t="str">
            <v>481210</v>
          </cell>
          <cell r="C544" t="str">
            <v>Depreciation Equip&lt;R5000:Sec Eqp/Sys/Mat</v>
          </cell>
          <cell r="D544" t="str">
            <v/>
          </cell>
          <cell r="F544" t="str">
            <v/>
          </cell>
        </row>
        <row r="545">
          <cell r="A545">
            <v>481220</v>
          </cell>
          <cell r="B545" t="str">
            <v>481220</v>
          </cell>
          <cell r="C545" t="str">
            <v>Depreciation Equip&lt;R5000:Sec Eqp/Sys/Mat</v>
          </cell>
          <cell r="D545" t="str">
            <v/>
          </cell>
          <cell r="F545" t="str">
            <v/>
          </cell>
        </row>
        <row r="546">
          <cell r="A546">
            <v>481230</v>
          </cell>
          <cell r="B546" t="str">
            <v>481230</v>
          </cell>
          <cell r="C546" t="str">
            <v>Depreciation Equip&lt;R5000:Survey Equipmen</v>
          </cell>
          <cell r="D546" t="str">
            <v/>
          </cell>
          <cell r="F546" t="str">
            <v/>
          </cell>
        </row>
        <row r="547">
          <cell r="A547">
            <v>481240</v>
          </cell>
          <cell r="B547" t="str">
            <v>481240</v>
          </cell>
          <cell r="C547" t="str">
            <v>Depreciation Equip&lt;R5000:Telecommuni Equ</v>
          </cell>
          <cell r="D547" t="str">
            <v/>
          </cell>
          <cell r="F547" t="str">
            <v/>
          </cell>
        </row>
        <row r="548">
          <cell r="A548">
            <v>481250</v>
          </cell>
          <cell r="B548" t="str">
            <v>481250</v>
          </cell>
          <cell r="C548" t="str">
            <v>Depreciation Equip&lt;R5000:Tents/Flags/Acc</v>
          </cell>
          <cell r="D548" t="str">
            <v/>
          </cell>
          <cell r="F548" t="str">
            <v/>
          </cell>
        </row>
        <row r="549">
          <cell r="A549">
            <v>481260</v>
          </cell>
          <cell r="B549" t="str">
            <v>481260</v>
          </cell>
          <cell r="C549" t="str">
            <v>Depreciation Equip&lt;R5000:Computer Softwa</v>
          </cell>
          <cell r="D549" t="str">
            <v/>
          </cell>
          <cell r="F549" t="str">
            <v/>
          </cell>
        </row>
        <row r="550">
          <cell r="A550">
            <v>481270</v>
          </cell>
          <cell r="B550" t="str">
            <v>481270</v>
          </cell>
          <cell r="C550" t="str">
            <v>Depreciation Equip&lt;R5000:Other Intangibl</v>
          </cell>
          <cell r="D550" t="str">
            <v/>
          </cell>
          <cell r="F550" t="str">
            <v/>
          </cell>
        </row>
        <row r="551">
          <cell r="A551">
            <v>481280</v>
          </cell>
          <cell r="B551" t="str">
            <v>481280</v>
          </cell>
          <cell r="C551" t="str">
            <v>Depreciation Equip&lt;R5000:Patents And Lic</v>
          </cell>
          <cell r="D551" t="str">
            <v/>
          </cell>
          <cell r="F551" t="str">
            <v/>
          </cell>
        </row>
        <row r="552">
          <cell r="A552">
            <v>481290</v>
          </cell>
          <cell r="B552" t="str">
            <v>481290</v>
          </cell>
          <cell r="C552" t="str">
            <v>Depreciation Equip&lt;R5000:Recipe/Form/P-T</v>
          </cell>
          <cell r="D552" t="str">
            <v/>
          </cell>
          <cell r="F552" t="str">
            <v/>
          </cell>
        </row>
        <row r="553">
          <cell r="A553">
            <v>481300</v>
          </cell>
          <cell r="B553" t="str">
            <v>481300</v>
          </cell>
          <cell r="C553" t="str">
            <v>Depreciation Equip&lt;R5000:Service&amp;Operati</v>
          </cell>
          <cell r="D553" t="str">
            <v/>
          </cell>
          <cell r="F553" t="str">
            <v/>
          </cell>
        </row>
        <row r="554">
          <cell r="A554">
            <v>481400</v>
          </cell>
          <cell r="B554" t="str">
            <v>481400</v>
          </cell>
          <cell r="C554" t="str">
            <v>Manual Depreciation equipment</v>
          </cell>
          <cell r="D554" t="str">
            <v/>
          </cell>
          <cell r="F554" t="str">
            <v/>
          </cell>
        </row>
        <row r="555">
          <cell r="A555">
            <v>481500</v>
          </cell>
          <cell r="B555" t="str">
            <v>481500</v>
          </cell>
          <cell r="C555" t="str">
            <v>WATER RESEARCH/TESTING</v>
          </cell>
          <cell r="D555" t="str">
            <v>TRAINING &amp; STAFF DEVELOPMENT</v>
          </cell>
          <cell r="F555" t="str">
            <v>TRAINING &amp; STAFF DEVELOPMENT</v>
          </cell>
        </row>
        <row r="556">
          <cell r="A556">
            <v>490010</v>
          </cell>
          <cell r="B556" t="str">
            <v>490010</v>
          </cell>
          <cell r="C556" t="str">
            <v>Loss from exchange rate differences</v>
          </cell>
          <cell r="D556" t="str">
            <v/>
          </cell>
          <cell r="F556" t="str">
            <v/>
          </cell>
        </row>
        <row r="557">
          <cell r="A557">
            <v>490020</v>
          </cell>
          <cell r="B557" t="str">
            <v>490020</v>
          </cell>
          <cell r="C557" t="str">
            <v>Gain from exchange rate differences</v>
          </cell>
          <cell r="D557" t="str">
            <v/>
          </cell>
          <cell r="F557" t="str">
            <v/>
          </cell>
        </row>
        <row r="558">
          <cell r="A558">
            <v>490030</v>
          </cell>
          <cell r="B558" t="str">
            <v>490030</v>
          </cell>
          <cell r="C558" t="str">
            <v>Price differences</v>
          </cell>
          <cell r="D558" t="str">
            <v/>
          </cell>
          <cell r="F558" t="str">
            <v/>
          </cell>
        </row>
        <row r="559">
          <cell r="A559">
            <v>490040</v>
          </cell>
          <cell r="B559" t="str">
            <v>490040</v>
          </cell>
          <cell r="C559" t="str">
            <v>Gain/Loss from revaluation</v>
          </cell>
          <cell r="D559" t="str">
            <v/>
          </cell>
          <cell r="F559" t="str">
            <v/>
          </cell>
        </row>
        <row r="560">
          <cell r="A560">
            <v>490050</v>
          </cell>
          <cell r="B560" t="str">
            <v>490050</v>
          </cell>
          <cell r="C560" t="str">
            <v>Gain/Loss from stock transfer</v>
          </cell>
          <cell r="D560" t="str">
            <v/>
          </cell>
          <cell r="F560" t="str">
            <v/>
          </cell>
        </row>
        <row r="561">
          <cell r="A561">
            <v>490060</v>
          </cell>
          <cell r="B561" t="str">
            <v>490060</v>
          </cell>
          <cell r="C561" t="str">
            <v>Rounding differences</v>
          </cell>
          <cell r="D561" t="str">
            <v/>
          </cell>
          <cell r="F561" t="str">
            <v/>
          </cell>
        </row>
        <row r="562">
          <cell r="A562">
            <v>490100</v>
          </cell>
          <cell r="B562" t="str">
            <v>490100</v>
          </cell>
          <cell r="C562" t="str">
            <v>Operating Expenditure</v>
          </cell>
          <cell r="D562" t="str">
            <v/>
          </cell>
          <cell r="F562" t="str">
            <v/>
          </cell>
        </row>
        <row r="563">
          <cell r="A563">
            <v>490200</v>
          </cell>
          <cell r="B563" t="str">
            <v>490200</v>
          </cell>
          <cell r="C563" t="str">
            <v>Profit/Loss on Disposal of Fixed Assets</v>
          </cell>
          <cell r="D563" t="str">
            <v/>
          </cell>
          <cell r="F563" t="str">
            <v/>
          </cell>
        </row>
        <row r="564">
          <cell r="B564" t="str">
            <v>500000</v>
          </cell>
          <cell r="C564" t="str">
            <v>Labour Activity</v>
          </cell>
          <cell r="D564" t="str">
            <v/>
          </cell>
          <cell r="F564" t="str">
            <v/>
          </cell>
        </row>
        <row r="565">
          <cell r="B565" t="str">
            <v>500001</v>
          </cell>
          <cell r="C565" t="str">
            <v>Overtime Activity</v>
          </cell>
          <cell r="D565" t="str">
            <v/>
          </cell>
          <cell r="F565" t="str">
            <v/>
          </cell>
        </row>
        <row r="566">
          <cell r="B566" t="str">
            <v>500002</v>
          </cell>
          <cell r="C566" t="str">
            <v>Hourly Rental Rate Activity</v>
          </cell>
          <cell r="D566" t="str">
            <v/>
          </cell>
          <cell r="F566" t="str">
            <v/>
          </cell>
        </row>
        <row r="567">
          <cell r="B567" t="str">
            <v>500003</v>
          </cell>
          <cell r="C567" t="str">
            <v>Kilo Rental Rate Activity</v>
          </cell>
          <cell r="D567" t="str">
            <v/>
          </cell>
          <cell r="F567" t="str">
            <v/>
          </cell>
        </row>
        <row r="568">
          <cell r="B568" t="str">
            <v>500004</v>
          </cell>
          <cell r="C568" t="str">
            <v>Monthly Rental Rate Activity</v>
          </cell>
          <cell r="D568" t="str">
            <v/>
          </cell>
          <cell r="F568" t="str">
            <v/>
          </cell>
        </row>
        <row r="569">
          <cell r="B569" t="str">
            <v>500005</v>
          </cell>
          <cell r="C569" t="str">
            <v>JKD Low Bed Transport for Equipments</v>
          </cell>
          <cell r="D569" t="str">
            <v/>
          </cell>
          <cell r="F569" t="str">
            <v/>
          </cell>
        </row>
        <row r="570">
          <cell r="B570" t="str">
            <v>500006</v>
          </cell>
          <cell r="C570" t="str">
            <v>SN &amp; T</v>
          </cell>
          <cell r="D570" t="str">
            <v/>
          </cell>
          <cell r="F570" t="str">
            <v/>
          </cell>
        </row>
        <row r="571">
          <cell r="B571" t="str">
            <v>500010</v>
          </cell>
          <cell r="C571" t="str">
            <v>Hour Cap Rec Rate</v>
          </cell>
          <cell r="D571" t="str">
            <v/>
          </cell>
          <cell r="F571" t="str">
            <v/>
          </cell>
        </row>
        <row r="572">
          <cell r="B572" t="str">
            <v>500011</v>
          </cell>
          <cell r="C572" t="str">
            <v>Kilo Cap Rec Rate</v>
          </cell>
          <cell r="D572" t="str">
            <v/>
          </cell>
          <cell r="F572" t="str">
            <v/>
          </cell>
        </row>
        <row r="573">
          <cell r="B573" t="str">
            <v>500012</v>
          </cell>
          <cell r="C573" t="str">
            <v>Month Cap Rec Rate</v>
          </cell>
          <cell r="D573" t="str">
            <v/>
          </cell>
          <cell r="F573" t="str">
            <v/>
          </cell>
        </row>
        <row r="574">
          <cell r="B574" t="str">
            <v>500502</v>
          </cell>
          <cell r="C574" t="str">
            <v>Maint Hour Rate</v>
          </cell>
          <cell r="D574" t="str">
            <v/>
          </cell>
          <cell r="F574" t="str">
            <v/>
          </cell>
        </row>
        <row r="575">
          <cell r="B575" t="str">
            <v>500503</v>
          </cell>
          <cell r="C575" t="str">
            <v>Maint Kilo Rate</v>
          </cell>
          <cell r="D575" t="str">
            <v/>
          </cell>
          <cell r="F575" t="str">
            <v/>
          </cell>
        </row>
        <row r="576">
          <cell r="B576" t="str">
            <v>500504</v>
          </cell>
          <cell r="C576" t="str">
            <v>Maint Month Rate</v>
          </cell>
          <cell r="D576" t="str">
            <v/>
          </cell>
          <cell r="F576" t="str">
            <v/>
          </cell>
        </row>
        <row r="577">
          <cell r="B577" t="str">
            <v>500510</v>
          </cell>
          <cell r="C577" t="str">
            <v>Charge out rate</v>
          </cell>
          <cell r="D577" t="str">
            <v/>
          </cell>
          <cell r="F577" t="str">
            <v/>
          </cell>
        </row>
        <row r="578">
          <cell r="B578" t="str">
            <v>500800</v>
          </cell>
          <cell r="C578" t="str">
            <v>Maintenance Levy Hourly Machines</v>
          </cell>
          <cell r="D578" t="str">
            <v/>
          </cell>
          <cell r="F578" t="str">
            <v/>
          </cell>
        </row>
        <row r="579">
          <cell r="B579" t="str">
            <v>500801</v>
          </cell>
          <cell r="C579" t="str">
            <v>Maint Hour Rate neg</v>
          </cell>
          <cell r="D579" t="str">
            <v/>
          </cell>
          <cell r="F579" t="str">
            <v/>
          </cell>
        </row>
        <row r="580">
          <cell r="B580" t="str">
            <v>500802</v>
          </cell>
          <cell r="C580" t="str">
            <v>Maintenance Levy Kilometer Machines</v>
          </cell>
          <cell r="D580" t="str">
            <v/>
          </cell>
          <cell r="F580" t="str">
            <v/>
          </cell>
        </row>
        <row r="581">
          <cell r="B581" t="str">
            <v>500803</v>
          </cell>
          <cell r="C581" t="str">
            <v>Maintenance Levy Monthly Machines</v>
          </cell>
          <cell r="D581" t="str">
            <v/>
          </cell>
          <cell r="F581" t="str">
            <v/>
          </cell>
        </row>
        <row r="582">
          <cell r="B582" t="str">
            <v>600000</v>
          </cell>
          <cell r="C582" t="str">
            <v>T-Labour Costs Settlement</v>
          </cell>
          <cell r="D582" t="str">
            <v/>
          </cell>
          <cell r="F582" t="str">
            <v/>
          </cell>
        </row>
        <row r="583">
          <cell r="B583" t="str">
            <v>600001</v>
          </cell>
          <cell r="C583" t="str">
            <v>T-Internal Material Settlement</v>
          </cell>
          <cell r="D583" t="str">
            <v/>
          </cell>
          <cell r="F583" t="str">
            <v/>
          </cell>
        </row>
        <row r="584">
          <cell r="B584" t="str">
            <v>600002</v>
          </cell>
          <cell r="C584" t="str">
            <v>T-External Material Settlement</v>
          </cell>
          <cell r="D584" t="str">
            <v/>
          </cell>
          <cell r="F584" t="str">
            <v/>
          </cell>
        </row>
        <row r="585">
          <cell r="B585" t="str">
            <v>600003</v>
          </cell>
          <cell r="C585" t="str">
            <v>T-Fuel Settlement</v>
          </cell>
          <cell r="D585" t="str">
            <v/>
          </cell>
          <cell r="F585" t="str">
            <v/>
          </cell>
        </row>
        <row r="586">
          <cell r="B586" t="str">
            <v>600004</v>
          </cell>
          <cell r="C586" t="str">
            <v>T-Oil Settlement</v>
          </cell>
          <cell r="D586" t="str">
            <v/>
          </cell>
          <cell r="F586" t="str">
            <v/>
          </cell>
        </row>
        <row r="587">
          <cell r="B587" t="str">
            <v>600020</v>
          </cell>
          <cell r="C587" t="str">
            <v>E-Labour Costs Settlement</v>
          </cell>
          <cell r="D587" t="str">
            <v/>
          </cell>
          <cell r="F587" t="str">
            <v/>
          </cell>
        </row>
        <row r="588">
          <cell r="B588" t="str">
            <v>600021</v>
          </cell>
          <cell r="C588" t="str">
            <v>E-External Material Settlement</v>
          </cell>
          <cell r="D588" t="str">
            <v/>
          </cell>
          <cell r="F588" t="str">
            <v/>
          </cell>
        </row>
        <row r="589">
          <cell r="B589" t="str">
            <v>600022</v>
          </cell>
          <cell r="C589" t="str">
            <v>E-Fuel Settlement</v>
          </cell>
          <cell r="D589" t="str">
            <v/>
          </cell>
          <cell r="F589" t="str">
            <v/>
          </cell>
        </row>
        <row r="590">
          <cell r="B590" t="str">
            <v>600023</v>
          </cell>
          <cell r="C590" t="str">
            <v>E-Oil Settlement</v>
          </cell>
          <cell r="D590" t="str">
            <v/>
          </cell>
          <cell r="F590" t="str">
            <v/>
          </cell>
        </row>
        <row r="591">
          <cell r="B591" t="str">
            <v>600030</v>
          </cell>
          <cell r="C591" t="str">
            <v>Capital Recovery- Hourly based</v>
          </cell>
          <cell r="D591" t="str">
            <v/>
          </cell>
          <cell r="F591" t="str">
            <v/>
          </cell>
        </row>
        <row r="592">
          <cell r="B592" t="str">
            <v>600031</v>
          </cell>
          <cell r="C592" t="str">
            <v>CApital Recovery- Monthly Based</v>
          </cell>
          <cell r="D592" t="str">
            <v/>
          </cell>
          <cell r="F592" t="str">
            <v/>
          </cell>
        </row>
        <row r="593">
          <cell r="B593" t="str">
            <v>600033</v>
          </cell>
          <cell r="C593" t="str">
            <v>Capital Recovery - Kilometer Based</v>
          </cell>
          <cell r="D593" t="str">
            <v/>
          </cell>
          <cell r="F593" t="str">
            <v/>
          </cell>
        </row>
        <row r="594">
          <cell r="B594" t="str">
            <v>800000</v>
          </cell>
          <cell r="C594" t="str">
            <v>Water Research Commission Levy</v>
          </cell>
          <cell r="D594" t="str">
            <v/>
          </cell>
          <cell r="F594" t="str">
            <v/>
          </cell>
        </row>
        <row r="595">
          <cell r="B595" t="str">
            <v>800010</v>
          </cell>
          <cell r="C595" t="str">
            <v>Water Licences</v>
          </cell>
          <cell r="D595" t="str">
            <v/>
          </cell>
          <cell r="F595" t="str">
            <v/>
          </cell>
        </row>
        <row r="596">
          <cell r="B596" t="str">
            <v>800080</v>
          </cell>
          <cell r="C596" t="str">
            <v>Sundry Revenue</v>
          </cell>
          <cell r="D596" t="str">
            <v/>
          </cell>
          <cell r="F596" t="str">
            <v/>
          </cell>
        </row>
        <row r="597">
          <cell r="B597" t="str">
            <v>800500</v>
          </cell>
          <cell r="C597" t="str">
            <v>Interest: Corp For Public Dep</v>
          </cell>
          <cell r="D597" t="str">
            <v/>
          </cell>
          <cell r="F597" t="str">
            <v/>
          </cell>
        </row>
        <row r="598">
          <cell r="B598" t="str">
            <v>801000</v>
          </cell>
          <cell r="C598" t="str">
            <v>Consumptive Charges</v>
          </cell>
          <cell r="D598" t="str">
            <v/>
          </cell>
          <cell r="F598" t="str">
            <v/>
          </cell>
        </row>
        <row r="599">
          <cell r="B599" t="str">
            <v>802000</v>
          </cell>
          <cell r="C599" t="str">
            <v>Water Resources Management Revenue</v>
          </cell>
          <cell r="D599" t="str">
            <v/>
          </cell>
          <cell r="F599" t="str">
            <v/>
          </cell>
        </row>
        <row r="600">
          <cell r="B600" t="str">
            <v>803000</v>
          </cell>
          <cell r="C600" t="str">
            <v>TCTA Revenue</v>
          </cell>
          <cell r="D600" t="str">
            <v/>
          </cell>
          <cell r="F600" t="str">
            <v/>
          </cell>
        </row>
        <row r="601">
          <cell r="B601" t="str">
            <v>803700</v>
          </cell>
          <cell r="C601" t="str">
            <v>Clearing asset disposals</v>
          </cell>
          <cell r="D601" t="str">
            <v/>
          </cell>
          <cell r="F601" t="str">
            <v/>
          </cell>
        </row>
        <row r="602">
          <cell r="B602" t="str">
            <v>803701</v>
          </cell>
          <cell r="C602" t="str">
            <v>Sales:Assets BAS Take on</v>
          </cell>
          <cell r="D602" t="str">
            <v/>
          </cell>
          <cell r="F602" t="str">
            <v/>
          </cell>
        </row>
        <row r="603">
          <cell r="B603" t="str">
            <v>803710</v>
          </cell>
          <cell r="C603" t="str">
            <v>Sale Of Assets</v>
          </cell>
          <cell r="D603" t="str">
            <v/>
          </cell>
          <cell r="F603" t="str">
            <v/>
          </cell>
        </row>
        <row r="604">
          <cell r="B604" t="str">
            <v>803900</v>
          </cell>
          <cell r="C604" t="str">
            <v>Revenue from Sale Of Assets to affilited</v>
          </cell>
          <cell r="D604" t="str">
            <v/>
          </cell>
          <cell r="F604" t="str">
            <v/>
          </cell>
        </row>
        <row r="605">
          <cell r="B605" t="str">
            <v>804000</v>
          </cell>
          <cell r="C605" t="str">
            <v>Consumptive (O &amp; M)</v>
          </cell>
          <cell r="D605" t="str">
            <v/>
          </cell>
          <cell r="F605" t="str">
            <v/>
          </cell>
        </row>
        <row r="606">
          <cell r="B606" t="str">
            <v>804010</v>
          </cell>
          <cell r="C606" t="str">
            <v>Rev:FA:Lns:Prv Sec:for Advances</v>
          </cell>
          <cell r="D606" t="str">
            <v/>
          </cell>
          <cell r="F606" t="str">
            <v/>
          </cell>
        </row>
        <row r="607">
          <cell r="B607" t="str">
            <v>804020</v>
          </cell>
          <cell r="C607" t="str">
            <v>Rev:FA:Loans:Priv Sec:Projects</v>
          </cell>
          <cell r="D607" t="str">
            <v/>
          </cell>
          <cell r="F607" t="str">
            <v/>
          </cell>
        </row>
        <row r="608">
          <cell r="B608" t="str">
            <v>804100</v>
          </cell>
          <cell r="C608" t="str">
            <v>Rev:FA:Lns:Priv Sec:Irrig Boards</v>
          </cell>
          <cell r="D608" t="str">
            <v/>
          </cell>
          <cell r="F608" t="str">
            <v/>
          </cell>
        </row>
        <row r="609">
          <cell r="B609" t="str">
            <v>804110</v>
          </cell>
          <cell r="C609" t="str">
            <v>Rev:FA:Lns:Priv Sec:Water Boards</v>
          </cell>
          <cell r="D609" t="str">
            <v/>
          </cell>
          <cell r="F609" t="str">
            <v/>
          </cell>
        </row>
        <row r="610">
          <cell r="B610" t="str">
            <v>804120</v>
          </cell>
          <cell r="C610" t="str">
            <v>Rev:FA:Lns:Prv Sec:Water Af Proj</v>
          </cell>
          <cell r="D610" t="str">
            <v/>
          </cell>
          <cell r="F610" t="str">
            <v/>
          </cell>
        </row>
        <row r="611">
          <cell r="B611" t="str">
            <v>804130</v>
          </cell>
          <cell r="C611" t="str">
            <v>Rev:FA:Loans:Priv Sec:Sawmills</v>
          </cell>
          <cell r="D611" t="str">
            <v/>
          </cell>
          <cell r="F611" t="str">
            <v/>
          </cell>
        </row>
        <row r="612">
          <cell r="B612" t="str">
            <v>804200</v>
          </cell>
          <cell r="C612" t="str">
            <v>Rev:FA:Lns:Priv Sec:Late Inter</v>
          </cell>
          <cell r="D612" t="str">
            <v/>
          </cell>
          <cell r="F612" t="str">
            <v/>
          </cell>
        </row>
        <row r="613">
          <cell r="B613" t="str">
            <v>804300</v>
          </cell>
          <cell r="C613" t="str">
            <v>Rev:FA:Lns:Prv S:Dom:Mf-Sub Veh</v>
          </cell>
          <cell r="D613" t="str">
            <v/>
          </cell>
          <cell r="F613" t="str">
            <v/>
          </cell>
        </row>
        <row r="614">
          <cell r="B614" t="str">
            <v>804310</v>
          </cell>
          <cell r="C614" t="str">
            <v>Rev:FA:Ln:Prv S:Dom:Con Dpt Debt</v>
          </cell>
          <cell r="D614" t="str">
            <v/>
          </cell>
          <cell r="F614" t="str">
            <v/>
          </cell>
        </row>
        <row r="615">
          <cell r="B615" t="str">
            <v>804400</v>
          </cell>
          <cell r="C615" t="str">
            <v>Rev:FA:Rec:Prv Sec:Con Dept Debt</v>
          </cell>
          <cell r="D615" t="str">
            <v/>
          </cell>
          <cell r="F615" t="str">
            <v/>
          </cell>
        </row>
        <row r="616">
          <cell r="B616" t="str">
            <v>804500</v>
          </cell>
          <cell r="C616" t="str">
            <v>Rev:FA:Rec:Priv Sec:Domestic Ser</v>
          </cell>
          <cell r="D616" t="str">
            <v/>
          </cell>
          <cell r="F616" t="str">
            <v/>
          </cell>
        </row>
        <row r="617">
          <cell r="B617" t="str">
            <v>804510</v>
          </cell>
          <cell r="C617" t="str">
            <v>Rev:FA:Rec:Priv S:Trans-Res-Work</v>
          </cell>
          <cell r="D617" t="str">
            <v/>
          </cell>
          <cell r="F617" t="str">
            <v/>
          </cell>
        </row>
        <row r="618">
          <cell r="B618" t="str">
            <v>804520</v>
          </cell>
          <cell r="C618" t="str">
            <v>Rev:FA:Rec of Prev Years' Exp</v>
          </cell>
          <cell r="D618" t="str">
            <v/>
          </cell>
          <cell r="F618" t="str">
            <v/>
          </cell>
        </row>
        <row r="619">
          <cell r="B619" t="str">
            <v>804530</v>
          </cell>
          <cell r="C619" t="str">
            <v>Rev:FA:Nat Serv Breach Contr</v>
          </cell>
          <cell r="D619" t="str">
            <v/>
          </cell>
          <cell r="F619" t="str">
            <v/>
          </cell>
        </row>
        <row r="620">
          <cell r="B620" t="str">
            <v>804540</v>
          </cell>
          <cell r="C620" t="str">
            <v>Rev:FA:Arrear Wages Income</v>
          </cell>
          <cell r="D620" t="str">
            <v/>
          </cell>
          <cell r="F620" t="str">
            <v/>
          </cell>
        </row>
        <row r="621">
          <cell r="B621" t="str">
            <v>804550</v>
          </cell>
          <cell r="C621" t="str">
            <v>Rev:FA:Stale Cheques</v>
          </cell>
          <cell r="D621" t="str">
            <v/>
          </cell>
          <cell r="F621" t="str">
            <v/>
          </cell>
        </row>
        <row r="622">
          <cell r="B622" t="str">
            <v>804560</v>
          </cell>
          <cell r="C622" t="str">
            <v>Rev:FA:Unallocated Credits</v>
          </cell>
          <cell r="D622" t="str">
            <v/>
          </cell>
          <cell r="F622" t="str">
            <v/>
          </cell>
        </row>
        <row r="623">
          <cell r="B623" t="str">
            <v>804561</v>
          </cell>
          <cell r="C623" t="str">
            <v>REV:FA:REC:PRIV SEC:PARKING</v>
          </cell>
          <cell r="D623" t="str">
            <v/>
          </cell>
          <cell r="F623" t="str">
            <v/>
          </cell>
        </row>
        <row r="624">
          <cell r="B624" t="str">
            <v>804570</v>
          </cell>
          <cell r="C624" t="str">
            <v>Rev:FA:Cash Surpluses</v>
          </cell>
          <cell r="D624" t="str">
            <v/>
          </cell>
          <cell r="F624" t="str">
            <v/>
          </cell>
        </row>
        <row r="625">
          <cell r="B625" t="str">
            <v>804580</v>
          </cell>
          <cell r="C625" t="str">
            <v>Forex Gains</v>
          </cell>
          <cell r="D625" t="str">
            <v/>
          </cell>
          <cell r="F625" t="str">
            <v/>
          </cell>
        </row>
        <row r="626">
          <cell r="B626" t="str">
            <v>805000</v>
          </cell>
          <cell r="C626" t="str">
            <v>Consumptive depreciation</v>
          </cell>
          <cell r="D626" t="str">
            <v/>
          </cell>
          <cell r="F626" t="str">
            <v/>
          </cell>
        </row>
        <row r="627">
          <cell r="B627" t="str">
            <v>805100</v>
          </cell>
          <cell r="C627" t="str">
            <v>Serv Rend: Commission Insurance</v>
          </cell>
          <cell r="D627" t="str">
            <v/>
          </cell>
          <cell r="F627" t="str">
            <v/>
          </cell>
        </row>
        <row r="628">
          <cell r="B628" t="str">
            <v>805120</v>
          </cell>
          <cell r="C628" t="str">
            <v>Serv Rend: Commission Research</v>
          </cell>
          <cell r="D628" t="str">
            <v/>
          </cell>
          <cell r="F628" t="str">
            <v/>
          </cell>
        </row>
        <row r="629">
          <cell r="B629" t="str">
            <v>805200</v>
          </cell>
          <cell r="C629" t="str">
            <v>Serv Rend: Drilling Serv</v>
          </cell>
          <cell r="D629" t="str">
            <v/>
          </cell>
          <cell r="F629" t="str">
            <v/>
          </cell>
        </row>
        <row r="630">
          <cell r="B630" t="str">
            <v>805250</v>
          </cell>
          <cell r="C630" t="str">
            <v>ACAD SERV: REG, TUIT &amp; EXAM FEES</v>
          </cell>
          <cell r="D630" t="str">
            <v/>
          </cell>
          <cell r="F630" t="str">
            <v/>
          </cell>
        </row>
        <row r="631">
          <cell r="B631" t="str">
            <v>805300</v>
          </cell>
          <cell r="C631" t="str">
            <v>Serv Rend: Entrance Fees</v>
          </cell>
          <cell r="D631" t="str">
            <v/>
          </cell>
          <cell r="F631" t="str">
            <v/>
          </cell>
        </row>
        <row r="632">
          <cell r="B632" t="str">
            <v>805350</v>
          </cell>
          <cell r="C632" t="str">
            <v>SERV REND: DOMESTIC SERV</v>
          </cell>
          <cell r="D632" t="str">
            <v/>
          </cell>
          <cell r="F632" t="str">
            <v/>
          </cell>
        </row>
        <row r="633">
          <cell r="B633" t="str">
            <v>805360</v>
          </cell>
          <cell r="C633" t="str">
            <v>SERV REND: BOARDING SERV - STAFF</v>
          </cell>
          <cell r="D633" t="str">
            <v/>
          </cell>
          <cell r="F633" t="str">
            <v/>
          </cell>
        </row>
        <row r="634">
          <cell r="B634" t="str">
            <v>805400</v>
          </cell>
          <cell r="C634" t="str">
            <v>Serv Rend: Fee for Recov of Debt</v>
          </cell>
          <cell r="D634" t="str">
            <v/>
          </cell>
          <cell r="F634" t="str">
            <v/>
          </cell>
        </row>
        <row r="635">
          <cell r="B635" t="str">
            <v>805420</v>
          </cell>
          <cell r="C635" t="str">
            <v>Serv Rend: Sanitation</v>
          </cell>
          <cell r="D635" t="str">
            <v/>
          </cell>
          <cell r="F635" t="str">
            <v/>
          </cell>
        </row>
        <row r="636">
          <cell r="B636" t="str">
            <v>805430</v>
          </cell>
          <cell r="C636" t="str">
            <v>Serv Rend: Refuse Removal</v>
          </cell>
          <cell r="D636" t="str">
            <v/>
          </cell>
          <cell r="F636" t="str">
            <v/>
          </cell>
        </row>
        <row r="637">
          <cell r="B637" t="str">
            <v>805500</v>
          </cell>
          <cell r="C637" t="str">
            <v>Request Info:Geogr Info &amp; Stats</v>
          </cell>
          <cell r="D637" t="str">
            <v/>
          </cell>
          <cell r="F637" t="str">
            <v/>
          </cell>
        </row>
        <row r="638">
          <cell r="B638" t="str">
            <v>805510</v>
          </cell>
          <cell r="C638" t="str">
            <v>Request Info:Access To Info Act</v>
          </cell>
          <cell r="D638" t="str">
            <v/>
          </cell>
          <cell r="F638" t="str">
            <v/>
          </cell>
        </row>
        <row r="639">
          <cell r="B639" t="str">
            <v>805520</v>
          </cell>
          <cell r="C639" t="str">
            <v>Serv Rend: Photocopies&amp;Faxes</v>
          </cell>
          <cell r="D639" t="str">
            <v/>
          </cell>
          <cell r="F639" t="str">
            <v/>
          </cell>
        </row>
        <row r="640">
          <cell r="B640" t="str">
            <v>805550</v>
          </cell>
          <cell r="C640" t="str">
            <v>Serv Rend: Water Resource Manage</v>
          </cell>
          <cell r="D640" t="str">
            <v/>
          </cell>
          <cell r="F640" t="str">
            <v/>
          </cell>
        </row>
        <row r="641">
          <cell r="B641" t="str">
            <v>805600</v>
          </cell>
          <cell r="C641" t="str">
            <v>Sales:Books</v>
          </cell>
          <cell r="D641" t="str">
            <v/>
          </cell>
          <cell r="F641" t="str">
            <v/>
          </cell>
        </row>
        <row r="642">
          <cell r="B642" t="str">
            <v>805610</v>
          </cell>
          <cell r="C642" t="str">
            <v>Sales:Departmental Publications</v>
          </cell>
          <cell r="D642" t="str">
            <v/>
          </cell>
          <cell r="F642" t="str">
            <v/>
          </cell>
        </row>
        <row r="643">
          <cell r="B643" t="str">
            <v>805620</v>
          </cell>
          <cell r="C643" t="str">
            <v>Sales:Tender Documents</v>
          </cell>
          <cell r="D643" t="str">
            <v/>
          </cell>
          <cell r="F643" t="str">
            <v/>
          </cell>
        </row>
        <row r="644">
          <cell r="B644" t="str">
            <v>805630</v>
          </cell>
          <cell r="C644" t="str">
            <v>Sales:Plants.Steg and Seedlings</v>
          </cell>
          <cell r="D644" t="str">
            <v/>
          </cell>
          <cell r="F644" t="str">
            <v/>
          </cell>
        </row>
        <row r="645">
          <cell r="B645" t="str">
            <v>805640</v>
          </cell>
          <cell r="C645" t="str">
            <v>Sales:Weedicide</v>
          </cell>
          <cell r="D645" t="str">
            <v/>
          </cell>
          <cell r="F645" t="str">
            <v/>
          </cell>
        </row>
        <row r="646">
          <cell r="B646" t="str">
            <v>805650</v>
          </cell>
          <cell r="C646" t="str">
            <v>Sales:Charts/Posters</v>
          </cell>
          <cell r="D646" t="str">
            <v/>
          </cell>
          <cell r="F646" t="str">
            <v/>
          </cell>
        </row>
        <row r="647">
          <cell r="B647" t="str">
            <v>805660</v>
          </cell>
          <cell r="C647" t="str">
            <v>Sales:Wood Products</v>
          </cell>
          <cell r="D647" t="str">
            <v/>
          </cell>
          <cell r="F647" t="str">
            <v/>
          </cell>
        </row>
        <row r="648">
          <cell r="B648" t="str">
            <v>805670</v>
          </cell>
          <cell r="C648" t="str">
            <v>Sales:Scrap Materials</v>
          </cell>
          <cell r="D648" t="str">
            <v/>
          </cell>
          <cell r="F648" t="str">
            <v/>
          </cell>
        </row>
        <row r="649">
          <cell r="B649" t="str">
            <v>805680</v>
          </cell>
          <cell r="C649" t="str">
            <v>Sales:Waste Paper</v>
          </cell>
          <cell r="D649" t="str">
            <v/>
          </cell>
          <cell r="F649" t="str">
            <v/>
          </cell>
        </row>
        <row r="650">
          <cell r="B650" t="str">
            <v>805690</v>
          </cell>
          <cell r="C650" t="str">
            <v>Sales:Maps</v>
          </cell>
          <cell r="D650" t="str">
            <v/>
          </cell>
          <cell r="F650" t="str">
            <v/>
          </cell>
        </row>
        <row r="651">
          <cell r="B651" t="str">
            <v>805700</v>
          </cell>
          <cell r="C651" t="str">
            <v>Sales:Ferns</v>
          </cell>
          <cell r="D651" t="str">
            <v/>
          </cell>
          <cell r="F651" t="str">
            <v/>
          </cell>
        </row>
        <row r="652">
          <cell r="B652" t="str">
            <v>805710</v>
          </cell>
          <cell r="C652" t="str">
            <v>Sales:Plantation Revenue</v>
          </cell>
          <cell r="D652" t="str">
            <v/>
          </cell>
          <cell r="F652" t="str">
            <v/>
          </cell>
        </row>
        <row r="653">
          <cell r="B653" t="str">
            <v>805720</v>
          </cell>
          <cell r="C653" t="str">
            <v>Sales:Internal Worked Wood</v>
          </cell>
          <cell r="D653" t="str">
            <v/>
          </cell>
          <cell r="F653" t="str">
            <v/>
          </cell>
        </row>
        <row r="654">
          <cell r="B654" t="str">
            <v>805730</v>
          </cell>
          <cell r="C654" t="str">
            <v>Sales:Internal Round Wood</v>
          </cell>
          <cell r="D654" t="str">
            <v/>
          </cell>
          <cell r="F654" t="str">
            <v/>
          </cell>
        </row>
        <row r="655">
          <cell r="B655" t="str">
            <v>805740</v>
          </cell>
          <cell r="C655" t="str">
            <v>Sales:Poles Treated</v>
          </cell>
          <cell r="D655" t="str">
            <v/>
          </cell>
          <cell r="F655" t="str">
            <v/>
          </cell>
        </row>
        <row r="656">
          <cell r="B656" t="str">
            <v>805750</v>
          </cell>
          <cell r="C656" t="str">
            <v>Sales:Poles Untreated</v>
          </cell>
          <cell r="D656" t="str">
            <v/>
          </cell>
          <cell r="F656" t="str">
            <v/>
          </cell>
        </row>
        <row r="657">
          <cell r="B657" t="str">
            <v>805760</v>
          </cell>
          <cell r="C657" t="str">
            <v>Sales:Softwood Saw Timber</v>
          </cell>
          <cell r="D657" t="str">
            <v/>
          </cell>
          <cell r="F657" t="str">
            <v/>
          </cell>
        </row>
        <row r="658">
          <cell r="B658" t="str">
            <v>805770</v>
          </cell>
          <cell r="C658" t="str">
            <v>Penalties Motor Vehicle Licences</v>
          </cell>
          <cell r="D658" t="str">
            <v/>
          </cell>
          <cell r="F658" t="str">
            <v/>
          </cell>
        </row>
        <row r="659">
          <cell r="B659" t="str">
            <v>805771</v>
          </cell>
          <cell r="C659" t="str">
            <v>Penalties Late Regis</v>
          </cell>
          <cell r="D659" t="str">
            <v/>
          </cell>
          <cell r="F659" t="str">
            <v/>
          </cell>
        </row>
        <row r="660">
          <cell r="B660" t="str">
            <v>805772</v>
          </cell>
          <cell r="C660" t="str">
            <v>Penalties Exceeding Volume Quota</v>
          </cell>
          <cell r="D660" t="str">
            <v/>
          </cell>
          <cell r="F660" t="str">
            <v/>
          </cell>
        </row>
        <row r="661">
          <cell r="B661" t="str">
            <v>806000</v>
          </cell>
          <cell r="C661" t="str">
            <v>Return on Assets</v>
          </cell>
          <cell r="D661" t="str">
            <v/>
          </cell>
          <cell r="F661" t="str">
            <v/>
          </cell>
        </row>
        <row r="662">
          <cell r="B662" t="str">
            <v>806010</v>
          </cell>
          <cell r="C662" t="str">
            <v>Intrs: Bank Accnts-Cash Com Bank</v>
          </cell>
          <cell r="D662" t="str">
            <v/>
          </cell>
          <cell r="F662" t="str">
            <v/>
          </cell>
        </row>
        <row r="663">
          <cell r="B663" t="str">
            <v>806020</v>
          </cell>
          <cell r="C663" t="str">
            <v>Interest: Exchequer Investments</v>
          </cell>
          <cell r="D663" t="str">
            <v/>
          </cell>
          <cell r="F663" t="str">
            <v/>
          </cell>
        </row>
        <row r="664">
          <cell r="B664" t="str">
            <v>806030</v>
          </cell>
          <cell r="C664" t="str">
            <v>In Rec: Priv Sec:Hhlds&amp;N-Prof In</v>
          </cell>
          <cell r="D664" t="str">
            <v/>
          </cell>
          <cell r="F664" t="str">
            <v/>
          </cell>
        </row>
        <row r="665">
          <cell r="B665" t="str">
            <v>806040</v>
          </cell>
          <cell r="C665" t="str">
            <v>Int Rec:Priv Sec:Dom:Contr Debt</v>
          </cell>
          <cell r="D665" t="str">
            <v/>
          </cell>
          <cell r="F665" t="str">
            <v/>
          </cell>
        </row>
        <row r="666">
          <cell r="B666" t="str">
            <v>806100</v>
          </cell>
          <cell r="C666" t="str">
            <v>Interest received from customers</v>
          </cell>
          <cell r="D666" t="str">
            <v/>
          </cell>
          <cell r="F666" t="str">
            <v/>
          </cell>
        </row>
        <row r="667">
          <cell r="B667" t="str">
            <v>806101</v>
          </cell>
          <cell r="C667" t="str">
            <v>DWAF Interest Income</v>
          </cell>
          <cell r="D667" t="str">
            <v/>
          </cell>
          <cell r="F667" t="str">
            <v/>
          </cell>
        </row>
        <row r="668">
          <cell r="B668" t="str">
            <v>806500</v>
          </cell>
          <cell r="C668" t="str">
            <v>Trnsf Rec O/G/U: National Dept</v>
          </cell>
          <cell r="D668" t="str">
            <v/>
          </cell>
          <cell r="F668" t="str">
            <v/>
          </cell>
        </row>
        <row r="669">
          <cell r="B669" t="str">
            <v>807000</v>
          </cell>
          <cell r="C669" t="str">
            <v>Rental Income:Land</v>
          </cell>
          <cell r="D669" t="str">
            <v/>
          </cell>
          <cell r="F669" t="str">
            <v/>
          </cell>
        </row>
        <row r="670">
          <cell r="B670" t="str">
            <v>807010</v>
          </cell>
          <cell r="C670" t="str">
            <v>Rent: Royalties</v>
          </cell>
          <cell r="D670" t="str">
            <v/>
          </cell>
          <cell r="F670" t="str">
            <v/>
          </cell>
        </row>
        <row r="671">
          <cell r="B671" t="str">
            <v>807300</v>
          </cell>
          <cell r="C671" t="str">
            <v>Replacement Of Security Cards</v>
          </cell>
          <cell r="D671" t="str">
            <v/>
          </cell>
          <cell r="F671" t="str">
            <v/>
          </cell>
        </row>
        <row r="672">
          <cell r="B672" t="str">
            <v>807400</v>
          </cell>
          <cell r="C672" t="str">
            <v>Reimbursement Of Goods Issued</v>
          </cell>
          <cell r="D672" t="str">
            <v/>
          </cell>
          <cell r="F672" t="str">
            <v/>
          </cell>
        </row>
        <row r="673">
          <cell r="B673" t="str">
            <v>808200</v>
          </cell>
          <cell r="C673" t="str">
            <v>Rental Income Residences</v>
          </cell>
          <cell r="D673" t="str">
            <v/>
          </cell>
          <cell r="F673" t="str">
            <v/>
          </cell>
        </row>
        <row r="674">
          <cell r="B674" t="str">
            <v>808250</v>
          </cell>
          <cell r="C674" t="str">
            <v>Rental Income Office Buildings</v>
          </cell>
          <cell r="D674" t="str">
            <v/>
          </cell>
          <cell r="F674" t="str">
            <v/>
          </cell>
        </row>
        <row r="675">
          <cell r="B675" t="str">
            <v>808400</v>
          </cell>
          <cell r="C675" t="str">
            <v>Rental Income:Parking</v>
          </cell>
          <cell r="D675" t="str">
            <v/>
          </cell>
          <cell r="F675" t="str">
            <v/>
          </cell>
        </row>
        <row r="676">
          <cell r="B676" t="str">
            <v>808500</v>
          </cell>
          <cell r="C676" t="str">
            <v>Rental External :Road Constr&amp;Maint Mac&amp;E</v>
          </cell>
          <cell r="D676" t="str">
            <v/>
          </cell>
          <cell r="F676" t="str">
            <v/>
          </cell>
        </row>
        <row r="677">
          <cell r="B677" t="str">
            <v>808501</v>
          </cell>
          <cell r="C677" t="str">
            <v>Maintenance External :Road Constr&amp;Maint</v>
          </cell>
          <cell r="D677" t="str">
            <v/>
          </cell>
          <cell r="F677" t="str">
            <v/>
          </cell>
        </row>
        <row r="678">
          <cell r="B678" t="str">
            <v>808502</v>
          </cell>
          <cell r="C678" t="str">
            <v>Rental Internal :Road Constr&amp;Maint Mac&amp;E</v>
          </cell>
          <cell r="D678" t="str">
            <v/>
          </cell>
          <cell r="F678" t="str">
            <v/>
          </cell>
        </row>
        <row r="679">
          <cell r="B679" t="str">
            <v>808503</v>
          </cell>
          <cell r="C679" t="str">
            <v>Maintenance Internal :Road Constr&amp;Maint</v>
          </cell>
          <cell r="D679" t="str">
            <v/>
          </cell>
          <cell r="F679" t="str">
            <v/>
          </cell>
        </row>
        <row r="680">
          <cell r="B680" t="str">
            <v>808510</v>
          </cell>
          <cell r="C680" t="str">
            <v>Rental: Office Furniture</v>
          </cell>
          <cell r="D680" t="str">
            <v/>
          </cell>
          <cell r="F680" t="str">
            <v/>
          </cell>
        </row>
        <row r="681">
          <cell r="B681" t="str">
            <v>808520</v>
          </cell>
          <cell r="C681" t="str">
            <v>Rental: Levy Maintenance Machinery&amp;Equip</v>
          </cell>
          <cell r="D681" t="str">
            <v/>
          </cell>
          <cell r="F681" t="str">
            <v/>
          </cell>
        </row>
        <row r="682">
          <cell r="B682" t="str">
            <v>810000</v>
          </cell>
          <cell r="C682" t="str">
            <v>FI: Water Resources Commision Revenue</v>
          </cell>
          <cell r="D682" t="str">
            <v/>
          </cell>
          <cell r="F682" t="str">
            <v/>
          </cell>
        </row>
        <row r="683">
          <cell r="B683" t="str">
            <v>811000</v>
          </cell>
          <cell r="C683" t="str">
            <v>FI: Comsumptive Revenue</v>
          </cell>
          <cell r="D683" t="str">
            <v/>
          </cell>
          <cell r="F683" t="str">
            <v/>
          </cell>
        </row>
        <row r="684">
          <cell r="B684" t="str">
            <v>812000</v>
          </cell>
          <cell r="C684" t="str">
            <v>FI: Water Resources Management Revenue</v>
          </cell>
          <cell r="D684" t="str">
            <v/>
          </cell>
          <cell r="F684" t="str">
            <v/>
          </cell>
        </row>
        <row r="685">
          <cell r="B685" t="str">
            <v>813000</v>
          </cell>
          <cell r="C685" t="str">
            <v>FI: TCTA Revenue</v>
          </cell>
          <cell r="D685" t="str">
            <v/>
          </cell>
          <cell r="F685" t="str">
            <v/>
          </cell>
        </row>
        <row r="686">
          <cell r="B686" t="str">
            <v>814000</v>
          </cell>
          <cell r="C686" t="str">
            <v>FI: Consumptive (O &amp; M)</v>
          </cell>
          <cell r="D686" t="str">
            <v/>
          </cell>
          <cell r="F686" t="str">
            <v/>
          </cell>
        </row>
        <row r="687">
          <cell r="B687" t="str">
            <v>815000</v>
          </cell>
          <cell r="C687" t="str">
            <v>FI: Consumptive depreciation</v>
          </cell>
          <cell r="D687" t="str">
            <v/>
          </cell>
          <cell r="F687" t="str">
            <v/>
          </cell>
        </row>
        <row r="688">
          <cell r="B688" t="str">
            <v>820000</v>
          </cell>
          <cell r="C688" t="str">
            <v>Stream Flow Reduction Activity: Subsidy</v>
          </cell>
          <cell r="D688" t="str">
            <v/>
          </cell>
          <cell r="F688" t="str">
            <v/>
          </cell>
        </row>
        <row r="689">
          <cell r="B689" t="str">
            <v>881000</v>
          </cell>
          <cell r="C689" t="str">
            <v>Payment differences</v>
          </cell>
          <cell r="D689" t="str">
            <v/>
          </cell>
          <cell r="F689" t="str">
            <v/>
          </cell>
        </row>
        <row r="690">
          <cell r="B690" t="str">
            <v>881001</v>
          </cell>
          <cell r="C690" t="str">
            <v>Manual Customer account roundings</v>
          </cell>
          <cell r="D690" t="str">
            <v/>
          </cell>
          <cell r="F690" t="str">
            <v/>
          </cell>
        </row>
        <row r="691">
          <cell r="B691" t="str">
            <v>889000</v>
          </cell>
          <cell r="C691" t="str">
            <v>Other sales deductions</v>
          </cell>
          <cell r="D691" t="str">
            <v/>
          </cell>
          <cell r="F691" t="str">
            <v/>
          </cell>
        </row>
        <row r="692">
          <cell r="B692" t="str">
            <v>890000</v>
          </cell>
          <cell r="C692" t="str">
            <v>Revenue Transfers</v>
          </cell>
          <cell r="D692" t="str">
            <v/>
          </cell>
          <cell r="F692" t="str">
            <v/>
          </cell>
        </row>
        <row r="693">
          <cell r="A693">
            <v>2700</v>
          </cell>
          <cell r="B693">
            <v>2700</v>
          </cell>
          <cell r="C693" t="str">
            <v>Mobile Homes</v>
          </cell>
          <cell r="D693" t="str">
            <v>MOVABLE ASSETS</v>
          </cell>
          <cell r="F693" t="str">
            <v>MOVABLE ASSETS</v>
          </cell>
        </row>
        <row r="694">
          <cell r="A694">
            <v>4000</v>
          </cell>
          <cell r="B694">
            <v>4000</v>
          </cell>
          <cell r="C694" t="str">
            <v>WR: Dams and Weirs</v>
          </cell>
          <cell r="D694" t="str">
            <v>MOVABLE ASSETS</v>
          </cell>
          <cell r="F694" t="str">
            <v>MOVABLE ASSETS</v>
          </cell>
        </row>
        <row r="695">
          <cell r="A695">
            <v>4100</v>
          </cell>
          <cell r="B695">
            <v>4100</v>
          </cell>
          <cell r="C695" t="str">
            <v>WR: Pump stations</v>
          </cell>
          <cell r="D695" t="str">
            <v>MOVABLE ASSETS</v>
          </cell>
          <cell r="F695" t="str">
            <v>MOVABLE ASSETS</v>
          </cell>
        </row>
        <row r="696">
          <cell r="A696">
            <v>4200</v>
          </cell>
          <cell r="B696">
            <v>4200</v>
          </cell>
          <cell r="C696" t="str">
            <v>WR: Steel Pipelines</v>
          </cell>
          <cell r="D696" t="str">
            <v>MOVABLE ASSETS</v>
          </cell>
          <cell r="F696" t="str">
            <v>MOVABLE ASSETS</v>
          </cell>
        </row>
        <row r="697">
          <cell r="A697">
            <v>4300</v>
          </cell>
          <cell r="B697">
            <v>4300</v>
          </cell>
          <cell r="C697" t="str">
            <v>WR: Canals</v>
          </cell>
          <cell r="D697" t="str">
            <v>MOVABLE ASSETS</v>
          </cell>
          <cell r="F697" t="str">
            <v>MOVABLE ASSETS</v>
          </cell>
        </row>
        <row r="698">
          <cell r="A698">
            <v>4400</v>
          </cell>
          <cell r="B698">
            <v>4400</v>
          </cell>
          <cell r="C698" t="str">
            <v>WR: Reservoirs</v>
          </cell>
          <cell r="D698" t="str">
            <v>MOVABLE ASSETS</v>
          </cell>
          <cell r="F698" t="str">
            <v>MOVABLE ASSETS</v>
          </cell>
        </row>
        <row r="699">
          <cell r="A699">
            <v>4600</v>
          </cell>
          <cell r="B699">
            <v>4600</v>
          </cell>
          <cell r="C699" t="str">
            <v>WR: Tunnels</v>
          </cell>
          <cell r="D699" t="str">
            <v>MOVABLE ASSETS</v>
          </cell>
          <cell r="F699" t="str">
            <v>MOVABLE ASSETS</v>
          </cell>
        </row>
        <row r="700">
          <cell r="A700">
            <v>7700</v>
          </cell>
          <cell r="B700">
            <v>7700</v>
          </cell>
          <cell r="C700" t="str">
            <v>Appliances</v>
          </cell>
          <cell r="D700" t="str">
            <v>MOVABLE ASSETS</v>
          </cell>
          <cell r="F700" t="str">
            <v>MOVABLE ASSETS</v>
          </cell>
        </row>
        <row r="701">
          <cell r="A701">
            <v>8000</v>
          </cell>
          <cell r="B701">
            <v>8000</v>
          </cell>
          <cell r="C701" t="str">
            <v>Machinery and Equipment</v>
          </cell>
          <cell r="D701" t="str">
            <v>MOVABLE ASSETS</v>
          </cell>
          <cell r="F701" t="str">
            <v>MOVABLE ASSETS</v>
          </cell>
        </row>
        <row r="702">
          <cell r="A702">
            <v>8500</v>
          </cell>
          <cell r="B702">
            <v>8500</v>
          </cell>
          <cell r="C702" t="str">
            <v>Scientific Instruments</v>
          </cell>
          <cell r="D702" t="str">
            <v>MOVABLE ASSETS</v>
          </cell>
          <cell r="F702" t="str">
            <v>MOVABLE ASSETS</v>
          </cell>
        </row>
        <row r="703">
          <cell r="A703">
            <v>9000</v>
          </cell>
          <cell r="B703">
            <v>9000</v>
          </cell>
          <cell r="C703" t="str">
            <v>Vehicles</v>
          </cell>
          <cell r="D703" t="str">
            <v>MOVABLE ASSETS</v>
          </cell>
          <cell r="F703" t="str">
            <v>MOVABLE ASSETS</v>
          </cell>
        </row>
        <row r="704">
          <cell r="A704">
            <v>10000</v>
          </cell>
          <cell r="B704">
            <v>10000</v>
          </cell>
          <cell r="C704" t="str">
            <v>Furniture</v>
          </cell>
          <cell r="D704" t="str">
            <v>MOVABLE ASSETS</v>
          </cell>
          <cell r="F704" t="str">
            <v>MOVABLE ASSETS</v>
          </cell>
        </row>
        <row r="705">
          <cell r="A705">
            <v>10100</v>
          </cell>
          <cell r="B705">
            <v>10100</v>
          </cell>
          <cell r="C705" t="str">
            <v>Office Equipment</v>
          </cell>
          <cell r="D705" t="str">
            <v>MOVABLE ASSETS</v>
          </cell>
          <cell r="F705" t="str">
            <v>MOVABLE ASSETS</v>
          </cell>
        </row>
        <row r="706">
          <cell r="A706">
            <v>11000</v>
          </cell>
          <cell r="B706">
            <v>11000</v>
          </cell>
          <cell r="C706" t="str">
            <v>Computer Equipment</v>
          </cell>
          <cell r="D706" t="str">
            <v>MOVABLE ASSETS</v>
          </cell>
          <cell r="F706" t="str">
            <v>MOVABLE ASSETS</v>
          </cell>
        </row>
        <row r="707">
          <cell r="A707">
            <v>11800</v>
          </cell>
          <cell r="B707">
            <v>11800</v>
          </cell>
          <cell r="C707" t="str">
            <v>Computer Software</v>
          </cell>
          <cell r="D707" t="str">
            <v>MOVABLE ASSETS</v>
          </cell>
          <cell r="F707" t="str">
            <v>MOVABLE ASSETS</v>
          </cell>
        </row>
        <row r="708">
          <cell r="A708">
            <v>13000</v>
          </cell>
          <cell r="B708">
            <v>13000</v>
          </cell>
          <cell r="C708" t="str">
            <v>Equipment</v>
          </cell>
          <cell r="D708" t="str">
            <v>MOVABLE ASSETS</v>
          </cell>
          <cell r="F708" t="str">
            <v>MOVABLE ASSETS</v>
          </cell>
        </row>
        <row r="709">
          <cell r="A709">
            <v>30000</v>
          </cell>
          <cell r="B709">
            <v>30000</v>
          </cell>
          <cell r="C709" t="str">
            <v>Low Value Assets</v>
          </cell>
          <cell r="D709" t="str">
            <v>MOVABLE ASSETS</v>
          </cell>
          <cell r="F709" t="str">
            <v>MOVABLE ASSETS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ata"/>
      <sheetName val="C - Ageing per line item"/>
      <sheetName val="C - Data"/>
      <sheetName val="SSMS Link"/>
      <sheetName val="C - Summary Aging Report"/>
      <sheetName val="C - Procurement Summary"/>
      <sheetName val="EC"/>
      <sheetName val="KZN"/>
      <sheetName val="Cost Centres"/>
      <sheetName val="Sheet1"/>
    </sheetNames>
    <sheetDataSet>
      <sheetData sheetId="0" refreshError="1"/>
      <sheetData sheetId="1" refreshError="1">
        <row r="303">
          <cell r="K303">
            <v>2076</v>
          </cell>
          <cell r="L303">
            <v>2076</v>
          </cell>
          <cell r="M303" t="str">
            <v>Assessment Centre East London</v>
          </cell>
          <cell r="N303" t="str">
            <v>Siphokazi Mpondo</v>
          </cell>
          <cell r="O303" t="str">
            <v>Lungi Mkhize</v>
          </cell>
          <cell r="P303" t="str">
            <v>Zone 2</v>
          </cell>
          <cell r="Q303" t="str">
            <v>Eastern Cape</v>
          </cell>
          <cell r="R303" t="str">
            <v>PROC-Eastern Cape</v>
          </cell>
          <cell r="S303">
            <v>106</v>
          </cell>
          <cell r="T303" t="str">
            <v/>
          </cell>
          <cell r="U303">
            <v>2</v>
          </cell>
          <cell r="V303">
            <v>1</v>
          </cell>
          <cell r="X303">
            <v>1</v>
          </cell>
          <cell r="Y303">
            <v>2076</v>
          </cell>
          <cell r="Z303" t="str">
            <v/>
          </cell>
          <cell r="AA303">
            <v>0</v>
          </cell>
          <cell r="AB303" t="str">
            <v/>
          </cell>
          <cell r="AC303">
            <v>0</v>
          </cell>
          <cell r="AD303" t="str">
            <v/>
          </cell>
          <cell r="AE303">
            <v>0</v>
          </cell>
          <cell r="AF303" t="str">
            <v/>
          </cell>
          <cell r="AG303">
            <v>0</v>
          </cell>
          <cell r="AI303" t="str">
            <v/>
          </cell>
          <cell r="AJ303">
            <v>0</v>
          </cell>
          <cell r="AK303" t="str">
            <v/>
          </cell>
          <cell r="AL303">
            <v>0</v>
          </cell>
          <cell r="AM303" t="str">
            <v/>
          </cell>
          <cell r="AN303">
            <v>0</v>
          </cell>
          <cell r="AO303" t="str">
            <v/>
          </cell>
          <cell r="AP303">
            <v>0</v>
          </cell>
          <cell r="AR303">
            <v>1</v>
          </cell>
          <cell r="AS303">
            <v>2076</v>
          </cell>
          <cell r="AT303" t="str">
            <v/>
          </cell>
          <cell r="AU303">
            <v>0</v>
          </cell>
          <cell r="AV303" t="str">
            <v/>
          </cell>
          <cell r="AW303">
            <v>0</v>
          </cell>
          <cell r="AX303" t="str">
            <v/>
          </cell>
          <cell r="AY303">
            <v>0</v>
          </cell>
          <cell r="AZ303" t="str">
            <v/>
          </cell>
          <cell r="BA303">
            <v>0</v>
          </cell>
        </row>
        <row r="304">
          <cell r="K304">
            <v>5130</v>
          </cell>
          <cell r="L304">
            <v>5130</v>
          </cell>
          <cell r="M304" t="str">
            <v>Customs Golela Border Post</v>
          </cell>
          <cell r="N304">
            <v>0</v>
          </cell>
          <cell r="O304" t="str">
            <v>Sibongiseni Cele</v>
          </cell>
          <cell r="P304" t="str">
            <v>Zone 3</v>
          </cell>
          <cell r="Q304" t="str">
            <v>Mpumalanga</v>
          </cell>
          <cell r="R304" t="str">
            <v>PROC-Mpumalanga</v>
          </cell>
          <cell r="S304">
            <v>79</v>
          </cell>
          <cell r="T304" t="str">
            <v/>
          </cell>
          <cell r="U304">
            <v>58</v>
          </cell>
          <cell r="V304">
            <v>0</v>
          </cell>
          <cell r="X304">
            <v>1</v>
          </cell>
          <cell r="Y304">
            <v>5130</v>
          </cell>
          <cell r="Z304" t="str">
            <v/>
          </cell>
          <cell r="AA304">
            <v>0</v>
          </cell>
          <cell r="AB304" t="str">
            <v/>
          </cell>
          <cell r="AC304">
            <v>0</v>
          </cell>
          <cell r="AD304" t="str">
            <v/>
          </cell>
          <cell r="AE304">
            <v>0</v>
          </cell>
          <cell r="AF304" t="str">
            <v/>
          </cell>
          <cell r="AG304">
            <v>0</v>
          </cell>
          <cell r="AI304" t="str">
            <v/>
          </cell>
          <cell r="AJ304">
            <v>0</v>
          </cell>
          <cell r="AK304" t="str">
            <v/>
          </cell>
          <cell r="AL304">
            <v>0</v>
          </cell>
          <cell r="AM304" t="str">
            <v/>
          </cell>
          <cell r="AN304">
            <v>0</v>
          </cell>
          <cell r="AO304" t="str">
            <v/>
          </cell>
          <cell r="AP304">
            <v>0</v>
          </cell>
          <cell r="AR304" t="str">
            <v/>
          </cell>
          <cell r="AS304">
            <v>0</v>
          </cell>
          <cell r="AT304" t="str">
            <v/>
          </cell>
          <cell r="AU304">
            <v>0</v>
          </cell>
          <cell r="AV304" t="str">
            <v/>
          </cell>
          <cell r="AW304">
            <v>0</v>
          </cell>
          <cell r="AX304" t="str">
            <v/>
          </cell>
          <cell r="AY304">
            <v>0</v>
          </cell>
          <cell r="AZ304">
            <v>1</v>
          </cell>
          <cell r="BA304">
            <v>5130</v>
          </cell>
        </row>
        <row r="305">
          <cell r="K305">
            <v>11286</v>
          </cell>
          <cell r="L305">
            <v>11286</v>
          </cell>
          <cell r="M305" t="str">
            <v>Customs Golela Border Post</v>
          </cell>
          <cell r="N305">
            <v>0</v>
          </cell>
          <cell r="O305" t="str">
            <v>Sibongiseni Cele</v>
          </cell>
          <cell r="P305" t="str">
            <v>Zone 3</v>
          </cell>
          <cell r="Q305" t="str">
            <v>Mpumalanga</v>
          </cell>
          <cell r="R305" t="str">
            <v>PROC-Mpumalanga</v>
          </cell>
          <cell r="S305">
            <v>-3</v>
          </cell>
          <cell r="T305" t="str">
            <v/>
          </cell>
          <cell r="U305">
            <v>45</v>
          </cell>
          <cell r="V305">
            <v>63</v>
          </cell>
          <cell r="X305" t="str">
            <v/>
          </cell>
          <cell r="Y305">
            <v>0</v>
          </cell>
          <cell r="Z305" t="str">
            <v/>
          </cell>
          <cell r="AA305">
            <v>0</v>
          </cell>
          <cell r="AB305">
            <v>1</v>
          </cell>
          <cell r="AC305">
            <v>11286</v>
          </cell>
          <cell r="AD305" t="str">
            <v/>
          </cell>
          <cell r="AE305">
            <v>0</v>
          </cell>
          <cell r="AF305" t="str">
            <v/>
          </cell>
          <cell r="AG305">
            <v>0</v>
          </cell>
          <cell r="AI305" t="str">
            <v/>
          </cell>
          <cell r="AJ305">
            <v>0</v>
          </cell>
          <cell r="AK305" t="str">
            <v/>
          </cell>
          <cell r="AL305">
            <v>0</v>
          </cell>
          <cell r="AM305" t="str">
            <v/>
          </cell>
          <cell r="AN305">
            <v>0</v>
          </cell>
          <cell r="AO305" t="str">
            <v/>
          </cell>
          <cell r="AP305">
            <v>0</v>
          </cell>
          <cell r="AR305" t="str">
            <v/>
          </cell>
          <cell r="AS305">
            <v>0</v>
          </cell>
          <cell r="AT305" t="str">
            <v/>
          </cell>
          <cell r="AU305">
            <v>0</v>
          </cell>
          <cell r="AV305" t="str">
            <v/>
          </cell>
          <cell r="AW305">
            <v>0</v>
          </cell>
          <cell r="AX305" t="str">
            <v/>
          </cell>
          <cell r="AY305">
            <v>0</v>
          </cell>
          <cell r="AZ305">
            <v>1</v>
          </cell>
          <cell r="BA305">
            <v>11286</v>
          </cell>
        </row>
        <row r="306">
          <cell r="K306">
            <v>27446.07</v>
          </cell>
          <cell r="L306">
            <v>27446.07</v>
          </cell>
          <cell r="M306" t="str">
            <v>Customs  Quachasnek Border Post</v>
          </cell>
          <cell r="N306" t="str">
            <v>Thami Hlongwa</v>
          </cell>
          <cell r="O306" t="str">
            <v>Sibongiseni Cele</v>
          </cell>
          <cell r="P306" t="str">
            <v>Zone 2</v>
          </cell>
          <cell r="Q306" t="str">
            <v>KwaZulu Natal</v>
          </cell>
          <cell r="R306" t="str">
            <v>PROC-KwaZulu Natal</v>
          </cell>
          <cell r="S306">
            <v>6</v>
          </cell>
          <cell r="T306">
            <v>23</v>
          </cell>
          <cell r="U306" t="str">
            <v/>
          </cell>
          <cell r="V306">
            <v>24</v>
          </cell>
          <cell r="X306">
            <v>1</v>
          </cell>
          <cell r="Y306">
            <v>27446.07</v>
          </cell>
          <cell r="Z306" t="str">
            <v/>
          </cell>
          <cell r="AA306">
            <v>0</v>
          </cell>
          <cell r="AB306" t="str">
            <v/>
          </cell>
          <cell r="AC306">
            <v>0</v>
          </cell>
          <cell r="AD306" t="str">
            <v/>
          </cell>
          <cell r="AE306">
            <v>0</v>
          </cell>
          <cell r="AF306" t="str">
            <v/>
          </cell>
          <cell r="AG306">
            <v>0</v>
          </cell>
          <cell r="AI306" t="str">
            <v/>
          </cell>
          <cell r="AJ306">
            <v>0</v>
          </cell>
          <cell r="AK306" t="str">
            <v/>
          </cell>
          <cell r="AL306">
            <v>0</v>
          </cell>
          <cell r="AM306" t="str">
            <v/>
          </cell>
          <cell r="AN306">
            <v>0</v>
          </cell>
          <cell r="AO306">
            <v>1</v>
          </cell>
          <cell r="AP306">
            <v>27446.07</v>
          </cell>
          <cell r="AR306" t="str">
            <v/>
          </cell>
          <cell r="AS306">
            <v>0</v>
          </cell>
          <cell r="AT306" t="str">
            <v/>
          </cell>
          <cell r="AU306">
            <v>0</v>
          </cell>
          <cell r="AV306" t="str">
            <v/>
          </cell>
          <cell r="AW306">
            <v>0</v>
          </cell>
          <cell r="AX306" t="str">
            <v/>
          </cell>
          <cell r="AY306">
            <v>0</v>
          </cell>
          <cell r="AZ306" t="str">
            <v/>
          </cell>
          <cell r="BA306">
            <v>0</v>
          </cell>
        </row>
        <row r="307">
          <cell r="K307">
            <v>495.9</v>
          </cell>
          <cell r="L307">
            <v>495.9</v>
          </cell>
          <cell r="M307" t="str">
            <v>Customs Durban Harbour</v>
          </cell>
          <cell r="N307" t="str">
            <v>Thami Hlongwa</v>
          </cell>
          <cell r="O307" t="str">
            <v>Sibongiseni Cele</v>
          </cell>
          <cell r="P307" t="str">
            <v>Zone 2</v>
          </cell>
          <cell r="Q307" t="str">
            <v>KwaZulu Natal</v>
          </cell>
          <cell r="R307" t="str">
            <v>PROC-KwaZulu Natal</v>
          </cell>
          <cell r="S307">
            <v>52</v>
          </cell>
          <cell r="T307" t="str">
            <v/>
          </cell>
          <cell r="U307">
            <v>40</v>
          </cell>
          <cell r="V307">
            <v>1</v>
          </cell>
          <cell r="X307">
            <v>1</v>
          </cell>
          <cell r="Y307">
            <v>495.9</v>
          </cell>
          <cell r="Z307" t="str">
            <v/>
          </cell>
          <cell r="AA307">
            <v>0</v>
          </cell>
          <cell r="AB307" t="str">
            <v/>
          </cell>
          <cell r="AC307">
            <v>0</v>
          </cell>
          <cell r="AD307" t="str">
            <v/>
          </cell>
          <cell r="AE307">
            <v>0</v>
          </cell>
          <cell r="AF307" t="str">
            <v/>
          </cell>
          <cell r="AG307">
            <v>0</v>
          </cell>
          <cell r="AI307" t="str">
            <v/>
          </cell>
          <cell r="AJ307">
            <v>0</v>
          </cell>
          <cell r="AK307" t="str">
            <v/>
          </cell>
          <cell r="AL307">
            <v>0</v>
          </cell>
          <cell r="AM307" t="str">
            <v/>
          </cell>
          <cell r="AN307">
            <v>0</v>
          </cell>
          <cell r="AO307" t="str">
            <v/>
          </cell>
          <cell r="AP307">
            <v>0</v>
          </cell>
          <cell r="AR307" t="str">
            <v/>
          </cell>
          <cell r="AS307">
            <v>0</v>
          </cell>
          <cell r="AT307" t="str">
            <v/>
          </cell>
          <cell r="AU307">
            <v>0</v>
          </cell>
          <cell r="AV307" t="str">
            <v/>
          </cell>
          <cell r="AW307">
            <v>0</v>
          </cell>
          <cell r="AX307" t="str">
            <v/>
          </cell>
          <cell r="AY307">
            <v>0</v>
          </cell>
          <cell r="AZ307">
            <v>1</v>
          </cell>
          <cell r="BA307">
            <v>495.9</v>
          </cell>
        </row>
        <row r="308">
          <cell r="K308">
            <v>324.89999999999998</v>
          </cell>
          <cell r="L308">
            <v>324.89999999999998</v>
          </cell>
          <cell r="M308" t="str">
            <v>Customs Durban Harbour</v>
          </cell>
          <cell r="N308" t="str">
            <v>Thami Hlongwa</v>
          </cell>
          <cell r="O308" t="str">
            <v>Sibongiseni Cele</v>
          </cell>
          <cell r="P308" t="str">
            <v>Zone 2</v>
          </cell>
          <cell r="Q308" t="str">
            <v>KwaZulu Natal</v>
          </cell>
          <cell r="R308" t="str">
            <v>PROC-KwaZulu Natal</v>
          </cell>
          <cell r="S308">
            <v>52</v>
          </cell>
          <cell r="T308" t="str">
            <v/>
          </cell>
          <cell r="U308">
            <v>40</v>
          </cell>
          <cell r="V308">
            <v>1</v>
          </cell>
          <cell r="X308">
            <v>1</v>
          </cell>
          <cell r="Y308">
            <v>324.89999999999998</v>
          </cell>
          <cell r="Z308" t="str">
            <v/>
          </cell>
          <cell r="AA308">
            <v>0</v>
          </cell>
          <cell r="AB308" t="str">
            <v/>
          </cell>
          <cell r="AC308">
            <v>0</v>
          </cell>
          <cell r="AD308" t="str">
            <v/>
          </cell>
          <cell r="AE308">
            <v>0</v>
          </cell>
          <cell r="AF308" t="str">
            <v/>
          </cell>
          <cell r="AG308">
            <v>0</v>
          </cell>
          <cell r="AI308" t="str">
            <v/>
          </cell>
          <cell r="AJ308">
            <v>0</v>
          </cell>
          <cell r="AK308" t="str">
            <v/>
          </cell>
          <cell r="AL308">
            <v>0</v>
          </cell>
          <cell r="AM308" t="str">
            <v/>
          </cell>
          <cell r="AN308">
            <v>0</v>
          </cell>
          <cell r="AO308" t="str">
            <v/>
          </cell>
          <cell r="AP308">
            <v>0</v>
          </cell>
          <cell r="AR308" t="str">
            <v/>
          </cell>
          <cell r="AS308">
            <v>0</v>
          </cell>
          <cell r="AT308" t="str">
            <v/>
          </cell>
          <cell r="AU308">
            <v>0</v>
          </cell>
          <cell r="AV308" t="str">
            <v/>
          </cell>
          <cell r="AW308">
            <v>0</v>
          </cell>
          <cell r="AX308" t="str">
            <v/>
          </cell>
          <cell r="AY308">
            <v>0</v>
          </cell>
          <cell r="AZ308">
            <v>1</v>
          </cell>
          <cell r="BA308">
            <v>324.89999999999998</v>
          </cell>
        </row>
        <row r="309">
          <cell r="K309">
            <v>304.38</v>
          </cell>
          <cell r="L309">
            <v>304.38</v>
          </cell>
          <cell r="M309" t="str">
            <v>Customs Durban Harbour</v>
          </cell>
          <cell r="N309" t="str">
            <v>Thami Hlongwa</v>
          </cell>
          <cell r="O309" t="str">
            <v>Sibongiseni Cele</v>
          </cell>
          <cell r="P309" t="str">
            <v>Zone 2</v>
          </cell>
          <cell r="Q309" t="str">
            <v>KwaZulu Natal</v>
          </cell>
          <cell r="R309" t="str">
            <v>PROC-KwaZulu Natal</v>
          </cell>
          <cell r="S309">
            <v>52</v>
          </cell>
          <cell r="T309" t="str">
            <v/>
          </cell>
          <cell r="U309">
            <v>40</v>
          </cell>
          <cell r="V309">
            <v>1</v>
          </cell>
          <cell r="X309">
            <v>1</v>
          </cell>
          <cell r="Y309">
            <v>304.38</v>
          </cell>
          <cell r="Z309" t="str">
            <v/>
          </cell>
          <cell r="AA309">
            <v>0</v>
          </cell>
          <cell r="AB309" t="str">
            <v/>
          </cell>
          <cell r="AC309">
            <v>0</v>
          </cell>
          <cell r="AD309" t="str">
            <v/>
          </cell>
          <cell r="AE309">
            <v>0</v>
          </cell>
          <cell r="AF309" t="str">
            <v/>
          </cell>
          <cell r="AG309">
            <v>0</v>
          </cell>
          <cell r="AI309" t="str">
            <v/>
          </cell>
          <cell r="AJ309">
            <v>0</v>
          </cell>
          <cell r="AK309" t="str">
            <v/>
          </cell>
          <cell r="AL309">
            <v>0</v>
          </cell>
          <cell r="AM309" t="str">
            <v/>
          </cell>
          <cell r="AN309">
            <v>0</v>
          </cell>
          <cell r="AO309" t="str">
            <v/>
          </cell>
          <cell r="AP309">
            <v>0</v>
          </cell>
          <cell r="AR309" t="str">
            <v/>
          </cell>
          <cell r="AS309">
            <v>0</v>
          </cell>
          <cell r="AT309" t="str">
            <v/>
          </cell>
          <cell r="AU309">
            <v>0</v>
          </cell>
          <cell r="AV309" t="str">
            <v/>
          </cell>
          <cell r="AW309">
            <v>0</v>
          </cell>
          <cell r="AX309" t="str">
            <v/>
          </cell>
          <cell r="AY309">
            <v>0</v>
          </cell>
          <cell r="AZ309">
            <v>1</v>
          </cell>
          <cell r="BA309">
            <v>304.38</v>
          </cell>
        </row>
        <row r="310">
          <cell r="K310">
            <v>227.94</v>
          </cell>
          <cell r="L310">
            <v>227.94</v>
          </cell>
          <cell r="M310" t="str">
            <v>Customs Durban Harbour</v>
          </cell>
          <cell r="N310" t="str">
            <v>Thami Hlongwa</v>
          </cell>
          <cell r="O310" t="str">
            <v>Sibongiseni Cele</v>
          </cell>
          <cell r="P310" t="str">
            <v>Zone 2</v>
          </cell>
          <cell r="Q310" t="str">
            <v>KwaZulu Natal</v>
          </cell>
          <cell r="R310" t="str">
            <v>PROC-KwaZulu Natal</v>
          </cell>
          <cell r="S310">
            <v>52</v>
          </cell>
          <cell r="T310" t="str">
            <v/>
          </cell>
          <cell r="U310">
            <v>40</v>
          </cell>
          <cell r="V310">
            <v>1</v>
          </cell>
          <cell r="X310">
            <v>1</v>
          </cell>
          <cell r="Y310">
            <v>227.94</v>
          </cell>
          <cell r="Z310" t="str">
            <v/>
          </cell>
          <cell r="AA310">
            <v>0</v>
          </cell>
          <cell r="AB310" t="str">
            <v/>
          </cell>
          <cell r="AC310">
            <v>0</v>
          </cell>
          <cell r="AD310" t="str">
            <v/>
          </cell>
          <cell r="AE310">
            <v>0</v>
          </cell>
          <cell r="AF310" t="str">
            <v/>
          </cell>
          <cell r="AG310">
            <v>0</v>
          </cell>
          <cell r="AI310" t="str">
            <v/>
          </cell>
          <cell r="AJ310">
            <v>0</v>
          </cell>
          <cell r="AK310" t="str">
            <v/>
          </cell>
          <cell r="AL310">
            <v>0</v>
          </cell>
          <cell r="AM310" t="str">
            <v/>
          </cell>
          <cell r="AN310">
            <v>0</v>
          </cell>
          <cell r="AO310" t="str">
            <v/>
          </cell>
          <cell r="AP310">
            <v>0</v>
          </cell>
          <cell r="AR310" t="str">
            <v/>
          </cell>
          <cell r="AS310">
            <v>0</v>
          </cell>
          <cell r="AT310" t="str">
            <v/>
          </cell>
          <cell r="AU310">
            <v>0</v>
          </cell>
          <cell r="AV310" t="str">
            <v/>
          </cell>
          <cell r="AW310">
            <v>0</v>
          </cell>
          <cell r="AX310" t="str">
            <v/>
          </cell>
          <cell r="AY310">
            <v>0</v>
          </cell>
          <cell r="AZ310">
            <v>1</v>
          </cell>
          <cell r="BA310">
            <v>227.94</v>
          </cell>
        </row>
        <row r="311">
          <cell r="K311">
            <v>77.459999999999994</v>
          </cell>
          <cell r="L311">
            <v>77.459999999999994</v>
          </cell>
          <cell r="M311" t="str">
            <v>Customs Durban Harbour</v>
          </cell>
          <cell r="N311" t="str">
            <v>Thami Hlongwa</v>
          </cell>
          <cell r="O311" t="str">
            <v>Sibongiseni Cele</v>
          </cell>
          <cell r="P311" t="str">
            <v>Zone 2</v>
          </cell>
          <cell r="Q311" t="str">
            <v>KwaZulu Natal</v>
          </cell>
          <cell r="R311" t="str">
            <v>PROC-KwaZulu Natal</v>
          </cell>
          <cell r="S311">
            <v>52</v>
          </cell>
          <cell r="T311" t="str">
            <v/>
          </cell>
          <cell r="U311">
            <v>40</v>
          </cell>
          <cell r="V311">
            <v>1</v>
          </cell>
          <cell r="X311">
            <v>1</v>
          </cell>
          <cell r="Y311">
            <v>77.459999999999994</v>
          </cell>
          <cell r="Z311" t="str">
            <v/>
          </cell>
          <cell r="AA311">
            <v>0</v>
          </cell>
          <cell r="AB311" t="str">
            <v/>
          </cell>
          <cell r="AC311">
            <v>0</v>
          </cell>
          <cell r="AD311" t="str">
            <v/>
          </cell>
          <cell r="AE311">
            <v>0</v>
          </cell>
          <cell r="AF311" t="str">
            <v/>
          </cell>
          <cell r="AG311">
            <v>0</v>
          </cell>
          <cell r="AI311" t="str">
            <v/>
          </cell>
          <cell r="AJ311">
            <v>0</v>
          </cell>
          <cell r="AK311" t="str">
            <v/>
          </cell>
          <cell r="AL311">
            <v>0</v>
          </cell>
          <cell r="AM311" t="str">
            <v/>
          </cell>
          <cell r="AN311">
            <v>0</v>
          </cell>
          <cell r="AO311" t="str">
            <v/>
          </cell>
          <cell r="AP311">
            <v>0</v>
          </cell>
          <cell r="AR311" t="str">
            <v/>
          </cell>
          <cell r="AS311">
            <v>0</v>
          </cell>
          <cell r="AT311" t="str">
            <v/>
          </cell>
          <cell r="AU311">
            <v>0</v>
          </cell>
          <cell r="AV311" t="str">
            <v/>
          </cell>
          <cell r="AW311">
            <v>0</v>
          </cell>
          <cell r="AX311" t="str">
            <v/>
          </cell>
          <cell r="AY311">
            <v>0</v>
          </cell>
          <cell r="AZ311">
            <v>1</v>
          </cell>
          <cell r="BA311">
            <v>77.459999999999994</v>
          </cell>
        </row>
        <row r="312">
          <cell r="K312">
            <v>484.5</v>
          </cell>
          <cell r="L312">
            <v>484.5</v>
          </cell>
          <cell r="M312" t="str">
            <v>Customs Durban Harbour</v>
          </cell>
          <cell r="N312" t="str">
            <v>Thami Hlongwa</v>
          </cell>
          <cell r="O312" t="str">
            <v>Sibongiseni Cele</v>
          </cell>
          <cell r="P312" t="str">
            <v>Zone 2</v>
          </cell>
          <cell r="Q312" t="str">
            <v>KwaZulu Natal</v>
          </cell>
          <cell r="R312" t="str">
            <v>PROC-KwaZulu Natal</v>
          </cell>
          <cell r="S312">
            <v>52</v>
          </cell>
          <cell r="T312" t="str">
            <v/>
          </cell>
          <cell r="U312">
            <v>40</v>
          </cell>
          <cell r="V312">
            <v>1</v>
          </cell>
          <cell r="X312">
            <v>1</v>
          </cell>
          <cell r="Y312">
            <v>484.5</v>
          </cell>
          <cell r="Z312" t="str">
            <v/>
          </cell>
          <cell r="AA312">
            <v>0</v>
          </cell>
          <cell r="AB312" t="str">
            <v/>
          </cell>
          <cell r="AC312">
            <v>0</v>
          </cell>
          <cell r="AD312" t="str">
            <v/>
          </cell>
          <cell r="AE312">
            <v>0</v>
          </cell>
          <cell r="AF312" t="str">
            <v/>
          </cell>
          <cell r="AG312">
            <v>0</v>
          </cell>
          <cell r="AI312" t="str">
            <v/>
          </cell>
          <cell r="AJ312">
            <v>0</v>
          </cell>
          <cell r="AK312" t="str">
            <v/>
          </cell>
          <cell r="AL312">
            <v>0</v>
          </cell>
          <cell r="AM312" t="str">
            <v/>
          </cell>
          <cell r="AN312">
            <v>0</v>
          </cell>
          <cell r="AO312" t="str">
            <v/>
          </cell>
          <cell r="AP312">
            <v>0</v>
          </cell>
          <cell r="AR312" t="str">
            <v/>
          </cell>
          <cell r="AS312">
            <v>0</v>
          </cell>
          <cell r="AT312" t="str">
            <v/>
          </cell>
          <cell r="AU312">
            <v>0</v>
          </cell>
          <cell r="AV312" t="str">
            <v/>
          </cell>
          <cell r="AW312">
            <v>0</v>
          </cell>
          <cell r="AX312" t="str">
            <v/>
          </cell>
          <cell r="AY312">
            <v>0</v>
          </cell>
          <cell r="AZ312">
            <v>1</v>
          </cell>
          <cell r="BA312">
            <v>484.5</v>
          </cell>
        </row>
        <row r="313">
          <cell r="K313">
            <v>296.39999999999998</v>
          </cell>
          <cell r="L313">
            <v>296.39999999999998</v>
          </cell>
          <cell r="M313" t="str">
            <v>Customs Durban Harbour</v>
          </cell>
          <cell r="N313" t="str">
            <v>Thami Hlongwa</v>
          </cell>
          <cell r="O313" t="str">
            <v>Sibongiseni Cele</v>
          </cell>
          <cell r="P313" t="str">
            <v>Zone 2</v>
          </cell>
          <cell r="Q313" t="str">
            <v>KwaZulu Natal</v>
          </cell>
          <cell r="R313" t="str">
            <v>PROC-KwaZulu Natal</v>
          </cell>
          <cell r="S313">
            <v>52</v>
          </cell>
          <cell r="T313" t="str">
            <v/>
          </cell>
          <cell r="U313">
            <v>40</v>
          </cell>
          <cell r="V313">
            <v>1</v>
          </cell>
          <cell r="X313">
            <v>1</v>
          </cell>
          <cell r="Y313">
            <v>296.39999999999998</v>
          </cell>
          <cell r="Z313" t="str">
            <v/>
          </cell>
          <cell r="AA313">
            <v>0</v>
          </cell>
          <cell r="AB313" t="str">
            <v/>
          </cell>
          <cell r="AC313">
            <v>0</v>
          </cell>
          <cell r="AD313" t="str">
            <v/>
          </cell>
          <cell r="AE313">
            <v>0</v>
          </cell>
          <cell r="AF313" t="str">
            <v/>
          </cell>
          <cell r="AG313">
            <v>0</v>
          </cell>
          <cell r="AI313" t="str">
            <v/>
          </cell>
          <cell r="AJ313">
            <v>0</v>
          </cell>
          <cell r="AK313" t="str">
            <v/>
          </cell>
          <cell r="AL313">
            <v>0</v>
          </cell>
          <cell r="AM313" t="str">
            <v/>
          </cell>
          <cell r="AN313">
            <v>0</v>
          </cell>
          <cell r="AO313" t="str">
            <v/>
          </cell>
          <cell r="AP313">
            <v>0</v>
          </cell>
          <cell r="AR313" t="str">
            <v/>
          </cell>
          <cell r="AS313">
            <v>0</v>
          </cell>
          <cell r="AT313" t="str">
            <v/>
          </cell>
          <cell r="AU313">
            <v>0</v>
          </cell>
          <cell r="AV313" t="str">
            <v/>
          </cell>
          <cell r="AW313">
            <v>0</v>
          </cell>
          <cell r="AX313" t="str">
            <v/>
          </cell>
          <cell r="AY313">
            <v>0</v>
          </cell>
          <cell r="AZ313">
            <v>1</v>
          </cell>
          <cell r="BA313">
            <v>296.39999999999998</v>
          </cell>
        </row>
        <row r="314">
          <cell r="K314">
            <v>392.16</v>
          </cell>
          <cell r="L314">
            <v>392.16</v>
          </cell>
          <cell r="M314" t="str">
            <v>Customs Durban Harbour</v>
          </cell>
          <cell r="N314" t="str">
            <v>Thami Hlongwa</v>
          </cell>
          <cell r="O314" t="str">
            <v>Sibongiseni Cele</v>
          </cell>
          <cell r="P314" t="str">
            <v>Zone 2</v>
          </cell>
          <cell r="Q314" t="str">
            <v>KwaZulu Natal</v>
          </cell>
          <cell r="R314" t="str">
            <v>PROC-KwaZulu Natal</v>
          </cell>
          <cell r="S314">
            <v>52</v>
          </cell>
          <cell r="T314" t="str">
            <v/>
          </cell>
          <cell r="U314">
            <v>40</v>
          </cell>
          <cell r="V314">
            <v>1</v>
          </cell>
          <cell r="X314">
            <v>1</v>
          </cell>
          <cell r="Y314">
            <v>392.16</v>
          </cell>
          <cell r="Z314" t="str">
            <v/>
          </cell>
          <cell r="AA314">
            <v>0</v>
          </cell>
          <cell r="AB314" t="str">
            <v/>
          </cell>
          <cell r="AC314">
            <v>0</v>
          </cell>
          <cell r="AD314" t="str">
            <v/>
          </cell>
          <cell r="AE314">
            <v>0</v>
          </cell>
          <cell r="AF314" t="str">
            <v/>
          </cell>
          <cell r="AG314">
            <v>0</v>
          </cell>
          <cell r="AI314" t="str">
            <v/>
          </cell>
          <cell r="AJ314">
            <v>0</v>
          </cell>
          <cell r="AK314" t="str">
            <v/>
          </cell>
          <cell r="AL314">
            <v>0</v>
          </cell>
          <cell r="AM314" t="str">
            <v/>
          </cell>
          <cell r="AN314">
            <v>0</v>
          </cell>
          <cell r="AO314" t="str">
            <v/>
          </cell>
          <cell r="AP314">
            <v>0</v>
          </cell>
          <cell r="AR314" t="str">
            <v/>
          </cell>
          <cell r="AS314">
            <v>0</v>
          </cell>
          <cell r="AT314" t="str">
            <v/>
          </cell>
          <cell r="AU314">
            <v>0</v>
          </cell>
          <cell r="AV314" t="str">
            <v/>
          </cell>
          <cell r="AW314">
            <v>0</v>
          </cell>
          <cell r="AX314" t="str">
            <v/>
          </cell>
          <cell r="AY314">
            <v>0</v>
          </cell>
          <cell r="AZ314">
            <v>1</v>
          </cell>
          <cell r="BA314">
            <v>392.16</v>
          </cell>
        </row>
        <row r="315">
          <cell r="K315">
            <v>154.91999999999999</v>
          </cell>
          <cell r="L315">
            <v>154.91999999999999</v>
          </cell>
          <cell r="M315" t="str">
            <v>Customs Durban Harbour</v>
          </cell>
          <cell r="N315" t="str">
            <v>Thami Hlongwa</v>
          </cell>
          <cell r="O315" t="str">
            <v>Sibongiseni Cele</v>
          </cell>
          <cell r="P315" t="str">
            <v>Zone 2</v>
          </cell>
          <cell r="Q315" t="str">
            <v>KwaZulu Natal</v>
          </cell>
          <cell r="R315" t="str">
            <v>PROC-KwaZulu Natal</v>
          </cell>
          <cell r="S315">
            <v>52</v>
          </cell>
          <cell r="T315" t="str">
            <v/>
          </cell>
          <cell r="U315">
            <v>40</v>
          </cell>
          <cell r="V315">
            <v>1</v>
          </cell>
          <cell r="X315">
            <v>1</v>
          </cell>
          <cell r="Y315">
            <v>154.91999999999999</v>
          </cell>
          <cell r="Z315" t="str">
            <v/>
          </cell>
          <cell r="AA315">
            <v>0</v>
          </cell>
          <cell r="AB315" t="str">
            <v/>
          </cell>
          <cell r="AC315">
            <v>0</v>
          </cell>
          <cell r="AD315" t="str">
            <v/>
          </cell>
          <cell r="AE315">
            <v>0</v>
          </cell>
          <cell r="AF315" t="str">
            <v/>
          </cell>
          <cell r="AG315">
            <v>0</v>
          </cell>
          <cell r="AI315" t="str">
            <v/>
          </cell>
          <cell r="AJ315">
            <v>0</v>
          </cell>
          <cell r="AK315" t="str">
            <v/>
          </cell>
          <cell r="AL315">
            <v>0</v>
          </cell>
          <cell r="AM315" t="str">
            <v/>
          </cell>
          <cell r="AN315">
            <v>0</v>
          </cell>
          <cell r="AO315" t="str">
            <v/>
          </cell>
          <cell r="AP315">
            <v>0</v>
          </cell>
          <cell r="AR315" t="str">
            <v/>
          </cell>
          <cell r="AS315">
            <v>0</v>
          </cell>
          <cell r="AT315" t="str">
            <v/>
          </cell>
          <cell r="AU315">
            <v>0</v>
          </cell>
          <cell r="AV315" t="str">
            <v/>
          </cell>
          <cell r="AW315">
            <v>0</v>
          </cell>
          <cell r="AX315" t="str">
            <v/>
          </cell>
          <cell r="AY315">
            <v>0</v>
          </cell>
          <cell r="AZ315">
            <v>1</v>
          </cell>
          <cell r="BA315">
            <v>154.91999999999999</v>
          </cell>
        </row>
        <row r="316">
          <cell r="K316">
            <v>370.5</v>
          </cell>
          <cell r="L316">
            <v>370.5</v>
          </cell>
          <cell r="M316" t="str">
            <v>Customs Durban Harbour</v>
          </cell>
          <cell r="N316" t="str">
            <v>Thami Hlongwa</v>
          </cell>
          <cell r="O316" t="str">
            <v>Sibongiseni Cele</v>
          </cell>
          <cell r="P316" t="str">
            <v>Zone 2</v>
          </cell>
          <cell r="Q316" t="str">
            <v>KwaZulu Natal</v>
          </cell>
          <cell r="R316" t="str">
            <v>PROC-KwaZulu Natal</v>
          </cell>
          <cell r="S316">
            <v>52</v>
          </cell>
          <cell r="T316" t="str">
            <v/>
          </cell>
          <cell r="U316">
            <v>40</v>
          </cell>
          <cell r="V316">
            <v>1</v>
          </cell>
          <cell r="X316">
            <v>1</v>
          </cell>
          <cell r="Y316">
            <v>370.5</v>
          </cell>
          <cell r="Z316" t="str">
            <v/>
          </cell>
          <cell r="AA316">
            <v>0</v>
          </cell>
          <cell r="AB316" t="str">
            <v/>
          </cell>
          <cell r="AC316">
            <v>0</v>
          </cell>
          <cell r="AD316" t="str">
            <v/>
          </cell>
          <cell r="AE316">
            <v>0</v>
          </cell>
          <cell r="AF316" t="str">
            <v/>
          </cell>
          <cell r="AG316">
            <v>0</v>
          </cell>
          <cell r="AI316" t="str">
            <v/>
          </cell>
          <cell r="AJ316">
            <v>0</v>
          </cell>
          <cell r="AK316" t="str">
            <v/>
          </cell>
          <cell r="AL316">
            <v>0</v>
          </cell>
          <cell r="AM316" t="str">
            <v/>
          </cell>
          <cell r="AN316">
            <v>0</v>
          </cell>
          <cell r="AO316" t="str">
            <v/>
          </cell>
          <cell r="AP316">
            <v>0</v>
          </cell>
          <cell r="AR316" t="str">
            <v/>
          </cell>
          <cell r="AS316">
            <v>0</v>
          </cell>
          <cell r="AT316" t="str">
            <v/>
          </cell>
          <cell r="AU316">
            <v>0</v>
          </cell>
          <cell r="AV316" t="str">
            <v/>
          </cell>
          <cell r="AW316">
            <v>0</v>
          </cell>
          <cell r="AX316" t="str">
            <v/>
          </cell>
          <cell r="AY316">
            <v>0</v>
          </cell>
          <cell r="AZ316">
            <v>1</v>
          </cell>
          <cell r="BA316">
            <v>370.5</v>
          </cell>
        </row>
        <row r="317">
          <cell r="K317">
            <v>64.92</v>
          </cell>
          <cell r="L317">
            <v>64.92</v>
          </cell>
          <cell r="M317" t="str">
            <v>Customs Durban Harbour</v>
          </cell>
          <cell r="N317" t="str">
            <v>Thami Hlongwa</v>
          </cell>
          <cell r="O317" t="str">
            <v>Sibongiseni Cele</v>
          </cell>
          <cell r="P317" t="str">
            <v>Zone 2</v>
          </cell>
          <cell r="Q317" t="str">
            <v>KwaZulu Natal</v>
          </cell>
          <cell r="R317" t="str">
            <v>PROC-KwaZulu Natal</v>
          </cell>
          <cell r="S317">
            <v>52</v>
          </cell>
          <cell r="T317" t="str">
            <v/>
          </cell>
          <cell r="U317">
            <v>40</v>
          </cell>
          <cell r="V317">
            <v>1</v>
          </cell>
          <cell r="X317">
            <v>1</v>
          </cell>
          <cell r="Y317">
            <v>64.92</v>
          </cell>
          <cell r="Z317" t="str">
            <v/>
          </cell>
          <cell r="AA317">
            <v>0</v>
          </cell>
          <cell r="AB317" t="str">
            <v/>
          </cell>
          <cell r="AC317">
            <v>0</v>
          </cell>
          <cell r="AD317" t="str">
            <v/>
          </cell>
          <cell r="AE317">
            <v>0</v>
          </cell>
          <cell r="AF317" t="str">
            <v/>
          </cell>
          <cell r="AG317">
            <v>0</v>
          </cell>
          <cell r="AI317" t="str">
            <v/>
          </cell>
          <cell r="AJ317">
            <v>0</v>
          </cell>
          <cell r="AK317" t="str">
            <v/>
          </cell>
          <cell r="AL317">
            <v>0</v>
          </cell>
          <cell r="AM317" t="str">
            <v/>
          </cell>
          <cell r="AN317">
            <v>0</v>
          </cell>
          <cell r="AO317" t="str">
            <v/>
          </cell>
          <cell r="AP317">
            <v>0</v>
          </cell>
          <cell r="AR317" t="str">
            <v/>
          </cell>
          <cell r="AS317">
            <v>0</v>
          </cell>
          <cell r="AT317" t="str">
            <v/>
          </cell>
          <cell r="AU317">
            <v>0</v>
          </cell>
          <cell r="AV317" t="str">
            <v/>
          </cell>
          <cell r="AW317">
            <v>0</v>
          </cell>
          <cell r="AX317" t="str">
            <v/>
          </cell>
          <cell r="AY317">
            <v>0</v>
          </cell>
          <cell r="AZ317">
            <v>1</v>
          </cell>
          <cell r="BA317">
            <v>64.92</v>
          </cell>
        </row>
        <row r="318">
          <cell r="K318">
            <v>43.56</v>
          </cell>
          <cell r="L318">
            <v>43.56</v>
          </cell>
          <cell r="M318" t="str">
            <v>Customs Durban Harbour</v>
          </cell>
          <cell r="N318" t="str">
            <v>Thami Hlongwa</v>
          </cell>
          <cell r="O318" t="str">
            <v>Sibongiseni Cele</v>
          </cell>
          <cell r="P318" t="str">
            <v>Zone 2</v>
          </cell>
          <cell r="Q318" t="str">
            <v>KwaZulu Natal</v>
          </cell>
          <cell r="R318" t="str">
            <v>PROC-KwaZulu Natal</v>
          </cell>
          <cell r="S318">
            <v>52</v>
          </cell>
          <cell r="T318" t="str">
            <v/>
          </cell>
          <cell r="U318">
            <v>40</v>
          </cell>
          <cell r="V318">
            <v>1</v>
          </cell>
          <cell r="X318">
            <v>1</v>
          </cell>
          <cell r="Y318">
            <v>43.56</v>
          </cell>
          <cell r="Z318" t="str">
            <v/>
          </cell>
          <cell r="AA318">
            <v>0</v>
          </cell>
          <cell r="AB318" t="str">
            <v/>
          </cell>
          <cell r="AC318">
            <v>0</v>
          </cell>
          <cell r="AD318" t="str">
            <v/>
          </cell>
          <cell r="AE318">
            <v>0</v>
          </cell>
          <cell r="AF318" t="str">
            <v/>
          </cell>
          <cell r="AG318">
            <v>0</v>
          </cell>
          <cell r="AI318" t="str">
            <v/>
          </cell>
          <cell r="AJ318">
            <v>0</v>
          </cell>
          <cell r="AK318" t="str">
            <v/>
          </cell>
          <cell r="AL318">
            <v>0</v>
          </cell>
          <cell r="AM318" t="str">
            <v/>
          </cell>
          <cell r="AN318">
            <v>0</v>
          </cell>
          <cell r="AO318" t="str">
            <v/>
          </cell>
          <cell r="AP318">
            <v>0</v>
          </cell>
          <cell r="AR318" t="str">
            <v/>
          </cell>
          <cell r="AS318">
            <v>0</v>
          </cell>
          <cell r="AT318" t="str">
            <v/>
          </cell>
          <cell r="AU318">
            <v>0</v>
          </cell>
          <cell r="AV318" t="str">
            <v/>
          </cell>
          <cell r="AW318">
            <v>0</v>
          </cell>
          <cell r="AX318" t="str">
            <v/>
          </cell>
          <cell r="AY318">
            <v>0</v>
          </cell>
          <cell r="AZ318">
            <v>1</v>
          </cell>
          <cell r="BA318">
            <v>43.56</v>
          </cell>
        </row>
        <row r="319">
          <cell r="K319">
            <v>68.34</v>
          </cell>
          <cell r="L319">
            <v>68.34</v>
          </cell>
          <cell r="M319" t="str">
            <v>Customs Durban Harbour</v>
          </cell>
          <cell r="N319" t="str">
            <v>Thami Hlongwa</v>
          </cell>
          <cell r="O319" t="str">
            <v>Sibongiseni Cele</v>
          </cell>
          <cell r="P319" t="str">
            <v>Zone 2</v>
          </cell>
          <cell r="Q319" t="str">
            <v>KwaZulu Natal</v>
          </cell>
          <cell r="R319" t="str">
            <v>PROC-KwaZulu Natal</v>
          </cell>
          <cell r="S319">
            <v>52</v>
          </cell>
          <cell r="T319" t="str">
            <v/>
          </cell>
          <cell r="U319">
            <v>40</v>
          </cell>
          <cell r="V319">
            <v>1</v>
          </cell>
          <cell r="X319">
            <v>1</v>
          </cell>
          <cell r="Y319">
            <v>68.34</v>
          </cell>
          <cell r="Z319" t="str">
            <v/>
          </cell>
          <cell r="AA319">
            <v>0</v>
          </cell>
          <cell r="AB319" t="str">
            <v/>
          </cell>
          <cell r="AC319">
            <v>0</v>
          </cell>
          <cell r="AD319" t="str">
            <v/>
          </cell>
          <cell r="AE319">
            <v>0</v>
          </cell>
          <cell r="AF319" t="str">
            <v/>
          </cell>
          <cell r="AG319">
            <v>0</v>
          </cell>
          <cell r="AI319" t="str">
            <v/>
          </cell>
          <cell r="AJ319">
            <v>0</v>
          </cell>
          <cell r="AK319" t="str">
            <v/>
          </cell>
          <cell r="AL319">
            <v>0</v>
          </cell>
          <cell r="AM319" t="str">
            <v/>
          </cell>
          <cell r="AN319">
            <v>0</v>
          </cell>
          <cell r="AO319" t="str">
            <v/>
          </cell>
          <cell r="AP319">
            <v>0</v>
          </cell>
          <cell r="AR319" t="str">
            <v/>
          </cell>
          <cell r="AS319">
            <v>0</v>
          </cell>
          <cell r="AT319" t="str">
            <v/>
          </cell>
          <cell r="AU319">
            <v>0</v>
          </cell>
          <cell r="AV319" t="str">
            <v/>
          </cell>
          <cell r="AW319">
            <v>0</v>
          </cell>
          <cell r="AX319" t="str">
            <v/>
          </cell>
          <cell r="AY319">
            <v>0</v>
          </cell>
          <cell r="AZ319">
            <v>1</v>
          </cell>
          <cell r="BA319">
            <v>68.34</v>
          </cell>
        </row>
        <row r="320">
          <cell r="K320">
            <v>311.22000000000003</v>
          </cell>
          <cell r="L320">
            <v>311.22000000000003</v>
          </cell>
          <cell r="M320" t="str">
            <v>Customs Durban Harbour</v>
          </cell>
          <cell r="N320" t="str">
            <v>Thami Hlongwa</v>
          </cell>
          <cell r="O320" t="str">
            <v>Sibongiseni Cele</v>
          </cell>
          <cell r="P320" t="str">
            <v>Zone 2</v>
          </cell>
          <cell r="Q320" t="str">
            <v>KwaZulu Natal</v>
          </cell>
          <cell r="R320" t="str">
            <v>PROC-KwaZulu Natal</v>
          </cell>
          <cell r="S320">
            <v>31</v>
          </cell>
          <cell r="T320" t="str">
            <v/>
          </cell>
          <cell r="U320">
            <v>45</v>
          </cell>
          <cell r="V320">
            <v>62</v>
          </cell>
          <cell r="X320" t="str">
            <v/>
          </cell>
          <cell r="Y320">
            <v>0</v>
          </cell>
          <cell r="Z320" t="str">
            <v/>
          </cell>
          <cell r="AA320">
            <v>0</v>
          </cell>
          <cell r="AB320">
            <v>1</v>
          </cell>
          <cell r="AC320">
            <v>311.22000000000003</v>
          </cell>
          <cell r="AD320" t="str">
            <v/>
          </cell>
          <cell r="AE320">
            <v>0</v>
          </cell>
          <cell r="AF320" t="str">
            <v/>
          </cell>
          <cell r="AG320">
            <v>0</v>
          </cell>
          <cell r="AI320" t="str">
            <v/>
          </cell>
          <cell r="AJ320">
            <v>0</v>
          </cell>
          <cell r="AK320" t="str">
            <v/>
          </cell>
          <cell r="AL320">
            <v>0</v>
          </cell>
          <cell r="AM320" t="str">
            <v/>
          </cell>
          <cell r="AN320">
            <v>0</v>
          </cell>
          <cell r="AO320" t="str">
            <v/>
          </cell>
          <cell r="AP320">
            <v>0</v>
          </cell>
          <cell r="AR320" t="str">
            <v/>
          </cell>
          <cell r="AS320">
            <v>0</v>
          </cell>
          <cell r="AT320" t="str">
            <v/>
          </cell>
          <cell r="AU320">
            <v>0</v>
          </cell>
          <cell r="AV320" t="str">
            <v/>
          </cell>
          <cell r="AW320">
            <v>0</v>
          </cell>
          <cell r="AX320" t="str">
            <v/>
          </cell>
          <cell r="AY320">
            <v>0</v>
          </cell>
          <cell r="AZ320">
            <v>1</v>
          </cell>
          <cell r="BA320">
            <v>311.22000000000003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8">
          <cell r="B88" t="str">
            <v>Rekha Singh</v>
          </cell>
        </row>
        <row r="89">
          <cell r="B89" t="str">
            <v>Thami Hlongwa</v>
          </cell>
        </row>
      </sheetData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Inputs"/>
      <sheetName val="Cover Page"/>
      <sheetName val="Table of Contents"/>
      <sheetName val="Region - Business Overview"/>
      <sheetName val="Revenue Contents"/>
      <sheetName val="Revenue Overview"/>
      <sheetName val="Consolidated Revenue"/>
      <sheetName val="Debt Overview"/>
      <sheetName val="Revenue PY CY%"/>
      <sheetName val="Revenue Year on Year"/>
      <sheetName val="Monthly Revenue Analysis"/>
      <sheetName val="Monthly LBC"/>
      <sheetName val="Monthly Customs Analysis"/>
      <sheetName val="VAT Analysis"/>
      <sheetName val="PAYE Analysis"/>
      <sheetName val="Individuals Tax Analysis"/>
      <sheetName val="Companies Tax Analysis"/>
      <sheetName val="Transfer Duty Analysis"/>
      <sheetName val="Revenue Over 4 Years"/>
      <sheetName val="Interest on VAT Refunds"/>
      <sheetName val="Collections Mix"/>
      <sheetName val="LBC Collections Mix"/>
      <sheetName val="Expenditure Contents"/>
      <sheetName val="Consolidated Expenditure"/>
      <sheetName val="Expenditure Overview "/>
      <sheetName val="Expenditure past 2 years"/>
      <sheetName val="Cost per Employee"/>
      <sheetName val="Trend Graphs"/>
      <sheetName val="Top 20 Variable Costs"/>
      <sheetName val="Top 20 Fixed Costs"/>
      <sheetName val="CAPEX Acquisitions"/>
      <sheetName val="Overtime Costs"/>
      <sheetName val="Academy Interventions"/>
      <sheetName val="Branch Offices"/>
      <sheetName val="Assessment"/>
      <sheetName val="Customs"/>
      <sheetName val="Business Intelligence Unit"/>
      <sheetName val="Regional Operations Manager"/>
      <sheetName val="PMO"/>
      <sheetName val="Enforcement"/>
      <sheetName val="Large Business Centre"/>
      <sheetName val="Academy"/>
      <sheetName val="Call Centre"/>
      <sheetName val="Finance"/>
      <sheetName val="Sheet1"/>
      <sheetName val="Procurement Contents"/>
      <sheetName val="Procurement Overview"/>
      <sheetName val="Commitments"/>
      <sheetName val="YTD Average Cost per Employee"/>
      <sheetName val="Projections vs Latest Forecast"/>
      <sheetName val="OPEX by Month"/>
      <sheetName val="Top 20"/>
      <sheetName val="Revenue Trend Prediction"/>
      <sheetName val="HC - Summaries"/>
      <sheetName val="C_HeadCount"/>
      <sheetName val="P_HeadCount"/>
      <sheetName val="Region - Expenditure Overview"/>
      <sheetName val="CM_Expenditure"/>
    </sheetNames>
    <sheetDataSet>
      <sheetData sheetId="0" refreshError="1"/>
      <sheetData sheetId="1" refreshError="1"/>
      <sheetData sheetId="2" refreshError="1">
        <row r="56">
          <cell r="A56" t="str">
            <v>2007/08</v>
          </cell>
          <cell r="B56" t="str">
            <v>Current Year</v>
          </cell>
        </row>
        <row r="57">
          <cell r="A57" t="str">
            <v>2006/07</v>
          </cell>
          <cell r="B57" t="str">
            <v>Prior Year</v>
          </cell>
        </row>
        <row r="58">
          <cell r="A58" t="str">
            <v>1000PERS</v>
          </cell>
          <cell r="B58" t="str">
            <v>Personnel Expenditure</v>
          </cell>
        </row>
        <row r="59">
          <cell r="A59" t="str">
            <v>1000ADMIN</v>
          </cell>
          <cell r="B59" t="str">
            <v>Administrative Expenditure</v>
          </cell>
        </row>
        <row r="60">
          <cell r="A60" t="str">
            <v>1000INV_EXP</v>
          </cell>
          <cell r="B60" t="str">
            <v>Printing and Stationery</v>
          </cell>
        </row>
        <row r="61">
          <cell r="A61" t="str">
            <v>1000PROFSPEC</v>
          </cell>
          <cell r="B61" t="str">
            <v>Professional and Special Services</v>
          </cell>
        </row>
        <row r="62">
          <cell r="A62" t="str">
            <v>1000LND_BLD</v>
          </cell>
          <cell r="B62" t="str">
            <v>Land and Buildings</v>
          </cell>
        </row>
        <row r="63">
          <cell r="A63" t="str">
            <v>1000DEPRN</v>
          </cell>
          <cell r="B63" t="str">
            <v>Depreciation</v>
          </cell>
        </row>
        <row r="64">
          <cell r="A64" t="str">
            <v>1000OT_MISC</v>
          </cell>
          <cell r="B64" t="str">
            <v>Miscellaneous Expenditure</v>
          </cell>
        </row>
        <row r="65">
          <cell r="A65" t="str">
            <v>1000CAP_EXP</v>
          </cell>
          <cell r="B65" t="str">
            <v>Capital Expenditure</v>
          </cell>
        </row>
        <row r="66">
          <cell r="A66" t="str">
            <v>1000MGT_OPEX</v>
          </cell>
          <cell r="B66" t="str">
            <v>Total Opex</v>
          </cell>
        </row>
        <row r="67">
          <cell r="A67" t="str">
            <v>1000MGT_TOTAL</v>
          </cell>
          <cell r="B67" t="str">
            <v>Management Total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8">
          <cell r="A8">
            <v>1</v>
          </cell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  <cell r="U8">
            <v>21</v>
          </cell>
        </row>
        <row r="9">
          <cell r="J9" t="str">
            <v>Actuals</v>
          </cell>
          <cell r="P9" t="str">
            <v>Planned</v>
          </cell>
          <cell r="V9" t="str">
            <v>Actual</v>
          </cell>
          <cell r="AI9" t="str">
            <v>Planned</v>
          </cell>
        </row>
        <row r="10">
          <cell r="A10" t="str">
            <v>Link Code</v>
          </cell>
          <cell r="B10" t="str">
            <v>Cost Centre</v>
          </cell>
          <cell r="C10" t="str">
            <v>Period</v>
          </cell>
          <cell r="D10" t="str">
            <v>2007/08</v>
          </cell>
          <cell r="E10" t="str">
            <v>Ave Act HC</v>
          </cell>
          <cell r="F10" t="str">
            <v>Planned HC</v>
          </cell>
          <cell r="G10" t="str">
            <v>Average Plan HC</v>
          </cell>
          <cell r="H10" t="str">
            <v>2006/07</v>
          </cell>
          <cell r="I10" t="str">
            <v>Average Act 2006/07</v>
          </cell>
          <cell r="J10" t="str">
            <v>Permanent</v>
          </cell>
          <cell r="K10" t="str">
            <v>Contract</v>
          </cell>
          <cell r="L10" t="str">
            <v>Temporary</v>
          </cell>
          <cell r="M10" t="str">
            <v>Indirect Contractors</v>
          </cell>
          <cell r="N10" t="str">
            <v>Periodical</v>
          </cell>
          <cell r="O10" t="str">
            <v>Part-time (5/8)</v>
          </cell>
          <cell r="P10" t="str">
            <v>Permanent</v>
          </cell>
          <cell r="Q10" t="str">
            <v>Contract</v>
          </cell>
          <cell r="R10" t="str">
            <v>Temporary</v>
          </cell>
          <cell r="S10" t="str">
            <v>Indirect Contractors</v>
          </cell>
          <cell r="T10" t="str">
            <v>Periodical</v>
          </cell>
          <cell r="U10" t="str">
            <v>Part-time (5/8)</v>
          </cell>
          <cell r="V10" t="e">
            <v>#REF!</v>
          </cell>
          <cell r="W10" t="e">
            <v>#REF!</v>
          </cell>
          <cell r="X10" t="e">
            <v>#REF!</v>
          </cell>
          <cell r="Y10" t="e">
            <v>#REF!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  <cell r="AQ10" t="e">
            <v>#REF!</v>
          </cell>
          <cell r="AR10" t="e">
            <v>#REF!</v>
          </cell>
          <cell r="AS10" t="e">
            <v>#REF!</v>
          </cell>
          <cell r="AT10" t="e">
            <v>#REF!</v>
          </cell>
          <cell r="AU10" t="e">
            <v>#REF!</v>
          </cell>
        </row>
        <row r="11">
          <cell r="A11" t="str">
            <v>1000Z2_EC_07_1</v>
          </cell>
          <cell r="B11" t="str">
            <v>1000Z2_EC_07</v>
          </cell>
          <cell r="C11">
            <v>1</v>
          </cell>
          <cell r="D11">
            <v>586</v>
          </cell>
          <cell r="E11">
            <v>586</v>
          </cell>
          <cell r="F11">
            <v>595</v>
          </cell>
          <cell r="G11">
            <v>595</v>
          </cell>
          <cell r="H11">
            <v>877</v>
          </cell>
          <cell r="I11">
            <v>877</v>
          </cell>
          <cell r="J11">
            <v>565</v>
          </cell>
          <cell r="K11">
            <v>12</v>
          </cell>
          <cell r="L11">
            <v>9</v>
          </cell>
          <cell r="M11">
            <v>0</v>
          </cell>
          <cell r="N11">
            <v>0</v>
          </cell>
          <cell r="O11">
            <v>0</v>
          </cell>
          <cell r="P11">
            <v>570</v>
          </cell>
          <cell r="Q11">
            <v>12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 t="e">
            <v>#REF!</v>
          </cell>
          <cell r="W11" t="e">
            <v>#REF!</v>
          </cell>
          <cell r="X11" t="e">
            <v>#REF!</v>
          </cell>
          <cell r="Y11" t="e">
            <v>#REF!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  <cell r="AQ11" t="e">
            <v>#REF!</v>
          </cell>
          <cell r="AR11" t="e">
            <v>#REF!</v>
          </cell>
          <cell r="AS11" t="e">
            <v>#REF!</v>
          </cell>
          <cell r="AT11" t="e">
            <v>#REF!</v>
          </cell>
          <cell r="AU11" t="e">
            <v>#REF!</v>
          </cell>
        </row>
        <row r="12">
          <cell r="A12" t="str">
            <v>1000Z2_EC_07_2</v>
          </cell>
          <cell r="B12" t="str">
            <v>1000Z2_EC_07</v>
          </cell>
          <cell r="C12">
            <v>2</v>
          </cell>
          <cell r="D12">
            <v>585</v>
          </cell>
          <cell r="E12">
            <v>585.5</v>
          </cell>
          <cell r="F12">
            <v>595</v>
          </cell>
          <cell r="G12">
            <v>595</v>
          </cell>
          <cell r="H12">
            <v>896</v>
          </cell>
          <cell r="I12">
            <v>886.5</v>
          </cell>
          <cell r="J12">
            <v>571</v>
          </cell>
          <cell r="K12">
            <v>14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570</v>
          </cell>
          <cell r="Q12">
            <v>12</v>
          </cell>
          <cell r="R12">
            <v>13</v>
          </cell>
          <cell r="S12">
            <v>0</v>
          </cell>
          <cell r="T12">
            <v>0</v>
          </cell>
          <cell r="U12">
            <v>0</v>
          </cell>
          <cell r="V12" t="e">
            <v>#REF!</v>
          </cell>
          <cell r="W12" t="e">
            <v>#REF!</v>
          </cell>
          <cell r="X12" t="e">
            <v>#REF!</v>
          </cell>
          <cell r="Y12" t="e">
            <v>#REF!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  <cell r="AQ12" t="e">
            <v>#REF!</v>
          </cell>
          <cell r="AR12" t="e">
            <v>#REF!</v>
          </cell>
          <cell r="AS12" t="e">
            <v>#REF!</v>
          </cell>
          <cell r="AT12" t="e">
            <v>#REF!</v>
          </cell>
          <cell r="AU12" t="e">
            <v>#REF!</v>
          </cell>
        </row>
        <row r="13">
          <cell r="A13" t="str">
            <v>1000Z2_EC_07_3</v>
          </cell>
          <cell r="B13" t="str">
            <v>1000Z2_EC_07</v>
          </cell>
          <cell r="C13">
            <v>3</v>
          </cell>
          <cell r="D13">
            <v>0</v>
          </cell>
          <cell r="E13">
            <v>585.5</v>
          </cell>
          <cell r="F13">
            <v>1190</v>
          </cell>
          <cell r="G13">
            <v>793.33333333333337</v>
          </cell>
          <cell r="H13">
            <v>903</v>
          </cell>
          <cell r="I13">
            <v>892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570</v>
          </cell>
          <cell r="Q13">
            <v>12</v>
          </cell>
          <cell r="R13">
            <v>13</v>
          </cell>
          <cell r="S13">
            <v>0</v>
          </cell>
          <cell r="T13">
            <v>0</v>
          </cell>
          <cell r="U13">
            <v>0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  <cell r="AQ13" t="e">
            <v>#REF!</v>
          </cell>
          <cell r="AR13" t="e">
            <v>#REF!</v>
          </cell>
          <cell r="AS13" t="e">
            <v>#REF!</v>
          </cell>
          <cell r="AT13" t="e">
            <v>#REF!</v>
          </cell>
          <cell r="AU13" t="e">
            <v>#REF!</v>
          </cell>
        </row>
        <row r="14">
          <cell r="A14" t="str">
            <v>1000Z2_EC_07_4</v>
          </cell>
          <cell r="B14" t="str">
            <v>1000Z2_EC_07</v>
          </cell>
          <cell r="C14">
            <v>4</v>
          </cell>
          <cell r="D14">
            <v>0</v>
          </cell>
          <cell r="E14">
            <v>585.5</v>
          </cell>
          <cell r="F14">
            <v>595</v>
          </cell>
          <cell r="G14">
            <v>743.75</v>
          </cell>
          <cell r="H14">
            <v>887</v>
          </cell>
          <cell r="I14">
            <v>890.75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570</v>
          </cell>
          <cell r="Q14">
            <v>12</v>
          </cell>
          <cell r="R14">
            <v>13</v>
          </cell>
          <cell r="S14">
            <v>0</v>
          </cell>
          <cell r="T14">
            <v>0</v>
          </cell>
          <cell r="U14">
            <v>0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  <cell r="AQ14" t="e">
            <v>#REF!</v>
          </cell>
          <cell r="AR14" t="e">
            <v>#REF!</v>
          </cell>
          <cell r="AS14" t="e">
            <v>#REF!</v>
          </cell>
          <cell r="AT14" t="e">
            <v>#REF!</v>
          </cell>
          <cell r="AU14" t="e">
            <v>#REF!</v>
          </cell>
        </row>
        <row r="15">
          <cell r="A15" t="str">
            <v>1000Z2_EC_07_5</v>
          </cell>
          <cell r="B15" t="str">
            <v>1000Z2_EC_07</v>
          </cell>
          <cell r="C15">
            <v>5</v>
          </cell>
          <cell r="D15">
            <v>0</v>
          </cell>
          <cell r="E15">
            <v>585.5</v>
          </cell>
          <cell r="F15">
            <v>595</v>
          </cell>
          <cell r="G15">
            <v>714</v>
          </cell>
          <cell r="H15">
            <v>896</v>
          </cell>
          <cell r="I15">
            <v>891.8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570</v>
          </cell>
          <cell r="Q15">
            <v>12</v>
          </cell>
          <cell r="R15">
            <v>13</v>
          </cell>
          <cell r="S15">
            <v>0</v>
          </cell>
          <cell r="T15">
            <v>0</v>
          </cell>
          <cell r="U15">
            <v>0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  <cell r="AQ15" t="e">
            <v>#REF!</v>
          </cell>
          <cell r="AR15" t="e">
            <v>#REF!</v>
          </cell>
          <cell r="AS15" t="e">
            <v>#REF!</v>
          </cell>
          <cell r="AT15" t="e">
            <v>#REF!</v>
          </cell>
          <cell r="AU15" t="e">
            <v>#REF!</v>
          </cell>
        </row>
        <row r="16">
          <cell r="A16" t="str">
            <v>1000Z2_EC_07_6</v>
          </cell>
          <cell r="B16" t="str">
            <v>1000Z2_EC_07</v>
          </cell>
          <cell r="C16">
            <v>6</v>
          </cell>
          <cell r="D16">
            <v>0</v>
          </cell>
          <cell r="E16">
            <v>585.5</v>
          </cell>
          <cell r="F16">
            <v>595</v>
          </cell>
          <cell r="G16">
            <v>694.16666666666663</v>
          </cell>
          <cell r="H16">
            <v>892</v>
          </cell>
          <cell r="I16">
            <v>891.83333333333337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570</v>
          </cell>
          <cell r="Q16">
            <v>12</v>
          </cell>
          <cell r="R16">
            <v>13</v>
          </cell>
          <cell r="S16">
            <v>0</v>
          </cell>
          <cell r="T16">
            <v>0</v>
          </cell>
          <cell r="U16">
            <v>0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  <cell r="AQ16" t="e">
            <v>#REF!</v>
          </cell>
          <cell r="AR16" t="e">
            <v>#REF!</v>
          </cell>
          <cell r="AS16" t="e">
            <v>#REF!</v>
          </cell>
          <cell r="AT16" t="e">
            <v>#REF!</v>
          </cell>
          <cell r="AU16" t="e">
            <v>#REF!</v>
          </cell>
        </row>
        <row r="17">
          <cell r="A17" t="str">
            <v>1000Z2_EC_07_7</v>
          </cell>
          <cell r="B17" t="str">
            <v>1000Z2_EC_07</v>
          </cell>
          <cell r="C17">
            <v>7</v>
          </cell>
          <cell r="D17">
            <v>0</v>
          </cell>
          <cell r="E17">
            <v>585.5</v>
          </cell>
          <cell r="F17">
            <v>595</v>
          </cell>
          <cell r="G17">
            <v>680</v>
          </cell>
          <cell r="H17">
            <v>631</v>
          </cell>
          <cell r="I17">
            <v>854.57142857142856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570</v>
          </cell>
          <cell r="Q17">
            <v>12</v>
          </cell>
          <cell r="R17">
            <v>13</v>
          </cell>
          <cell r="S17">
            <v>0</v>
          </cell>
          <cell r="T17">
            <v>0</v>
          </cell>
          <cell r="U17">
            <v>0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  <cell r="AQ17" t="e">
            <v>#REF!</v>
          </cell>
          <cell r="AR17" t="e">
            <v>#REF!</v>
          </cell>
          <cell r="AS17" t="e">
            <v>#REF!</v>
          </cell>
          <cell r="AT17" t="e">
            <v>#REF!</v>
          </cell>
          <cell r="AU17" t="e">
            <v>#REF!</v>
          </cell>
        </row>
        <row r="18">
          <cell r="A18" t="str">
            <v>1000Z2_EC_07_8</v>
          </cell>
          <cell r="B18" t="str">
            <v>1000Z2_EC_07</v>
          </cell>
          <cell r="C18">
            <v>8</v>
          </cell>
          <cell r="D18">
            <v>0</v>
          </cell>
          <cell r="E18">
            <v>585.5</v>
          </cell>
          <cell r="F18">
            <v>595</v>
          </cell>
          <cell r="G18">
            <v>669.375</v>
          </cell>
          <cell r="H18">
            <v>608</v>
          </cell>
          <cell r="I18">
            <v>823.75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570</v>
          </cell>
          <cell r="Q18">
            <v>12</v>
          </cell>
          <cell r="R18">
            <v>13</v>
          </cell>
          <cell r="S18">
            <v>0</v>
          </cell>
          <cell r="T18">
            <v>0</v>
          </cell>
          <cell r="U18">
            <v>0</v>
          </cell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  <cell r="AQ18" t="e">
            <v>#REF!</v>
          </cell>
          <cell r="AR18" t="e">
            <v>#REF!</v>
          </cell>
          <cell r="AS18" t="e">
            <v>#REF!</v>
          </cell>
          <cell r="AT18" t="e">
            <v>#REF!</v>
          </cell>
          <cell r="AU18" t="e">
            <v>#REF!</v>
          </cell>
        </row>
        <row r="19">
          <cell r="A19" t="str">
            <v>1000Z2_EC_07_9</v>
          </cell>
          <cell r="B19" t="str">
            <v>1000Z2_EC_07</v>
          </cell>
          <cell r="C19">
            <v>9</v>
          </cell>
          <cell r="D19">
            <v>0</v>
          </cell>
          <cell r="E19">
            <v>585.5</v>
          </cell>
          <cell r="F19">
            <v>595</v>
          </cell>
          <cell r="G19">
            <v>661.11111111111109</v>
          </cell>
          <cell r="H19">
            <v>597</v>
          </cell>
          <cell r="I19">
            <v>798.55555555555554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570</v>
          </cell>
          <cell r="Q19">
            <v>12</v>
          </cell>
          <cell r="R19">
            <v>13</v>
          </cell>
          <cell r="S19">
            <v>0</v>
          </cell>
          <cell r="T19">
            <v>0</v>
          </cell>
          <cell r="U19">
            <v>0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  <cell r="AQ19" t="e">
            <v>#REF!</v>
          </cell>
          <cell r="AR19" t="e">
            <v>#REF!</v>
          </cell>
          <cell r="AS19" t="e">
            <v>#REF!</v>
          </cell>
          <cell r="AT19" t="e">
            <v>#REF!</v>
          </cell>
          <cell r="AU19" t="e">
            <v>#REF!</v>
          </cell>
        </row>
        <row r="20">
          <cell r="A20" t="str">
            <v>1000Z2_EC_07_10</v>
          </cell>
          <cell r="B20" t="str">
            <v>1000Z2_EC_07</v>
          </cell>
          <cell r="C20">
            <v>10</v>
          </cell>
          <cell r="D20">
            <v>0</v>
          </cell>
          <cell r="E20">
            <v>585.5</v>
          </cell>
          <cell r="F20">
            <v>595</v>
          </cell>
          <cell r="G20">
            <v>654.5</v>
          </cell>
          <cell r="H20">
            <v>586</v>
          </cell>
          <cell r="I20">
            <v>777.3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570</v>
          </cell>
          <cell r="Q20">
            <v>12</v>
          </cell>
          <cell r="R20">
            <v>13</v>
          </cell>
          <cell r="S20">
            <v>0</v>
          </cell>
          <cell r="T20">
            <v>0</v>
          </cell>
          <cell r="U20">
            <v>0</v>
          </cell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  <cell r="AQ20" t="e">
            <v>#REF!</v>
          </cell>
          <cell r="AR20" t="e">
            <v>#REF!</v>
          </cell>
          <cell r="AS20" t="e">
            <v>#REF!</v>
          </cell>
          <cell r="AT20" t="e">
            <v>#REF!</v>
          </cell>
          <cell r="AU20" t="e">
            <v>#REF!</v>
          </cell>
        </row>
        <row r="21">
          <cell r="A21" t="str">
            <v>1000Z2_EC_07_11</v>
          </cell>
          <cell r="B21" t="str">
            <v>1000Z2_EC_07</v>
          </cell>
          <cell r="C21">
            <v>11</v>
          </cell>
          <cell r="D21">
            <v>0</v>
          </cell>
          <cell r="E21">
            <v>585.5</v>
          </cell>
          <cell r="F21">
            <v>595</v>
          </cell>
          <cell r="G21">
            <v>649.09090909090912</v>
          </cell>
          <cell r="H21">
            <v>598</v>
          </cell>
          <cell r="I21">
            <v>761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570</v>
          </cell>
          <cell r="Q21">
            <v>12</v>
          </cell>
          <cell r="R21">
            <v>13</v>
          </cell>
          <cell r="S21">
            <v>0</v>
          </cell>
          <cell r="T21">
            <v>0</v>
          </cell>
          <cell r="U21">
            <v>0</v>
          </cell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  <cell r="AQ21" t="e">
            <v>#REF!</v>
          </cell>
          <cell r="AR21" t="e">
            <v>#REF!</v>
          </cell>
          <cell r="AS21" t="e">
            <v>#REF!</v>
          </cell>
          <cell r="AT21" t="e">
            <v>#REF!</v>
          </cell>
          <cell r="AU21" t="e">
            <v>#REF!</v>
          </cell>
        </row>
        <row r="22">
          <cell r="A22" t="str">
            <v>1000Z2_EC_07_12</v>
          </cell>
          <cell r="B22" t="str">
            <v>1000Z2_EC_07</v>
          </cell>
          <cell r="C22">
            <v>12</v>
          </cell>
          <cell r="D22">
            <v>0</v>
          </cell>
          <cell r="E22">
            <v>585.5</v>
          </cell>
          <cell r="F22">
            <v>595</v>
          </cell>
          <cell r="G22">
            <v>644.58333333333337</v>
          </cell>
          <cell r="H22">
            <v>600</v>
          </cell>
          <cell r="I22">
            <v>747.58333333333337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570</v>
          </cell>
          <cell r="Q22">
            <v>12</v>
          </cell>
          <cell r="R22">
            <v>13</v>
          </cell>
          <cell r="S22">
            <v>0</v>
          </cell>
          <cell r="T22">
            <v>0</v>
          </cell>
          <cell r="U22">
            <v>0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  <cell r="AQ22" t="e">
            <v>#REF!</v>
          </cell>
          <cell r="AR22" t="e">
            <v>#REF!</v>
          </cell>
          <cell r="AS22" t="e">
            <v>#REF!</v>
          </cell>
          <cell r="AT22" t="e">
            <v>#REF!</v>
          </cell>
          <cell r="AU22" t="e">
            <v>#REF!</v>
          </cell>
        </row>
        <row r="23">
          <cell r="A23" t="str">
            <v>1000Z2_EC_07_Regional Co-ordination Zone 2 Eastern Cape</v>
          </cell>
          <cell r="B23" t="str">
            <v>1000Z2_EC_07</v>
          </cell>
          <cell r="C23" t="str">
            <v>Regional Co-ordination Zone 2 Eastern Cape</v>
          </cell>
        </row>
        <row r="24">
          <cell r="A24" t="str">
            <v>1000Z2_KZ_07_1</v>
          </cell>
          <cell r="B24" t="str">
            <v>1000Z2_KZ_07</v>
          </cell>
          <cell r="C24">
            <v>1</v>
          </cell>
          <cell r="D24">
            <v>1020</v>
          </cell>
          <cell r="E24">
            <v>1020</v>
          </cell>
          <cell r="F24">
            <v>1024</v>
          </cell>
          <cell r="G24">
            <v>1024</v>
          </cell>
          <cell r="H24">
            <v>1056</v>
          </cell>
          <cell r="I24">
            <v>1056</v>
          </cell>
          <cell r="J24">
            <v>992</v>
          </cell>
          <cell r="K24">
            <v>24</v>
          </cell>
          <cell r="L24">
            <v>4</v>
          </cell>
          <cell r="M24">
            <v>0</v>
          </cell>
          <cell r="N24">
            <v>0</v>
          </cell>
          <cell r="O24">
            <v>0</v>
          </cell>
          <cell r="P24">
            <v>996</v>
          </cell>
          <cell r="Q24">
            <v>24</v>
          </cell>
          <cell r="R24">
            <v>4</v>
          </cell>
          <cell r="S24">
            <v>0</v>
          </cell>
          <cell r="T24">
            <v>0</v>
          </cell>
          <cell r="U24">
            <v>0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  <cell r="AQ24" t="e">
            <v>#REF!</v>
          </cell>
          <cell r="AR24" t="e">
            <v>#REF!</v>
          </cell>
          <cell r="AS24" t="e">
            <v>#REF!</v>
          </cell>
          <cell r="AT24" t="e">
            <v>#REF!</v>
          </cell>
          <cell r="AU24" t="e">
            <v>#REF!</v>
          </cell>
        </row>
        <row r="25">
          <cell r="A25" t="str">
            <v>1000Z2_KZ_07_2</v>
          </cell>
          <cell r="B25" t="str">
            <v>1000Z2_KZ_07</v>
          </cell>
          <cell r="C25">
            <v>2</v>
          </cell>
          <cell r="D25">
            <v>1024</v>
          </cell>
          <cell r="E25">
            <v>1022</v>
          </cell>
          <cell r="F25">
            <v>1024</v>
          </cell>
          <cell r="G25">
            <v>1024</v>
          </cell>
          <cell r="H25">
            <v>1090</v>
          </cell>
          <cell r="I25">
            <v>1073</v>
          </cell>
          <cell r="J25">
            <v>999</v>
          </cell>
          <cell r="K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996</v>
          </cell>
          <cell r="Q25">
            <v>24</v>
          </cell>
          <cell r="R25">
            <v>4</v>
          </cell>
          <cell r="S25">
            <v>0</v>
          </cell>
          <cell r="T25">
            <v>0</v>
          </cell>
          <cell r="U25">
            <v>0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  <cell r="AQ25" t="e">
            <v>#REF!</v>
          </cell>
          <cell r="AR25" t="e">
            <v>#REF!</v>
          </cell>
          <cell r="AS25" t="e">
            <v>#REF!</v>
          </cell>
          <cell r="AT25" t="e">
            <v>#REF!</v>
          </cell>
          <cell r="AU25" t="e">
            <v>#REF!</v>
          </cell>
        </row>
        <row r="26">
          <cell r="A26" t="str">
            <v>1000Z2_KZ_07_3</v>
          </cell>
          <cell r="B26" t="str">
            <v>1000Z2_KZ_07</v>
          </cell>
          <cell r="C26">
            <v>3</v>
          </cell>
          <cell r="D26">
            <v>0</v>
          </cell>
          <cell r="E26">
            <v>1022</v>
          </cell>
          <cell r="F26">
            <v>2048</v>
          </cell>
          <cell r="G26">
            <v>1365.3333333333333</v>
          </cell>
          <cell r="H26">
            <v>1107</v>
          </cell>
          <cell r="I26">
            <v>1084.3333333333333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996</v>
          </cell>
          <cell r="Q26">
            <v>24</v>
          </cell>
          <cell r="R26">
            <v>4</v>
          </cell>
          <cell r="S26">
            <v>0</v>
          </cell>
          <cell r="T26">
            <v>0</v>
          </cell>
          <cell r="U26">
            <v>0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  <cell r="AQ26" t="e">
            <v>#REF!</v>
          </cell>
          <cell r="AR26" t="e">
            <v>#REF!</v>
          </cell>
          <cell r="AS26" t="e">
            <v>#REF!</v>
          </cell>
          <cell r="AT26" t="e">
            <v>#REF!</v>
          </cell>
          <cell r="AU26" t="e">
            <v>#REF!</v>
          </cell>
        </row>
        <row r="27">
          <cell r="A27" t="str">
            <v>1000Z2_KZ_07_4</v>
          </cell>
          <cell r="B27" t="str">
            <v>1000Z2_KZ_07</v>
          </cell>
          <cell r="C27">
            <v>4</v>
          </cell>
          <cell r="D27">
            <v>0</v>
          </cell>
          <cell r="E27">
            <v>1022</v>
          </cell>
          <cell r="F27">
            <v>1024</v>
          </cell>
          <cell r="G27">
            <v>1280</v>
          </cell>
          <cell r="H27">
            <v>1100</v>
          </cell>
          <cell r="I27">
            <v>1088.25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996</v>
          </cell>
          <cell r="Q27">
            <v>24</v>
          </cell>
          <cell r="R27">
            <v>4</v>
          </cell>
          <cell r="S27">
            <v>0</v>
          </cell>
          <cell r="T27">
            <v>0</v>
          </cell>
          <cell r="U27">
            <v>0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  <cell r="AQ27" t="e">
            <v>#REF!</v>
          </cell>
          <cell r="AR27" t="e">
            <v>#REF!</v>
          </cell>
          <cell r="AS27" t="e">
            <v>#REF!</v>
          </cell>
          <cell r="AT27" t="e">
            <v>#REF!</v>
          </cell>
          <cell r="AU27" t="e">
            <v>#REF!</v>
          </cell>
        </row>
        <row r="28">
          <cell r="A28" t="str">
            <v>1000Z2_KZ_07_5</v>
          </cell>
          <cell r="B28" t="str">
            <v>1000Z2_KZ_07</v>
          </cell>
          <cell r="C28">
            <v>5</v>
          </cell>
          <cell r="D28">
            <v>0</v>
          </cell>
          <cell r="E28">
            <v>1022</v>
          </cell>
          <cell r="F28">
            <v>1024</v>
          </cell>
          <cell r="G28">
            <v>1228.8</v>
          </cell>
          <cell r="H28">
            <v>1054</v>
          </cell>
          <cell r="I28">
            <v>1081.4000000000001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996</v>
          </cell>
          <cell r="Q28">
            <v>24</v>
          </cell>
          <cell r="R28">
            <v>4</v>
          </cell>
          <cell r="S28">
            <v>0</v>
          </cell>
          <cell r="T28">
            <v>0</v>
          </cell>
          <cell r="U28">
            <v>0</v>
          </cell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  <cell r="Z28" t="e">
            <v>#REF!</v>
          </cell>
          <cell r="AA28" t="e">
            <v>#REF!</v>
          </cell>
          <cell r="AB28" t="e">
            <v>#REF!</v>
          </cell>
          <cell r="AC28" t="e">
            <v>#REF!</v>
          </cell>
          <cell r="AD28" t="e">
            <v>#REF!</v>
          </cell>
          <cell r="AE28" t="e">
            <v>#REF!</v>
          </cell>
          <cell r="AF28" t="e">
            <v>#REF!</v>
          </cell>
          <cell r="AG28" t="e">
            <v>#REF!</v>
          </cell>
          <cell r="AH28" t="e">
            <v>#REF!</v>
          </cell>
          <cell r="AI28" t="e">
            <v>#REF!</v>
          </cell>
          <cell r="AJ28" t="e">
            <v>#REF!</v>
          </cell>
          <cell r="AK28" t="e">
            <v>#REF!</v>
          </cell>
          <cell r="AL28" t="e">
            <v>#REF!</v>
          </cell>
          <cell r="AM28" t="e">
            <v>#REF!</v>
          </cell>
          <cell r="AN28" t="e">
            <v>#REF!</v>
          </cell>
          <cell r="AO28" t="e">
            <v>#REF!</v>
          </cell>
          <cell r="AP28" t="e">
            <v>#REF!</v>
          </cell>
          <cell r="AQ28" t="e">
            <v>#REF!</v>
          </cell>
          <cell r="AR28" t="e">
            <v>#REF!</v>
          </cell>
          <cell r="AS28" t="e">
            <v>#REF!</v>
          </cell>
          <cell r="AT28" t="e">
            <v>#REF!</v>
          </cell>
          <cell r="AU28" t="e">
            <v>#REF!</v>
          </cell>
        </row>
        <row r="29">
          <cell r="A29" t="str">
            <v>1000Z2_KZ_07_6</v>
          </cell>
          <cell r="B29" t="str">
            <v>1000Z2_KZ_07</v>
          </cell>
          <cell r="C29">
            <v>6</v>
          </cell>
          <cell r="D29">
            <v>0</v>
          </cell>
          <cell r="E29">
            <v>1022</v>
          </cell>
          <cell r="F29">
            <v>1024</v>
          </cell>
          <cell r="G29">
            <v>1194.6666666666667</v>
          </cell>
          <cell r="H29">
            <v>1058</v>
          </cell>
          <cell r="I29">
            <v>1077.5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996</v>
          </cell>
          <cell r="Q29">
            <v>24</v>
          </cell>
          <cell r="R29">
            <v>4</v>
          </cell>
          <cell r="S29">
            <v>0</v>
          </cell>
          <cell r="T29">
            <v>0</v>
          </cell>
          <cell r="U29">
            <v>0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  <cell r="AE29" t="e">
            <v>#REF!</v>
          </cell>
          <cell r="AF29" t="e">
            <v>#REF!</v>
          </cell>
          <cell r="AG29" t="e">
            <v>#REF!</v>
          </cell>
          <cell r="AH29" t="e">
            <v>#REF!</v>
          </cell>
          <cell r="AI29" t="e">
            <v>#REF!</v>
          </cell>
          <cell r="AJ29" t="e">
            <v>#REF!</v>
          </cell>
          <cell r="AK29" t="e">
            <v>#REF!</v>
          </cell>
          <cell r="AL29" t="e">
            <v>#REF!</v>
          </cell>
          <cell r="AM29" t="e">
            <v>#REF!</v>
          </cell>
          <cell r="AN29" t="e">
            <v>#REF!</v>
          </cell>
          <cell r="AO29" t="e">
            <v>#REF!</v>
          </cell>
          <cell r="AP29" t="e">
            <v>#REF!</v>
          </cell>
          <cell r="AQ29" t="e">
            <v>#REF!</v>
          </cell>
          <cell r="AR29" t="e">
            <v>#REF!</v>
          </cell>
          <cell r="AS29" t="e">
            <v>#REF!</v>
          </cell>
          <cell r="AT29" t="e">
            <v>#REF!</v>
          </cell>
          <cell r="AU29" t="e">
            <v>#REF!</v>
          </cell>
        </row>
        <row r="30">
          <cell r="A30" t="str">
            <v>1000Z2_KZ_07_7</v>
          </cell>
          <cell r="B30" t="str">
            <v>1000Z2_KZ_07</v>
          </cell>
          <cell r="C30">
            <v>7</v>
          </cell>
          <cell r="D30">
            <v>0</v>
          </cell>
          <cell r="E30">
            <v>1022</v>
          </cell>
          <cell r="F30">
            <v>1024</v>
          </cell>
          <cell r="G30">
            <v>1170.2857142857142</v>
          </cell>
          <cell r="H30">
            <v>1036</v>
          </cell>
          <cell r="I30">
            <v>1071.5714285714287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996</v>
          </cell>
          <cell r="Q30">
            <v>24</v>
          </cell>
          <cell r="R30">
            <v>4</v>
          </cell>
          <cell r="S30">
            <v>0</v>
          </cell>
          <cell r="T30">
            <v>0</v>
          </cell>
          <cell r="U30">
            <v>0</v>
          </cell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  <cell r="Z30" t="e">
            <v>#REF!</v>
          </cell>
          <cell r="AA30" t="e">
            <v>#REF!</v>
          </cell>
          <cell r="AB30" t="e">
            <v>#REF!</v>
          </cell>
          <cell r="AC30" t="e">
            <v>#REF!</v>
          </cell>
          <cell r="AD30" t="e">
            <v>#REF!</v>
          </cell>
          <cell r="AE30" t="e">
            <v>#REF!</v>
          </cell>
          <cell r="AF30" t="e">
            <v>#REF!</v>
          </cell>
          <cell r="AG30" t="e">
            <v>#REF!</v>
          </cell>
          <cell r="AH30" t="e">
            <v>#REF!</v>
          </cell>
          <cell r="AI30" t="e">
            <v>#REF!</v>
          </cell>
          <cell r="AJ30" t="e">
            <v>#REF!</v>
          </cell>
          <cell r="AK30" t="e">
            <v>#REF!</v>
          </cell>
          <cell r="AL30" t="e">
            <v>#REF!</v>
          </cell>
          <cell r="AM30" t="e">
            <v>#REF!</v>
          </cell>
          <cell r="AN30" t="e">
            <v>#REF!</v>
          </cell>
          <cell r="AO30" t="e">
            <v>#REF!</v>
          </cell>
          <cell r="AP30" t="e">
            <v>#REF!</v>
          </cell>
          <cell r="AQ30" t="e">
            <v>#REF!</v>
          </cell>
          <cell r="AR30" t="e">
            <v>#REF!</v>
          </cell>
          <cell r="AS30" t="e">
            <v>#REF!</v>
          </cell>
          <cell r="AT30" t="e">
            <v>#REF!</v>
          </cell>
          <cell r="AU30" t="e">
            <v>#REF!</v>
          </cell>
        </row>
        <row r="31">
          <cell r="A31" t="str">
            <v>1000Z2_KZ_07_8</v>
          </cell>
          <cell r="B31" t="str">
            <v>1000Z2_KZ_07</v>
          </cell>
          <cell r="C31">
            <v>8</v>
          </cell>
          <cell r="D31">
            <v>0</v>
          </cell>
          <cell r="E31">
            <v>1022</v>
          </cell>
          <cell r="F31">
            <v>1024</v>
          </cell>
          <cell r="G31">
            <v>1152</v>
          </cell>
          <cell r="H31">
            <v>1034</v>
          </cell>
          <cell r="I31">
            <v>1066.875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996</v>
          </cell>
          <cell r="Q31">
            <v>24</v>
          </cell>
          <cell r="R31">
            <v>4</v>
          </cell>
          <cell r="S31">
            <v>0</v>
          </cell>
          <cell r="T31">
            <v>0</v>
          </cell>
          <cell r="U31">
            <v>0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  <cell r="AE31" t="e">
            <v>#REF!</v>
          </cell>
          <cell r="AF31" t="e">
            <v>#REF!</v>
          </cell>
          <cell r="AG31" t="e">
            <v>#REF!</v>
          </cell>
          <cell r="AH31" t="e">
            <v>#REF!</v>
          </cell>
          <cell r="AI31" t="e">
            <v>#REF!</v>
          </cell>
          <cell r="AJ31" t="e">
            <v>#REF!</v>
          </cell>
          <cell r="AK31" t="e">
            <v>#REF!</v>
          </cell>
          <cell r="AL31" t="e">
            <v>#REF!</v>
          </cell>
          <cell r="AM31" t="e">
            <v>#REF!</v>
          </cell>
          <cell r="AN31" t="e">
            <v>#REF!</v>
          </cell>
          <cell r="AO31" t="e">
            <v>#REF!</v>
          </cell>
          <cell r="AP31" t="e">
            <v>#REF!</v>
          </cell>
          <cell r="AQ31" t="e">
            <v>#REF!</v>
          </cell>
          <cell r="AR31" t="e">
            <v>#REF!</v>
          </cell>
          <cell r="AS31" t="e">
            <v>#REF!</v>
          </cell>
          <cell r="AT31" t="e">
            <v>#REF!</v>
          </cell>
          <cell r="AU31" t="e">
            <v>#REF!</v>
          </cell>
        </row>
        <row r="32">
          <cell r="A32" t="str">
            <v>1000Z2_KZ_07_9</v>
          </cell>
          <cell r="B32" t="str">
            <v>1000Z2_KZ_07</v>
          </cell>
          <cell r="C32">
            <v>9</v>
          </cell>
          <cell r="D32">
            <v>0</v>
          </cell>
          <cell r="E32">
            <v>1022</v>
          </cell>
          <cell r="F32">
            <v>1024</v>
          </cell>
          <cell r="G32">
            <v>1137.7777777777778</v>
          </cell>
          <cell r="H32">
            <v>1017</v>
          </cell>
          <cell r="I32">
            <v>1061.3333333333333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996</v>
          </cell>
          <cell r="Q32">
            <v>24</v>
          </cell>
          <cell r="R32">
            <v>4</v>
          </cell>
          <cell r="S32">
            <v>0</v>
          </cell>
          <cell r="T32">
            <v>0</v>
          </cell>
          <cell r="U32">
            <v>0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  <cell r="AE32" t="e">
            <v>#REF!</v>
          </cell>
          <cell r="AF32" t="e">
            <v>#REF!</v>
          </cell>
          <cell r="AG32" t="e">
            <v>#REF!</v>
          </cell>
          <cell r="AH32" t="e">
            <v>#REF!</v>
          </cell>
          <cell r="AI32" t="e">
            <v>#REF!</v>
          </cell>
          <cell r="AJ32" t="e">
            <v>#REF!</v>
          </cell>
          <cell r="AK32" t="e">
            <v>#REF!</v>
          </cell>
          <cell r="AL32" t="e">
            <v>#REF!</v>
          </cell>
          <cell r="AM32" t="e">
            <v>#REF!</v>
          </cell>
          <cell r="AN32" t="e">
            <v>#REF!</v>
          </cell>
          <cell r="AO32" t="e">
            <v>#REF!</v>
          </cell>
          <cell r="AP32" t="e">
            <v>#REF!</v>
          </cell>
          <cell r="AQ32" t="e">
            <v>#REF!</v>
          </cell>
          <cell r="AR32" t="e">
            <v>#REF!</v>
          </cell>
          <cell r="AS32" t="e">
            <v>#REF!</v>
          </cell>
          <cell r="AT32" t="e">
            <v>#REF!</v>
          </cell>
          <cell r="AU32" t="e">
            <v>#REF!</v>
          </cell>
        </row>
        <row r="33">
          <cell r="A33" t="str">
            <v>1000Z2_KZ_07_10</v>
          </cell>
          <cell r="B33" t="str">
            <v>1000Z2_KZ_07</v>
          </cell>
          <cell r="C33">
            <v>10</v>
          </cell>
          <cell r="D33">
            <v>0</v>
          </cell>
          <cell r="E33">
            <v>1022</v>
          </cell>
          <cell r="F33">
            <v>1024</v>
          </cell>
          <cell r="G33">
            <v>1126.4000000000001</v>
          </cell>
          <cell r="H33">
            <v>1026</v>
          </cell>
          <cell r="I33">
            <v>1057.8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996</v>
          </cell>
          <cell r="Q33">
            <v>24</v>
          </cell>
          <cell r="R33">
            <v>4</v>
          </cell>
          <cell r="S33">
            <v>0</v>
          </cell>
          <cell r="T33">
            <v>0</v>
          </cell>
          <cell r="U33">
            <v>0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  <cell r="AE33" t="e">
            <v>#REF!</v>
          </cell>
          <cell r="AF33" t="e">
            <v>#REF!</v>
          </cell>
          <cell r="AG33" t="e">
            <v>#REF!</v>
          </cell>
          <cell r="AH33" t="e">
            <v>#REF!</v>
          </cell>
          <cell r="AI33" t="e">
            <v>#REF!</v>
          </cell>
          <cell r="AJ33" t="e">
            <v>#REF!</v>
          </cell>
          <cell r="AK33" t="e">
            <v>#REF!</v>
          </cell>
          <cell r="AL33" t="e">
            <v>#REF!</v>
          </cell>
          <cell r="AM33" t="e">
            <v>#REF!</v>
          </cell>
          <cell r="AN33" t="e">
            <v>#REF!</v>
          </cell>
          <cell r="AO33" t="e">
            <v>#REF!</v>
          </cell>
          <cell r="AP33" t="e">
            <v>#REF!</v>
          </cell>
          <cell r="AQ33" t="e">
            <v>#REF!</v>
          </cell>
          <cell r="AR33" t="e">
            <v>#REF!</v>
          </cell>
          <cell r="AS33" t="e">
            <v>#REF!</v>
          </cell>
          <cell r="AT33" t="e">
            <v>#REF!</v>
          </cell>
          <cell r="AU33" t="e">
            <v>#REF!</v>
          </cell>
        </row>
        <row r="34">
          <cell r="A34" t="str">
            <v>1000Z2_KZ_07_11</v>
          </cell>
          <cell r="B34" t="str">
            <v>1000Z2_KZ_07</v>
          </cell>
          <cell r="C34">
            <v>11</v>
          </cell>
          <cell r="D34">
            <v>0</v>
          </cell>
          <cell r="E34">
            <v>1022</v>
          </cell>
          <cell r="F34">
            <v>1024</v>
          </cell>
          <cell r="G34">
            <v>1117.090909090909</v>
          </cell>
          <cell r="H34">
            <v>1023</v>
          </cell>
          <cell r="I34">
            <v>1054.6363636363637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996</v>
          </cell>
          <cell r="Q34">
            <v>24</v>
          </cell>
          <cell r="R34">
            <v>4</v>
          </cell>
          <cell r="S34">
            <v>0</v>
          </cell>
          <cell r="T34">
            <v>0</v>
          </cell>
          <cell r="U34">
            <v>0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 t="e">
            <v>#REF!</v>
          </cell>
          <cell r="AB34" t="e">
            <v>#REF!</v>
          </cell>
          <cell r="AC34" t="e">
            <v>#REF!</v>
          </cell>
          <cell r="AD34" t="e">
            <v>#REF!</v>
          </cell>
          <cell r="AE34" t="e">
            <v>#REF!</v>
          </cell>
          <cell r="AF34" t="e">
            <v>#REF!</v>
          </cell>
          <cell r="AG34" t="e">
            <v>#REF!</v>
          </cell>
          <cell r="AH34" t="e">
            <v>#REF!</v>
          </cell>
          <cell r="AI34" t="e">
            <v>#REF!</v>
          </cell>
          <cell r="AJ34" t="e">
            <v>#REF!</v>
          </cell>
          <cell r="AK34" t="e">
            <v>#REF!</v>
          </cell>
          <cell r="AL34" t="e">
            <v>#REF!</v>
          </cell>
          <cell r="AM34" t="e">
            <v>#REF!</v>
          </cell>
          <cell r="AN34" t="e">
            <v>#REF!</v>
          </cell>
          <cell r="AO34" t="e">
            <v>#REF!</v>
          </cell>
          <cell r="AP34" t="e">
            <v>#REF!</v>
          </cell>
          <cell r="AQ34" t="e">
            <v>#REF!</v>
          </cell>
          <cell r="AR34" t="e">
            <v>#REF!</v>
          </cell>
          <cell r="AS34" t="e">
            <v>#REF!</v>
          </cell>
          <cell r="AT34" t="e">
            <v>#REF!</v>
          </cell>
          <cell r="AU34" t="e">
            <v>#REF!</v>
          </cell>
        </row>
        <row r="35">
          <cell r="A35" t="str">
            <v>1000Z2_KZ_07_12</v>
          </cell>
          <cell r="B35" t="str">
            <v>1000Z2_KZ_07</v>
          </cell>
          <cell r="C35">
            <v>12</v>
          </cell>
          <cell r="D35">
            <v>0</v>
          </cell>
          <cell r="E35">
            <v>1022</v>
          </cell>
          <cell r="F35">
            <v>1024</v>
          </cell>
          <cell r="G35">
            <v>1109.3333333333333</v>
          </cell>
          <cell r="H35">
            <v>1022</v>
          </cell>
          <cell r="I35">
            <v>1051.9166666666667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996</v>
          </cell>
          <cell r="Q35">
            <v>24</v>
          </cell>
          <cell r="R35">
            <v>4</v>
          </cell>
          <cell r="S35">
            <v>0</v>
          </cell>
          <cell r="T35">
            <v>0</v>
          </cell>
          <cell r="U35">
            <v>0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  <cell r="Z35" t="e">
            <v>#REF!</v>
          </cell>
          <cell r="AA35" t="e">
            <v>#REF!</v>
          </cell>
          <cell r="AB35" t="e">
            <v>#REF!</v>
          </cell>
          <cell r="AC35" t="e">
            <v>#REF!</v>
          </cell>
          <cell r="AD35" t="e">
            <v>#REF!</v>
          </cell>
          <cell r="AE35" t="e">
            <v>#REF!</v>
          </cell>
          <cell r="AF35" t="e">
            <v>#REF!</v>
          </cell>
          <cell r="AG35" t="e">
            <v>#REF!</v>
          </cell>
          <cell r="AH35" t="e">
            <v>#REF!</v>
          </cell>
          <cell r="AI35" t="e">
            <v>#REF!</v>
          </cell>
          <cell r="AJ35" t="e">
            <v>#REF!</v>
          </cell>
          <cell r="AK35" t="e">
            <v>#REF!</v>
          </cell>
          <cell r="AL35" t="e">
            <v>#REF!</v>
          </cell>
          <cell r="AM35" t="e">
            <v>#REF!</v>
          </cell>
          <cell r="AN35" t="e">
            <v>#REF!</v>
          </cell>
          <cell r="AO35" t="e">
            <v>#REF!</v>
          </cell>
          <cell r="AP35" t="e">
            <v>#REF!</v>
          </cell>
          <cell r="AQ35" t="e">
            <v>#REF!</v>
          </cell>
          <cell r="AR35" t="e">
            <v>#REF!</v>
          </cell>
          <cell r="AS35" t="e">
            <v>#REF!</v>
          </cell>
          <cell r="AT35" t="e">
            <v>#REF!</v>
          </cell>
          <cell r="AU35" t="e">
            <v>#REF!</v>
          </cell>
        </row>
        <row r="36">
          <cell r="A36" t="str">
            <v>1000Z2_KZ_07_Regional Co-ordination Zone 2 KwaZulu Natal</v>
          </cell>
          <cell r="B36" t="str">
            <v>1000Z2_KZ_07</v>
          </cell>
          <cell r="C36" t="str">
            <v>Regional Co-ordination Zone 2 KwaZulu Natal</v>
          </cell>
        </row>
        <row r="37">
          <cell r="A37" t="str">
            <v>102084_1</v>
          </cell>
          <cell r="B37" t="str">
            <v>102084</v>
          </cell>
          <cell r="C37">
            <v>1</v>
          </cell>
          <cell r="D37">
            <v>23</v>
          </cell>
          <cell r="E37">
            <v>23</v>
          </cell>
          <cell r="F37">
            <v>23</v>
          </cell>
          <cell r="G37">
            <v>23</v>
          </cell>
          <cell r="H37">
            <v>25</v>
          </cell>
          <cell r="I37">
            <v>25</v>
          </cell>
          <cell r="J37">
            <v>22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22</v>
          </cell>
          <cell r="Q37">
            <v>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  <cell r="AQ37" t="e">
            <v>#REF!</v>
          </cell>
          <cell r="AR37" t="e">
            <v>#REF!</v>
          </cell>
          <cell r="AS37" t="e">
            <v>#REF!</v>
          </cell>
          <cell r="AT37" t="e">
            <v>#REF!</v>
          </cell>
          <cell r="AU37" t="e">
            <v>#REF!</v>
          </cell>
        </row>
        <row r="38">
          <cell r="A38" t="str">
            <v>102084_2</v>
          </cell>
          <cell r="B38" t="str">
            <v>102084</v>
          </cell>
          <cell r="C38">
            <v>2</v>
          </cell>
          <cell r="D38">
            <v>23</v>
          </cell>
          <cell r="E38">
            <v>23</v>
          </cell>
          <cell r="F38">
            <v>23</v>
          </cell>
          <cell r="G38">
            <v>23</v>
          </cell>
          <cell r="H38">
            <v>25</v>
          </cell>
          <cell r="I38">
            <v>25</v>
          </cell>
          <cell r="J38">
            <v>22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22</v>
          </cell>
          <cell r="Q38">
            <v>1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  <cell r="Z38" t="e">
            <v>#REF!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  <cell r="AQ38" t="e">
            <v>#REF!</v>
          </cell>
          <cell r="AR38" t="e">
            <v>#REF!</v>
          </cell>
          <cell r="AS38" t="e">
            <v>#REF!</v>
          </cell>
          <cell r="AT38" t="e">
            <v>#REF!</v>
          </cell>
          <cell r="AU38" t="e">
            <v>#REF!</v>
          </cell>
        </row>
        <row r="39">
          <cell r="A39" t="str">
            <v>102084_3</v>
          </cell>
          <cell r="B39" t="str">
            <v>102084</v>
          </cell>
          <cell r="C39">
            <v>3</v>
          </cell>
          <cell r="D39">
            <v>0</v>
          </cell>
          <cell r="E39">
            <v>23</v>
          </cell>
          <cell r="F39">
            <v>46</v>
          </cell>
          <cell r="G39">
            <v>30.666666666666668</v>
          </cell>
          <cell r="H39">
            <v>25</v>
          </cell>
          <cell r="I39">
            <v>25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22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  <cell r="Z39" t="e">
            <v>#REF!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  <cell r="AQ39" t="e">
            <v>#REF!</v>
          </cell>
          <cell r="AR39" t="e">
            <v>#REF!</v>
          </cell>
          <cell r="AS39" t="e">
            <v>#REF!</v>
          </cell>
          <cell r="AT39" t="e">
            <v>#REF!</v>
          </cell>
          <cell r="AU39" t="e">
            <v>#REF!</v>
          </cell>
        </row>
        <row r="40">
          <cell r="A40" t="str">
            <v>102084_4</v>
          </cell>
          <cell r="B40" t="str">
            <v>102084</v>
          </cell>
          <cell r="C40">
            <v>4</v>
          </cell>
          <cell r="D40">
            <v>0</v>
          </cell>
          <cell r="E40">
            <v>23</v>
          </cell>
          <cell r="F40">
            <v>23</v>
          </cell>
          <cell r="G40">
            <v>28.75</v>
          </cell>
          <cell r="H40">
            <v>25</v>
          </cell>
          <cell r="I40">
            <v>25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</v>
          </cell>
          <cell r="Q40">
            <v>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  <cell r="AQ40" t="e">
            <v>#REF!</v>
          </cell>
          <cell r="AR40" t="e">
            <v>#REF!</v>
          </cell>
          <cell r="AS40" t="e">
            <v>#REF!</v>
          </cell>
          <cell r="AT40" t="e">
            <v>#REF!</v>
          </cell>
          <cell r="AU40" t="e">
            <v>#REF!</v>
          </cell>
        </row>
        <row r="41">
          <cell r="A41" t="str">
            <v>102084_5</v>
          </cell>
          <cell r="B41" t="str">
            <v>102084</v>
          </cell>
          <cell r="C41">
            <v>5</v>
          </cell>
          <cell r="D41">
            <v>0</v>
          </cell>
          <cell r="E41">
            <v>23</v>
          </cell>
          <cell r="F41">
            <v>23</v>
          </cell>
          <cell r="G41">
            <v>27.6</v>
          </cell>
          <cell r="H41">
            <v>25</v>
          </cell>
          <cell r="I41">
            <v>25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22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  <cell r="Z41" t="e">
            <v>#REF!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  <cell r="AQ41" t="e">
            <v>#REF!</v>
          </cell>
          <cell r="AR41" t="e">
            <v>#REF!</v>
          </cell>
          <cell r="AS41" t="e">
            <v>#REF!</v>
          </cell>
          <cell r="AT41" t="e">
            <v>#REF!</v>
          </cell>
          <cell r="AU41" t="e">
            <v>#REF!</v>
          </cell>
        </row>
        <row r="42">
          <cell r="A42" t="str">
            <v>102084_6</v>
          </cell>
          <cell r="B42" t="str">
            <v>102084</v>
          </cell>
          <cell r="C42">
            <v>6</v>
          </cell>
          <cell r="D42">
            <v>0</v>
          </cell>
          <cell r="E42">
            <v>23</v>
          </cell>
          <cell r="F42">
            <v>23</v>
          </cell>
          <cell r="G42">
            <v>26.833333333333332</v>
          </cell>
          <cell r="H42">
            <v>25</v>
          </cell>
          <cell r="I42">
            <v>25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22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  <cell r="Z42" t="e">
            <v>#REF!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  <cell r="AQ42" t="e">
            <v>#REF!</v>
          </cell>
          <cell r="AR42" t="e">
            <v>#REF!</v>
          </cell>
          <cell r="AS42" t="e">
            <v>#REF!</v>
          </cell>
          <cell r="AT42" t="e">
            <v>#REF!</v>
          </cell>
          <cell r="AU42" t="e">
            <v>#REF!</v>
          </cell>
        </row>
        <row r="43">
          <cell r="A43" t="str">
            <v>102084_7</v>
          </cell>
          <cell r="B43" t="str">
            <v>102084</v>
          </cell>
          <cell r="C43">
            <v>7</v>
          </cell>
          <cell r="D43">
            <v>0</v>
          </cell>
          <cell r="E43">
            <v>23</v>
          </cell>
          <cell r="F43">
            <v>23</v>
          </cell>
          <cell r="G43">
            <v>26.285714285714285</v>
          </cell>
          <cell r="H43">
            <v>24</v>
          </cell>
          <cell r="I43">
            <v>24.857142857142858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22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  <cell r="AQ43" t="e">
            <v>#REF!</v>
          </cell>
          <cell r="AR43" t="e">
            <v>#REF!</v>
          </cell>
          <cell r="AS43" t="e">
            <v>#REF!</v>
          </cell>
          <cell r="AT43" t="e">
            <v>#REF!</v>
          </cell>
          <cell r="AU43" t="e">
            <v>#REF!</v>
          </cell>
        </row>
        <row r="44">
          <cell r="A44" t="str">
            <v>102084_8</v>
          </cell>
          <cell r="B44" t="str">
            <v>102084</v>
          </cell>
          <cell r="C44">
            <v>8</v>
          </cell>
          <cell r="D44">
            <v>0</v>
          </cell>
          <cell r="E44">
            <v>23</v>
          </cell>
          <cell r="F44">
            <v>23</v>
          </cell>
          <cell r="G44">
            <v>25.875</v>
          </cell>
          <cell r="H44">
            <v>24</v>
          </cell>
          <cell r="I44">
            <v>24.75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22</v>
          </cell>
          <cell r="Q44">
            <v>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  <cell r="Z44" t="e">
            <v>#REF!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  <cell r="AQ44" t="e">
            <v>#REF!</v>
          </cell>
          <cell r="AR44" t="e">
            <v>#REF!</v>
          </cell>
          <cell r="AS44" t="e">
            <v>#REF!</v>
          </cell>
          <cell r="AT44" t="e">
            <v>#REF!</v>
          </cell>
          <cell r="AU44" t="e">
            <v>#REF!</v>
          </cell>
        </row>
        <row r="45">
          <cell r="A45" t="str">
            <v>102084_9</v>
          </cell>
          <cell r="B45" t="str">
            <v>102084</v>
          </cell>
          <cell r="C45">
            <v>9</v>
          </cell>
          <cell r="D45">
            <v>0</v>
          </cell>
          <cell r="E45">
            <v>23</v>
          </cell>
          <cell r="F45">
            <v>23</v>
          </cell>
          <cell r="G45">
            <v>25.555555555555557</v>
          </cell>
          <cell r="H45">
            <v>23</v>
          </cell>
          <cell r="I45">
            <v>24.555555555555557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22</v>
          </cell>
          <cell r="Q45">
            <v>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  <cell r="Z45" t="e">
            <v>#REF!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  <cell r="AQ45" t="e">
            <v>#REF!</v>
          </cell>
          <cell r="AR45" t="e">
            <v>#REF!</v>
          </cell>
          <cell r="AS45" t="e">
            <v>#REF!</v>
          </cell>
          <cell r="AT45" t="e">
            <v>#REF!</v>
          </cell>
          <cell r="AU45" t="e">
            <v>#REF!</v>
          </cell>
        </row>
        <row r="46">
          <cell r="A46" t="str">
            <v>102084_10</v>
          </cell>
          <cell r="B46" t="str">
            <v>102084</v>
          </cell>
          <cell r="C46">
            <v>10</v>
          </cell>
          <cell r="D46">
            <v>0</v>
          </cell>
          <cell r="E46">
            <v>23</v>
          </cell>
          <cell r="F46">
            <v>23</v>
          </cell>
          <cell r="G46">
            <v>25.3</v>
          </cell>
          <cell r="H46">
            <v>23</v>
          </cell>
          <cell r="I46">
            <v>24.4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22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  <cell r="Z46" t="e">
            <v>#REF!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  <cell r="AQ46" t="e">
            <v>#REF!</v>
          </cell>
          <cell r="AR46" t="e">
            <v>#REF!</v>
          </cell>
          <cell r="AS46" t="e">
            <v>#REF!</v>
          </cell>
          <cell r="AT46" t="e">
            <v>#REF!</v>
          </cell>
          <cell r="AU46" t="e">
            <v>#REF!</v>
          </cell>
        </row>
        <row r="47">
          <cell r="A47" t="str">
            <v>102084_11</v>
          </cell>
          <cell r="B47" t="str">
            <v>102084</v>
          </cell>
          <cell r="C47">
            <v>11</v>
          </cell>
          <cell r="D47">
            <v>0</v>
          </cell>
          <cell r="E47">
            <v>23</v>
          </cell>
          <cell r="F47">
            <v>23</v>
          </cell>
          <cell r="G47">
            <v>25.09090909090909</v>
          </cell>
          <cell r="H47">
            <v>23</v>
          </cell>
          <cell r="I47">
            <v>24.272727272727273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22</v>
          </cell>
          <cell r="Q47">
            <v>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 t="e">
            <v>#REF!</v>
          </cell>
          <cell r="W47" t="e">
            <v>#REF!</v>
          </cell>
          <cell r="X47" t="e">
            <v>#REF!</v>
          </cell>
          <cell r="Y47" t="e">
            <v>#REF!</v>
          </cell>
          <cell r="Z47" t="e">
            <v>#REF!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  <cell r="AQ47" t="e">
            <v>#REF!</v>
          </cell>
          <cell r="AR47" t="e">
            <v>#REF!</v>
          </cell>
          <cell r="AS47" t="e">
            <v>#REF!</v>
          </cell>
          <cell r="AT47" t="e">
            <v>#REF!</v>
          </cell>
          <cell r="AU47" t="e">
            <v>#REF!</v>
          </cell>
        </row>
        <row r="48">
          <cell r="A48" t="str">
            <v>102084_12</v>
          </cell>
          <cell r="B48" t="str">
            <v>102084</v>
          </cell>
          <cell r="C48">
            <v>12</v>
          </cell>
          <cell r="D48">
            <v>0</v>
          </cell>
          <cell r="E48">
            <v>23</v>
          </cell>
          <cell r="F48">
            <v>23</v>
          </cell>
          <cell r="G48">
            <v>24.916666666666668</v>
          </cell>
          <cell r="H48">
            <v>23</v>
          </cell>
          <cell r="I48">
            <v>24.166666666666668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22</v>
          </cell>
          <cell r="Q48">
            <v>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  <cell r="AQ48" t="e">
            <v>#REF!</v>
          </cell>
          <cell r="AR48" t="e">
            <v>#REF!</v>
          </cell>
          <cell r="AS48" t="e">
            <v>#REF!</v>
          </cell>
          <cell r="AT48" t="e">
            <v>#REF!</v>
          </cell>
          <cell r="AU48" t="e">
            <v>#REF!</v>
          </cell>
        </row>
        <row r="49">
          <cell r="A49" t="str">
            <v>102084_BIU KwaZulu Natal</v>
          </cell>
          <cell r="B49" t="str">
            <v>102084</v>
          </cell>
          <cell r="C49" t="str">
            <v>BIU KwaZulu Natal</v>
          </cell>
        </row>
        <row r="50">
          <cell r="A50" t="str">
            <v>102086_1</v>
          </cell>
          <cell r="B50" t="str">
            <v>102086</v>
          </cell>
          <cell r="C50">
            <v>1</v>
          </cell>
          <cell r="D50">
            <v>15</v>
          </cell>
          <cell r="E50">
            <v>15</v>
          </cell>
          <cell r="F50">
            <v>15</v>
          </cell>
          <cell r="G50">
            <v>15</v>
          </cell>
          <cell r="H50">
            <v>12</v>
          </cell>
          <cell r="I50">
            <v>12</v>
          </cell>
          <cell r="J50">
            <v>14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14</v>
          </cell>
          <cell r="Q50">
            <v>0</v>
          </cell>
          <cell r="R50">
            <v>1</v>
          </cell>
          <cell r="S50">
            <v>0</v>
          </cell>
          <cell r="T50">
            <v>0</v>
          </cell>
          <cell r="U50">
            <v>0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  <cell r="AQ50" t="e">
            <v>#REF!</v>
          </cell>
          <cell r="AR50" t="e">
            <v>#REF!</v>
          </cell>
          <cell r="AS50" t="e">
            <v>#REF!</v>
          </cell>
          <cell r="AT50" t="e">
            <v>#REF!</v>
          </cell>
          <cell r="AU50" t="e">
            <v>#REF!</v>
          </cell>
        </row>
        <row r="51">
          <cell r="A51" t="str">
            <v>102086_2</v>
          </cell>
          <cell r="B51" t="str">
            <v>102086</v>
          </cell>
          <cell r="C51">
            <v>2</v>
          </cell>
          <cell r="D51">
            <v>15</v>
          </cell>
          <cell r="E51">
            <v>15</v>
          </cell>
          <cell r="F51">
            <v>15</v>
          </cell>
          <cell r="G51">
            <v>15</v>
          </cell>
          <cell r="H51">
            <v>14</v>
          </cell>
          <cell r="I51">
            <v>13</v>
          </cell>
          <cell r="J51">
            <v>15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14</v>
          </cell>
          <cell r="Q51">
            <v>0</v>
          </cell>
          <cell r="R51">
            <v>1</v>
          </cell>
          <cell r="S51">
            <v>0</v>
          </cell>
          <cell r="T51">
            <v>0</v>
          </cell>
          <cell r="U51">
            <v>0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  <cell r="AQ51" t="e">
            <v>#REF!</v>
          </cell>
          <cell r="AR51" t="e">
            <v>#REF!</v>
          </cell>
          <cell r="AS51" t="e">
            <v>#REF!</v>
          </cell>
          <cell r="AT51" t="e">
            <v>#REF!</v>
          </cell>
          <cell r="AU51" t="e">
            <v>#REF!</v>
          </cell>
        </row>
        <row r="52">
          <cell r="A52" t="str">
            <v>102086_3</v>
          </cell>
          <cell r="B52" t="str">
            <v>102086</v>
          </cell>
          <cell r="C52">
            <v>3</v>
          </cell>
          <cell r="D52">
            <v>0</v>
          </cell>
          <cell r="E52">
            <v>15</v>
          </cell>
          <cell r="F52">
            <v>30</v>
          </cell>
          <cell r="G52">
            <v>20</v>
          </cell>
          <cell r="H52">
            <v>14</v>
          </cell>
          <cell r="I52">
            <v>13.333333333333334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14</v>
          </cell>
          <cell r="Q52">
            <v>0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 t="e">
            <v>#REF!</v>
          </cell>
          <cell r="W52" t="e">
            <v>#REF!</v>
          </cell>
          <cell r="X52" t="e">
            <v>#REF!</v>
          </cell>
          <cell r="Y52" t="e">
            <v>#REF!</v>
          </cell>
          <cell r="Z52" t="e">
            <v>#REF!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  <cell r="AQ52" t="e">
            <v>#REF!</v>
          </cell>
          <cell r="AR52" t="e">
            <v>#REF!</v>
          </cell>
          <cell r="AS52" t="e">
            <v>#REF!</v>
          </cell>
          <cell r="AT52" t="e">
            <v>#REF!</v>
          </cell>
          <cell r="AU52" t="e">
            <v>#REF!</v>
          </cell>
        </row>
        <row r="53">
          <cell r="A53" t="str">
            <v>102086_4</v>
          </cell>
          <cell r="B53" t="str">
            <v>102086</v>
          </cell>
          <cell r="C53">
            <v>4</v>
          </cell>
          <cell r="D53">
            <v>0</v>
          </cell>
          <cell r="E53">
            <v>15</v>
          </cell>
          <cell r="F53">
            <v>15</v>
          </cell>
          <cell r="G53">
            <v>18.75</v>
          </cell>
          <cell r="H53">
            <v>14</v>
          </cell>
          <cell r="I53">
            <v>13.5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14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  <cell r="AQ53" t="e">
            <v>#REF!</v>
          </cell>
          <cell r="AR53" t="e">
            <v>#REF!</v>
          </cell>
          <cell r="AS53" t="e">
            <v>#REF!</v>
          </cell>
          <cell r="AT53" t="e">
            <v>#REF!</v>
          </cell>
          <cell r="AU53" t="e">
            <v>#REF!</v>
          </cell>
        </row>
        <row r="54">
          <cell r="A54" t="str">
            <v>102086_5</v>
          </cell>
          <cell r="B54" t="str">
            <v>102086</v>
          </cell>
          <cell r="C54">
            <v>5</v>
          </cell>
          <cell r="D54">
            <v>0</v>
          </cell>
          <cell r="E54">
            <v>15</v>
          </cell>
          <cell r="F54">
            <v>15</v>
          </cell>
          <cell r="G54">
            <v>18</v>
          </cell>
          <cell r="H54">
            <v>14</v>
          </cell>
          <cell r="I54">
            <v>13.6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14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0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  <cell r="AQ54" t="e">
            <v>#REF!</v>
          </cell>
          <cell r="AR54" t="e">
            <v>#REF!</v>
          </cell>
          <cell r="AS54" t="e">
            <v>#REF!</v>
          </cell>
          <cell r="AT54" t="e">
            <v>#REF!</v>
          </cell>
          <cell r="AU54" t="e">
            <v>#REF!</v>
          </cell>
        </row>
        <row r="55">
          <cell r="A55" t="str">
            <v>102086_6</v>
          </cell>
          <cell r="B55" t="str">
            <v>102086</v>
          </cell>
          <cell r="C55">
            <v>6</v>
          </cell>
          <cell r="D55">
            <v>0</v>
          </cell>
          <cell r="E55">
            <v>15</v>
          </cell>
          <cell r="F55">
            <v>15</v>
          </cell>
          <cell r="G55">
            <v>17.5</v>
          </cell>
          <cell r="H55">
            <v>14</v>
          </cell>
          <cell r="I55">
            <v>13.666666666666666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14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  <cell r="AQ55" t="e">
            <v>#REF!</v>
          </cell>
          <cell r="AR55" t="e">
            <v>#REF!</v>
          </cell>
          <cell r="AS55" t="e">
            <v>#REF!</v>
          </cell>
          <cell r="AT55" t="e">
            <v>#REF!</v>
          </cell>
          <cell r="AU55" t="e">
            <v>#REF!</v>
          </cell>
        </row>
        <row r="56">
          <cell r="A56" t="str">
            <v>102086_7</v>
          </cell>
          <cell r="B56" t="str">
            <v>102086</v>
          </cell>
          <cell r="C56">
            <v>7</v>
          </cell>
          <cell r="D56">
            <v>0</v>
          </cell>
          <cell r="E56">
            <v>15</v>
          </cell>
          <cell r="F56">
            <v>15</v>
          </cell>
          <cell r="G56">
            <v>17.142857142857142</v>
          </cell>
          <cell r="H56">
            <v>16</v>
          </cell>
          <cell r="I56">
            <v>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14</v>
          </cell>
          <cell r="Q56">
            <v>0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 t="e">
            <v>#REF!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  <cell r="AQ56" t="e">
            <v>#REF!</v>
          </cell>
          <cell r="AR56" t="e">
            <v>#REF!</v>
          </cell>
          <cell r="AS56" t="e">
            <v>#REF!</v>
          </cell>
          <cell r="AT56" t="e">
            <v>#REF!</v>
          </cell>
          <cell r="AU56" t="e">
            <v>#REF!</v>
          </cell>
        </row>
        <row r="57">
          <cell r="A57" t="str">
            <v>102086_8</v>
          </cell>
          <cell r="B57" t="str">
            <v>102086</v>
          </cell>
          <cell r="C57">
            <v>8</v>
          </cell>
          <cell r="D57">
            <v>0</v>
          </cell>
          <cell r="E57">
            <v>15</v>
          </cell>
          <cell r="F57">
            <v>15</v>
          </cell>
          <cell r="G57">
            <v>16.875</v>
          </cell>
          <cell r="H57">
            <v>16</v>
          </cell>
          <cell r="I57">
            <v>14.25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14</v>
          </cell>
          <cell r="Q57">
            <v>0</v>
          </cell>
          <cell r="R57">
            <v>1</v>
          </cell>
          <cell r="S57">
            <v>0</v>
          </cell>
          <cell r="T57">
            <v>0</v>
          </cell>
          <cell r="U57">
            <v>0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  <cell r="AQ57" t="e">
            <v>#REF!</v>
          </cell>
          <cell r="AR57" t="e">
            <v>#REF!</v>
          </cell>
          <cell r="AS57" t="e">
            <v>#REF!</v>
          </cell>
          <cell r="AT57" t="e">
            <v>#REF!</v>
          </cell>
          <cell r="AU57" t="e">
            <v>#REF!</v>
          </cell>
        </row>
        <row r="58">
          <cell r="A58" t="str">
            <v>102086_9</v>
          </cell>
          <cell r="B58" t="str">
            <v>102086</v>
          </cell>
          <cell r="C58">
            <v>9</v>
          </cell>
          <cell r="D58">
            <v>0</v>
          </cell>
          <cell r="E58">
            <v>15</v>
          </cell>
          <cell r="F58">
            <v>15</v>
          </cell>
          <cell r="G58">
            <v>16.666666666666668</v>
          </cell>
          <cell r="H58">
            <v>16</v>
          </cell>
          <cell r="I58">
            <v>14.444444444444445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0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  <cell r="AQ58" t="e">
            <v>#REF!</v>
          </cell>
          <cell r="AR58" t="e">
            <v>#REF!</v>
          </cell>
          <cell r="AS58" t="e">
            <v>#REF!</v>
          </cell>
          <cell r="AT58" t="e">
            <v>#REF!</v>
          </cell>
          <cell r="AU58" t="e">
            <v>#REF!</v>
          </cell>
        </row>
        <row r="59">
          <cell r="A59" t="str">
            <v>102086_10</v>
          </cell>
          <cell r="B59" t="str">
            <v>102086</v>
          </cell>
          <cell r="C59">
            <v>10</v>
          </cell>
          <cell r="D59">
            <v>0</v>
          </cell>
          <cell r="E59">
            <v>15</v>
          </cell>
          <cell r="F59">
            <v>15</v>
          </cell>
          <cell r="G59">
            <v>16.5</v>
          </cell>
          <cell r="H59">
            <v>16</v>
          </cell>
          <cell r="I59">
            <v>14.6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14</v>
          </cell>
          <cell r="Q59">
            <v>0</v>
          </cell>
          <cell r="R59">
            <v>1</v>
          </cell>
          <cell r="S59">
            <v>0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  <cell r="AE59" t="e">
            <v>#REF!</v>
          </cell>
          <cell r="AF59" t="e">
            <v>#REF!</v>
          </cell>
          <cell r="AG59" t="e">
            <v>#REF!</v>
          </cell>
          <cell r="AH59" t="e">
            <v>#REF!</v>
          </cell>
          <cell r="AI59" t="e">
            <v>#REF!</v>
          </cell>
          <cell r="AJ59" t="e">
            <v>#REF!</v>
          </cell>
          <cell r="AK59" t="e">
            <v>#REF!</v>
          </cell>
          <cell r="AL59" t="e">
            <v>#REF!</v>
          </cell>
          <cell r="AM59" t="e">
            <v>#REF!</v>
          </cell>
          <cell r="AN59" t="e">
            <v>#REF!</v>
          </cell>
          <cell r="AO59" t="e">
            <v>#REF!</v>
          </cell>
          <cell r="AP59" t="e">
            <v>#REF!</v>
          </cell>
          <cell r="AQ59" t="e">
            <v>#REF!</v>
          </cell>
          <cell r="AR59" t="e">
            <v>#REF!</v>
          </cell>
          <cell r="AS59" t="e">
            <v>#REF!</v>
          </cell>
          <cell r="AT59" t="e">
            <v>#REF!</v>
          </cell>
          <cell r="AU59" t="e">
            <v>#REF!</v>
          </cell>
        </row>
        <row r="60">
          <cell r="A60" t="str">
            <v>102086_11</v>
          </cell>
          <cell r="B60" t="str">
            <v>102086</v>
          </cell>
          <cell r="C60">
            <v>11</v>
          </cell>
          <cell r="D60">
            <v>0</v>
          </cell>
          <cell r="E60">
            <v>15</v>
          </cell>
          <cell r="F60">
            <v>15</v>
          </cell>
          <cell r="G60">
            <v>16.363636363636363</v>
          </cell>
          <cell r="H60">
            <v>15</v>
          </cell>
          <cell r="I60">
            <v>14.636363636363637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14</v>
          </cell>
          <cell r="Q60">
            <v>0</v>
          </cell>
          <cell r="R60">
            <v>1</v>
          </cell>
          <cell r="S60">
            <v>0</v>
          </cell>
          <cell r="T60">
            <v>0</v>
          </cell>
          <cell r="U60">
            <v>0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  <cell r="AE60" t="e">
            <v>#REF!</v>
          </cell>
          <cell r="AF60" t="e">
            <v>#REF!</v>
          </cell>
          <cell r="AG60" t="e">
            <v>#REF!</v>
          </cell>
          <cell r="AH60" t="e">
            <v>#REF!</v>
          </cell>
          <cell r="AI60" t="e">
            <v>#REF!</v>
          </cell>
          <cell r="AJ60" t="e">
            <v>#REF!</v>
          </cell>
          <cell r="AK60" t="e">
            <v>#REF!</v>
          </cell>
          <cell r="AL60" t="e">
            <v>#REF!</v>
          </cell>
          <cell r="AM60" t="e">
            <v>#REF!</v>
          </cell>
          <cell r="AN60" t="e">
            <v>#REF!</v>
          </cell>
          <cell r="AO60" t="e">
            <v>#REF!</v>
          </cell>
          <cell r="AP60" t="e">
            <v>#REF!</v>
          </cell>
          <cell r="AQ60" t="e">
            <v>#REF!</v>
          </cell>
          <cell r="AR60" t="e">
            <v>#REF!</v>
          </cell>
          <cell r="AS60" t="e">
            <v>#REF!</v>
          </cell>
          <cell r="AT60" t="e">
            <v>#REF!</v>
          </cell>
          <cell r="AU60" t="e">
            <v>#REF!</v>
          </cell>
        </row>
        <row r="61">
          <cell r="A61" t="str">
            <v>102086_12</v>
          </cell>
          <cell r="B61" t="str">
            <v>102086</v>
          </cell>
          <cell r="C61">
            <v>12</v>
          </cell>
          <cell r="D61">
            <v>0</v>
          </cell>
          <cell r="E61">
            <v>15</v>
          </cell>
          <cell r="F61">
            <v>15</v>
          </cell>
          <cell r="G61">
            <v>16.25</v>
          </cell>
          <cell r="H61">
            <v>15</v>
          </cell>
          <cell r="I61">
            <v>14.666666666666666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14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  <cell r="AB61" t="e">
            <v>#REF!</v>
          </cell>
          <cell r="AC61" t="e">
            <v>#REF!</v>
          </cell>
          <cell r="AD61" t="e">
            <v>#REF!</v>
          </cell>
          <cell r="AE61" t="e">
            <v>#REF!</v>
          </cell>
          <cell r="AF61" t="e">
            <v>#REF!</v>
          </cell>
          <cell r="AG61" t="e">
            <v>#REF!</v>
          </cell>
          <cell r="AH61" t="e">
            <v>#REF!</v>
          </cell>
          <cell r="AI61" t="e">
            <v>#REF!</v>
          </cell>
          <cell r="AJ61" t="e">
            <v>#REF!</v>
          </cell>
          <cell r="AK61" t="e">
            <v>#REF!</v>
          </cell>
          <cell r="AL61" t="e">
            <v>#REF!</v>
          </cell>
          <cell r="AM61" t="e">
            <v>#REF!</v>
          </cell>
          <cell r="AN61" t="e">
            <v>#REF!</v>
          </cell>
          <cell r="AO61" t="e">
            <v>#REF!</v>
          </cell>
          <cell r="AP61" t="e">
            <v>#REF!</v>
          </cell>
          <cell r="AQ61" t="e">
            <v>#REF!</v>
          </cell>
          <cell r="AR61" t="e">
            <v>#REF!</v>
          </cell>
          <cell r="AS61" t="e">
            <v>#REF!</v>
          </cell>
          <cell r="AT61" t="e">
            <v>#REF!</v>
          </cell>
          <cell r="AU61" t="e">
            <v>#REF!</v>
          </cell>
        </row>
        <row r="62">
          <cell r="A62" t="str">
            <v>102086_BIU Eastern Cape</v>
          </cell>
          <cell r="B62" t="str">
            <v>102086</v>
          </cell>
          <cell r="C62" t="str">
            <v>BIU Eastern Cape</v>
          </cell>
        </row>
        <row r="63">
          <cell r="A63" t="str">
            <v>105005_1</v>
          </cell>
          <cell r="B63" t="str">
            <v>105005</v>
          </cell>
          <cell r="C63">
            <v>1</v>
          </cell>
          <cell r="D63">
            <v>43</v>
          </cell>
          <cell r="E63">
            <v>43</v>
          </cell>
          <cell r="F63">
            <v>43</v>
          </cell>
          <cell r="G63">
            <v>43</v>
          </cell>
          <cell r="H63">
            <v>0</v>
          </cell>
          <cell r="I63">
            <v>0</v>
          </cell>
          <cell r="J63">
            <v>30</v>
          </cell>
          <cell r="K63">
            <v>13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29</v>
          </cell>
          <cell r="Q63">
            <v>14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  <cell r="AD63" t="e">
            <v>#REF!</v>
          </cell>
          <cell r="AE63" t="e">
            <v>#REF!</v>
          </cell>
          <cell r="AF63" t="e">
            <v>#REF!</v>
          </cell>
          <cell r="AG63" t="e">
            <v>#REF!</v>
          </cell>
          <cell r="AH63" t="e">
            <v>#REF!</v>
          </cell>
          <cell r="AI63" t="e">
            <v>#REF!</v>
          </cell>
          <cell r="AJ63" t="e">
            <v>#REF!</v>
          </cell>
          <cell r="AK63" t="e">
            <v>#REF!</v>
          </cell>
          <cell r="AL63" t="e">
            <v>#REF!</v>
          </cell>
          <cell r="AM63" t="e">
            <v>#REF!</v>
          </cell>
          <cell r="AN63" t="e">
            <v>#REF!</v>
          </cell>
          <cell r="AO63" t="e">
            <v>#REF!</v>
          </cell>
          <cell r="AP63" t="e">
            <v>#REF!</v>
          </cell>
          <cell r="AQ63" t="e">
            <v>#REF!</v>
          </cell>
          <cell r="AR63" t="e">
            <v>#REF!</v>
          </cell>
          <cell r="AS63" t="e">
            <v>#REF!</v>
          </cell>
          <cell r="AT63" t="e">
            <v>#REF!</v>
          </cell>
          <cell r="AU63" t="e">
            <v>#REF!</v>
          </cell>
        </row>
        <row r="64">
          <cell r="A64" t="str">
            <v>105005_2</v>
          </cell>
          <cell r="B64" t="str">
            <v>105005</v>
          </cell>
          <cell r="C64">
            <v>2</v>
          </cell>
          <cell r="D64">
            <v>44</v>
          </cell>
          <cell r="E64">
            <v>43.5</v>
          </cell>
          <cell r="F64">
            <v>43</v>
          </cell>
          <cell r="G64">
            <v>43</v>
          </cell>
          <cell r="H64">
            <v>0</v>
          </cell>
          <cell r="I64">
            <v>0</v>
          </cell>
          <cell r="J64">
            <v>30</v>
          </cell>
          <cell r="K64">
            <v>14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29</v>
          </cell>
          <cell r="Q64">
            <v>14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Z64" t="e">
            <v>#REF!</v>
          </cell>
          <cell r="AA64" t="e">
            <v>#REF!</v>
          </cell>
          <cell r="AB64" t="e">
            <v>#REF!</v>
          </cell>
          <cell r="AC64" t="e">
            <v>#REF!</v>
          </cell>
          <cell r="AD64" t="e">
            <v>#REF!</v>
          </cell>
          <cell r="AE64" t="e">
            <v>#REF!</v>
          </cell>
          <cell r="AF64" t="e">
            <v>#REF!</v>
          </cell>
          <cell r="AG64" t="e">
            <v>#REF!</v>
          </cell>
          <cell r="AH64" t="e">
            <v>#REF!</v>
          </cell>
          <cell r="AI64" t="e">
            <v>#REF!</v>
          </cell>
          <cell r="AJ64" t="e">
            <v>#REF!</v>
          </cell>
          <cell r="AK64" t="e">
            <v>#REF!</v>
          </cell>
          <cell r="AL64" t="e">
            <v>#REF!</v>
          </cell>
          <cell r="AM64" t="e">
            <v>#REF!</v>
          </cell>
          <cell r="AN64" t="e">
            <v>#REF!</v>
          </cell>
          <cell r="AO64" t="e">
            <v>#REF!</v>
          </cell>
          <cell r="AP64" t="e">
            <v>#REF!</v>
          </cell>
          <cell r="AQ64" t="e">
            <v>#REF!</v>
          </cell>
          <cell r="AR64" t="e">
            <v>#REF!</v>
          </cell>
          <cell r="AS64" t="e">
            <v>#REF!</v>
          </cell>
          <cell r="AT64" t="e">
            <v>#REF!</v>
          </cell>
          <cell r="AU64" t="e">
            <v>#REF!</v>
          </cell>
        </row>
        <row r="65">
          <cell r="A65" t="str">
            <v>105005_3</v>
          </cell>
          <cell r="B65" t="str">
            <v>105005</v>
          </cell>
          <cell r="C65">
            <v>3</v>
          </cell>
          <cell r="D65">
            <v>0</v>
          </cell>
          <cell r="E65">
            <v>43.5</v>
          </cell>
          <cell r="F65">
            <v>86</v>
          </cell>
          <cell r="G65">
            <v>57.333333333333336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29</v>
          </cell>
          <cell r="Q65">
            <v>14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</row>
        <row r="66">
          <cell r="A66" t="str">
            <v>105005_4</v>
          </cell>
          <cell r="B66" t="str">
            <v>105005</v>
          </cell>
          <cell r="C66">
            <v>4</v>
          </cell>
          <cell r="D66">
            <v>0</v>
          </cell>
          <cell r="E66">
            <v>43.5</v>
          </cell>
          <cell r="F66">
            <v>43</v>
          </cell>
          <cell r="G66">
            <v>53.75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29</v>
          </cell>
          <cell r="Q66">
            <v>14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  <cell r="AE66" t="e">
            <v>#REF!</v>
          </cell>
          <cell r="AF66" t="e">
            <v>#REF!</v>
          </cell>
          <cell r="AG66" t="e">
            <v>#REF!</v>
          </cell>
          <cell r="AH66" t="e">
            <v>#REF!</v>
          </cell>
          <cell r="AI66" t="e">
            <v>#REF!</v>
          </cell>
          <cell r="AJ66" t="e">
            <v>#REF!</v>
          </cell>
          <cell r="AK66" t="e">
            <v>#REF!</v>
          </cell>
          <cell r="AL66" t="e">
            <v>#REF!</v>
          </cell>
          <cell r="AM66" t="e">
            <v>#REF!</v>
          </cell>
          <cell r="AN66" t="e">
            <v>#REF!</v>
          </cell>
          <cell r="AO66" t="e">
            <v>#REF!</v>
          </cell>
          <cell r="AP66" t="e">
            <v>#REF!</v>
          </cell>
          <cell r="AQ66" t="e">
            <v>#REF!</v>
          </cell>
          <cell r="AR66" t="e">
            <v>#REF!</v>
          </cell>
          <cell r="AS66" t="e">
            <v>#REF!</v>
          </cell>
          <cell r="AT66" t="e">
            <v>#REF!</v>
          </cell>
          <cell r="AU66" t="e">
            <v>#REF!</v>
          </cell>
        </row>
        <row r="67">
          <cell r="A67" t="str">
            <v>105005_5</v>
          </cell>
          <cell r="B67" t="str">
            <v>105005</v>
          </cell>
          <cell r="C67">
            <v>5</v>
          </cell>
          <cell r="D67">
            <v>0</v>
          </cell>
          <cell r="E67">
            <v>43.5</v>
          </cell>
          <cell r="F67">
            <v>43</v>
          </cell>
          <cell r="G67">
            <v>51.6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29</v>
          </cell>
          <cell r="Q67">
            <v>14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Z67" t="e">
            <v>#REF!</v>
          </cell>
          <cell r="AA67" t="e">
            <v>#REF!</v>
          </cell>
          <cell r="AB67" t="e">
            <v>#REF!</v>
          </cell>
          <cell r="AC67" t="e">
            <v>#REF!</v>
          </cell>
          <cell r="AD67" t="e">
            <v>#REF!</v>
          </cell>
          <cell r="AE67" t="e">
            <v>#REF!</v>
          </cell>
          <cell r="AF67" t="e">
            <v>#REF!</v>
          </cell>
          <cell r="AG67" t="e">
            <v>#REF!</v>
          </cell>
          <cell r="AH67" t="e">
            <v>#REF!</v>
          </cell>
          <cell r="AI67" t="e">
            <v>#REF!</v>
          </cell>
          <cell r="AJ67" t="e">
            <v>#REF!</v>
          </cell>
          <cell r="AK67" t="e">
            <v>#REF!</v>
          </cell>
          <cell r="AL67" t="e">
            <v>#REF!</v>
          </cell>
          <cell r="AM67" t="e">
            <v>#REF!</v>
          </cell>
          <cell r="AN67" t="e">
            <v>#REF!</v>
          </cell>
          <cell r="AO67" t="e">
            <v>#REF!</v>
          </cell>
          <cell r="AP67" t="e">
            <v>#REF!</v>
          </cell>
          <cell r="AQ67" t="e">
            <v>#REF!</v>
          </cell>
          <cell r="AR67" t="e">
            <v>#REF!</v>
          </cell>
          <cell r="AS67" t="e">
            <v>#REF!</v>
          </cell>
          <cell r="AT67" t="e">
            <v>#REF!</v>
          </cell>
          <cell r="AU67" t="e">
            <v>#REF!</v>
          </cell>
        </row>
        <row r="68">
          <cell r="A68" t="str">
            <v>105005_6</v>
          </cell>
          <cell r="B68" t="str">
            <v>105005</v>
          </cell>
          <cell r="C68">
            <v>6</v>
          </cell>
          <cell r="D68">
            <v>0</v>
          </cell>
          <cell r="E68">
            <v>43.5</v>
          </cell>
          <cell r="F68">
            <v>43</v>
          </cell>
          <cell r="G68">
            <v>50.166666666666664</v>
          </cell>
          <cell r="H68">
            <v>1</v>
          </cell>
          <cell r="I68">
            <v>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29</v>
          </cell>
          <cell r="Q68">
            <v>14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</row>
        <row r="69">
          <cell r="A69" t="str">
            <v>105005_7</v>
          </cell>
          <cell r="B69" t="str">
            <v>105005</v>
          </cell>
          <cell r="C69">
            <v>7</v>
          </cell>
          <cell r="D69">
            <v>0</v>
          </cell>
          <cell r="E69">
            <v>43.5</v>
          </cell>
          <cell r="F69">
            <v>43</v>
          </cell>
          <cell r="G69">
            <v>49.142857142857146</v>
          </cell>
          <cell r="H69">
            <v>43</v>
          </cell>
          <cell r="I69">
            <v>22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29</v>
          </cell>
          <cell r="Q69">
            <v>14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  <cell r="AB69" t="e">
            <v>#REF!</v>
          </cell>
          <cell r="AC69" t="e">
            <v>#REF!</v>
          </cell>
          <cell r="AD69" t="e">
            <v>#REF!</v>
          </cell>
          <cell r="AE69" t="e">
            <v>#REF!</v>
          </cell>
          <cell r="AF69" t="e">
            <v>#REF!</v>
          </cell>
          <cell r="AG69" t="e">
            <v>#REF!</v>
          </cell>
          <cell r="AH69" t="e">
            <v>#REF!</v>
          </cell>
          <cell r="AI69" t="e">
            <v>#REF!</v>
          </cell>
          <cell r="AJ69" t="e">
            <v>#REF!</v>
          </cell>
          <cell r="AK69" t="e">
            <v>#REF!</v>
          </cell>
          <cell r="AL69" t="e">
            <v>#REF!</v>
          </cell>
          <cell r="AM69" t="e">
            <v>#REF!</v>
          </cell>
          <cell r="AN69" t="e">
            <v>#REF!</v>
          </cell>
          <cell r="AO69" t="e">
            <v>#REF!</v>
          </cell>
          <cell r="AP69" t="e">
            <v>#REF!</v>
          </cell>
          <cell r="AQ69" t="e">
            <v>#REF!</v>
          </cell>
          <cell r="AR69" t="e">
            <v>#REF!</v>
          </cell>
          <cell r="AS69" t="e">
            <v>#REF!</v>
          </cell>
          <cell r="AT69" t="e">
            <v>#REF!</v>
          </cell>
          <cell r="AU69" t="e">
            <v>#REF!</v>
          </cell>
        </row>
        <row r="70">
          <cell r="A70" t="str">
            <v>105005_8</v>
          </cell>
          <cell r="B70" t="str">
            <v>105005</v>
          </cell>
          <cell r="C70">
            <v>8</v>
          </cell>
          <cell r="D70">
            <v>0</v>
          </cell>
          <cell r="E70">
            <v>43.5</v>
          </cell>
          <cell r="F70">
            <v>43</v>
          </cell>
          <cell r="G70">
            <v>48.375</v>
          </cell>
          <cell r="H70">
            <v>43</v>
          </cell>
          <cell r="I70">
            <v>29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29</v>
          </cell>
          <cell r="Q70">
            <v>14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  <cell r="AG70" t="e">
            <v>#REF!</v>
          </cell>
          <cell r="AH70" t="e">
            <v>#REF!</v>
          </cell>
          <cell r="AI70" t="e">
            <v>#REF!</v>
          </cell>
          <cell r="AJ70" t="e">
            <v>#REF!</v>
          </cell>
          <cell r="AK70" t="e">
            <v>#REF!</v>
          </cell>
          <cell r="AL70" t="e">
            <v>#REF!</v>
          </cell>
          <cell r="AM70" t="e">
            <v>#REF!</v>
          </cell>
          <cell r="AN70" t="e">
            <v>#REF!</v>
          </cell>
          <cell r="AO70" t="e">
            <v>#REF!</v>
          </cell>
          <cell r="AP70" t="e">
            <v>#REF!</v>
          </cell>
          <cell r="AQ70" t="e">
            <v>#REF!</v>
          </cell>
          <cell r="AR70" t="e">
            <v>#REF!</v>
          </cell>
          <cell r="AS70" t="e">
            <v>#REF!</v>
          </cell>
          <cell r="AT70" t="e">
            <v>#REF!</v>
          </cell>
          <cell r="AU70" t="e">
            <v>#REF!</v>
          </cell>
        </row>
        <row r="71">
          <cell r="A71" t="str">
            <v>105005_9</v>
          </cell>
          <cell r="B71" t="str">
            <v>105005</v>
          </cell>
          <cell r="C71">
            <v>9</v>
          </cell>
          <cell r="D71">
            <v>0</v>
          </cell>
          <cell r="E71">
            <v>43.5</v>
          </cell>
          <cell r="F71">
            <v>43</v>
          </cell>
          <cell r="G71">
            <v>47.777777777777779</v>
          </cell>
          <cell r="H71">
            <v>44</v>
          </cell>
          <cell r="I71">
            <v>32.75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29</v>
          </cell>
          <cell r="Q71">
            <v>14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 t="e">
            <v>#REF!</v>
          </cell>
          <cell r="AA71" t="e">
            <v>#REF!</v>
          </cell>
          <cell r="AB71" t="e">
            <v>#REF!</v>
          </cell>
          <cell r="AC71" t="e">
            <v>#REF!</v>
          </cell>
          <cell r="AD71" t="e">
            <v>#REF!</v>
          </cell>
          <cell r="AE71" t="e">
            <v>#REF!</v>
          </cell>
          <cell r="AF71" t="e">
            <v>#REF!</v>
          </cell>
          <cell r="AG71" t="e">
            <v>#REF!</v>
          </cell>
          <cell r="AH71" t="e">
            <v>#REF!</v>
          </cell>
          <cell r="AI71" t="e">
            <v>#REF!</v>
          </cell>
          <cell r="AJ71" t="e">
            <v>#REF!</v>
          </cell>
          <cell r="AK71" t="e">
            <v>#REF!</v>
          </cell>
          <cell r="AL71" t="e">
            <v>#REF!</v>
          </cell>
          <cell r="AM71" t="e">
            <v>#REF!</v>
          </cell>
          <cell r="AN71" t="e">
            <v>#REF!</v>
          </cell>
          <cell r="AO71" t="e">
            <v>#REF!</v>
          </cell>
          <cell r="AP71" t="e">
            <v>#REF!</v>
          </cell>
          <cell r="AQ71" t="e">
            <v>#REF!</v>
          </cell>
          <cell r="AR71" t="e">
            <v>#REF!</v>
          </cell>
          <cell r="AS71" t="e">
            <v>#REF!</v>
          </cell>
          <cell r="AT71" t="e">
            <v>#REF!</v>
          </cell>
          <cell r="AU71" t="e">
            <v>#REF!</v>
          </cell>
        </row>
        <row r="72">
          <cell r="A72" t="str">
            <v>105005_10</v>
          </cell>
          <cell r="B72" t="str">
            <v>105005</v>
          </cell>
          <cell r="C72">
            <v>10</v>
          </cell>
          <cell r="D72">
            <v>0</v>
          </cell>
          <cell r="E72">
            <v>43.5</v>
          </cell>
          <cell r="F72">
            <v>43</v>
          </cell>
          <cell r="G72">
            <v>47.3</v>
          </cell>
          <cell r="H72">
            <v>44</v>
          </cell>
          <cell r="I72">
            <v>35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29</v>
          </cell>
          <cell r="Q72">
            <v>14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 t="e">
            <v>#REF!</v>
          </cell>
          <cell r="AA72" t="e">
            <v>#REF!</v>
          </cell>
          <cell r="AB72" t="e">
            <v>#REF!</v>
          </cell>
          <cell r="AC72" t="e">
            <v>#REF!</v>
          </cell>
          <cell r="AD72" t="e">
            <v>#REF!</v>
          </cell>
          <cell r="AE72" t="e">
            <v>#REF!</v>
          </cell>
          <cell r="AF72" t="e">
            <v>#REF!</v>
          </cell>
          <cell r="AG72" t="e">
            <v>#REF!</v>
          </cell>
          <cell r="AH72" t="e">
            <v>#REF!</v>
          </cell>
          <cell r="AI72" t="e">
            <v>#REF!</v>
          </cell>
          <cell r="AJ72" t="e">
            <v>#REF!</v>
          </cell>
          <cell r="AK72" t="e">
            <v>#REF!</v>
          </cell>
          <cell r="AL72" t="e">
            <v>#REF!</v>
          </cell>
          <cell r="AM72" t="e">
            <v>#REF!</v>
          </cell>
          <cell r="AN72" t="e">
            <v>#REF!</v>
          </cell>
          <cell r="AO72" t="e">
            <v>#REF!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 t="e">
            <v>#REF!</v>
          </cell>
          <cell r="AU72" t="e">
            <v>#REF!</v>
          </cell>
        </row>
        <row r="73">
          <cell r="A73" t="str">
            <v>105005_11</v>
          </cell>
          <cell r="B73" t="str">
            <v>105005</v>
          </cell>
          <cell r="C73">
            <v>11</v>
          </cell>
          <cell r="D73">
            <v>0</v>
          </cell>
          <cell r="E73">
            <v>43.5</v>
          </cell>
          <cell r="F73">
            <v>43</v>
          </cell>
          <cell r="G73">
            <v>46.909090909090907</v>
          </cell>
          <cell r="H73">
            <v>43</v>
          </cell>
          <cell r="I73">
            <v>36.333333333333336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29</v>
          </cell>
          <cell r="Q73">
            <v>14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  <cell r="AD73" t="e">
            <v>#REF!</v>
          </cell>
          <cell r="AE73" t="e">
            <v>#REF!</v>
          </cell>
          <cell r="AF73" t="e">
            <v>#REF!</v>
          </cell>
          <cell r="AG73" t="e">
            <v>#REF!</v>
          </cell>
          <cell r="AH73" t="e">
            <v>#REF!</v>
          </cell>
          <cell r="AI73" t="e">
            <v>#REF!</v>
          </cell>
          <cell r="AJ73" t="e">
            <v>#REF!</v>
          </cell>
          <cell r="AK73" t="e">
            <v>#REF!</v>
          </cell>
          <cell r="AL73" t="e">
            <v>#REF!</v>
          </cell>
          <cell r="AM73" t="e">
            <v>#REF!</v>
          </cell>
          <cell r="AN73" t="e">
            <v>#REF!</v>
          </cell>
          <cell r="AO73" t="e">
            <v>#REF!</v>
          </cell>
          <cell r="AP73" t="e">
            <v>#REF!</v>
          </cell>
          <cell r="AQ73" t="e">
            <v>#REF!</v>
          </cell>
          <cell r="AR73" t="e">
            <v>#REF!</v>
          </cell>
          <cell r="AS73" t="e">
            <v>#REF!</v>
          </cell>
          <cell r="AT73" t="e">
            <v>#REF!</v>
          </cell>
          <cell r="AU73" t="e">
            <v>#REF!</v>
          </cell>
        </row>
        <row r="74">
          <cell r="A74" t="str">
            <v>105005_12</v>
          </cell>
          <cell r="B74" t="str">
            <v>105005</v>
          </cell>
          <cell r="C74">
            <v>12</v>
          </cell>
          <cell r="D74">
            <v>0</v>
          </cell>
          <cell r="E74">
            <v>43.5</v>
          </cell>
          <cell r="F74">
            <v>43</v>
          </cell>
          <cell r="G74">
            <v>46.583333333333336</v>
          </cell>
          <cell r="H74">
            <v>43</v>
          </cell>
          <cell r="I74">
            <v>37.285714285714285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29</v>
          </cell>
          <cell r="Q74">
            <v>14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  <cell r="AD74" t="e">
            <v>#REF!</v>
          </cell>
          <cell r="AE74" t="e">
            <v>#REF!</v>
          </cell>
          <cell r="AF74" t="e">
            <v>#REF!</v>
          </cell>
          <cell r="AG74" t="e">
            <v>#REF!</v>
          </cell>
          <cell r="AH74" t="e">
            <v>#REF!</v>
          </cell>
          <cell r="AI74" t="e">
            <v>#REF!</v>
          </cell>
          <cell r="AJ74" t="e">
            <v>#REF!</v>
          </cell>
          <cell r="AK74" t="e">
            <v>#REF!</v>
          </cell>
          <cell r="AL74" t="e">
            <v>#REF!</v>
          </cell>
          <cell r="AM74" t="e">
            <v>#REF!</v>
          </cell>
          <cell r="AN74" t="e">
            <v>#REF!</v>
          </cell>
          <cell r="AO74" t="e">
            <v>#REF!</v>
          </cell>
          <cell r="AP74" t="e">
            <v>#REF!</v>
          </cell>
          <cell r="AQ74" t="e">
            <v>#REF!</v>
          </cell>
          <cell r="AR74" t="e">
            <v>#REF!</v>
          </cell>
          <cell r="AS74" t="e">
            <v>#REF!</v>
          </cell>
          <cell r="AT74" t="e">
            <v>#REF!</v>
          </cell>
          <cell r="AU74" t="e">
            <v>#REF!</v>
          </cell>
        </row>
        <row r="75">
          <cell r="A75" t="str">
            <v>105005_LBC KwaZulu Natal</v>
          </cell>
          <cell r="B75" t="str">
            <v>105005</v>
          </cell>
          <cell r="C75" t="str">
            <v>LBC KwaZulu Natal</v>
          </cell>
        </row>
        <row r="76">
          <cell r="A76" t="str">
            <v>105007_1</v>
          </cell>
          <cell r="B76" t="str">
            <v>105007</v>
          </cell>
          <cell r="C76">
            <v>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A77" t="str">
            <v>105007_2</v>
          </cell>
          <cell r="B77" t="str">
            <v>105007</v>
          </cell>
          <cell r="C77">
            <v>2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105007_3</v>
          </cell>
          <cell r="B78" t="str">
            <v>105007</v>
          </cell>
          <cell r="C78">
            <v>3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105007_4</v>
          </cell>
          <cell r="B79" t="str">
            <v>105007</v>
          </cell>
          <cell r="C79">
            <v>4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105007_5</v>
          </cell>
          <cell r="B80" t="str">
            <v>105007</v>
          </cell>
          <cell r="C80">
            <v>5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105007_6</v>
          </cell>
          <cell r="B81" t="str">
            <v>105007</v>
          </cell>
          <cell r="C81">
            <v>6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A82" t="str">
            <v>105007_7</v>
          </cell>
          <cell r="B82" t="str">
            <v>105007</v>
          </cell>
          <cell r="C82">
            <v>7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105007_8</v>
          </cell>
          <cell r="B83" t="str">
            <v>105007</v>
          </cell>
          <cell r="C83">
            <v>8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</row>
        <row r="84">
          <cell r="A84" t="str">
            <v>105007_9</v>
          </cell>
          <cell r="B84" t="str">
            <v>105007</v>
          </cell>
          <cell r="C84">
            <v>9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105007_10</v>
          </cell>
          <cell r="B85" t="str">
            <v>105007</v>
          </cell>
          <cell r="C85">
            <v>10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A86" t="str">
            <v>105007_11</v>
          </cell>
          <cell r="B86" t="str">
            <v>105007</v>
          </cell>
          <cell r="C86">
            <v>11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105007_12</v>
          </cell>
          <cell r="B87" t="str">
            <v>105007</v>
          </cell>
          <cell r="C87">
            <v>12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105007_LBC Eastern Cape</v>
          </cell>
          <cell r="B88" t="str">
            <v>105007</v>
          </cell>
          <cell r="C88" t="str">
            <v>LBC Eastern Cape</v>
          </cell>
        </row>
        <row r="89">
          <cell r="A89" t="str">
            <v>200080_1</v>
          </cell>
          <cell r="B89" t="str">
            <v>200080</v>
          </cell>
          <cell r="C89">
            <v>1</v>
          </cell>
          <cell r="D89">
            <v>9</v>
          </cell>
          <cell r="E89">
            <v>9</v>
          </cell>
          <cell r="F89">
            <v>9</v>
          </cell>
          <cell r="G89">
            <v>9</v>
          </cell>
          <cell r="H89">
            <v>11</v>
          </cell>
          <cell r="I89">
            <v>11</v>
          </cell>
          <cell r="J89">
            <v>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9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 t="e">
            <v>#REF!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  <cell r="AD89" t="e">
            <v>#REF!</v>
          </cell>
          <cell r="AE89" t="e">
            <v>#REF!</v>
          </cell>
          <cell r="AF89" t="e">
            <v>#REF!</v>
          </cell>
          <cell r="AG89" t="e">
            <v>#REF!</v>
          </cell>
          <cell r="AH89" t="e">
            <v>#REF!</v>
          </cell>
          <cell r="AI89" t="e">
            <v>#REF!</v>
          </cell>
          <cell r="AJ89" t="e">
            <v>#REF!</v>
          </cell>
          <cell r="AK89" t="e">
            <v>#REF!</v>
          </cell>
          <cell r="AL89" t="e">
            <v>#REF!</v>
          </cell>
          <cell r="AM89" t="e">
            <v>#REF!</v>
          </cell>
          <cell r="AN89" t="e">
            <v>#REF!</v>
          </cell>
          <cell r="AO89" t="e">
            <v>#REF!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 t="e">
            <v>#REF!</v>
          </cell>
          <cell r="AU89" t="e">
            <v>#REF!</v>
          </cell>
        </row>
        <row r="90">
          <cell r="A90" t="str">
            <v>200080_2</v>
          </cell>
          <cell r="B90" t="str">
            <v>200080</v>
          </cell>
          <cell r="C90">
            <v>2</v>
          </cell>
          <cell r="D90">
            <v>9</v>
          </cell>
          <cell r="E90">
            <v>9</v>
          </cell>
          <cell r="F90">
            <v>9</v>
          </cell>
          <cell r="G90">
            <v>9</v>
          </cell>
          <cell r="H90">
            <v>11</v>
          </cell>
          <cell r="I90">
            <v>11</v>
          </cell>
          <cell r="J90">
            <v>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9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 t="e">
            <v>#REF!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  <cell r="AI90" t="e">
            <v>#REF!</v>
          </cell>
          <cell r="AJ90" t="e">
            <v>#REF!</v>
          </cell>
          <cell r="AK90" t="e">
            <v>#REF!</v>
          </cell>
          <cell r="AL90" t="e">
            <v>#REF!</v>
          </cell>
          <cell r="AM90" t="e">
            <v>#REF!</v>
          </cell>
          <cell r="AN90" t="e">
            <v>#REF!</v>
          </cell>
          <cell r="AO90" t="e">
            <v>#REF!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 t="e">
            <v>#REF!</v>
          </cell>
          <cell r="AU90" t="e">
            <v>#REF!</v>
          </cell>
        </row>
        <row r="91">
          <cell r="A91" t="str">
            <v>200080_3</v>
          </cell>
          <cell r="B91" t="str">
            <v>200080</v>
          </cell>
          <cell r="C91">
            <v>3</v>
          </cell>
          <cell r="D91">
            <v>0</v>
          </cell>
          <cell r="E91">
            <v>9</v>
          </cell>
          <cell r="F91">
            <v>18</v>
          </cell>
          <cell r="G91">
            <v>12</v>
          </cell>
          <cell r="H91">
            <v>11</v>
          </cell>
          <cell r="I91">
            <v>11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  <cell r="AD91" t="e">
            <v>#REF!</v>
          </cell>
          <cell r="AE91" t="e">
            <v>#REF!</v>
          </cell>
          <cell r="AF91" t="e">
            <v>#REF!</v>
          </cell>
          <cell r="AG91" t="e">
            <v>#REF!</v>
          </cell>
          <cell r="AH91" t="e">
            <v>#REF!</v>
          </cell>
          <cell r="AI91" t="e">
            <v>#REF!</v>
          </cell>
          <cell r="AJ91" t="e">
            <v>#REF!</v>
          </cell>
          <cell r="AK91" t="e">
            <v>#REF!</v>
          </cell>
          <cell r="AL91" t="e">
            <v>#REF!</v>
          </cell>
          <cell r="AM91" t="e">
            <v>#REF!</v>
          </cell>
          <cell r="AN91" t="e">
            <v>#REF!</v>
          </cell>
          <cell r="AO91" t="e">
            <v>#REF!</v>
          </cell>
          <cell r="AP91" t="e">
            <v>#REF!</v>
          </cell>
          <cell r="AQ91" t="e">
            <v>#REF!</v>
          </cell>
          <cell r="AR91" t="e">
            <v>#REF!</v>
          </cell>
          <cell r="AS91" t="e">
            <v>#REF!</v>
          </cell>
          <cell r="AT91" t="e">
            <v>#REF!</v>
          </cell>
          <cell r="AU91" t="e">
            <v>#REF!</v>
          </cell>
        </row>
        <row r="92">
          <cell r="A92" t="str">
            <v>200080_4</v>
          </cell>
          <cell r="B92" t="str">
            <v>200080</v>
          </cell>
          <cell r="C92">
            <v>4</v>
          </cell>
          <cell r="D92">
            <v>0</v>
          </cell>
          <cell r="E92">
            <v>9</v>
          </cell>
          <cell r="F92">
            <v>9</v>
          </cell>
          <cell r="G92">
            <v>11.25</v>
          </cell>
          <cell r="H92">
            <v>10</v>
          </cell>
          <cell r="I92">
            <v>10.75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e">
            <v>#REF!</v>
          </cell>
          <cell r="W92" t="e">
            <v>#REF!</v>
          </cell>
          <cell r="X92" t="e">
            <v>#REF!</v>
          </cell>
          <cell r="Y92" t="e">
            <v>#REF!</v>
          </cell>
          <cell r="Z92" t="e">
            <v>#REF!</v>
          </cell>
          <cell r="AA92" t="e">
            <v>#REF!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  <cell r="AI92" t="e">
            <v>#REF!</v>
          </cell>
          <cell r="AJ92" t="e">
            <v>#REF!</v>
          </cell>
          <cell r="AK92" t="e">
            <v>#REF!</v>
          </cell>
          <cell r="AL92" t="e">
            <v>#REF!</v>
          </cell>
          <cell r="AM92" t="e">
            <v>#REF!</v>
          </cell>
          <cell r="AN92" t="e">
            <v>#REF!</v>
          </cell>
          <cell r="AO92" t="e">
            <v>#REF!</v>
          </cell>
          <cell r="AP92" t="e">
            <v>#REF!</v>
          </cell>
          <cell r="AQ92" t="e">
            <v>#REF!</v>
          </cell>
          <cell r="AR92" t="e">
            <v>#REF!</v>
          </cell>
          <cell r="AS92" t="e">
            <v>#REF!</v>
          </cell>
          <cell r="AT92" t="e">
            <v>#REF!</v>
          </cell>
          <cell r="AU92" t="e">
            <v>#REF!</v>
          </cell>
        </row>
        <row r="93">
          <cell r="A93" t="str">
            <v>200080_5</v>
          </cell>
          <cell r="B93" t="str">
            <v>200080</v>
          </cell>
          <cell r="C93">
            <v>5</v>
          </cell>
          <cell r="D93">
            <v>0</v>
          </cell>
          <cell r="E93">
            <v>9</v>
          </cell>
          <cell r="F93">
            <v>9</v>
          </cell>
          <cell r="G93">
            <v>10.8</v>
          </cell>
          <cell r="H93">
            <v>10</v>
          </cell>
          <cell r="I93">
            <v>10.6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9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 t="e">
            <v>#REF!</v>
          </cell>
          <cell r="W93" t="e">
            <v>#REF!</v>
          </cell>
          <cell r="X93" t="e">
            <v>#REF!</v>
          </cell>
          <cell r="Y93" t="e">
            <v>#REF!</v>
          </cell>
          <cell r="Z93" t="e">
            <v>#REF!</v>
          </cell>
          <cell r="AA93" t="e">
            <v>#REF!</v>
          </cell>
          <cell r="AB93" t="e">
            <v>#REF!</v>
          </cell>
          <cell r="AC93" t="e">
            <v>#REF!</v>
          </cell>
          <cell r="AD93" t="e">
            <v>#REF!</v>
          </cell>
          <cell r="AE93" t="e">
            <v>#REF!</v>
          </cell>
          <cell r="AF93" t="e">
            <v>#REF!</v>
          </cell>
          <cell r="AG93" t="e">
            <v>#REF!</v>
          </cell>
          <cell r="AH93" t="e">
            <v>#REF!</v>
          </cell>
          <cell r="AI93" t="e">
            <v>#REF!</v>
          </cell>
          <cell r="AJ93" t="e">
            <v>#REF!</v>
          </cell>
          <cell r="AK93" t="e">
            <v>#REF!</v>
          </cell>
          <cell r="AL93" t="e">
            <v>#REF!</v>
          </cell>
          <cell r="AM93" t="e">
            <v>#REF!</v>
          </cell>
          <cell r="AN93" t="e">
            <v>#REF!</v>
          </cell>
          <cell r="AO93" t="e">
            <v>#REF!</v>
          </cell>
          <cell r="AP93" t="e">
            <v>#REF!</v>
          </cell>
          <cell r="AQ93" t="e">
            <v>#REF!</v>
          </cell>
          <cell r="AR93" t="e">
            <v>#REF!</v>
          </cell>
          <cell r="AS93" t="e">
            <v>#REF!</v>
          </cell>
          <cell r="AT93" t="e">
            <v>#REF!</v>
          </cell>
          <cell r="AU93" t="e">
            <v>#REF!</v>
          </cell>
        </row>
        <row r="94">
          <cell r="A94" t="str">
            <v>200080_6</v>
          </cell>
          <cell r="B94" t="str">
            <v>200080</v>
          </cell>
          <cell r="C94">
            <v>6</v>
          </cell>
          <cell r="D94">
            <v>0</v>
          </cell>
          <cell r="E94">
            <v>9</v>
          </cell>
          <cell r="F94">
            <v>9</v>
          </cell>
          <cell r="G94">
            <v>10.5</v>
          </cell>
          <cell r="H94">
            <v>9</v>
          </cell>
          <cell r="I94">
            <v>10.333333333333334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9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 t="e">
            <v>#REF!</v>
          </cell>
          <cell r="W94" t="e">
            <v>#REF!</v>
          </cell>
          <cell r="X94" t="e">
            <v>#REF!</v>
          </cell>
          <cell r="Y94" t="e">
            <v>#REF!</v>
          </cell>
          <cell r="Z94" t="e">
            <v>#REF!</v>
          </cell>
          <cell r="AA94" t="e">
            <v>#REF!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  <cell r="AI94" t="e">
            <v>#REF!</v>
          </cell>
          <cell r="AJ94" t="e">
            <v>#REF!</v>
          </cell>
          <cell r="AK94" t="e">
            <v>#REF!</v>
          </cell>
          <cell r="AL94" t="e">
            <v>#REF!</v>
          </cell>
          <cell r="AM94" t="e">
            <v>#REF!</v>
          </cell>
          <cell r="AN94" t="e">
            <v>#REF!</v>
          </cell>
          <cell r="AO94" t="e">
            <v>#REF!</v>
          </cell>
          <cell r="AP94" t="e">
            <v>#REF!</v>
          </cell>
          <cell r="AQ94" t="e">
            <v>#REF!</v>
          </cell>
          <cell r="AR94" t="e">
            <v>#REF!</v>
          </cell>
          <cell r="AS94" t="e">
            <v>#REF!</v>
          </cell>
          <cell r="AT94" t="e">
            <v>#REF!</v>
          </cell>
          <cell r="AU94" t="e">
            <v>#REF!</v>
          </cell>
        </row>
        <row r="95">
          <cell r="A95" t="str">
            <v>200080_7</v>
          </cell>
          <cell r="B95" t="str">
            <v>200080</v>
          </cell>
          <cell r="C95">
            <v>7</v>
          </cell>
          <cell r="D95">
            <v>0</v>
          </cell>
          <cell r="E95">
            <v>9</v>
          </cell>
          <cell r="F95">
            <v>9</v>
          </cell>
          <cell r="G95">
            <v>10.285714285714286</v>
          </cell>
          <cell r="H95">
            <v>9</v>
          </cell>
          <cell r="I95">
            <v>10.142857142857142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9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 t="e">
            <v>#REF!</v>
          </cell>
          <cell r="W95" t="e">
            <v>#REF!</v>
          </cell>
          <cell r="X95" t="e">
            <v>#REF!</v>
          </cell>
          <cell r="Y95" t="e">
            <v>#REF!</v>
          </cell>
          <cell r="Z95" t="e">
            <v>#REF!</v>
          </cell>
          <cell r="AA95" t="e">
            <v>#REF!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  <cell r="AI95" t="e">
            <v>#REF!</v>
          </cell>
          <cell r="AJ95" t="e">
            <v>#REF!</v>
          </cell>
          <cell r="AK95" t="e">
            <v>#REF!</v>
          </cell>
          <cell r="AL95" t="e">
            <v>#REF!</v>
          </cell>
          <cell r="AM95" t="e">
            <v>#REF!</v>
          </cell>
          <cell r="AN95" t="e">
            <v>#REF!</v>
          </cell>
          <cell r="AO95" t="e">
            <v>#REF!</v>
          </cell>
          <cell r="AP95" t="e">
            <v>#REF!</v>
          </cell>
          <cell r="AQ95" t="e">
            <v>#REF!</v>
          </cell>
          <cell r="AR95" t="e">
            <v>#REF!</v>
          </cell>
          <cell r="AS95" t="e">
            <v>#REF!</v>
          </cell>
          <cell r="AT95" t="e">
            <v>#REF!</v>
          </cell>
          <cell r="AU95" t="e">
            <v>#REF!</v>
          </cell>
        </row>
        <row r="96">
          <cell r="A96" t="str">
            <v>200080_8</v>
          </cell>
          <cell r="B96" t="str">
            <v>200080</v>
          </cell>
          <cell r="C96">
            <v>8</v>
          </cell>
          <cell r="D96">
            <v>0</v>
          </cell>
          <cell r="E96">
            <v>9</v>
          </cell>
          <cell r="F96">
            <v>9</v>
          </cell>
          <cell r="G96">
            <v>10.125</v>
          </cell>
          <cell r="H96">
            <v>9</v>
          </cell>
          <cell r="I96">
            <v>10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9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 t="e">
            <v>#REF!</v>
          </cell>
          <cell r="W96" t="e">
            <v>#REF!</v>
          </cell>
          <cell r="X96" t="e">
            <v>#REF!</v>
          </cell>
          <cell r="Y96" t="e">
            <v>#REF!</v>
          </cell>
          <cell r="Z96" t="e">
            <v>#REF!</v>
          </cell>
          <cell r="AA96" t="e">
            <v>#REF!</v>
          </cell>
          <cell r="AB96" t="e">
            <v>#REF!</v>
          </cell>
          <cell r="AC96" t="e">
            <v>#REF!</v>
          </cell>
          <cell r="AD96" t="e">
            <v>#REF!</v>
          </cell>
          <cell r="AE96" t="e">
            <v>#REF!</v>
          </cell>
          <cell r="AF96" t="e">
            <v>#REF!</v>
          </cell>
          <cell r="AG96" t="e">
            <v>#REF!</v>
          </cell>
          <cell r="AH96" t="e">
            <v>#REF!</v>
          </cell>
          <cell r="AI96" t="e">
            <v>#REF!</v>
          </cell>
          <cell r="AJ96" t="e">
            <v>#REF!</v>
          </cell>
          <cell r="AK96" t="e">
            <v>#REF!</v>
          </cell>
          <cell r="AL96" t="e">
            <v>#REF!</v>
          </cell>
          <cell r="AM96" t="e">
            <v>#REF!</v>
          </cell>
          <cell r="AN96" t="e">
            <v>#REF!</v>
          </cell>
          <cell r="AO96" t="e">
            <v>#REF!</v>
          </cell>
          <cell r="AP96" t="e">
            <v>#REF!</v>
          </cell>
          <cell r="AQ96" t="e">
            <v>#REF!</v>
          </cell>
          <cell r="AR96" t="e">
            <v>#REF!</v>
          </cell>
          <cell r="AS96" t="e">
            <v>#REF!</v>
          </cell>
          <cell r="AT96" t="e">
            <v>#REF!</v>
          </cell>
          <cell r="AU96" t="e">
            <v>#REF!</v>
          </cell>
        </row>
        <row r="97">
          <cell r="A97" t="str">
            <v>200080_9</v>
          </cell>
          <cell r="B97" t="str">
            <v>200080</v>
          </cell>
          <cell r="C97">
            <v>9</v>
          </cell>
          <cell r="D97">
            <v>0</v>
          </cell>
          <cell r="E97">
            <v>9</v>
          </cell>
          <cell r="F97">
            <v>9</v>
          </cell>
          <cell r="G97">
            <v>10</v>
          </cell>
          <cell r="H97">
            <v>9</v>
          </cell>
          <cell r="I97">
            <v>9.8888888888888893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9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 t="e">
            <v>#REF!</v>
          </cell>
          <cell r="W97" t="e">
            <v>#REF!</v>
          </cell>
          <cell r="X97" t="e">
            <v>#REF!</v>
          </cell>
          <cell r="Y97" t="e">
            <v>#REF!</v>
          </cell>
          <cell r="Z97" t="e">
            <v>#REF!</v>
          </cell>
          <cell r="AA97" t="e">
            <v>#REF!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  <cell r="AI97" t="e">
            <v>#REF!</v>
          </cell>
          <cell r="AJ97" t="e">
            <v>#REF!</v>
          </cell>
          <cell r="AK97" t="e">
            <v>#REF!</v>
          </cell>
          <cell r="AL97" t="e">
            <v>#REF!</v>
          </cell>
          <cell r="AM97" t="e">
            <v>#REF!</v>
          </cell>
          <cell r="AN97" t="e">
            <v>#REF!</v>
          </cell>
          <cell r="AO97" t="e">
            <v>#REF!</v>
          </cell>
          <cell r="AP97" t="e">
            <v>#REF!</v>
          </cell>
          <cell r="AQ97" t="e">
            <v>#REF!</v>
          </cell>
          <cell r="AR97" t="e">
            <v>#REF!</v>
          </cell>
          <cell r="AS97" t="e">
            <v>#REF!</v>
          </cell>
          <cell r="AT97" t="e">
            <v>#REF!</v>
          </cell>
          <cell r="AU97" t="e">
            <v>#REF!</v>
          </cell>
        </row>
        <row r="98">
          <cell r="A98" t="str">
            <v>200080_10</v>
          </cell>
          <cell r="B98" t="str">
            <v>200080</v>
          </cell>
          <cell r="C98">
            <v>10</v>
          </cell>
          <cell r="D98">
            <v>0</v>
          </cell>
          <cell r="E98">
            <v>9</v>
          </cell>
          <cell r="F98">
            <v>9</v>
          </cell>
          <cell r="G98">
            <v>9.9</v>
          </cell>
          <cell r="H98">
            <v>9</v>
          </cell>
          <cell r="I98">
            <v>9.8000000000000007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9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 t="e">
            <v>#REF!</v>
          </cell>
          <cell r="W98" t="e">
            <v>#REF!</v>
          </cell>
          <cell r="X98" t="e">
            <v>#REF!</v>
          </cell>
          <cell r="Y98" t="e">
            <v>#REF!</v>
          </cell>
          <cell r="Z98" t="e">
            <v>#REF!</v>
          </cell>
          <cell r="AA98" t="e">
            <v>#REF!</v>
          </cell>
          <cell r="AB98" t="e">
            <v>#REF!</v>
          </cell>
          <cell r="AC98" t="e">
            <v>#REF!</v>
          </cell>
          <cell r="AD98" t="e">
            <v>#REF!</v>
          </cell>
          <cell r="AE98" t="e">
            <v>#REF!</v>
          </cell>
          <cell r="AF98" t="e">
            <v>#REF!</v>
          </cell>
          <cell r="AG98" t="e">
            <v>#REF!</v>
          </cell>
          <cell r="AH98" t="e">
            <v>#REF!</v>
          </cell>
          <cell r="AI98" t="e">
            <v>#REF!</v>
          </cell>
          <cell r="AJ98" t="e">
            <v>#REF!</v>
          </cell>
          <cell r="AK98" t="e">
            <v>#REF!</v>
          </cell>
          <cell r="AL98" t="e">
            <v>#REF!</v>
          </cell>
          <cell r="AM98" t="e">
            <v>#REF!</v>
          </cell>
          <cell r="AN98" t="e">
            <v>#REF!</v>
          </cell>
          <cell r="AO98" t="e">
            <v>#REF!</v>
          </cell>
          <cell r="AP98" t="e">
            <v>#REF!</v>
          </cell>
          <cell r="AQ98" t="e">
            <v>#REF!</v>
          </cell>
          <cell r="AR98" t="e">
            <v>#REF!</v>
          </cell>
          <cell r="AS98" t="e">
            <v>#REF!</v>
          </cell>
          <cell r="AT98" t="e">
            <v>#REF!</v>
          </cell>
          <cell r="AU98" t="e">
            <v>#REF!</v>
          </cell>
        </row>
        <row r="99">
          <cell r="A99" t="str">
            <v>200080_11</v>
          </cell>
          <cell r="B99" t="str">
            <v>200080</v>
          </cell>
          <cell r="C99">
            <v>11</v>
          </cell>
          <cell r="D99">
            <v>0</v>
          </cell>
          <cell r="E99">
            <v>9</v>
          </cell>
          <cell r="F99">
            <v>9</v>
          </cell>
          <cell r="G99">
            <v>9.8181818181818183</v>
          </cell>
          <cell r="H99">
            <v>9</v>
          </cell>
          <cell r="I99">
            <v>9.7272727272727266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9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 t="e">
            <v>#REF!</v>
          </cell>
          <cell r="W99" t="e">
            <v>#REF!</v>
          </cell>
          <cell r="X99" t="e">
            <v>#REF!</v>
          </cell>
          <cell r="Y99" t="e">
            <v>#REF!</v>
          </cell>
          <cell r="Z99" t="e">
            <v>#REF!</v>
          </cell>
          <cell r="AA99" t="e">
            <v>#REF!</v>
          </cell>
          <cell r="AB99" t="e">
            <v>#REF!</v>
          </cell>
          <cell r="AC99" t="e">
            <v>#REF!</v>
          </cell>
          <cell r="AD99" t="e">
            <v>#REF!</v>
          </cell>
          <cell r="AE99" t="e">
            <v>#REF!</v>
          </cell>
          <cell r="AF99" t="e">
            <v>#REF!</v>
          </cell>
          <cell r="AG99" t="e">
            <v>#REF!</v>
          </cell>
          <cell r="AH99" t="e">
            <v>#REF!</v>
          </cell>
          <cell r="AI99" t="e">
            <v>#REF!</v>
          </cell>
          <cell r="AJ99" t="e">
            <v>#REF!</v>
          </cell>
          <cell r="AK99" t="e">
            <v>#REF!</v>
          </cell>
          <cell r="AL99" t="e">
            <v>#REF!</v>
          </cell>
          <cell r="AM99" t="e">
            <v>#REF!</v>
          </cell>
          <cell r="AN99" t="e">
            <v>#REF!</v>
          </cell>
          <cell r="AO99" t="e">
            <v>#REF!</v>
          </cell>
          <cell r="AP99" t="e">
            <v>#REF!</v>
          </cell>
          <cell r="AQ99" t="e">
            <v>#REF!</v>
          </cell>
          <cell r="AR99" t="e">
            <v>#REF!</v>
          </cell>
          <cell r="AS99" t="e">
            <v>#REF!</v>
          </cell>
          <cell r="AT99" t="e">
            <v>#REF!</v>
          </cell>
          <cell r="AU99" t="e">
            <v>#REF!</v>
          </cell>
        </row>
        <row r="100">
          <cell r="A100" t="str">
            <v>200080_12</v>
          </cell>
          <cell r="B100" t="str">
            <v>200080</v>
          </cell>
          <cell r="C100">
            <v>12</v>
          </cell>
          <cell r="D100">
            <v>0</v>
          </cell>
          <cell r="E100">
            <v>9</v>
          </cell>
          <cell r="F100">
            <v>9</v>
          </cell>
          <cell r="G100">
            <v>9.75</v>
          </cell>
          <cell r="H100">
            <v>9</v>
          </cell>
          <cell r="I100">
            <v>9.6666666666666661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9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 t="e">
            <v>#REF!</v>
          </cell>
          <cell r="W100" t="e">
            <v>#REF!</v>
          </cell>
          <cell r="X100" t="e">
            <v>#REF!</v>
          </cell>
          <cell r="Y100" t="e">
            <v>#REF!</v>
          </cell>
          <cell r="Z100" t="e">
            <v>#REF!</v>
          </cell>
          <cell r="AA100" t="e">
            <v>#REF!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  <cell r="AI100" t="e">
            <v>#REF!</v>
          </cell>
          <cell r="AJ100" t="e">
            <v>#REF!</v>
          </cell>
          <cell r="AK100" t="e">
            <v>#REF!</v>
          </cell>
          <cell r="AL100" t="e">
            <v>#REF!</v>
          </cell>
          <cell r="AM100" t="e">
            <v>#REF!</v>
          </cell>
          <cell r="AN100" t="e">
            <v>#REF!</v>
          </cell>
          <cell r="AO100" t="e">
            <v>#REF!</v>
          </cell>
          <cell r="AP100" t="e">
            <v>#REF!</v>
          </cell>
          <cell r="AQ100" t="e">
            <v>#REF!</v>
          </cell>
          <cell r="AR100" t="e">
            <v>#REF!</v>
          </cell>
          <cell r="AS100" t="e">
            <v>#REF!</v>
          </cell>
          <cell r="AT100" t="e">
            <v>#REF!</v>
          </cell>
          <cell r="AU100" t="e">
            <v>#REF!</v>
          </cell>
        </row>
        <row r="101">
          <cell r="A101" t="str">
            <v>200080_Academy KwaZulu Natal</v>
          </cell>
          <cell r="B101" t="str">
            <v>200080</v>
          </cell>
          <cell r="C101" t="str">
            <v>Academy KwaZulu Natal</v>
          </cell>
        </row>
        <row r="102">
          <cell r="A102" t="str">
            <v>200120_1</v>
          </cell>
          <cell r="B102" t="str">
            <v>200120</v>
          </cell>
          <cell r="C102">
            <v>1</v>
          </cell>
          <cell r="D102">
            <v>7</v>
          </cell>
          <cell r="E102">
            <v>7</v>
          </cell>
          <cell r="F102">
            <v>7</v>
          </cell>
          <cell r="G102">
            <v>7</v>
          </cell>
          <cell r="H102">
            <v>9</v>
          </cell>
          <cell r="I102">
            <v>9</v>
          </cell>
          <cell r="J102">
            <v>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 t="e">
            <v>#REF!</v>
          </cell>
          <cell r="W102" t="e">
            <v>#REF!</v>
          </cell>
          <cell r="X102" t="e">
            <v>#REF!</v>
          </cell>
          <cell r="Y102" t="e">
            <v>#REF!</v>
          </cell>
          <cell r="Z102" t="e">
            <v>#REF!</v>
          </cell>
          <cell r="AA102" t="e">
            <v>#REF!</v>
          </cell>
          <cell r="AB102" t="e">
            <v>#REF!</v>
          </cell>
          <cell r="AC102" t="e">
            <v>#REF!</v>
          </cell>
          <cell r="AD102" t="e">
            <v>#REF!</v>
          </cell>
          <cell r="AE102" t="e">
            <v>#REF!</v>
          </cell>
          <cell r="AF102" t="e">
            <v>#REF!</v>
          </cell>
          <cell r="AG102" t="e">
            <v>#REF!</v>
          </cell>
          <cell r="AH102" t="e">
            <v>#REF!</v>
          </cell>
          <cell r="AI102" t="e">
            <v>#REF!</v>
          </cell>
          <cell r="AJ102" t="e">
            <v>#REF!</v>
          </cell>
          <cell r="AK102" t="e">
            <v>#REF!</v>
          </cell>
          <cell r="AL102" t="e">
            <v>#REF!</v>
          </cell>
          <cell r="AM102" t="e">
            <v>#REF!</v>
          </cell>
          <cell r="AN102" t="e">
            <v>#REF!</v>
          </cell>
          <cell r="AO102" t="e">
            <v>#REF!</v>
          </cell>
          <cell r="AP102" t="e">
            <v>#REF!</v>
          </cell>
          <cell r="AQ102" t="e">
            <v>#REF!</v>
          </cell>
          <cell r="AR102" t="e">
            <v>#REF!</v>
          </cell>
          <cell r="AS102" t="e">
            <v>#REF!</v>
          </cell>
          <cell r="AT102" t="e">
            <v>#REF!</v>
          </cell>
          <cell r="AU102" t="e">
            <v>#REF!</v>
          </cell>
        </row>
        <row r="103">
          <cell r="A103" t="str">
            <v>200120_2</v>
          </cell>
          <cell r="B103" t="str">
            <v>200120</v>
          </cell>
          <cell r="C103">
            <v>2</v>
          </cell>
          <cell r="D103">
            <v>7</v>
          </cell>
          <cell r="E103">
            <v>7</v>
          </cell>
          <cell r="F103">
            <v>7</v>
          </cell>
          <cell r="G103">
            <v>7</v>
          </cell>
          <cell r="H103">
            <v>9</v>
          </cell>
          <cell r="I103">
            <v>9</v>
          </cell>
          <cell r="J103">
            <v>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 t="e">
            <v>#REF!</v>
          </cell>
          <cell r="W103" t="e">
            <v>#REF!</v>
          </cell>
          <cell r="X103" t="e">
            <v>#REF!</v>
          </cell>
          <cell r="Y103" t="e">
            <v>#REF!</v>
          </cell>
          <cell r="Z103" t="e">
            <v>#REF!</v>
          </cell>
          <cell r="AA103" t="e">
            <v>#REF!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  <cell r="AI103" t="e">
            <v>#REF!</v>
          </cell>
          <cell r="AJ103" t="e">
            <v>#REF!</v>
          </cell>
          <cell r="AK103" t="e">
            <v>#REF!</v>
          </cell>
          <cell r="AL103" t="e">
            <v>#REF!</v>
          </cell>
          <cell r="AM103" t="e">
            <v>#REF!</v>
          </cell>
          <cell r="AN103" t="e">
            <v>#REF!</v>
          </cell>
          <cell r="AO103" t="e">
            <v>#REF!</v>
          </cell>
          <cell r="AP103" t="e">
            <v>#REF!</v>
          </cell>
          <cell r="AQ103" t="e">
            <v>#REF!</v>
          </cell>
          <cell r="AR103" t="e">
            <v>#REF!</v>
          </cell>
          <cell r="AS103" t="e">
            <v>#REF!</v>
          </cell>
          <cell r="AT103" t="e">
            <v>#REF!</v>
          </cell>
          <cell r="AU103" t="e">
            <v>#REF!</v>
          </cell>
        </row>
        <row r="104">
          <cell r="A104" t="str">
            <v>200120_3</v>
          </cell>
          <cell r="B104" t="str">
            <v>200120</v>
          </cell>
          <cell r="C104">
            <v>3</v>
          </cell>
          <cell r="D104">
            <v>0</v>
          </cell>
          <cell r="E104">
            <v>7</v>
          </cell>
          <cell r="F104">
            <v>14</v>
          </cell>
          <cell r="G104">
            <v>9.3333333333333339</v>
          </cell>
          <cell r="H104">
            <v>8</v>
          </cell>
          <cell r="I104">
            <v>8.6666666666666661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7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 t="e">
            <v>#REF!</v>
          </cell>
          <cell r="W104" t="e">
            <v>#REF!</v>
          </cell>
          <cell r="X104" t="e">
            <v>#REF!</v>
          </cell>
          <cell r="Y104" t="e">
            <v>#REF!</v>
          </cell>
          <cell r="Z104" t="e">
            <v>#REF!</v>
          </cell>
          <cell r="AA104" t="e">
            <v>#REF!</v>
          </cell>
          <cell r="AB104" t="e">
            <v>#REF!</v>
          </cell>
          <cell r="AC104" t="e">
            <v>#REF!</v>
          </cell>
          <cell r="AD104" t="e">
            <v>#REF!</v>
          </cell>
          <cell r="AE104" t="e">
            <v>#REF!</v>
          </cell>
          <cell r="AF104" t="e">
            <v>#REF!</v>
          </cell>
          <cell r="AG104" t="e">
            <v>#REF!</v>
          </cell>
          <cell r="AH104" t="e">
            <v>#REF!</v>
          </cell>
          <cell r="AI104" t="e">
            <v>#REF!</v>
          </cell>
          <cell r="AJ104" t="e">
            <v>#REF!</v>
          </cell>
          <cell r="AK104" t="e">
            <v>#REF!</v>
          </cell>
          <cell r="AL104" t="e">
            <v>#REF!</v>
          </cell>
          <cell r="AM104" t="e">
            <v>#REF!</v>
          </cell>
          <cell r="AN104" t="e">
            <v>#REF!</v>
          </cell>
          <cell r="AO104" t="e">
            <v>#REF!</v>
          </cell>
          <cell r="AP104" t="e">
            <v>#REF!</v>
          </cell>
          <cell r="AQ104" t="e">
            <v>#REF!</v>
          </cell>
          <cell r="AR104" t="e">
            <v>#REF!</v>
          </cell>
          <cell r="AS104" t="e">
            <v>#REF!</v>
          </cell>
          <cell r="AT104" t="e">
            <v>#REF!</v>
          </cell>
          <cell r="AU104" t="e">
            <v>#REF!</v>
          </cell>
        </row>
        <row r="105">
          <cell r="A105" t="str">
            <v>200120_4</v>
          </cell>
          <cell r="B105" t="str">
            <v>200120</v>
          </cell>
          <cell r="C105">
            <v>4</v>
          </cell>
          <cell r="D105">
            <v>0</v>
          </cell>
          <cell r="E105">
            <v>7</v>
          </cell>
          <cell r="F105">
            <v>7</v>
          </cell>
          <cell r="G105">
            <v>8.75</v>
          </cell>
          <cell r="H105">
            <v>7</v>
          </cell>
          <cell r="I105">
            <v>8.25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7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 t="e">
            <v>#REF!</v>
          </cell>
          <cell r="W105" t="e">
            <v>#REF!</v>
          </cell>
          <cell r="X105" t="e">
            <v>#REF!</v>
          </cell>
          <cell r="Y105" t="e">
            <v>#REF!</v>
          </cell>
          <cell r="Z105" t="e">
            <v>#REF!</v>
          </cell>
          <cell r="AA105" t="e">
            <v>#REF!</v>
          </cell>
          <cell r="AB105" t="e">
            <v>#REF!</v>
          </cell>
          <cell r="AC105" t="e">
            <v>#REF!</v>
          </cell>
          <cell r="AD105" t="e">
            <v>#REF!</v>
          </cell>
          <cell r="AE105" t="e">
            <v>#REF!</v>
          </cell>
          <cell r="AF105" t="e">
            <v>#REF!</v>
          </cell>
          <cell r="AG105" t="e">
            <v>#REF!</v>
          </cell>
          <cell r="AH105" t="e">
            <v>#REF!</v>
          </cell>
          <cell r="AI105" t="e">
            <v>#REF!</v>
          </cell>
          <cell r="AJ105" t="e">
            <v>#REF!</v>
          </cell>
          <cell r="AK105" t="e">
            <v>#REF!</v>
          </cell>
          <cell r="AL105" t="e">
            <v>#REF!</v>
          </cell>
          <cell r="AM105" t="e">
            <v>#REF!</v>
          </cell>
          <cell r="AN105" t="e">
            <v>#REF!</v>
          </cell>
          <cell r="AO105" t="e">
            <v>#REF!</v>
          </cell>
          <cell r="AP105" t="e">
            <v>#REF!</v>
          </cell>
          <cell r="AQ105" t="e">
            <v>#REF!</v>
          </cell>
          <cell r="AR105" t="e">
            <v>#REF!</v>
          </cell>
          <cell r="AS105" t="e">
            <v>#REF!</v>
          </cell>
          <cell r="AT105" t="e">
            <v>#REF!</v>
          </cell>
          <cell r="AU105" t="e">
            <v>#REF!</v>
          </cell>
        </row>
        <row r="106">
          <cell r="A106" t="str">
            <v>200120_5</v>
          </cell>
          <cell r="B106" t="str">
            <v>200120</v>
          </cell>
          <cell r="C106">
            <v>5</v>
          </cell>
          <cell r="D106">
            <v>0</v>
          </cell>
          <cell r="E106">
            <v>7</v>
          </cell>
          <cell r="F106">
            <v>7</v>
          </cell>
          <cell r="G106">
            <v>8.4</v>
          </cell>
          <cell r="H106">
            <v>7</v>
          </cell>
          <cell r="I106">
            <v>8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7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e">
            <v>#REF!</v>
          </cell>
          <cell r="W106" t="e">
            <v>#REF!</v>
          </cell>
          <cell r="X106" t="e">
            <v>#REF!</v>
          </cell>
          <cell r="Y106" t="e">
            <v>#REF!</v>
          </cell>
          <cell r="Z106" t="e">
            <v>#REF!</v>
          </cell>
          <cell r="AA106" t="e">
            <v>#REF!</v>
          </cell>
          <cell r="AB106" t="e">
            <v>#REF!</v>
          </cell>
          <cell r="AC106" t="e">
            <v>#REF!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  <cell r="AJ106" t="e">
            <v>#REF!</v>
          </cell>
          <cell r="AK106" t="e">
            <v>#REF!</v>
          </cell>
          <cell r="AL106" t="e">
            <v>#REF!</v>
          </cell>
          <cell r="AM106" t="e">
            <v>#REF!</v>
          </cell>
          <cell r="AN106" t="e">
            <v>#REF!</v>
          </cell>
          <cell r="AO106" t="e">
            <v>#REF!</v>
          </cell>
          <cell r="AP106" t="e">
            <v>#REF!</v>
          </cell>
          <cell r="AQ106" t="e">
            <v>#REF!</v>
          </cell>
          <cell r="AR106" t="e">
            <v>#REF!</v>
          </cell>
          <cell r="AS106" t="e">
            <v>#REF!</v>
          </cell>
          <cell r="AT106" t="e">
            <v>#REF!</v>
          </cell>
          <cell r="AU106" t="e">
            <v>#REF!</v>
          </cell>
        </row>
        <row r="107">
          <cell r="A107" t="str">
            <v>200120_6</v>
          </cell>
          <cell r="B107" t="str">
            <v>200120</v>
          </cell>
          <cell r="C107">
            <v>6</v>
          </cell>
          <cell r="D107">
            <v>0</v>
          </cell>
          <cell r="E107">
            <v>7</v>
          </cell>
          <cell r="F107">
            <v>7</v>
          </cell>
          <cell r="G107">
            <v>8.1666666666666661</v>
          </cell>
          <cell r="H107">
            <v>7</v>
          </cell>
          <cell r="I107">
            <v>7.833333333333333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 t="e">
            <v>#REF!</v>
          </cell>
          <cell r="W107" t="e">
            <v>#REF!</v>
          </cell>
          <cell r="X107" t="e">
            <v>#REF!</v>
          </cell>
          <cell r="Y107" t="e">
            <v>#REF!</v>
          </cell>
          <cell r="Z107" t="e">
            <v>#REF!</v>
          </cell>
          <cell r="AA107" t="e">
            <v>#REF!</v>
          </cell>
          <cell r="AB107" t="e">
            <v>#REF!</v>
          </cell>
          <cell r="AC107" t="e">
            <v>#REF!</v>
          </cell>
          <cell r="AD107" t="e">
            <v>#REF!</v>
          </cell>
          <cell r="AE107" t="e">
            <v>#REF!</v>
          </cell>
          <cell r="AF107" t="e">
            <v>#REF!</v>
          </cell>
          <cell r="AG107" t="e">
            <v>#REF!</v>
          </cell>
          <cell r="AH107" t="e">
            <v>#REF!</v>
          </cell>
          <cell r="AI107" t="e">
            <v>#REF!</v>
          </cell>
          <cell r="AJ107" t="e">
            <v>#REF!</v>
          </cell>
          <cell r="AK107" t="e">
            <v>#REF!</v>
          </cell>
          <cell r="AL107" t="e">
            <v>#REF!</v>
          </cell>
          <cell r="AM107" t="e">
            <v>#REF!</v>
          </cell>
          <cell r="AN107" t="e">
            <v>#REF!</v>
          </cell>
          <cell r="AO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 t="e">
            <v>#REF!</v>
          </cell>
          <cell r="AT107" t="e">
            <v>#REF!</v>
          </cell>
          <cell r="AU107" t="e">
            <v>#REF!</v>
          </cell>
        </row>
        <row r="108">
          <cell r="A108" t="str">
            <v>200120_7</v>
          </cell>
          <cell r="B108" t="str">
            <v>200120</v>
          </cell>
          <cell r="C108">
            <v>7</v>
          </cell>
          <cell r="D108">
            <v>0</v>
          </cell>
          <cell r="E108">
            <v>7</v>
          </cell>
          <cell r="F108">
            <v>7</v>
          </cell>
          <cell r="G108">
            <v>8</v>
          </cell>
          <cell r="H108">
            <v>7</v>
          </cell>
          <cell r="I108">
            <v>7.7142857142857144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 t="e">
            <v>#REF!</v>
          </cell>
          <cell r="W108" t="e">
            <v>#REF!</v>
          </cell>
          <cell r="X108" t="e">
            <v>#REF!</v>
          </cell>
          <cell r="Y108" t="e">
            <v>#REF!</v>
          </cell>
          <cell r="Z108" t="e">
            <v>#REF!</v>
          </cell>
          <cell r="AA108" t="e">
            <v>#REF!</v>
          </cell>
          <cell r="AB108" t="e">
            <v>#REF!</v>
          </cell>
          <cell r="AC108" t="e">
            <v>#REF!</v>
          </cell>
          <cell r="AD108" t="e">
            <v>#REF!</v>
          </cell>
          <cell r="AE108" t="e">
            <v>#REF!</v>
          </cell>
          <cell r="AF108" t="e">
            <v>#REF!</v>
          </cell>
          <cell r="AG108" t="e">
            <v>#REF!</v>
          </cell>
          <cell r="AH108" t="e">
            <v>#REF!</v>
          </cell>
          <cell r="AI108" t="e">
            <v>#REF!</v>
          </cell>
          <cell r="AJ108" t="e">
            <v>#REF!</v>
          </cell>
          <cell r="AK108" t="e">
            <v>#REF!</v>
          </cell>
          <cell r="AL108" t="e">
            <v>#REF!</v>
          </cell>
          <cell r="AM108" t="e">
            <v>#REF!</v>
          </cell>
          <cell r="AN108" t="e">
            <v>#REF!</v>
          </cell>
          <cell r="AO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 t="e">
            <v>#REF!</v>
          </cell>
          <cell r="AT108" t="e">
            <v>#REF!</v>
          </cell>
          <cell r="AU108" t="e">
            <v>#REF!</v>
          </cell>
        </row>
        <row r="109">
          <cell r="A109" t="str">
            <v>200120_8</v>
          </cell>
          <cell r="B109" t="str">
            <v>200120</v>
          </cell>
          <cell r="C109">
            <v>8</v>
          </cell>
          <cell r="D109">
            <v>0</v>
          </cell>
          <cell r="E109">
            <v>7</v>
          </cell>
          <cell r="F109">
            <v>7</v>
          </cell>
          <cell r="G109">
            <v>7.875</v>
          </cell>
          <cell r="H109">
            <v>7</v>
          </cell>
          <cell r="I109">
            <v>7.625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7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 t="e">
            <v>#REF!</v>
          </cell>
          <cell r="W109" t="e">
            <v>#REF!</v>
          </cell>
          <cell r="X109" t="e">
            <v>#REF!</v>
          </cell>
          <cell r="Y109" t="e">
            <v>#REF!</v>
          </cell>
          <cell r="Z109" t="e">
            <v>#REF!</v>
          </cell>
          <cell r="AA109" t="e">
            <v>#REF!</v>
          </cell>
          <cell r="AB109" t="e">
            <v>#REF!</v>
          </cell>
          <cell r="AC109" t="e">
            <v>#REF!</v>
          </cell>
          <cell r="AD109" t="e">
            <v>#REF!</v>
          </cell>
          <cell r="AE109" t="e">
            <v>#REF!</v>
          </cell>
          <cell r="AF109" t="e">
            <v>#REF!</v>
          </cell>
          <cell r="AG109" t="e">
            <v>#REF!</v>
          </cell>
          <cell r="AH109" t="e">
            <v>#REF!</v>
          </cell>
          <cell r="AI109" t="e">
            <v>#REF!</v>
          </cell>
          <cell r="AJ109" t="e">
            <v>#REF!</v>
          </cell>
          <cell r="AK109" t="e">
            <v>#REF!</v>
          </cell>
          <cell r="AL109" t="e">
            <v>#REF!</v>
          </cell>
          <cell r="AM109" t="e">
            <v>#REF!</v>
          </cell>
          <cell r="AN109" t="e">
            <v>#REF!</v>
          </cell>
          <cell r="AO109" t="e">
            <v>#REF!</v>
          </cell>
          <cell r="AP109" t="e">
            <v>#REF!</v>
          </cell>
          <cell r="AQ109" t="e">
            <v>#REF!</v>
          </cell>
          <cell r="AR109" t="e">
            <v>#REF!</v>
          </cell>
          <cell r="AS109" t="e">
            <v>#REF!</v>
          </cell>
          <cell r="AT109" t="e">
            <v>#REF!</v>
          </cell>
          <cell r="AU109" t="e">
            <v>#REF!</v>
          </cell>
        </row>
        <row r="110">
          <cell r="A110" t="str">
            <v>200120_9</v>
          </cell>
          <cell r="B110" t="str">
            <v>200120</v>
          </cell>
          <cell r="C110">
            <v>9</v>
          </cell>
          <cell r="D110">
            <v>0</v>
          </cell>
          <cell r="E110">
            <v>7</v>
          </cell>
          <cell r="F110">
            <v>7</v>
          </cell>
          <cell r="G110">
            <v>7.7777777777777777</v>
          </cell>
          <cell r="H110">
            <v>7</v>
          </cell>
          <cell r="I110">
            <v>7.5555555555555554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7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 t="e">
            <v>#REF!</v>
          </cell>
          <cell r="W110" t="e">
            <v>#REF!</v>
          </cell>
          <cell r="X110" t="e">
            <v>#REF!</v>
          </cell>
          <cell r="Y110" t="e">
            <v>#REF!</v>
          </cell>
          <cell r="Z110" t="e">
            <v>#REF!</v>
          </cell>
          <cell r="AA110" t="e">
            <v>#REF!</v>
          </cell>
          <cell r="AB110" t="e">
            <v>#REF!</v>
          </cell>
          <cell r="AC110" t="e">
            <v>#REF!</v>
          </cell>
          <cell r="AD110" t="e">
            <v>#REF!</v>
          </cell>
          <cell r="AE110" t="e">
            <v>#REF!</v>
          </cell>
          <cell r="AF110" t="e">
            <v>#REF!</v>
          </cell>
          <cell r="AG110" t="e">
            <v>#REF!</v>
          </cell>
          <cell r="AH110" t="e">
            <v>#REF!</v>
          </cell>
          <cell r="AI110" t="e">
            <v>#REF!</v>
          </cell>
          <cell r="AJ110" t="e">
            <v>#REF!</v>
          </cell>
          <cell r="AK110" t="e">
            <v>#REF!</v>
          </cell>
          <cell r="AL110" t="e">
            <v>#REF!</v>
          </cell>
          <cell r="AM110" t="e">
            <v>#REF!</v>
          </cell>
          <cell r="AN110" t="e">
            <v>#REF!</v>
          </cell>
          <cell r="AO110" t="e">
            <v>#REF!</v>
          </cell>
          <cell r="AP110" t="e">
            <v>#REF!</v>
          </cell>
          <cell r="AQ110" t="e">
            <v>#REF!</v>
          </cell>
          <cell r="AR110" t="e">
            <v>#REF!</v>
          </cell>
          <cell r="AS110" t="e">
            <v>#REF!</v>
          </cell>
          <cell r="AT110" t="e">
            <v>#REF!</v>
          </cell>
          <cell r="AU110" t="e">
            <v>#REF!</v>
          </cell>
        </row>
        <row r="111">
          <cell r="A111" t="str">
            <v>200120_10</v>
          </cell>
          <cell r="B111" t="str">
            <v>200120</v>
          </cell>
          <cell r="C111">
            <v>10</v>
          </cell>
          <cell r="D111">
            <v>0</v>
          </cell>
          <cell r="E111">
            <v>7</v>
          </cell>
          <cell r="F111">
            <v>7</v>
          </cell>
          <cell r="G111">
            <v>7.7</v>
          </cell>
          <cell r="H111">
            <v>7</v>
          </cell>
          <cell r="I111">
            <v>7.5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 t="e">
            <v>#REF!</v>
          </cell>
          <cell r="W111" t="e">
            <v>#REF!</v>
          </cell>
          <cell r="X111" t="e">
            <v>#REF!</v>
          </cell>
          <cell r="Y111" t="e">
            <v>#REF!</v>
          </cell>
          <cell r="Z111" t="e">
            <v>#REF!</v>
          </cell>
          <cell r="AA111" t="e">
            <v>#REF!</v>
          </cell>
          <cell r="AB111" t="e">
            <v>#REF!</v>
          </cell>
          <cell r="AC111" t="e">
            <v>#REF!</v>
          </cell>
          <cell r="AD111" t="e">
            <v>#REF!</v>
          </cell>
          <cell r="AE111" t="e">
            <v>#REF!</v>
          </cell>
          <cell r="AF111" t="e">
            <v>#REF!</v>
          </cell>
          <cell r="AG111" t="e">
            <v>#REF!</v>
          </cell>
          <cell r="AH111" t="e">
            <v>#REF!</v>
          </cell>
          <cell r="AI111" t="e">
            <v>#REF!</v>
          </cell>
          <cell r="AJ111" t="e">
            <v>#REF!</v>
          </cell>
          <cell r="AK111" t="e">
            <v>#REF!</v>
          </cell>
          <cell r="AL111" t="e">
            <v>#REF!</v>
          </cell>
          <cell r="AM111" t="e">
            <v>#REF!</v>
          </cell>
          <cell r="AN111" t="e">
            <v>#REF!</v>
          </cell>
          <cell r="AO111" t="e">
            <v>#REF!</v>
          </cell>
          <cell r="AP111" t="e">
            <v>#REF!</v>
          </cell>
          <cell r="AQ111" t="e">
            <v>#REF!</v>
          </cell>
          <cell r="AR111" t="e">
            <v>#REF!</v>
          </cell>
          <cell r="AS111" t="e">
            <v>#REF!</v>
          </cell>
          <cell r="AT111" t="e">
            <v>#REF!</v>
          </cell>
          <cell r="AU111" t="e">
            <v>#REF!</v>
          </cell>
        </row>
        <row r="112">
          <cell r="A112" t="str">
            <v>200120_11</v>
          </cell>
          <cell r="B112" t="str">
            <v>200120</v>
          </cell>
          <cell r="C112">
            <v>11</v>
          </cell>
          <cell r="D112">
            <v>0</v>
          </cell>
          <cell r="E112">
            <v>7</v>
          </cell>
          <cell r="F112">
            <v>7</v>
          </cell>
          <cell r="G112">
            <v>7.6363636363636367</v>
          </cell>
          <cell r="H112">
            <v>7</v>
          </cell>
          <cell r="I112">
            <v>7.4545454545454541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7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 t="e">
            <v>#REF!</v>
          </cell>
          <cell r="W112" t="e">
            <v>#REF!</v>
          </cell>
          <cell r="X112" t="e">
            <v>#REF!</v>
          </cell>
          <cell r="Y112" t="e">
            <v>#REF!</v>
          </cell>
          <cell r="Z112" t="e">
            <v>#REF!</v>
          </cell>
          <cell r="AA112" t="e">
            <v>#REF!</v>
          </cell>
          <cell r="AB112" t="e">
            <v>#REF!</v>
          </cell>
          <cell r="AC112" t="e">
            <v>#REF!</v>
          </cell>
          <cell r="AD112" t="e">
            <v>#REF!</v>
          </cell>
          <cell r="AE112" t="e">
            <v>#REF!</v>
          </cell>
          <cell r="AF112" t="e">
            <v>#REF!</v>
          </cell>
          <cell r="AG112" t="e">
            <v>#REF!</v>
          </cell>
          <cell r="AH112" t="e">
            <v>#REF!</v>
          </cell>
          <cell r="AI112" t="e">
            <v>#REF!</v>
          </cell>
          <cell r="AJ112" t="e">
            <v>#REF!</v>
          </cell>
          <cell r="AK112" t="e">
            <v>#REF!</v>
          </cell>
          <cell r="AL112" t="e">
            <v>#REF!</v>
          </cell>
          <cell r="AM112" t="e">
            <v>#REF!</v>
          </cell>
          <cell r="AN112" t="e">
            <v>#REF!</v>
          </cell>
          <cell r="AO112" t="e">
            <v>#REF!</v>
          </cell>
          <cell r="AP112" t="e">
            <v>#REF!</v>
          </cell>
          <cell r="AQ112" t="e">
            <v>#REF!</v>
          </cell>
          <cell r="AR112" t="e">
            <v>#REF!</v>
          </cell>
          <cell r="AS112" t="e">
            <v>#REF!</v>
          </cell>
          <cell r="AT112" t="e">
            <v>#REF!</v>
          </cell>
          <cell r="AU112" t="e">
            <v>#REF!</v>
          </cell>
        </row>
        <row r="113">
          <cell r="A113" t="str">
            <v>200120_12</v>
          </cell>
          <cell r="B113" t="str">
            <v>200120</v>
          </cell>
          <cell r="C113">
            <v>12</v>
          </cell>
          <cell r="D113">
            <v>0</v>
          </cell>
          <cell r="E113">
            <v>7</v>
          </cell>
          <cell r="F113">
            <v>7</v>
          </cell>
          <cell r="G113">
            <v>7.583333333333333</v>
          </cell>
          <cell r="H113">
            <v>7</v>
          </cell>
          <cell r="I113">
            <v>7.416666666666667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7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 t="e">
            <v>#REF!</v>
          </cell>
          <cell r="W113" t="e">
            <v>#REF!</v>
          </cell>
          <cell r="X113" t="e">
            <v>#REF!</v>
          </cell>
          <cell r="Y113" t="e">
            <v>#REF!</v>
          </cell>
          <cell r="Z113" t="e">
            <v>#REF!</v>
          </cell>
          <cell r="AA113" t="e">
            <v>#REF!</v>
          </cell>
          <cell r="AB113" t="e">
            <v>#REF!</v>
          </cell>
          <cell r="AC113" t="e">
            <v>#REF!</v>
          </cell>
          <cell r="AD113" t="e">
            <v>#REF!</v>
          </cell>
          <cell r="AE113" t="e">
            <v>#REF!</v>
          </cell>
          <cell r="AF113" t="e">
            <v>#REF!</v>
          </cell>
          <cell r="AG113" t="e">
            <v>#REF!</v>
          </cell>
          <cell r="AH113" t="e">
            <v>#REF!</v>
          </cell>
          <cell r="AI113" t="e">
            <v>#REF!</v>
          </cell>
          <cell r="AJ113" t="e">
            <v>#REF!</v>
          </cell>
          <cell r="AK113" t="e">
            <v>#REF!</v>
          </cell>
          <cell r="AL113" t="e">
            <v>#REF!</v>
          </cell>
          <cell r="AM113" t="e">
            <v>#REF!</v>
          </cell>
          <cell r="AN113" t="e">
            <v>#REF!</v>
          </cell>
          <cell r="AO113" t="e">
            <v>#REF!</v>
          </cell>
          <cell r="AP113" t="e">
            <v>#REF!</v>
          </cell>
          <cell r="AQ113" t="e">
            <v>#REF!</v>
          </cell>
          <cell r="AR113" t="e">
            <v>#REF!</v>
          </cell>
          <cell r="AS113" t="e">
            <v>#REF!</v>
          </cell>
          <cell r="AT113" t="e">
            <v>#REF!</v>
          </cell>
          <cell r="AU113" t="e">
            <v>#REF!</v>
          </cell>
        </row>
        <row r="114">
          <cell r="A114" t="str">
            <v>200120_Academy Eastern Cape</v>
          </cell>
          <cell r="B114" t="str">
            <v>200120</v>
          </cell>
          <cell r="C114" t="str">
            <v>Academy Eastern Cape</v>
          </cell>
        </row>
        <row r="115">
          <cell r="A115" t="str">
            <v>500030_1</v>
          </cell>
          <cell r="B115" t="str">
            <v>500030</v>
          </cell>
          <cell r="C115">
            <v>1</v>
          </cell>
          <cell r="D115">
            <v>169</v>
          </cell>
          <cell r="E115">
            <v>169</v>
          </cell>
          <cell r="F115">
            <v>169</v>
          </cell>
          <cell r="G115">
            <v>169</v>
          </cell>
          <cell r="H115">
            <v>36</v>
          </cell>
          <cell r="I115">
            <v>36</v>
          </cell>
          <cell r="J115">
            <v>164</v>
          </cell>
          <cell r="K115">
            <v>4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164</v>
          </cell>
          <cell r="Q115">
            <v>4</v>
          </cell>
          <cell r="R115">
            <v>1</v>
          </cell>
          <cell r="S115">
            <v>0</v>
          </cell>
          <cell r="T115">
            <v>0</v>
          </cell>
          <cell r="U115">
            <v>0</v>
          </cell>
          <cell r="V115" t="e">
            <v>#REF!</v>
          </cell>
          <cell r="W115" t="e">
            <v>#REF!</v>
          </cell>
          <cell r="X115" t="e">
            <v>#REF!</v>
          </cell>
          <cell r="Y115" t="e">
            <v>#REF!</v>
          </cell>
          <cell r="Z115" t="e">
            <v>#REF!</v>
          </cell>
          <cell r="AA115" t="e">
            <v>#REF!</v>
          </cell>
          <cell r="AB115" t="e">
            <v>#REF!</v>
          </cell>
          <cell r="AC115" t="e">
            <v>#REF!</v>
          </cell>
          <cell r="AD115" t="e">
            <v>#REF!</v>
          </cell>
          <cell r="AE115" t="e">
            <v>#REF!</v>
          </cell>
          <cell r="AF115" t="e">
            <v>#REF!</v>
          </cell>
          <cell r="AG115" t="e">
            <v>#REF!</v>
          </cell>
          <cell r="AH115" t="e">
            <v>#REF!</v>
          </cell>
          <cell r="AI115" t="e">
            <v>#REF!</v>
          </cell>
          <cell r="AJ115" t="e">
            <v>#REF!</v>
          </cell>
          <cell r="AK115" t="e">
            <v>#REF!</v>
          </cell>
          <cell r="AL115" t="e">
            <v>#REF!</v>
          </cell>
          <cell r="AM115" t="e">
            <v>#REF!</v>
          </cell>
          <cell r="AN115" t="e">
            <v>#REF!</v>
          </cell>
          <cell r="AO115" t="e">
            <v>#REF!</v>
          </cell>
          <cell r="AP115" t="e">
            <v>#REF!</v>
          </cell>
          <cell r="AQ115" t="e">
            <v>#REF!</v>
          </cell>
          <cell r="AR115" t="e">
            <v>#REF!</v>
          </cell>
          <cell r="AS115" t="e">
            <v>#REF!</v>
          </cell>
          <cell r="AT115" t="e">
            <v>#REF!</v>
          </cell>
          <cell r="AU115" t="e">
            <v>#REF!</v>
          </cell>
        </row>
        <row r="116">
          <cell r="A116" t="str">
            <v>500030_2</v>
          </cell>
          <cell r="B116" t="str">
            <v>500030</v>
          </cell>
          <cell r="C116">
            <v>2</v>
          </cell>
          <cell r="D116">
            <v>168</v>
          </cell>
          <cell r="E116">
            <v>168.5</v>
          </cell>
          <cell r="F116">
            <v>169</v>
          </cell>
          <cell r="G116">
            <v>169</v>
          </cell>
          <cell r="H116">
            <v>43</v>
          </cell>
          <cell r="I116">
            <v>39.5</v>
          </cell>
          <cell r="J116">
            <v>164</v>
          </cell>
          <cell r="K116">
            <v>4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164</v>
          </cell>
          <cell r="Q116">
            <v>4</v>
          </cell>
          <cell r="R116">
            <v>1</v>
          </cell>
          <cell r="S116">
            <v>0</v>
          </cell>
          <cell r="T116">
            <v>0</v>
          </cell>
          <cell r="U116">
            <v>0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Q116" t="e">
            <v>#REF!</v>
          </cell>
          <cell r="AR116" t="e">
            <v>#REF!</v>
          </cell>
          <cell r="AS116" t="e">
            <v>#REF!</v>
          </cell>
          <cell r="AT116" t="e">
            <v>#REF!</v>
          </cell>
          <cell r="AU116" t="e">
            <v>#REF!</v>
          </cell>
        </row>
        <row r="117">
          <cell r="A117" t="str">
            <v>500030_3</v>
          </cell>
          <cell r="B117" t="str">
            <v>500030</v>
          </cell>
          <cell r="C117">
            <v>3</v>
          </cell>
          <cell r="D117">
            <v>0</v>
          </cell>
          <cell r="E117">
            <v>168.5</v>
          </cell>
          <cell r="F117">
            <v>338</v>
          </cell>
          <cell r="G117">
            <v>225.33333333333334</v>
          </cell>
          <cell r="H117">
            <v>44</v>
          </cell>
          <cell r="I117">
            <v>41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164</v>
          </cell>
          <cell r="Q117">
            <v>4</v>
          </cell>
          <cell r="R117">
            <v>1</v>
          </cell>
          <cell r="S117">
            <v>0</v>
          </cell>
          <cell r="T117">
            <v>0</v>
          </cell>
          <cell r="U117">
            <v>0</v>
          </cell>
          <cell r="V117" t="e">
            <v>#REF!</v>
          </cell>
          <cell r="W117" t="e">
            <v>#REF!</v>
          </cell>
          <cell r="X117" t="e">
            <v>#REF!</v>
          </cell>
          <cell r="Y117" t="e">
            <v>#REF!</v>
          </cell>
          <cell r="Z117" t="e">
            <v>#REF!</v>
          </cell>
          <cell r="AA117" t="e">
            <v>#REF!</v>
          </cell>
          <cell r="AB117" t="e">
            <v>#REF!</v>
          </cell>
          <cell r="AC117" t="e">
            <v>#REF!</v>
          </cell>
          <cell r="AD117" t="e">
            <v>#REF!</v>
          </cell>
          <cell r="AE117" t="e">
            <v>#REF!</v>
          </cell>
          <cell r="AF117" t="e">
            <v>#REF!</v>
          </cell>
          <cell r="AG117" t="e">
            <v>#REF!</v>
          </cell>
          <cell r="AH117" t="e">
            <v>#REF!</v>
          </cell>
          <cell r="AI117" t="e">
            <v>#REF!</v>
          </cell>
          <cell r="AJ117" t="e">
            <v>#REF!</v>
          </cell>
          <cell r="AK117" t="e">
            <v>#REF!</v>
          </cell>
          <cell r="AL117" t="e">
            <v>#REF!</v>
          </cell>
          <cell r="AM117" t="e">
            <v>#REF!</v>
          </cell>
          <cell r="AN117" t="e">
            <v>#REF!</v>
          </cell>
          <cell r="AO117" t="e">
            <v>#REF!</v>
          </cell>
          <cell r="AP117" t="e">
            <v>#REF!</v>
          </cell>
          <cell r="AQ117" t="e">
            <v>#REF!</v>
          </cell>
          <cell r="AR117" t="e">
            <v>#REF!</v>
          </cell>
          <cell r="AS117" t="e">
            <v>#REF!</v>
          </cell>
          <cell r="AT117" t="e">
            <v>#REF!</v>
          </cell>
          <cell r="AU117" t="e">
            <v>#REF!</v>
          </cell>
        </row>
        <row r="118">
          <cell r="A118" t="str">
            <v>500030_4</v>
          </cell>
          <cell r="B118" t="str">
            <v>500030</v>
          </cell>
          <cell r="C118">
            <v>4</v>
          </cell>
          <cell r="D118">
            <v>0</v>
          </cell>
          <cell r="E118">
            <v>168.5</v>
          </cell>
          <cell r="F118">
            <v>169</v>
          </cell>
          <cell r="G118">
            <v>211.25</v>
          </cell>
          <cell r="H118">
            <v>45</v>
          </cell>
          <cell r="I118">
            <v>42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164</v>
          </cell>
          <cell r="Q118">
            <v>4</v>
          </cell>
          <cell r="R118">
            <v>1</v>
          </cell>
          <cell r="S118">
            <v>0</v>
          </cell>
          <cell r="T118">
            <v>0</v>
          </cell>
          <cell r="U118">
            <v>0</v>
          </cell>
          <cell r="V118" t="e">
            <v>#REF!</v>
          </cell>
          <cell r="W118" t="e">
            <v>#REF!</v>
          </cell>
          <cell r="X118" t="e">
            <v>#REF!</v>
          </cell>
          <cell r="Y118" t="e">
            <v>#REF!</v>
          </cell>
          <cell r="Z118" t="e">
            <v>#REF!</v>
          </cell>
          <cell r="AA118" t="e">
            <v>#REF!</v>
          </cell>
          <cell r="AB118" t="e">
            <v>#REF!</v>
          </cell>
          <cell r="AC118" t="e">
            <v>#REF!</v>
          </cell>
          <cell r="AD118" t="e">
            <v>#REF!</v>
          </cell>
          <cell r="AE118" t="e">
            <v>#REF!</v>
          </cell>
          <cell r="AF118" t="e">
            <v>#REF!</v>
          </cell>
          <cell r="AG118" t="e">
            <v>#REF!</v>
          </cell>
          <cell r="AH118" t="e">
            <v>#REF!</v>
          </cell>
          <cell r="AI118" t="e">
            <v>#REF!</v>
          </cell>
          <cell r="AJ118" t="e">
            <v>#REF!</v>
          </cell>
          <cell r="AK118" t="e">
            <v>#REF!</v>
          </cell>
          <cell r="AL118" t="e">
            <v>#REF!</v>
          </cell>
          <cell r="AM118" t="e">
            <v>#REF!</v>
          </cell>
          <cell r="AN118" t="e">
            <v>#REF!</v>
          </cell>
          <cell r="AO118" t="e">
            <v>#REF!</v>
          </cell>
          <cell r="AP118" t="e">
            <v>#REF!</v>
          </cell>
          <cell r="AQ118" t="e">
            <v>#REF!</v>
          </cell>
          <cell r="AR118" t="e">
            <v>#REF!</v>
          </cell>
          <cell r="AS118" t="e">
            <v>#REF!</v>
          </cell>
          <cell r="AT118" t="e">
            <v>#REF!</v>
          </cell>
          <cell r="AU118" t="e">
            <v>#REF!</v>
          </cell>
        </row>
        <row r="119">
          <cell r="A119" t="str">
            <v>500030_5</v>
          </cell>
          <cell r="B119" t="str">
            <v>500030</v>
          </cell>
          <cell r="C119">
            <v>5</v>
          </cell>
          <cell r="D119">
            <v>0</v>
          </cell>
          <cell r="E119">
            <v>168.5</v>
          </cell>
          <cell r="F119">
            <v>169</v>
          </cell>
          <cell r="G119">
            <v>202.8</v>
          </cell>
          <cell r="H119">
            <v>45</v>
          </cell>
          <cell r="I119">
            <v>42.6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164</v>
          </cell>
          <cell r="Q119">
            <v>4</v>
          </cell>
          <cell r="R119">
            <v>1</v>
          </cell>
          <cell r="S119">
            <v>0</v>
          </cell>
          <cell r="T119">
            <v>0</v>
          </cell>
          <cell r="U119">
            <v>0</v>
          </cell>
          <cell r="V119" t="e">
            <v>#REF!</v>
          </cell>
          <cell r="W119" t="e">
            <v>#REF!</v>
          </cell>
          <cell r="X119" t="e">
            <v>#REF!</v>
          </cell>
          <cell r="Y119" t="e">
            <v>#REF!</v>
          </cell>
          <cell r="Z119" t="e">
            <v>#REF!</v>
          </cell>
          <cell r="AA119" t="e">
            <v>#REF!</v>
          </cell>
          <cell r="AB119" t="e">
            <v>#REF!</v>
          </cell>
          <cell r="AC119" t="e">
            <v>#REF!</v>
          </cell>
          <cell r="AD119" t="e">
            <v>#REF!</v>
          </cell>
          <cell r="AE119" t="e">
            <v>#REF!</v>
          </cell>
          <cell r="AF119" t="e">
            <v>#REF!</v>
          </cell>
          <cell r="AG119" t="e">
            <v>#REF!</v>
          </cell>
          <cell r="AH119" t="e">
            <v>#REF!</v>
          </cell>
          <cell r="AI119" t="e">
            <v>#REF!</v>
          </cell>
          <cell r="AJ119" t="e">
            <v>#REF!</v>
          </cell>
          <cell r="AK119" t="e">
            <v>#REF!</v>
          </cell>
          <cell r="AL119" t="e">
            <v>#REF!</v>
          </cell>
          <cell r="AM119" t="e">
            <v>#REF!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  <cell r="AR119" t="e">
            <v>#REF!</v>
          </cell>
          <cell r="AS119" t="e">
            <v>#REF!</v>
          </cell>
          <cell r="AT119" t="e">
            <v>#REF!</v>
          </cell>
          <cell r="AU119" t="e">
            <v>#REF!</v>
          </cell>
        </row>
        <row r="120">
          <cell r="A120" t="str">
            <v>500030_6</v>
          </cell>
          <cell r="B120" t="str">
            <v>500030</v>
          </cell>
          <cell r="C120">
            <v>6</v>
          </cell>
          <cell r="D120">
            <v>0</v>
          </cell>
          <cell r="E120">
            <v>168.5</v>
          </cell>
          <cell r="F120">
            <v>169</v>
          </cell>
          <cell r="G120">
            <v>197.16666666666666</v>
          </cell>
          <cell r="H120">
            <v>45</v>
          </cell>
          <cell r="I120">
            <v>43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164</v>
          </cell>
          <cell r="Q120">
            <v>4</v>
          </cell>
          <cell r="R120">
            <v>1</v>
          </cell>
          <cell r="S120">
            <v>0</v>
          </cell>
          <cell r="T120">
            <v>0</v>
          </cell>
          <cell r="U120">
            <v>0</v>
          </cell>
          <cell r="V120" t="e">
            <v>#REF!</v>
          </cell>
          <cell r="W120" t="e">
            <v>#REF!</v>
          </cell>
          <cell r="X120" t="e">
            <v>#REF!</v>
          </cell>
          <cell r="Y120" t="e">
            <v>#REF!</v>
          </cell>
          <cell r="Z120" t="e">
            <v>#REF!</v>
          </cell>
          <cell r="AA120" t="e">
            <v>#REF!</v>
          </cell>
          <cell r="AB120" t="e">
            <v>#REF!</v>
          </cell>
          <cell r="AC120" t="e">
            <v>#REF!</v>
          </cell>
          <cell r="AD120" t="e">
            <v>#REF!</v>
          </cell>
          <cell r="AE120" t="e">
            <v>#REF!</v>
          </cell>
          <cell r="AF120" t="e">
            <v>#REF!</v>
          </cell>
          <cell r="AG120" t="e">
            <v>#REF!</v>
          </cell>
          <cell r="AH120" t="e">
            <v>#REF!</v>
          </cell>
          <cell r="AI120" t="e">
            <v>#REF!</v>
          </cell>
          <cell r="AJ120" t="e">
            <v>#REF!</v>
          </cell>
          <cell r="AK120" t="e">
            <v>#REF!</v>
          </cell>
          <cell r="AL120" t="e">
            <v>#REF!</v>
          </cell>
          <cell r="AM120" t="e">
            <v>#REF!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  <cell r="AR120" t="e">
            <v>#REF!</v>
          </cell>
          <cell r="AS120" t="e">
            <v>#REF!</v>
          </cell>
          <cell r="AT120" t="e">
            <v>#REF!</v>
          </cell>
          <cell r="AU120" t="e">
            <v>#REF!</v>
          </cell>
        </row>
        <row r="121">
          <cell r="A121" t="str">
            <v>500030_7</v>
          </cell>
          <cell r="B121" t="str">
            <v>500030</v>
          </cell>
          <cell r="C121">
            <v>7</v>
          </cell>
          <cell r="D121">
            <v>0</v>
          </cell>
          <cell r="E121">
            <v>168.5</v>
          </cell>
          <cell r="F121">
            <v>169</v>
          </cell>
          <cell r="G121">
            <v>193.14285714285714</v>
          </cell>
          <cell r="H121">
            <v>168</v>
          </cell>
          <cell r="I121">
            <v>60.857142857142854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164</v>
          </cell>
          <cell r="Q121">
            <v>4</v>
          </cell>
          <cell r="R121">
            <v>1</v>
          </cell>
          <cell r="S121">
            <v>0</v>
          </cell>
          <cell r="T121">
            <v>0</v>
          </cell>
          <cell r="U121">
            <v>0</v>
          </cell>
          <cell r="V121" t="e">
            <v>#REF!</v>
          </cell>
          <cell r="W121" t="e">
            <v>#REF!</v>
          </cell>
          <cell r="X121" t="e">
            <v>#REF!</v>
          </cell>
          <cell r="Y121" t="e">
            <v>#REF!</v>
          </cell>
          <cell r="Z121" t="e">
            <v>#REF!</v>
          </cell>
          <cell r="AA121" t="e">
            <v>#REF!</v>
          </cell>
          <cell r="AB121" t="e">
            <v>#REF!</v>
          </cell>
          <cell r="AC121" t="e">
            <v>#REF!</v>
          </cell>
          <cell r="AD121" t="e">
            <v>#REF!</v>
          </cell>
          <cell r="AE121" t="e">
            <v>#REF!</v>
          </cell>
          <cell r="AF121" t="e">
            <v>#REF!</v>
          </cell>
          <cell r="AG121" t="e">
            <v>#REF!</v>
          </cell>
          <cell r="AH121" t="e">
            <v>#REF!</v>
          </cell>
          <cell r="AI121" t="e">
            <v>#REF!</v>
          </cell>
          <cell r="AJ121" t="e">
            <v>#REF!</v>
          </cell>
          <cell r="AK121" t="e">
            <v>#REF!</v>
          </cell>
          <cell r="AL121" t="e">
            <v>#REF!</v>
          </cell>
          <cell r="AM121" t="e">
            <v>#REF!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  <cell r="AR121" t="e">
            <v>#REF!</v>
          </cell>
          <cell r="AS121" t="e">
            <v>#REF!</v>
          </cell>
          <cell r="AT121" t="e">
            <v>#REF!</v>
          </cell>
          <cell r="AU121" t="e">
            <v>#REF!</v>
          </cell>
        </row>
        <row r="122">
          <cell r="A122" t="str">
            <v>500030_8</v>
          </cell>
          <cell r="B122" t="str">
            <v>500030</v>
          </cell>
          <cell r="C122">
            <v>8</v>
          </cell>
          <cell r="D122">
            <v>0</v>
          </cell>
          <cell r="E122">
            <v>168.5</v>
          </cell>
          <cell r="F122">
            <v>169</v>
          </cell>
          <cell r="G122">
            <v>190.125</v>
          </cell>
          <cell r="H122">
            <v>169</v>
          </cell>
          <cell r="I122">
            <v>74.375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164</v>
          </cell>
          <cell r="Q122">
            <v>4</v>
          </cell>
          <cell r="R122">
            <v>1</v>
          </cell>
          <cell r="S122">
            <v>0</v>
          </cell>
          <cell r="T122">
            <v>0</v>
          </cell>
          <cell r="U122">
            <v>0</v>
          </cell>
          <cell r="V122" t="e">
            <v>#REF!</v>
          </cell>
          <cell r="W122" t="e">
            <v>#REF!</v>
          </cell>
          <cell r="X122" t="e">
            <v>#REF!</v>
          </cell>
          <cell r="Y122" t="e">
            <v>#REF!</v>
          </cell>
          <cell r="Z122" t="e">
            <v>#REF!</v>
          </cell>
          <cell r="AA122" t="e">
            <v>#REF!</v>
          </cell>
          <cell r="AB122" t="e">
            <v>#REF!</v>
          </cell>
          <cell r="AC122" t="e">
            <v>#REF!</v>
          </cell>
          <cell r="AD122" t="e">
            <v>#REF!</v>
          </cell>
          <cell r="AE122" t="e">
            <v>#REF!</v>
          </cell>
          <cell r="AF122" t="e">
            <v>#REF!</v>
          </cell>
          <cell r="AG122" t="e">
            <v>#REF!</v>
          </cell>
          <cell r="AH122" t="e">
            <v>#REF!</v>
          </cell>
          <cell r="AI122" t="e">
            <v>#REF!</v>
          </cell>
          <cell r="AJ122" t="e">
            <v>#REF!</v>
          </cell>
          <cell r="AK122" t="e">
            <v>#REF!</v>
          </cell>
          <cell r="AL122" t="e">
            <v>#REF!</v>
          </cell>
          <cell r="AM122" t="e">
            <v>#REF!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  <cell r="AR122" t="e">
            <v>#REF!</v>
          </cell>
          <cell r="AS122" t="e">
            <v>#REF!</v>
          </cell>
          <cell r="AT122" t="e">
            <v>#REF!</v>
          </cell>
          <cell r="AU122" t="e">
            <v>#REF!</v>
          </cell>
        </row>
        <row r="123">
          <cell r="A123" t="str">
            <v>500030_9</v>
          </cell>
          <cell r="B123" t="str">
            <v>500030</v>
          </cell>
          <cell r="C123">
            <v>9</v>
          </cell>
          <cell r="D123">
            <v>0</v>
          </cell>
          <cell r="E123">
            <v>168.5</v>
          </cell>
          <cell r="F123">
            <v>169</v>
          </cell>
          <cell r="G123">
            <v>187.77777777777777</v>
          </cell>
          <cell r="H123">
            <v>170</v>
          </cell>
          <cell r="I123">
            <v>85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164</v>
          </cell>
          <cell r="Q123">
            <v>4</v>
          </cell>
          <cell r="R123">
            <v>1</v>
          </cell>
          <cell r="S123">
            <v>0</v>
          </cell>
          <cell r="T123">
            <v>0</v>
          </cell>
          <cell r="U123">
            <v>0</v>
          </cell>
          <cell r="V123" t="e">
            <v>#REF!</v>
          </cell>
          <cell r="W123" t="e">
            <v>#REF!</v>
          </cell>
          <cell r="X123" t="e">
            <v>#REF!</v>
          </cell>
          <cell r="Y123" t="e">
            <v>#REF!</v>
          </cell>
          <cell r="Z123" t="e">
            <v>#REF!</v>
          </cell>
          <cell r="AA123" t="e">
            <v>#REF!</v>
          </cell>
          <cell r="AB123" t="e">
            <v>#REF!</v>
          </cell>
          <cell r="AC123" t="e">
            <v>#REF!</v>
          </cell>
          <cell r="AD123" t="e">
            <v>#REF!</v>
          </cell>
          <cell r="AE123" t="e">
            <v>#REF!</v>
          </cell>
          <cell r="AF123" t="e">
            <v>#REF!</v>
          </cell>
          <cell r="AG123" t="e">
            <v>#REF!</v>
          </cell>
          <cell r="AH123" t="e">
            <v>#REF!</v>
          </cell>
          <cell r="AI123" t="e">
            <v>#REF!</v>
          </cell>
          <cell r="AJ123" t="e">
            <v>#REF!</v>
          </cell>
          <cell r="AK123" t="e">
            <v>#REF!</v>
          </cell>
          <cell r="AL123" t="e">
            <v>#REF!</v>
          </cell>
          <cell r="AM123" t="e">
            <v>#REF!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  <cell r="AR123" t="e">
            <v>#REF!</v>
          </cell>
          <cell r="AS123" t="e">
            <v>#REF!</v>
          </cell>
          <cell r="AT123" t="e">
            <v>#REF!</v>
          </cell>
          <cell r="AU123" t="e">
            <v>#REF!</v>
          </cell>
        </row>
        <row r="124">
          <cell r="A124" t="str">
            <v>500030_10</v>
          </cell>
          <cell r="B124" t="str">
            <v>500030</v>
          </cell>
          <cell r="C124">
            <v>10</v>
          </cell>
          <cell r="D124">
            <v>0</v>
          </cell>
          <cell r="E124">
            <v>168.5</v>
          </cell>
          <cell r="F124">
            <v>169</v>
          </cell>
          <cell r="G124">
            <v>185.9</v>
          </cell>
          <cell r="H124">
            <v>169</v>
          </cell>
          <cell r="I124">
            <v>93.4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164</v>
          </cell>
          <cell r="Q124">
            <v>4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 t="e">
            <v>#REF!</v>
          </cell>
          <cell r="W124" t="e">
            <v>#REF!</v>
          </cell>
          <cell r="X124" t="e">
            <v>#REF!</v>
          </cell>
          <cell r="Y124" t="e">
            <v>#REF!</v>
          </cell>
          <cell r="Z124" t="e">
            <v>#REF!</v>
          </cell>
          <cell r="AA124" t="e">
            <v>#REF!</v>
          </cell>
          <cell r="AB124" t="e">
            <v>#REF!</v>
          </cell>
          <cell r="AC124" t="e">
            <v>#REF!</v>
          </cell>
          <cell r="AD124" t="e">
            <v>#REF!</v>
          </cell>
          <cell r="AE124" t="e">
            <v>#REF!</v>
          </cell>
          <cell r="AF124" t="e">
            <v>#REF!</v>
          </cell>
          <cell r="AG124" t="e">
            <v>#REF!</v>
          </cell>
          <cell r="AH124" t="e">
            <v>#REF!</v>
          </cell>
          <cell r="AI124" t="e">
            <v>#REF!</v>
          </cell>
          <cell r="AJ124" t="e">
            <v>#REF!</v>
          </cell>
          <cell r="AK124" t="e">
            <v>#REF!</v>
          </cell>
          <cell r="AL124" t="e">
            <v>#REF!</v>
          </cell>
          <cell r="AM124" t="e">
            <v>#REF!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  <cell r="AR124" t="e">
            <v>#REF!</v>
          </cell>
          <cell r="AS124" t="e">
            <v>#REF!</v>
          </cell>
          <cell r="AT124" t="e">
            <v>#REF!</v>
          </cell>
          <cell r="AU124" t="e">
            <v>#REF!</v>
          </cell>
        </row>
        <row r="125">
          <cell r="A125" t="str">
            <v>500030_11</v>
          </cell>
          <cell r="B125" t="str">
            <v>500030</v>
          </cell>
          <cell r="C125">
            <v>11</v>
          </cell>
          <cell r="D125">
            <v>0</v>
          </cell>
          <cell r="E125">
            <v>168.5</v>
          </cell>
          <cell r="F125">
            <v>169</v>
          </cell>
          <cell r="G125">
            <v>184.36363636363637</v>
          </cell>
          <cell r="H125">
            <v>169</v>
          </cell>
          <cell r="I125">
            <v>100.27272727272727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164</v>
          </cell>
          <cell r="Q125">
            <v>4</v>
          </cell>
          <cell r="R125">
            <v>1</v>
          </cell>
          <cell r="S125">
            <v>0</v>
          </cell>
          <cell r="T125">
            <v>0</v>
          </cell>
          <cell r="U125">
            <v>0</v>
          </cell>
          <cell r="V125" t="e">
            <v>#REF!</v>
          </cell>
          <cell r="W125" t="e">
            <v>#REF!</v>
          </cell>
          <cell r="X125" t="e">
            <v>#REF!</v>
          </cell>
          <cell r="Y125" t="e">
            <v>#REF!</v>
          </cell>
          <cell r="Z125" t="e">
            <v>#REF!</v>
          </cell>
          <cell r="AA125" t="e">
            <v>#REF!</v>
          </cell>
          <cell r="AB125" t="e">
            <v>#REF!</v>
          </cell>
          <cell r="AC125" t="e">
            <v>#REF!</v>
          </cell>
          <cell r="AD125" t="e">
            <v>#REF!</v>
          </cell>
          <cell r="AE125" t="e">
            <v>#REF!</v>
          </cell>
          <cell r="AF125" t="e">
            <v>#REF!</v>
          </cell>
          <cell r="AG125" t="e">
            <v>#REF!</v>
          </cell>
          <cell r="AH125" t="e">
            <v>#REF!</v>
          </cell>
          <cell r="AI125" t="e">
            <v>#REF!</v>
          </cell>
          <cell r="AJ125" t="e">
            <v>#REF!</v>
          </cell>
          <cell r="AK125" t="e">
            <v>#REF!</v>
          </cell>
          <cell r="AL125" t="e">
            <v>#REF!</v>
          </cell>
          <cell r="AM125" t="e">
            <v>#REF!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  <cell r="AR125" t="e">
            <v>#REF!</v>
          </cell>
          <cell r="AS125" t="e">
            <v>#REF!</v>
          </cell>
          <cell r="AT125" t="e">
            <v>#REF!</v>
          </cell>
          <cell r="AU125" t="e">
            <v>#REF!</v>
          </cell>
        </row>
        <row r="126">
          <cell r="A126" t="str">
            <v>500030_12</v>
          </cell>
          <cell r="B126" t="str">
            <v>500030</v>
          </cell>
          <cell r="C126">
            <v>12</v>
          </cell>
          <cell r="D126">
            <v>0</v>
          </cell>
          <cell r="E126">
            <v>168.5</v>
          </cell>
          <cell r="F126">
            <v>169</v>
          </cell>
          <cell r="G126">
            <v>183.08333333333334</v>
          </cell>
          <cell r="H126">
            <v>169</v>
          </cell>
          <cell r="I126">
            <v>106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164</v>
          </cell>
          <cell r="Q126">
            <v>4</v>
          </cell>
          <cell r="R126">
            <v>1</v>
          </cell>
          <cell r="S126">
            <v>0</v>
          </cell>
          <cell r="T126">
            <v>0</v>
          </cell>
          <cell r="U126">
            <v>0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</row>
        <row r="127">
          <cell r="A127" t="str">
            <v>500030_Enforcement Port Elizabeth</v>
          </cell>
          <cell r="B127" t="str">
            <v>500030</v>
          </cell>
          <cell r="C127" t="str">
            <v>Enforcement Port Elizabeth</v>
          </cell>
        </row>
        <row r="128">
          <cell r="A128" t="str">
            <v>500060_1</v>
          </cell>
          <cell r="B128" t="str">
            <v>500060</v>
          </cell>
          <cell r="C128">
            <v>1</v>
          </cell>
          <cell r="D128">
            <v>85</v>
          </cell>
          <cell r="E128">
            <v>85</v>
          </cell>
          <cell r="F128">
            <v>86</v>
          </cell>
          <cell r="G128">
            <v>86</v>
          </cell>
          <cell r="H128">
            <v>21</v>
          </cell>
          <cell r="I128">
            <v>21</v>
          </cell>
          <cell r="J128">
            <v>85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86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</row>
        <row r="129">
          <cell r="A129" t="str">
            <v>500060_2</v>
          </cell>
          <cell r="B129" t="str">
            <v>500060</v>
          </cell>
          <cell r="C129">
            <v>2</v>
          </cell>
          <cell r="D129">
            <v>89</v>
          </cell>
          <cell r="E129">
            <v>87</v>
          </cell>
          <cell r="F129">
            <v>86</v>
          </cell>
          <cell r="G129">
            <v>86</v>
          </cell>
          <cell r="H129">
            <v>22</v>
          </cell>
          <cell r="I129">
            <v>21.5</v>
          </cell>
          <cell r="J129">
            <v>89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86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</row>
        <row r="130">
          <cell r="A130" t="str">
            <v>500060_3</v>
          </cell>
          <cell r="B130" t="str">
            <v>500060</v>
          </cell>
          <cell r="C130">
            <v>3</v>
          </cell>
          <cell r="D130">
            <v>0</v>
          </cell>
          <cell r="E130">
            <v>87</v>
          </cell>
          <cell r="F130">
            <v>172</v>
          </cell>
          <cell r="G130">
            <v>114.66666666666667</v>
          </cell>
          <cell r="H130">
            <v>22</v>
          </cell>
          <cell r="I130">
            <v>21.666666666666668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86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</row>
        <row r="131">
          <cell r="A131" t="str">
            <v>500060_4</v>
          </cell>
          <cell r="B131" t="str">
            <v>500060</v>
          </cell>
          <cell r="C131">
            <v>4</v>
          </cell>
          <cell r="D131">
            <v>0</v>
          </cell>
          <cell r="E131">
            <v>87</v>
          </cell>
          <cell r="F131">
            <v>86</v>
          </cell>
          <cell r="G131">
            <v>107.5</v>
          </cell>
          <cell r="H131">
            <v>24</v>
          </cell>
          <cell r="I131">
            <v>22.25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86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</row>
        <row r="132">
          <cell r="A132" t="str">
            <v>500060_5</v>
          </cell>
          <cell r="B132" t="str">
            <v>500060</v>
          </cell>
          <cell r="C132">
            <v>5</v>
          </cell>
          <cell r="D132">
            <v>0</v>
          </cell>
          <cell r="E132">
            <v>87</v>
          </cell>
          <cell r="F132">
            <v>86</v>
          </cell>
          <cell r="G132">
            <v>103.2</v>
          </cell>
          <cell r="H132">
            <v>24</v>
          </cell>
          <cell r="I132">
            <v>22.6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86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</row>
        <row r="133">
          <cell r="A133" t="str">
            <v>500060_6</v>
          </cell>
          <cell r="B133" t="str">
            <v>500060</v>
          </cell>
          <cell r="C133">
            <v>6</v>
          </cell>
          <cell r="D133">
            <v>0</v>
          </cell>
          <cell r="E133">
            <v>87</v>
          </cell>
          <cell r="F133">
            <v>86</v>
          </cell>
          <cell r="G133">
            <v>100.33333333333333</v>
          </cell>
          <cell r="H133">
            <v>23</v>
          </cell>
          <cell r="I133">
            <v>22.666666666666668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86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</row>
        <row r="134">
          <cell r="A134" t="str">
            <v>500060_7</v>
          </cell>
          <cell r="B134" t="str">
            <v>500060</v>
          </cell>
          <cell r="C134">
            <v>7</v>
          </cell>
          <cell r="D134">
            <v>0</v>
          </cell>
          <cell r="E134">
            <v>87</v>
          </cell>
          <cell r="F134">
            <v>86</v>
          </cell>
          <cell r="G134">
            <v>98.285714285714292</v>
          </cell>
          <cell r="H134">
            <v>89</v>
          </cell>
          <cell r="I134">
            <v>32.142857142857146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86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</row>
        <row r="135">
          <cell r="A135" t="str">
            <v>500060_8</v>
          </cell>
          <cell r="B135" t="str">
            <v>500060</v>
          </cell>
          <cell r="C135">
            <v>8</v>
          </cell>
          <cell r="D135">
            <v>0</v>
          </cell>
          <cell r="E135">
            <v>87</v>
          </cell>
          <cell r="F135">
            <v>86</v>
          </cell>
          <cell r="G135">
            <v>96.75</v>
          </cell>
          <cell r="H135">
            <v>89</v>
          </cell>
          <cell r="I135">
            <v>39.25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86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</row>
        <row r="136">
          <cell r="A136" t="str">
            <v>500060_9</v>
          </cell>
          <cell r="B136" t="str">
            <v>500060</v>
          </cell>
          <cell r="C136">
            <v>9</v>
          </cell>
          <cell r="D136">
            <v>0</v>
          </cell>
          <cell r="E136">
            <v>87</v>
          </cell>
          <cell r="F136">
            <v>86</v>
          </cell>
          <cell r="G136">
            <v>95.555555555555557</v>
          </cell>
          <cell r="H136">
            <v>89</v>
          </cell>
          <cell r="I136">
            <v>44.777777777777779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86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</row>
        <row r="137">
          <cell r="A137" t="str">
            <v>500060_10</v>
          </cell>
          <cell r="B137" t="str">
            <v>500060</v>
          </cell>
          <cell r="C137">
            <v>10</v>
          </cell>
          <cell r="D137">
            <v>0</v>
          </cell>
          <cell r="E137">
            <v>87</v>
          </cell>
          <cell r="F137">
            <v>86</v>
          </cell>
          <cell r="G137">
            <v>94.6</v>
          </cell>
          <cell r="H137">
            <v>89</v>
          </cell>
          <cell r="I137">
            <v>49.2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86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</row>
        <row r="138">
          <cell r="A138" t="str">
            <v>500060_11</v>
          </cell>
          <cell r="B138" t="str">
            <v>500060</v>
          </cell>
          <cell r="C138">
            <v>11</v>
          </cell>
          <cell r="D138">
            <v>0</v>
          </cell>
          <cell r="E138">
            <v>87</v>
          </cell>
          <cell r="F138">
            <v>86</v>
          </cell>
          <cell r="G138">
            <v>93.818181818181813</v>
          </cell>
          <cell r="H138">
            <v>87</v>
          </cell>
          <cell r="I138">
            <v>52.636363636363633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86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</row>
        <row r="139">
          <cell r="A139" t="str">
            <v>500060_12</v>
          </cell>
          <cell r="B139" t="str">
            <v>500060</v>
          </cell>
          <cell r="C139">
            <v>12</v>
          </cell>
          <cell r="D139">
            <v>0</v>
          </cell>
          <cell r="E139">
            <v>87</v>
          </cell>
          <cell r="F139">
            <v>86</v>
          </cell>
          <cell r="G139">
            <v>93.166666666666671</v>
          </cell>
          <cell r="H139">
            <v>86</v>
          </cell>
          <cell r="I139">
            <v>55.416666666666664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86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</row>
        <row r="140">
          <cell r="A140" t="str">
            <v>500060_Enforcement East London</v>
          </cell>
          <cell r="B140" t="str">
            <v>500060</v>
          </cell>
          <cell r="C140" t="str">
            <v>Enforcement East London</v>
          </cell>
        </row>
        <row r="141">
          <cell r="A141" t="str">
            <v>500065_1</v>
          </cell>
          <cell r="B141" t="str">
            <v>500065</v>
          </cell>
          <cell r="C141">
            <v>1</v>
          </cell>
          <cell r="D141">
            <v>53</v>
          </cell>
          <cell r="E141">
            <v>53</v>
          </cell>
          <cell r="F141">
            <v>53</v>
          </cell>
          <cell r="G141">
            <v>53</v>
          </cell>
          <cell r="H141">
            <v>0</v>
          </cell>
          <cell r="I141">
            <v>0</v>
          </cell>
          <cell r="J141">
            <v>52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52</v>
          </cell>
          <cell r="Q141">
            <v>1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</row>
        <row r="142">
          <cell r="A142" t="str">
            <v>500065_2</v>
          </cell>
          <cell r="B142" t="str">
            <v>500065</v>
          </cell>
          <cell r="C142">
            <v>2</v>
          </cell>
          <cell r="D142">
            <v>53</v>
          </cell>
          <cell r="E142">
            <v>53</v>
          </cell>
          <cell r="F142">
            <v>53</v>
          </cell>
          <cell r="G142">
            <v>53</v>
          </cell>
          <cell r="H142">
            <v>0</v>
          </cell>
          <cell r="I142">
            <v>0</v>
          </cell>
          <cell r="J142">
            <v>52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52</v>
          </cell>
          <cell r="Q142">
            <v>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</row>
        <row r="143">
          <cell r="A143" t="str">
            <v>500065_3</v>
          </cell>
          <cell r="B143" t="str">
            <v>500065</v>
          </cell>
          <cell r="C143">
            <v>3</v>
          </cell>
          <cell r="D143">
            <v>0</v>
          </cell>
          <cell r="E143">
            <v>53</v>
          </cell>
          <cell r="F143">
            <v>106</v>
          </cell>
          <cell r="G143">
            <v>70.666666666666671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52</v>
          </cell>
          <cell r="Q143">
            <v>1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</row>
        <row r="144">
          <cell r="A144" t="str">
            <v>500065_4</v>
          </cell>
          <cell r="B144" t="str">
            <v>500065</v>
          </cell>
          <cell r="C144">
            <v>4</v>
          </cell>
          <cell r="D144">
            <v>0</v>
          </cell>
          <cell r="E144">
            <v>53</v>
          </cell>
          <cell r="F144">
            <v>53</v>
          </cell>
          <cell r="G144">
            <v>66.25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52</v>
          </cell>
          <cell r="Q144">
            <v>1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</row>
        <row r="145">
          <cell r="A145" t="str">
            <v>500065_5</v>
          </cell>
          <cell r="B145" t="str">
            <v>500065</v>
          </cell>
          <cell r="C145">
            <v>5</v>
          </cell>
          <cell r="D145">
            <v>0</v>
          </cell>
          <cell r="E145">
            <v>53</v>
          </cell>
          <cell r="F145">
            <v>53</v>
          </cell>
          <cell r="G145">
            <v>63.6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52</v>
          </cell>
          <cell r="Q145">
            <v>1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</row>
        <row r="146">
          <cell r="A146" t="str">
            <v>500065_6</v>
          </cell>
          <cell r="B146" t="str">
            <v>500065</v>
          </cell>
          <cell r="C146">
            <v>6</v>
          </cell>
          <cell r="D146">
            <v>0</v>
          </cell>
          <cell r="E146">
            <v>53</v>
          </cell>
          <cell r="F146">
            <v>53</v>
          </cell>
          <cell r="G146">
            <v>61.833333333333336</v>
          </cell>
          <cell r="H146">
            <v>1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52</v>
          </cell>
          <cell r="Q146">
            <v>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</row>
        <row r="147">
          <cell r="A147" t="str">
            <v>500065_7</v>
          </cell>
          <cell r="B147" t="str">
            <v>500065</v>
          </cell>
          <cell r="C147">
            <v>7</v>
          </cell>
          <cell r="D147">
            <v>0</v>
          </cell>
          <cell r="E147">
            <v>53</v>
          </cell>
          <cell r="F147">
            <v>53</v>
          </cell>
          <cell r="G147">
            <v>60.571428571428569</v>
          </cell>
          <cell r="H147">
            <v>55</v>
          </cell>
          <cell r="I147">
            <v>28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52</v>
          </cell>
          <cell r="Q147">
            <v>1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</row>
        <row r="148">
          <cell r="A148" t="str">
            <v>500065_8</v>
          </cell>
          <cell r="B148" t="str">
            <v>500065</v>
          </cell>
          <cell r="C148">
            <v>8</v>
          </cell>
          <cell r="D148">
            <v>0</v>
          </cell>
          <cell r="E148">
            <v>53</v>
          </cell>
          <cell r="F148">
            <v>53</v>
          </cell>
          <cell r="G148">
            <v>59.625</v>
          </cell>
          <cell r="H148">
            <v>54</v>
          </cell>
          <cell r="I148">
            <v>36.666666666666664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52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 t="e">
            <v>#REF!</v>
          </cell>
          <cell r="W148" t="e">
            <v>#REF!</v>
          </cell>
          <cell r="X148" t="e">
            <v>#REF!</v>
          </cell>
          <cell r="Y148" t="e">
            <v>#REF!</v>
          </cell>
          <cell r="Z148" t="e">
            <v>#REF!</v>
          </cell>
          <cell r="AA148" t="e">
            <v>#REF!</v>
          </cell>
          <cell r="AB148" t="e">
            <v>#REF!</v>
          </cell>
          <cell r="AC148" t="e">
            <v>#REF!</v>
          </cell>
          <cell r="AD148" t="e">
            <v>#REF!</v>
          </cell>
          <cell r="AE148" t="e">
            <v>#REF!</v>
          </cell>
          <cell r="AF148" t="e">
            <v>#REF!</v>
          </cell>
          <cell r="AG148" t="e">
            <v>#REF!</v>
          </cell>
          <cell r="AH148" t="e">
            <v>#REF!</v>
          </cell>
          <cell r="AI148" t="e">
            <v>#REF!</v>
          </cell>
          <cell r="AJ148" t="e">
            <v>#REF!</v>
          </cell>
          <cell r="AK148" t="e">
            <v>#REF!</v>
          </cell>
          <cell r="AL148" t="e">
            <v>#REF!</v>
          </cell>
          <cell r="AM148" t="e">
            <v>#REF!</v>
          </cell>
          <cell r="AN148" t="e">
            <v>#REF!</v>
          </cell>
          <cell r="AO148" t="e">
            <v>#REF!</v>
          </cell>
          <cell r="AP148" t="e">
            <v>#REF!</v>
          </cell>
          <cell r="AQ148" t="e">
            <v>#REF!</v>
          </cell>
          <cell r="AR148" t="e">
            <v>#REF!</v>
          </cell>
          <cell r="AS148" t="e">
            <v>#REF!</v>
          </cell>
          <cell r="AT148" t="e">
            <v>#REF!</v>
          </cell>
          <cell r="AU148" t="e">
            <v>#REF!</v>
          </cell>
        </row>
        <row r="149">
          <cell r="A149" t="str">
            <v>500065_9</v>
          </cell>
          <cell r="B149" t="str">
            <v>500065</v>
          </cell>
          <cell r="C149">
            <v>9</v>
          </cell>
          <cell r="D149">
            <v>0</v>
          </cell>
          <cell r="E149">
            <v>53</v>
          </cell>
          <cell r="F149">
            <v>53</v>
          </cell>
          <cell r="G149">
            <v>58.888888888888886</v>
          </cell>
          <cell r="H149">
            <v>53</v>
          </cell>
          <cell r="I149">
            <v>40.75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52</v>
          </cell>
          <cell r="Q149">
            <v>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 t="e">
            <v>#REF!</v>
          </cell>
          <cell r="W149" t="e">
            <v>#REF!</v>
          </cell>
          <cell r="X149" t="e">
            <v>#REF!</v>
          </cell>
          <cell r="Y149" t="e">
            <v>#REF!</v>
          </cell>
          <cell r="Z149" t="e">
            <v>#REF!</v>
          </cell>
          <cell r="AA149" t="e">
            <v>#REF!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  <cell r="AI149" t="e">
            <v>#REF!</v>
          </cell>
          <cell r="AJ149" t="e">
            <v>#REF!</v>
          </cell>
          <cell r="AK149" t="e">
            <v>#REF!</v>
          </cell>
          <cell r="AL149" t="e">
            <v>#REF!</v>
          </cell>
          <cell r="AM149" t="e">
            <v>#REF!</v>
          </cell>
          <cell r="AN149" t="e">
            <v>#REF!</v>
          </cell>
          <cell r="AO149" t="e">
            <v>#REF!</v>
          </cell>
          <cell r="AP149" t="e">
            <v>#REF!</v>
          </cell>
          <cell r="AQ149" t="e">
            <v>#REF!</v>
          </cell>
          <cell r="AR149" t="e">
            <v>#REF!</v>
          </cell>
          <cell r="AS149" t="e">
            <v>#REF!</v>
          </cell>
          <cell r="AT149" t="e">
            <v>#REF!</v>
          </cell>
          <cell r="AU149" t="e">
            <v>#REF!</v>
          </cell>
        </row>
        <row r="150">
          <cell r="A150" t="str">
            <v>500065_10</v>
          </cell>
          <cell r="B150" t="str">
            <v>500065</v>
          </cell>
          <cell r="C150">
            <v>10</v>
          </cell>
          <cell r="D150">
            <v>0</v>
          </cell>
          <cell r="E150">
            <v>53</v>
          </cell>
          <cell r="F150">
            <v>53</v>
          </cell>
          <cell r="G150">
            <v>58.3</v>
          </cell>
          <cell r="H150">
            <v>53</v>
          </cell>
          <cell r="I150">
            <v>43.2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52</v>
          </cell>
          <cell r="Q150">
            <v>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e">
            <v>#REF!</v>
          </cell>
          <cell r="W150" t="e">
            <v>#REF!</v>
          </cell>
          <cell r="X150" t="e">
            <v>#REF!</v>
          </cell>
          <cell r="Y150" t="e">
            <v>#REF!</v>
          </cell>
          <cell r="Z150" t="e">
            <v>#REF!</v>
          </cell>
          <cell r="AA150" t="e">
            <v>#REF!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  <cell r="AI150" t="e">
            <v>#REF!</v>
          </cell>
          <cell r="AJ150" t="e">
            <v>#REF!</v>
          </cell>
          <cell r="AK150" t="e">
            <v>#REF!</v>
          </cell>
          <cell r="AL150" t="e">
            <v>#REF!</v>
          </cell>
          <cell r="AM150" t="e">
            <v>#REF!</v>
          </cell>
          <cell r="AN150" t="e">
            <v>#REF!</v>
          </cell>
          <cell r="AO150" t="e">
            <v>#REF!</v>
          </cell>
          <cell r="AP150" t="e">
            <v>#REF!</v>
          </cell>
          <cell r="AQ150" t="e">
            <v>#REF!</v>
          </cell>
          <cell r="AR150" t="e">
            <v>#REF!</v>
          </cell>
          <cell r="AS150" t="e">
            <v>#REF!</v>
          </cell>
          <cell r="AT150" t="e">
            <v>#REF!</v>
          </cell>
          <cell r="AU150" t="e">
            <v>#REF!</v>
          </cell>
        </row>
        <row r="151">
          <cell r="A151" t="str">
            <v>500065_11</v>
          </cell>
          <cell r="B151" t="str">
            <v>500065</v>
          </cell>
          <cell r="C151">
            <v>11</v>
          </cell>
          <cell r="D151">
            <v>0</v>
          </cell>
          <cell r="E151">
            <v>53</v>
          </cell>
          <cell r="F151">
            <v>53</v>
          </cell>
          <cell r="G151">
            <v>57.81818181818182</v>
          </cell>
          <cell r="H151">
            <v>53</v>
          </cell>
          <cell r="I151">
            <v>44.833333333333336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52</v>
          </cell>
          <cell r="Q151">
            <v>1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 t="e">
            <v>#REF!</v>
          </cell>
          <cell r="W151" t="e">
            <v>#REF!</v>
          </cell>
          <cell r="X151" t="e">
            <v>#REF!</v>
          </cell>
          <cell r="Y151" t="e">
            <v>#REF!</v>
          </cell>
          <cell r="Z151" t="e">
            <v>#REF!</v>
          </cell>
          <cell r="AA151" t="e">
            <v>#REF!</v>
          </cell>
          <cell r="AB151" t="e">
            <v>#REF!</v>
          </cell>
          <cell r="AC151" t="e">
            <v>#REF!</v>
          </cell>
          <cell r="AD151" t="e">
            <v>#REF!</v>
          </cell>
          <cell r="AE151" t="e">
            <v>#REF!</v>
          </cell>
          <cell r="AF151" t="e">
            <v>#REF!</v>
          </cell>
          <cell r="AG151" t="e">
            <v>#REF!</v>
          </cell>
          <cell r="AH151" t="e">
            <v>#REF!</v>
          </cell>
          <cell r="AI151" t="e">
            <v>#REF!</v>
          </cell>
          <cell r="AJ151" t="e">
            <v>#REF!</v>
          </cell>
          <cell r="AK151" t="e">
            <v>#REF!</v>
          </cell>
          <cell r="AL151" t="e">
            <v>#REF!</v>
          </cell>
          <cell r="AM151" t="e">
            <v>#REF!</v>
          </cell>
          <cell r="AN151" t="e">
            <v>#REF!</v>
          </cell>
          <cell r="AO151" t="e">
            <v>#REF!</v>
          </cell>
          <cell r="AP151" t="e">
            <v>#REF!</v>
          </cell>
          <cell r="AQ151" t="e">
            <v>#REF!</v>
          </cell>
          <cell r="AR151" t="e">
            <v>#REF!</v>
          </cell>
          <cell r="AS151" t="e">
            <v>#REF!</v>
          </cell>
          <cell r="AT151" t="e">
            <v>#REF!</v>
          </cell>
          <cell r="AU151" t="e">
            <v>#REF!</v>
          </cell>
        </row>
        <row r="152">
          <cell r="A152" t="str">
            <v>500065_12</v>
          </cell>
          <cell r="B152" t="str">
            <v>500065</v>
          </cell>
          <cell r="C152">
            <v>12</v>
          </cell>
          <cell r="D152">
            <v>0</v>
          </cell>
          <cell r="E152">
            <v>53</v>
          </cell>
          <cell r="F152">
            <v>53</v>
          </cell>
          <cell r="G152">
            <v>57.416666666666664</v>
          </cell>
          <cell r="H152">
            <v>53</v>
          </cell>
          <cell r="I152">
            <v>46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52</v>
          </cell>
          <cell r="Q152">
            <v>1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 t="e">
            <v>#REF!</v>
          </cell>
          <cell r="W152" t="e">
            <v>#REF!</v>
          </cell>
          <cell r="X152" t="e">
            <v>#REF!</v>
          </cell>
          <cell r="Y152" t="e">
            <v>#REF!</v>
          </cell>
          <cell r="Z152" t="e">
            <v>#REF!</v>
          </cell>
          <cell r="AA152" t="e">
            <v>#REF!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  <cell r="AI152" t="e">
            <v>#REF!</v>
          </cell>
          <cell r="AJ152" t="e">
            <v>#REF!</v>
          </cell>
          <cell r="AK152" t="e">
            <v>#REF!</v>
          </cell>
          <cell r="AL152" t="e">
            <v>#REF!</v>
          </cell>
          <cell r="AM152" t="e">
            <v>#REF!</v>
          </cell>
          <cell r="AN152" t="e">
            <v>#REF!</v>
          </cell>
          <cell r="AO152" t="e">
            <v>#REF!</v>
          </cell>
          <cell r="AP152" t="e">
            <v>#REF!</v>
          </cell>
          <cell r="AQ152" t="e">
            <v>#REF!</v>
          </cell>
          <cell r="AR152" t="e">
            <v>#REF!</v>
          </cell>
          <cell r="AS152" t="e">
            <v>#REF!</v>
          </cell>
          <cell r="AT152" t="e">
            <v>#REF!</v>
          </cell>
          <cell r="AU152" t="e">
            <v>#REF!</v>
          </cell>
        </row>
        <row r="153">
          <cell r="A153" t="str">
            <v>500065_Enforcement Mthatha</v>
          </cell>
          <cell r="B153" t="str">
            <v>500065</v>
          </cell>
          <cell r="C153" t="str">
            <v>Enforcement Mthatha</v>
          </cell>
        </row>
        <row r="154">
          <cell r="A154" t="str">
            <v>500192_1</v>
          </cell>
          <cell r="B154" t="str">
            <v>500192</v>
          </cell>
          <cell r="C154">
            <v>1</v>
          </cell>
          <cell r="D154">
            <v>21</v>
          </cell>
          <cell r="E154">
            <v>21</v>
          </cell>
          <cell r="F154">
            <v>21</v>
          </cell>
          <cell r="G154">
            <v>21</v>
          </cell>
          <cell r="H154">
            <v>0</v>
          </cell>
          <cell r="I154">
            <v>0</v>
          </cell>
          <cell r="J154">
            <v>20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20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 t="e">
            <v>#REF!</v>
          </cell>
          <cell r="W154" t="e">
            <v>#REF!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  <cell r="AI154" t="e">
            <v>#REF!</v>
          </cell>
          <cell r="AJ154" t="e">
            <v>#REF!</v>
          </cell>
          <cell r="AK154" t="e">
            <v>#REF!</v>
          </cell>
          <cell r="AL154" t="e">
            <v>#REF!</v>
          </cell>
          <cell r="AM154" t="e">
            <v>#REF!</v>
          </cell>
          <cell r="AN154" t="e">
            <v>#REF!</v>
          </cell>
          <cell r="AO154" t="e">
            <v>#REF!</v>
          </cell>
          <cell r="AP154" t="e">
            <v>#REF!</v>
          </cell>
          <cell r="AQ154" t="e">
            <v>#REF!</v>
          </cell>
          <cell r="AR154" t="e">
            <v>#REF!</v>
          </cell>
          <cell r="AS154" t="e">
            <v>#REF!</v>
          </cell>
          <cell r="AT154" t="e">
            <v>#REF!</v>
          </cell>
          <cell r="AU154" t="e">
            <v>#REF!</v>
          </cell>
        </row>
        <row r="155">
          <cell r="A155" t="str">
            <v>500192_2</v>
          </cell>
          <cell r="B155" t="str">
            <v>500192</v>
          </cell>
          <cell r="C155">
            <v>2</v>
          </cell>
          <cell r="D155">
            <v>22</v>
          </cell>
          <cell r="E155">
            <v>21.5</v>
          </cell>
          <cell r="F155">
            <v>21</v>
          </cell>
          <cell r="G155">
            <v>21</v>
          </cell>
          <cell r="H155">
            <v>0</v>
          </cell>
          <cell r="I155">
            <v>0</v>
          </cell>
          <cell r="J155">
            <v>21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20</v>
          </cell>
          <cell r="Q155">
            <v>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 t="e">
            <v>#REF!</v>
          </cell>
          <cell r="W155" t="e">
            <v>#REF!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  <cell r="AI155" t="e">
            <v>#REF!</v>
          </cell>
          <cell r="AJ155" t="e">
            <v>#REF!</v>
          </cell>
          <cell r="AK155" t="e">
            <v>#REF!</v>
          </cell>
          <cell r="AL155" t="e">
            <v>#REF!</v>
          </cell>
          <cell r="AM155" t="e">
            <v>#REF!</v>
          </cell>
          <cell r="AN155" t="e">
            <v>#REF!</v>
          </cell>
          <cell r="AO155" t="e">
            <v>#REF!</v>
          </cell>
          <cell r="AP155" t="e">
            <v>#REF!</v>
          </cell>
          <cell r="AQ155" t="e">
            <v>#REF!</v>
          </cell>
          <cell r="AR155" t="e">
            <v>#REF!</v>
          </cell>
          <cell r="AS155" t="e">
            <v>#REF!</v>
          </cell>
          <cell r="AT155" t="e">
            <v>#REF!</v>
          </cell>
          <cell r="AU155" t="e">
            <v>#REF!</v>
          </cell>
        </row>
        <row r="156">
          <cell r="A156" t="str">
            <v>500192_3</v>
          </cell>
          <cell r="B156" t="str">
            <v>500192</v>
          </cell>
          <cell r="C156">
            <v>3</v>
          </cell>
          <cell r="D156">
            <v>0</v>
          </cell>
          <cell r="E156">
            <v>21.5</v>
          </cell>
          <cell r="F156">
            <v>42</v>
          </cell>
          <cell r="G156">
            <v>28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20</v>
          </cell>
          <cell r="Q156">
            <v>1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 t="e">
            <v>#REF!</v>
          </cell>
          <cell r="W156" t="e">
            <v>#REF!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#REF!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</row>
        <row r="157">
          <cell r="A157" t="str">
            <v>500192_4</v>
          </cell>
          <cell r="B157" t="str">
            <v>500192</v>
          </cell>
          <cell r="C157">
            <v>4</v>
          </cell>
          <cell r="D157">
            <v>0</v>
          </cell>
          <cell r="E157">
            <v>21.5</v>
          </cell>
          <cell r="F157">
            <v>21</v>
          </cell>
          <cell r="G157">
            <v>26.25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20</v>
          </cell>
          <cell r="Q157">
            <v>1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 t="e">
            <v>#REF!</v>
          </cell>
          <cell r="W157" t="e">
            <v>#REF!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  <cell r="AD157" t="e">
            <v>#REF!</v>
          </cell>
          <cell r="AE157" t="e">
            <v>#REF!</v>
          </cell>
          <cell r="AF157" t="e">
            <v>#REF!</v>
          </cell>
          <cell r="AG157" t="e">
            <v>#REF!</v>
          </cell>
          <cell r="AH157" t="e">
            <v>#REF!</v>
          </cell>
          <cell r="AI157" t="e">
            <v>#REF!</v>
          </cell>
          <cell r="AJ157" t="e">
            <v>#REF!</v>
          </cell>
          <cell r="AK157" t="e">
            <v>#REF!</v>
          </cell>
          <cell r="AL157" t="e">
            <v>#REF!</v>
          </cell>
          <cell r="AM157" t="e">
            <v>#REF!</v>
          </cell>
          <cell r="AN157" t="e">
            <v>#REF!</v>
          </cell>
          <cell r="AO157" t="e">
            <v>#REF!</v>
          </cell>
          <cell r="AP157" t="e">
            <v>#REF!</v>
          </cell>
          <cell r="AQ157" t="e">
            <v>#REF!</v>
          </cell>
          <cell r="AR157" t="e">
            <v>#REF!</v>
          </cell>
          <cell r="AS157" t="e">
            <v>#REF!</v>
          </cell>
          <cell r="AT157" t="e">
            <v>#REF!</v>
          </cell>
          <cell r="AU157" t="e">
            <v>#REF!</v>
          </cell>
        </row>
        <row r="158">
          <cell r="A158" t="str">
            <v>500192_5</v>
          </cell>
          <cell r="B158" t="str">
            <v>500192</v>
          </cell>
          <cell r="C158">
            <v>5</v>
          </cell>
          <cell r="D158">
            <v>0</v>
          </cell>
          <cell r="E158">
            <v>21.5</v>
          </cell>
          <cell r="F158">
            <v>21</v>
          </cell>
          <cell r="G158">
            <v>25.2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20</v>
          </cell>
          <cell r="Q158">
            <v>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 t="e">
            <v>#REF!</v>
          </cell>
          <cell r="W158" t="e">
            <v>#REF!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  <cell r="AI158" t="e">
            <v>#REF!</v>
          </cell>
          <cell r="AJ158" t="e">
            <v>#REF!</v>
          </cell>
          <cell r="AK158" t="e">
            <v>#REF!</v>
          </cell>
          <cell r="AL158" t="e">
            <v>#REF!</v>
          </cell>
          <cell r="AM158" t="e">
            <v>#REF!</v>
          </cell>
          <cell r="AN158" t="e">
            <v>#REF!</v>
          </cell>
          <cell r="AO158" t="e">
            <v>#REF!</v>
          </cell>
          <cell r="AP158" t="e">
            <v>#REF!</v>
          </cell>
          <cell r="AQ158" t="e">
            <v>#REF!</v>
          </cell>
          <cell r="AR158" t="e">
            <v>#REF!</v>
          </cell>
          <cell r="AS158" t="e">
            <v>#REF!</v>
          </cell>
          <cell r="AT158" t="e">
            <v>#REF!</v>
          </cell>
          <cell r="AU158" t="e">
            <v>#REF!</v>
          </cell>
        </row>
        <row r="159">
          <cell r="A159" t="str">
            <v>500192_6</v>
          </cell>
          <cell r="B159" t="str">
            <v>500192</v>
          </cell>
          <cell r="C159">
            <v>6</v>
          </cell>
          <cell r="D159">
            <v>0</v>
          </cell>
          <cell r="E159">
            <v>21.5</v>
          </cell>
          <cell r="F159">
            <v>21</v>
          </cell>
          <cell r="G159">
            <v>24.5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20</v>
          </cell>
          <cell r="Q159">
            <v>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  <cell r="AE159" t="e">
            <v>#REF!</v>
          </cell>
          <cell r="AF159" t="e">
            <v>#REF!</v>
          </cell>
          <cell r="AG159" t="e">
            <v>#REF!</v>
          </cell>
          <cell r="AH159" t="e">
            <v>#REF!</v>
          </cell>
          <cell r="AI159" t="e">
            <v>#REF!</v>
          </cell>
          <cell r="AJ159" t="e">
            <v>#REF!</v>
          </cell>
          <cell r="AK159" t="e">
            <v>#REF!</v>
          </cell>
          <cell r="AL159" t="e">
            <v>#REF!</v>
          </cell>
          <cell r="AM159" t="e">
            <v>#REF!</v>
          </cell>
          <cell r="AN159" t="e">
            <v>#REF!</v>
          </cell>
          <cell r="AO159" t="e">
            <v>#REF!</v>
          </cell>
          <cell r="AP159" t="e">
            <v>#REF!</v>
          </cell>
          <cell r="AQ159" t="e">
            <v>#REF!</v>
          </cell>
          <cell r="AR159" t="e">
            <v>#REF!</v>
          </cell>
          <cell r="AS159" t="e">
            <v>#REF!</v>
          </cell>
          <cell r="AT159" t="e">
            <v>#REF!</v>
          </cell>
          <cell r="AU159" t="e">
            <v>#REF!</v>
          </cell>
        </row>
        <row r="160">
          <cell r="A160" t="str">
            <v>500192_7</v>
          </cell>
          <cell r="B160" t="str">
            <v>500192</v>
          </cell>
          <cell r="C160">
            <v>7</v>
          </cell>
          <cell r="D160">
            <v>0</v>
          </cell>
          <cell r="E160">
            <v>21.5</v>
          </cell>
          <cell r="F160">
            <v>21</v>
          </cell>
          <cell r="G160">
            <v>24</v>
          </cell>
          <cell r="H160">
            <v>23</v>
          </cell>
          <cell r="I160">
            <v>23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20</v>
          </cell>
          <cell r="Q160">
            <v>1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  <cell r="AE160" t="e">
            <v>#REF!</v>
          </cell>
          <cell r="AF160" t="e">
            <v>#REF!</v>
          </cell>
          <cell r="AG160" t="e">
            <v>#REF!</v>
          </cell>
          <cell r="AH160" t="e">
            <v>#REF!</v>
          </cell>
          <cell r="AI160" t="e">
            <v>#REF!</v>
          </cell>
          <cell r="AJ160" t="e">
            <v>#REF!</v>
          </cell>
          <cell r="AK160" t="e">
            <v>#REF!</v>
          </cell>
          <cell r="AL160" t="e">
            <v>#REF!</v>
          </cell>
          <cell r="AM160" t="e">
            <v>#REF!</v>
          </cell>
          <cell r="AN160" t="e">
            <v>#REF!</v>
          </cell>
          <cell r="AO160" t="e">
            <v>#REF!</v>
          </cell>
          <cell r="AP160" t="e">
            <v>#REF!</v>
          </cell>
          <cell r="AQ160" t="e">
            <v>#REF!</v>
          </cell>
          <cell r="AR160" t="e">
            <v>#REF!</v>
          </cell>
          <cell r="AS160" t="e">
            <v>#REF!</v>
          </cell>
          <cell r="AT160" t="e">
            <v>#REF!</v>
          </cell>
          <cell r="AU160" t="e">
            <v>#REF!</v>
          </cell>
        </row>
        <row r="161">
          <cell r="A161" t="str">
            <v>500192_8</v>
          </cell>
          <cell r="B161" t="str">
            <v>500192</v>
          </cell>
          <cell r="C161">
            <v>8</v>
          </cell>
          <cell r="D161">
            <v>0</v>
          </cell>
          <cell r="E161">
            <v>21.5</v>
          </cell>
          <cell r="F161">
            <v>21</v>
          </cell>
          <cell r="G161">
            <v>23.625</v>
          </cell>
          <cell r="H161">
            <v>23</v>
          </cell>
          <cell r="I161">
            <v>23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20</v>
          </cell>
          <cell r="Q161">
            <v>1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  <cell r="AE161" t="e">
            <v>#REF!</v>
          </cell>
          <cell r="AF161" t="e">
            <v>#REF!</v>
          </cell>
          <cell r="AG161" t="e">
            <v>#REF!</v>
          </cell>
          <cell r="AH161" t="e">
            <v>#REF!</v>
          </cell>
          <cell r="AI161" t="e">
            <v>#REF!</v>
          </cell>
          <cell r="AJ161" t="e">
            <v>#REF!</v>
          </cell>
          <cell r="AK161" t="e">
            <v>#REF!</v>
          </cell>
          <cell r="AL161" t="e">
            <v>#REF!</v>
          </cell>
          <cell r="AM161" t="e">
            <v>#REF!</v>
          </cell>
          <cell r="AN161" t="e">
            <v>#REF!</v>
          </cell>
          <cell r="AO161" t="e">
            <v>#REF!</v>
          </cell>
          <cell r="AP161" t="e">
            <v>#REF!</v>
          </cell>
          <cell r="AQ161" t="e">
            <v>#REF!</v>
          </cell>
          <cell r="AR161" t="e">
            <v>#REF!</v>
          </cell>
          <cell r="AS161" t="e">
            <v>#REF!</v>
          </cell>
          <cell r="AT161" t="e">
            <v>#REF!</v>
          </cell>
          <cell r="AU161" t="e">
            <v>#REF!</v>
          </cell>
        </row>
        <row r="162">
          <cell r="A162" t="str">
            <v>500192_9</v>
          </cell>
          <cell r="B162" t="str">
            <v>500192</v>
          </cell>
          <cell r="C162">
            <v>9</v>
          </cell>
          <cell r="D162">
            <v>0</v>
          </cell>
          <cell r="E162">
            <v>21.5</v>
          </cell>
          <cell r="F162">
            <v>21</v>
          </cell>
          <cell r="G162">
            <v>23.333333333333332</v>
          </cell>
          <cell r="H162">
            <v>22</v>
          </cell>
          <cell r="I162">
            <v>22.666666666666668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20</v>
          </cell>
          <cell r="Q162">
            <v>1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  <cell r="AE162" t="e">
            <v>#REF!</v>
          </cell>
          <cell r="AF162" t="e">
            <v>#REF!</v>
          </cell>
          <cell r="AG162" t="e">
            <v>#REF!</v>
          </cell>
          <cell r="AH162" t="e">
            <v>#REF!</v>
          </cell>
          <cell r="AI162" t="e">
            <v>#REF!</v>
          </cell>
          <cell r="AJ162" t="e">
            <v>#REF!</v>
          </cell>
          <cell r="AK162" t="e">
            <v>#REF!</v>
          </cell>
          <cell r="AL162" t="e">
            <v>#REF!</v>
          </cell>
          <cell r="AM162" t="e">
            <v>#REF!</v>
          </cell>
          <cell r="AN162" t="e">
            <v>#REF!</v>
          </cell>
          <cell r="AO162" t="e">
            <v>#REF!</v>
          </cell>
          <cell r="AP162" t="e">
            <v>#REF!</v>
          </cell>
          <cell r="AQ162" t="e">
            <v>#REF!</v>
          </cell>
          <cell r="AR162" t="e">
            <v>#REF!</v>
          </cell>
          <cell r="AS162" t="e">
            <v>#REF!</v>
          </cell>
          <cell r="AT162" t="e">
            <v>#REF!</v>
          </cell>
          <cell r="AU162" t="e">
            <v>#REF!</v>
          </cell>
        </row>
        <row r="163">
          <cell r="A163" t="str">
            <v>500192_10</v>
          </cell>
          <cell r="B163" t="str">
            <v>500192</v>
          </cell>
          <cell r="C163">
            <v>10</v>
          </cell>
          <cell r="D163">
            <v>0</v>
          </cell>
          <cell r="E163">
            <v>21.5</v>
          </cell>
          <cell r="F163">
            <v>21</v>
          </cell>
          <cell r="G163">
            <v>23.1</v>
          </cell>
          <cell r="H163">
            <v>22</v>
          </cell>
          <cell r="I163">
            <v>22.5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20</v>
          </cell>
          <cell r="Q163">
            <v>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  <cell r="AI163" t="e">
            <v>#REF!</v>
          </cell>
          <cell r="AJ163" t="e">
            <v>#REF!</v>
          </cell>
          <cell r="AK163" t="e">
            <v>#REF!</v>
          </cell>
          <cell r="AL163" t="e">
            <v>#REF!</v>
          </cell>
          <cell r="AM163" t="e">
            <v>#REF!</v>
          </cell>
          <cell r="AN163" t="e">
            <v>#REF!</v>
          </cell>
          <cell r="AO163" t="e">
            <v>#REF!</v>
          </cell>
          <cell r="AP163" t="e">
            <v>#REF!</v>
          </cell>
          <cell r="AQ163" t="e">
            <v>#REF!</v>
          </cell>
          <cell r="AR163" t="e">
            <v>#REF!</v>
          </cell>
          <cell r="AS163" t="e">
            <v>#REF!</v>
          </cell>
          <cell r="AT163" t="e">
            <v>#REF!</v>
          </cell>
          <cell r="AU163" t="e">
            <v>#REF!</v>
          </cell>
        </row>
        <row r="164">
          <cell r="A164" t="str">
            <v>500192_11</v>
          </cell>
          <cell r="B164" t="str">
            <v>500192</v>
          </cell>
          <cell r="C164">
            <v>11</v>
          </cell>
          <cell r="D164">
            <v>0</v>
          </cell>
          <cell r="E164">
            <v>21.5</v>
          </cell>
          <cell r="F164">
            <v>21</v>
          </cell>
          <cell r="G164">
            <v>22.90909090909091</v>
          </cell>
          <cell r="H164">
            <v>21</v>
          </cell>
          <cell r="I164">
            <v>22.2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20</v>
          </cell>
          <cell r="Q164">
            <v>1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  <cell r="AE164" t="e">
            <v>#REF!</v>
          </cell>
          <cell r="AF164" t="e">
            <v>#REF!</v>
          </cell>
          <cell r="AG164" t="e">
            <v>#REF!</v>
          </cell>
          <cell r="AH164" t="e">
            <v>#REF!</v>
          </cell>
          <cell r="AI164" t="e">
            <v>#REF!</v>
          </cell>
          <cell r="AJ164" t="e">
            <v>#REF!</v>
          </cell>
          <cell r="AK164" t="e">
            <v>#REF!</v>
          </cell>
          <cell r="AL164" t="e">
            <v>#REF!</v>
          </cell>
          <cell r="AM164" t="e">
            <v>#REF!</v>
          </cell>
          <cell r="AN164" t="e">
            <v>#REF!</v>
          </cell>
          <cell r="AO164" t="e">
            <v>#REF!</v>
          </cell>
          <cell r="AP164" t="e">
            <v>#REF!</v>
          </cell>
          <cell r="AQ164" t="e">
            <v>#REF!</v>
          </cell>
          <cell r="AR164" t="e">
            <v>#REF!</v>
          </cell>
          <cell r="AS164" t="e">
            <v>#REF!</v>
          </cell>
          <cell r="AT164" t="e">
            <v>#REF!</v>
          </cell>
          <cell r="AU164" t="e">
            <v>#REF!</v>
          </cell>
        </row>
        <row r="165">
          <cell r="A165" t="str">
            <v>500192_12</v>
          </cell>
          <cell r="B165" t="str">
            <v>500192</v>
          </cell>
          <cell r="C165">
            <v>12</v>
          </cell>
          <cell r="D165">
            <v>0</v>
          </cell>
          <cell r="E165">
            <v>21.5</v>
          </cell>
          <cell r="F165">
            <v>21</v>
          </cell>
          <cell r="G165">
            <v>22.75</v>
          </cell>
          <cell r="H165">
            <v>21</v>
          </cell>
          <cell r="I165">
            <v>22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20</v>
          </cell>
          <cell r="Q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  <cell r="AD165" t="e">
            <v>#REF!</v>
          </cell>
          <cell r="AE165" t="e">
            <v>#REF!</v>
          </cell>
          <cell r="AF165" t="e">
            <v>#REF!</v>
          </cell>
          <cell r="AG165" t="e">
            <v>#REF!</v>
          </cell>
          <cell r="AH165" t="e">
            <v>#REF!</v>
          </cell>
          <cell r="AI165" t="e">
            <v>#REF!</v>
          </cell>
          <cell r="AJ165" t="e">
            <v>#REF!</v>
          </cell>
          <cell r="AK165" t="e">
            <v>#REF!</v>
          </cell>
          <cell r="AL165" t="e">
            <v>#REF!</v>
          </cell>
          <cell r="AM165" t="e">
            <v>#REF!</v>
          </cell>
          <cell r="AN165" t="e">
            <v>#REF!</v>
          </cell>
          <cell r="AO165" t="e">
            <v>#REF!</v>
          </cell>
          <cell r="AP165" t="e">
            <v>#REF!</v>
          </cell>
          <cell r="AQ165" t="e">
            <v>#REF!</v>
          </cell>
          <cell r="AR165" t="e">
            <v>#REF!</v>
          </cell>
          <cell r="AS165" t="e">
            <v>#REF!</v>
          </cell>
          <cell r="AT165" t="e">
            <v>#REF!</v>
          </cell>
          <cell r="AU165" t="e">
            <v>#REF!</v>
          </cell>
        </row>
        <row r="166">
          <cell r="A166" t="str">
            <v>500192_Finance KwaZulu Natal</v>
          </cell>
          <cell r="B166" t="str">
            <v>500192</v>
          </cell>
          <cell r="C166" t="str">
            <v>Finance KwaZulu Natal</v>
          </cell>
        </row>
        <row r="167">
          <cell r="A167" t="str">
            <v>500193_1</v>
          </cell>
          <cell r="B167" t="str">
            <v>500193</v>
          </cell>
          <cell r="C167">
            <v>1</v>
          </cell>
          <cell r="D167">
            <v>13</v>
          </cell>
          <cell r="E167">
            <v>13</v>
          </cell>
          <cell r="F167">
            <v>13</v>
          </cell>
          <cell r="G167">
            <v>13</v>
          </cell>
          <cell r="H167">
            <v>0</v>
          </cell>
          <cell r="I167">
            <v>0</v>
          </cell>
          <cell r="J167">
            <v>13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 t="e">
            <v>#REF!</v>
          </cell>
          <cell r="W167" t="e">
            <v>#REF!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  <cell r="AD167" t="e">
            <v>#REF!</v>
          </cell>
          <cell r="AE167" t="e">
            <v>#REF!</v>
          </cell>
          <cell r="AF167" t="e">
            <v>#REF!</v>
          </cell>
          <cell r="AG167" t="e">
            <v>#REF!</v>
          </cell>
          <cell r="AH167" t="e">
            <v>#REF!</v>
          </cell>
          <cell r="AI167" t="e">
            <v>#REF!</v>
          </cell>
          <cell r="AJ167" t="e">
            <v>#REF!</v>
          </cell>
          <cell r="AK167" t="e">
            <v>#REF!</v>
          </cell>
          <cell r="AL167" t="e">
            <v>#REF!</v>
          </cell>
          <cell r="AM167" t="e">
            <v>#REF!</v>
          </cell>
          <cell r="AN167" t="e">
            <v>#REF!</v>
          </cell>
          <cell r="AO167" t="e">
            <v>#REF!</v>
          </cell>
          <cell r="AP167" t="e">
            <v>#REF!</v>
          </cell>
          <cell r="AQ167" t="e">
            <v>#REF!</v>
          </cell>
          <cell r="AR167" t="e">
            <v>#REF!</v>
          </cell>
          <cell r="AS167" t="e">
            <v>#REF!</v>
          </cell>
          <cell r="AT167" t="e">
            <v>#REF!</v>
          </cell>
          <cell r="AU167" t="e">
            <v>#REF!</v>
          </cell>
        </row>
        <row r="168">
          <cell r="A168" t="str">
            <v>500193_2</v>
          </cell>
          <cell r="B168" t="str">
            <v>500193</v>
          </cell>
          <cell r="C168">
            <v>2</v>
          </cell>
          <cell r="D168">
            <v>14</v>
          </cell>
          <cell r="E168">
            <v>13.5</v>
          </cell>
          <cell r="F168">
            <v>13</v>
          </cell>
          <cell r="G168">
            <v>13</v>
          </cell>
          <cell r="H168">
            <v>0</v>
          </cell>
          <cell r="I168">
            <v>0</v>
          </cell>
          <cell r="J168">
            <v>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 t="e">
            <v>#REF!</v>
          </cell>
          <cell r="W168" t="e">
            <v>#REF!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  <cell r="AD168" t="e">
            <v>#REF!</v>
          </cell>
          <cell r="AE168" t="e">
            <v>#REF!</v>
          </cell>
          <cell r="AF168" t="e">
            <v>#REF!</v>
          </cell>
          <cell r="AG168" t="e">
            <v>#REF!</v>
          </cell>
          <cell r="AH168" t="e">
            <v>#REF!</v>
          </cell>
          <cell r="AI168" t="e">
            <v>#REF!</v>
          </cell>
          <cell r="AJ168" t="e">
            <v>#REF!</v>
          </cell>
          <cell r="AK168" t="e">
            <v>#REF!</v>
          </cell>
          <cell r="AL168" t="e">
            <v>#REF!</v>
          </cell>
          <cell r="AM168" t="e">
            <v>#REF!</v>
          </cell>
          <cell r="AN168" t="e">
            <v>#REF!</v>
          </cell>
          <cell r="AO168" t="e">
            <v>#REF!</v>
          </cell>
          <cell r="AP168" t="e">
            <v>#REF!</v>
          </cell>
          <cell r="AQ168" t="e">
            <v>#REF!</v>
          </cell>
          <cell r="AR168" t="e">
            <v>#REF!</v>
          </cell>
          <cell r="AS168" t="e">
            <v>#REF!</v>
          </cell>
          <cell r="AT168" t="e">
            <v>#REF!</v>
          </cell>
          <cell r="AU168" t="e">
            <v>#REF!</v>
          </cell>
        </row>
        <row r="169">
          <cell r="A169" t="str">
            <v>500193_3</v>
          </cell>
          <cell r="B169" t="str">
            <v>500193</v>
          </cell>
          <cell r="C169">
            <v>3</v>
          </cell>
          <cell r="D169">
            <v>0</v>
          </cell>
          <cell r="E169">
            <v>13.5</v>
          </cell>
          <cell r="F169">
            <v>26</v>
          </cell>
          <cell r="G169">
            <v>17.333333333333332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13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 t="e">
            <v>#REF!</v>
          </cell>
          <cell r="W169" t="e">
            <v>#REF!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  <cell r="AD169" t="e">
            <v>#REF!</v>
          </cell>
          <cell r="AE169" t="e">
            <v>#REF!</v>
          </cell>
          <cell r="AF169" t="e">
            <v>#REF!</v>
          </cell>
          <cell r="AG169" t="e">
            <v>#REF!</v>
          </cell>
          <cell r="AH169" t="e">
            <v>#REF!</v>
          </cell>
          <cell r="AI169" t="e">
            <v>#REF!</v>
          </cell>
          <cell r="AJ169" t="e">
            <v>#REF!</v>
          </cell>
          <cell r="AK169" t="e">
            <v>#REF!</v>
          </cell>
          <cell r="AL169" t="e">
            <v>#REF!</v>
          </cell>
          <cell r="AM169" t="e">
            <v>#REF!</v>
          </cell>
          <cell r="AN169" t="e">
            <v>#REF!</v>
          </cell>
          <cell r="AO169" t="e">
            <v>#REF!</v>
          </cell>
          <cell r="AP169" t="e">
            <v>#REF!</v>
          </cell>
          <cell r="AQ169" t="e">
            <v>#REF!</v>
          </cell>
          <cell r="AR169" t="e">
            <v>#REF!</v>
          </cell>
          <cell r="AS169" t="e">
            <v>#REF!</v>
          </cell>
          <cell r="AT169" t="e">
            <v>#REF!</v>
          </cell>
          <cell r="AU169" t="e">
            <v>#REF!</v>
          </cell>
        </row>
        <row r="170">
          <cell r="A170" t="str">
            <v>500193_4</v>
          </cell>
          <cell r="B170" t="str">
            <v>500193</v>
          </cell>
          <cell r="C170">
            <v>4</v>
          </cell>
          <cell r="D170">
            <v>0</v>
          </cell>
          <cell r="E170">
            <v>13.5</v>
          </cell>
          <cell r="F170">
            <v>13</v>
          </cell>
          <cell r="G170">
            <v>16.25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13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 t="e">
            <v>#REF!</v>
          </cell>
          <cell r="W170" t="e">
            <v>#REF!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  <cell r="AD170" t="e">
            <v>#REF!</v>
          </cell>
          <cell r="AE170" t="e">
            <v>#REF!</v>
          </cell>
          <cell r="AF170" t="e">
            <v>#REF!</v>
          </cell>
          <cell r="AG170" t="e">
            <v>#REF!</v>
          </cell>
          <cell r="AH170" t="e">
            <v>#REF!</v>
          </cell>
          <cell r="AI170" t="e">
            <v>#REF!</v>
          </cell>
          <cell r="AJ170" t="e">
            <v>#REF!</v>
          </cell>
          <cell r="AK170" t="e">
            <v>#REF!</v>
          </cell>
          <cell r="AL170" t="e">
            <v>#REF!</v>
          </cell>
          <cell r="AM170" t="e">
            <v>#REF!</v>
          </cell>
          <cell r="AN170" t="e">
            <v>#REF!</v>
          </cell>
          <cell r="AO170" t="e">
            <v>#REF!</v>
          </cell>
          <cell r="AP170" t="e">
            <v>#REF!</v>
          </cell>
          <cell r="AQ170" t="e">
            <v>#REF!</v>
          </cell>
          <cell r="AR170" t="e">
            <v>#REF!</v>
          </cell>
          <cell r="AS170" t="e">
            <v>#REF!</v>
          </cell>
          <cell r="AT170" t="e">
            <v>#REF!</v>
          </cell>
          <cell r="AU170" t="e">
            <v>#REF!</v>
          </cell>
        </row>
        <row r="171">
          <cell r="A171" t="str">
            <v>500193_5</v>
          </cell>
          <cell r="B171" t="str">
            <v>500193</v>
          </cell>
          <cell r="C171">
            <v>5</v>
          </cell>
          <cell r="D171">
            <v>0</v>
          </cell>
          <cell r="E171">
            <v>13.5</v>
          </cell>
          <cell r="F171">
            <v>13</v>
          </cell>
          <cell r="G171">
            <v>15.6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13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  <cell r="AD171" t="e">
            <v>#REF!</v>
          </cell>
          <cell r="AE171" t="e">
            <v>#REF!</v>
          </cell>
          <cell r="AF171" t="e">
            <v>#REF!</v>
          </cell>
          <cell r="AG171" t="e">
            <v>#REF!</v>
          </cell>
          <cell r="AH171" t="e">
            <v>#REF!</v>
          </cell>
          <cell r="AI171" t="e">
            <v>#REF!</v>
          </cell>
          <cell r="AJ171" t="e">
            <v>#REF!</v>
          </cell>
          <cell r="AK171" t="e">
            <v>#REF!</v>
          </cell>
          <cell r="AL171" t="e">
            <v>#REF!</v>
          </cell>
          <cell r="AM171" t="e">
            <v>#REF!</v>
          </cell>
          <cell r="AN171" t="e">
            <v>#REF!</v>
          </cell>
          <cell r="AO171" t="e">
            <v>#REF!</v>
          </cell>
          <cell r="AP171" t="e">
            <v>#REF!</v>
          </cell>
          <cell r="AQ171" t="e">
            <v>#REF!</v>
          </cell>
          <cell r="AR171" t="e">
            <v>#REF!</v>
          </cell>
          <cell r="AS171" t="e">
            <v>#REF!</v>
          </cell>
          <cell r="AT171" t="e">
            <v>#REF!</v>
          </cell>
          <cell r="AU171" t="e">
            <v>#REF!</v>
          </cell>
        </row>
        <row r="172">
          <cell r="A172" t="str">
            <v>500193_6</v>
          </cell>
          <cell r="B172" t="str">
            <v>500193</v>
          </cell>
          <cell r="C172">
            <v>6</v>
          </cell>
          <cell r="D172">
            <v>0</v>
          </cell>
          <cell r="E172">
            <v>13.5</v>
          </cell>
          <cell r="F172">
            <v>13</v>
          </cell>
          <cell r="G172">
            <v>15.166666666666666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  <cell r="AD172" t="e">
            <v>#REF!</v>
          </cell>
          <cell r="AE172" t="e">
            <v>#REF!</v>
          </cell>
          <cell r="AF172" t="e">
            <v>#REF!</v>
          </cell>
          <cell r="AG172" t="e">
            <v>#REF!</v>
          </cell>
          <cell r="AH172" t="e">
            <v>#REF!</v>
          </cell>
          <cell r="AI172" t="e">
            <v>#REF!</v>
          </cell>
          <cell r="AJ172" t="e">
            <v>#REF!</v>
          </cell>
          <cell r="AK172" t="e">
            <v>#REF!</v>
          </cell>
          <cell r="AL172" t="e">
            <v>#REF!</v>
          </cell>
          <cell r="AM172" t="e">
            <v>#REF!</v>
          </cell>
          <cell r="AN172" t="e">
            <v>#REF!</v>
          </cell>
          <cell r="AO172" t="e">
            <v>#REF!</v>
          </cell>
          <cell r="AP172" t="e">
            <v>#REF!</v>
          </cell>
          <cell r="AQ172" t="e">
            <v>#REF!</v>
          </cell>
          <cell r="AR172" t="e">
            <v>#REF!</v>
          </cell>
          <cell r="AS172" t="e">
            <v>#REF!</v>
          </cell>
          <cell r="AT172" t="e">
            <v>#REF!</v>
          </cell>
          <cell r="AU172" t="e">
            <v>#REF!</v>
          </cell>
        </row>
        <row r="173">
          <cell r="A173" t="str">
            <v>500193_7</v>
          </cell>
          <cell r="B173" t="str">
            <v>500193</v>
          </cell>
          <cell r="C173">
            <v>7</v>
          </cell>
          <cell r="D173">
            <v>0</v>
          </cell>
          <cell r="E173">
            <v>13.5</v>
          </cell>
          <cell r="F173">
            <v>13</v>
          </cell>
          <cell r="G173">
            <v>14.857142857142858</v>
          </cell>
          <cell r="H173">
            <v>14</v>
          </cell>
          <cell r="I173">
            <v>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13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 t="e">
            <v>#REF!</v>
          </cell>
          <cell r="W173" t="e">
            <v>#REF!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  <cell r="AD173" t="e">
            <v>#REF!</v>
          </cell>
          <cell r="AE173" t="e">
            <v>#REF!</v>
          </cell>
          <cell r="AF173" t="e">
            <v>#REF!</v>
          </cell>
          <cell r="AG173" t="e">
            <v>#REF!</v>
          </cell>
          <cell r="AH173" t="e">
            <v>#REF!</v>
          </cell>
          <cell r="AI173" t="e">
            <v>#REF!</v>
          </cell>
          <cell r="AJ173" t="e">
            <v>#REF!</v>
          </cell>
          <cell r="AK173" t="e">
            <v>#REF!</v>
          </cell>
          <cell r="AL173" t="e">
            <v>#REF!</v>
          </cell>
          <cell r="AM173" t="e">
            <v>#REF!</v>
          </cell>
          <cell r="AN173" t="e">
            <v>#REF!</v>
          </cell>
          <cell r="AO173" t="e">
            <v>#REF!</v>
          </cell>
          <cell r="AP173" t="e">
            <v>#REF!</v>
          </cell>
          <cell r="AQ173" t="e">
            <v>#REF!</v>
          </cell>
          <cell r="AR173" t="e">
            <v>#REF!</v>
          </cell>
          <cell r="AS173" t="e">
            <v>#REF!</v>
          </cell>
          <cell r="AT173" t="e">
            <v>#REF!</v>
          </cell>
          <cell r="AU173" t="e">
            <v>#REF!</v>
          </cell>
        </row>
        <row r="174">
          <cell r="A174" t="str">
            <v>500193_8</v>
          </cell>
          <cell r="B174" t="str">
            <v>500193</v>
          </cell>
          <cell r="C174">
            <v>8</v>
          </cell>
          <cell r="D174">
            <v>0</v>
          </cell>
          <cell r="E174">
            <v>13.5</v>
          </cell>
          <cell r="F174">
            <v>13</v>
          </cell>
          <cell r="G174">
            <v>14.625</v>
          </cell>
          <cell r="H174">
            <v>14</v>
          </cell>
          <cell r="I174">
            <v>14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13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 t="e">
            <v>#REF!</v>
          </cell>
          <cell r="W174" t="e">
            <v>#REF!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  <cell r="AD174" t="e">
            <v>#REF!</v>
          </cell>
          <cell r="AE174" t="e">
            <v>#REF!</v>
          </cell>
          <cell r="AF174" t="e">
            <v>#REF!</v>
          </cell>
          <cell r="AG174" t="e">
            <v>#REF!</v>
          </cell>
          <cell r="AH174" t="e">
            <v>#REF!</v>
          </cell>
          <cell r="AI174" t="e">
            <v>#REF!</v>
          </cell>
          <cell r="AJ174" t="e">
            <v>#REF!</v>
          </cell>
          <cell r="AK174" t="e">
            <v>#REF!</v>
          </cell>
          <cell r="AL174" t="e">
            <v>#REF!</v>
          </cell>
          <cell r="AM174" t="e">
            <v>#REF!</v>
          </cell>
          <cell r="AN174" t="e">
            <v>#REF!</v>
          </cell>
          <cell r="AO174" t="e">
            <v>#REF!</v>
          </cell>
          <cell r="AP174" t="e">
            <v>#REF!</v>
          </cell>
          <cell r="AQ174" t="e">
            <v>#REF!</v>
          </cell>
          <cell r="AR174" t="e">
            <v>#REF!</v>
          </cell>
          <cell r="AS174" t="e">
            <v>#REF!</v>
          </cell>
          <cell r="AT174" t="e">
            <v>#REF!</v>
          </cell>
          <cell r="AU174" t="e">
            <v>#REF!</v>
          </cell>
        </row>
        <row r="175">
          <cell r="A175" t="str">
            <v>500193_9</v>
          </cell>
          <cell r="B175" t="str">
            <v>500193</v>
          </cell>
          <cell r="C175">
            <v>9</v>
          </cell>
          <cell r="D175">
            <v>0</v>
          </cell>
          <cell r="E175">
            <v>13.5</v>
          </cell>
          <cell r="F175">
            <v>13</v>
          </cell>
          <cell r="G175">
            <v>14.444444444444445</v>
          </cell>
          <cell r="H175">
            <v>14</v>
          </cell>
          <cell r="I175">
            <v>14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13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 t="e">
            <v>#REF!</v>
          </cell>
          <cell r="W175" t="e">
            <v>#REF!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  <cell r="AD175" t="e">
            <v>#REF!</v>
          </cell>
          <cell r="AE175" t="e">
            <v>#REF!</v>
          </cell>
          <cell r="AF175" t="e">
            <v>#REF!</v>
          </cell>
          <cell r="AG175" t="e">
            <v>#REF!</v>
          </cell>
          <cell r="AH175" t="e">
            <v>#REF!</v>
          </cell>
          <cell r="AI175" t="e">
            <v>#REF!</v>
          </cell>
          <cell r="AJ175" t="e">
            <v>#REF!</v>
          </cell>
          <cell r="AK175" t="e">
            <v>#REF!</v>
          </cell>
          <cell r="AL175" t="e">
            <v>#REF!</v>
          </cell>
          <cell r="AM175" t="e">
            <v>#REF!</v>
          </cell>
          <cell r="AN175" t="e">
            <v>#REF!</v>
          </cell>
          <cell r="AO175" t="e">
            <v>#REF!</v>
          </cell>
          <cell r="AP175" t="e">
            <v>#REF!</v>
          </cell>
          <cell r="AQ175" t="e">
            <v>#REF!</v>
          </cell>
          <cell r="AR175" t="e">
            <v>#REF!</v>
          </cell>
          <cell r="AS175" t="e">
            <v>#REF!</v>
          </cell>
          <cell r="AT175" t="e">
            <v>#REF!</v>
          </cell>
          <cell r="AU175" t="e">
            <v>#REF!</v>
          </cell>
        </row>
        <row r="176">
          <cell r="A176" t="str">
            <v>500193_10</v>
          </cell>
          <cell r="B176" t="str">
            <v>500193</v>
          </cell>
          <cell r="C176">
            <v>10</v>
          </cell>
          <cell r="D176">
            <v>0</v>
          </cell>
          <cell r="E176">
            <v>13.5</v>
          </cell>
          <cell r="F176">
            <v>13</v>
          </cell>
          <cell r="G176">
            <v>14.3</v>
          </cell>
          <cell r="H176">
            <v>14</v>
          </cell>
          <cell r="I176">
            <v>14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13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  <cell r="AE176" t="e">
            <v>#REF!</v>
          </cell>
          <cell r="AF176" t="e">
            <v>#REF!</v>
          </cell>
          <cell r="AG176" t="e">
            <v>#REF!</v>
          </cell>
          <cell r="AH176" t="e">
            <v>#REF!</v>
          </cell>
          <cell r="AI176" t="e">
            <v>#REF!</v>
          </cell>
          <cell r="AJ176" t="e">
            <v>#REF!</v>
          </cell>
          <cell r="AK176" t="e">
            <v>#REF!</v>
          </cell>
          <cell r="AL176" t="e">
            <v>#REF!</v>
          </cell>
          <cell r="AM176" t="e">
            <v>#REF!</v>
          </cell>
          <cell r="AN176" t="e">
            <v>#REF!</v>
          </cell>
          <cell r="AO176" t="e">
            <v>#REF!</v>
          </cell>
          <cell r="AP176" t="e">
            <v>#REF!</v>
          </cell>
          <cell r="AQ176" t="e">
            <v>#REF!</v>
          </cell>
          <cell r="AR176" t="e">
            <v>#REF!</v>
          </cell>
          <cell r="AS176" t="e">
            <v>#REF!</v>
          </cell>
          <cell r="AT176" t="e">
            <v>#REF!</v>
          </cell>
          <cell r="AU176" t="e">
            <v>#REF!</v>
          </cell>
        </row>
        <row r="177">
          <cell r="A177" t="str">
            <v>500193_11</v>
          </cell>
          <cell r="B177" t="str">
            <v>500193</v>
          </cell>
          <cell r="C177">
            <v>11</v>
          </cell>
          <cell r="D177">
            <v>0</v>
          </cell>
          <cell r="E177">
            <v>13.5</v>
          </cell>
          <cell r="F177">
            <v>13</v>
          </cell>
          <cell r="G177">
            <v>14.181818181818182</v>
          </cell>
          <cell r="H177">
            <v>14</v>
          </cell>
          <cell r="I177">
            <v>14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13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  <cell r="AE177" t="e">
            <v>#REF!</v>
          </cell>
          <cell r="AF177" t="e">
            <v>#REF!</v>
          </cell>
          <cell r="AG177" t="e">
            <v>#REF!</v>
          </cell>
          <cell r="AH177" t="e">
            <v>#REF!</v>
          </cell>
          <cell r="AI177" t="e">
            <v>#REF!</v>
          </cell>
          <cell r="AJ177" t="e">
            <v>#REF!</v>
          </cell>
          <cell r="AK177" t="e">
            <v>#REF!</v>
          </cell>
          <cell r="AL177" t="e">
            <v>#REF!</v>
          </cell>
          <cell r="AM177" t="e">
            <v>#REF!</v>
          </cell>
          <cell r="AN177" t="e">
            <v>#REF!</v>
          </cell>
          <cell r="AO177" t="e">
            <v>#REF!</v>
          </cell>
          <cell r="AP177" t="e">
            <v>#REF!</v>
          </cell>
          <cell r="AQ177" t="e">
            <v>#REF!</v>
          </cell>
          <cell r="AR177" t="e">
            <v>#REF!</v>
          </cell>
          <cell r="AS177" t="e">
            <v>#REF!</v>
          </cell>
          <cell r="AT177" t="e">
            <v>#REF!</v>
          </cell>
          <cell r="AU177" t="e">
            <v>#REF!</v>
          </cell>
        </row>
        <row r="178">
          <cell r="A178" t="str">
            <v>500193_12</v>
          </cell>
          <cell r="B178" t="str">
            <v>500193</v>
          </cell>
          <cell r="C178">
            <v>12</v>
          </cell>
          <cell r="D178">
            <v>0</v>
          </cell>
          <cell r="E178">
            <v>13.5</v>
          </cell>
          <cell r="F178">
            <v>13</v>
          </cell>
          <cell r="G178">
            <v>14.083333333333334</v>
          </cell>
          <cell r="H178">
            <v>13</v>
          </cell>
          <cell r="I178">
            <v>13.833333333333334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 t="e">
            <v>#REF!</v>
          </cell>
          <cell r="W178" t="e">
            <v>#REF!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  <cell r="AD178" t="e">
            <v>#REF!</v>
          </cell>
          <cell r="AE178" t="e">
            <v>#REF!</v>
          </cell>
          <cell r="AF178" t="e">
            <v>#REF!</v>
          </cell>
          <cell r="AG178" t="e">
            <v>#REF!</v>
          </cell>
          <cell r="AH178" t="e">
            <v>#REF!</v>
          </cell>
          <cell r="AI178" t="e">
            <v>#REF!</v>
          </cell>
          <cell r="AJ178" t="e">
            <v>#REF!</v>
          </cell>
          <cell r="AK178" t="e">
            <v>#REF!</v>
          </cell>
          <cell r="AL178" t="e">
            <v>#REF!</v>
          </cell>
          <cell r="AM178" t="e">
            <v>#REF!</v>
          </cell>
          <cell r="AN178" t="e">
            <v>#REF!</v>
          </cell>
          <cell r="AO178" t="e">
            <v>#REF!</v>
          </cell>
          <cell r="AP178" t="e">
            <v>#REF!</v>
          </cell>
          <cell r="AQ178" t="e">
            <v>#REF!</v>
          </cell>
          <cell r="AR178" t="e">
            <v>#REF!</v>
          </cell>
          <cell r="AS178" t="e">
            <v>#REF!</v>
          </cell>
          <cell r="AT178" t="e">
            <v>#REF!</v>
          </cell>
          <cell r="AU178" t="e">
            <v>#REF!</v>
          </cell>
        </row>
        <row r="179">
          <cell r="A179" t="str">
            <v>500193_Finance Eastern Cape</v>
          </cell>
          <cell r="B179" t="str">
            <v>500193</v>
          </cell>
          <cell r="C179" t="str">
            <v>Finance Eastern Cape</v>
          </cell>
        </row>
        <row r="180">
          <cell r="A180" t="str">
            <v>510000_1</v>
          </cell>
          <cell r="B180" t="str">
            <v>510000</v>
          </cell>
          <cell r="C180">
            <v>1</v>
          </cell>
          <cell r="D180">
            <v>419</v>
          </cell>
          <cell r="E180">
            <v>419</v>
          </cell>
          <cell r="F180">
            <v>425</v>
          </cell>
          <cell r="G180">
            <v>425</v>
          </cell>
          <cell r="H180">
            <v>475</v>
          </cell>
          <cell r="I180">
            <v>475</v>
          </cell>
          <cell r="J180">
            <v>403</v>
          </cell>
          <cell r="K180">
            <v>16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408</v>
          </cell>
          <cell r="Q180">
            <v>16</v>
          </cell>
          <cell r="R180">
            <v>1</v>
          </cell>
          <cell r="S180">
            <v>0</v>
          </cell>
          <cell r="T180">
            <v>0</v>
          </cell>
          <cell r="U180">
            <v>0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  <cell r="AE180" t="e">
            <v>#REF!</v>
          </cell>
          <cell r="AF180" t="e">
            <v>#REF!</v>
          </cell>
          <cell r="AG180" t="e">
            <v>#REF!</v>
          </cell>
          <cell r="AH180" t="e">
            <v>#REF!</v>
          </cell>
          <cell r="AI180" t="e">
            <v>#REF!</v>
          </cell>
          <cell r="AJ180" t="e">
            <v>#REF!</v>
          </cell>
          <cell r="AK180" t="e">
            <v>#REF!</v>
          </cell>
          <cell r="AL180" t="e">
            <v>#REF!</v>
          </cell>
          <cell r="AM180" t="e">
            <v>#REF!</v>
          </cell>
          <cell r="AN180" t="e">
            <v>#REF!</v>
          </cell>
          <cell r="AO180" t="e">
            <v>#REF!</v>
          </cell>
          <cell r="AP180" t="e">
            <v>#REF!</v>
          </cell>
          <cell r="AQ180" t="e">
            <v>#REF!</v>
          </cell>
          <cell r="AR180" t="e">
            <v>#REF!</v>
          </cell>
          <cell r="AS180" t="e">
            <v>#REF!</v>
          </cell>
          <cell r="AT180" t="e">
            <v>#REF!</v>
          </cell>
          <cell r="AU180" t="e">
            <v>#REF!</v>
          </cell>
        </row>
        <row r="181">
          <cell r="A181" t="str">
            <v>510000_2</v>
          </cell>
          <cell r="B181" t="str">
            <v>510000</v>
          </cell>
          <cell r="C181">
            <v>2</v>
          </cell>
          <cell r="D181">
            <v>428</v>
          </cell>
          <cell r="E181">
            <v>423.5</v>
          </cell>
          <cell r="F181">
            <v>425</v>
          </cell>
          <cell r="G181">
            <v>425</v>
          </cell>
          <cell r="H181">
            <v>468</v>
          </cell>
          <cell r="I181">
            <v>471.5</v>
          </cell>
          <cell r="J181">
            <v>412</v>
          </cell>
          <cell r="K181">
            <v>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408</v>
          </cell>
          <cell r="Q181">
            <v>16</v>
          </cell>
          <cell r="R181">
            <v>1</v>
          </cell>
          <cell r="S181">
            <v>0</v>
          </cell>
          <cell r="T181">
            <v>0</v>
          </cell>
          <cell r="U181">
            <v>0</v>
          </cell>
          <cell r="V181" t="e">
            <v>#REF!</v>
          </cell>
          <cell r="W181" t="e">
            <v>#REF!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  <cell r="AD181" t="e">
            <v>#REF!</v>
          </cell>
          <cell r="AE181" t="e">
            <v>#REF!</v>
          </cell>
          <cell r="AF181" t="e">
            <v>#REF!</v>
          </cell>
          <cell r="AG181" t="e">
            <v>#REF!</v>
          </cell>
          <cell r="AH181" t="e">
            <v>#REF!</v>
          </cell>
          <cell r="AI181" t="e">
            <v>#REF!</v>
          </cell>
          <cell r="AJ181" t="e">
            <v>#REF!</v>
          </cell>
          <cell r="AK181" t="e">
            <v>#REF!</v>
          </cell>
          <cell r="AL181" t="e">
            <v>#REF!</v>
          </cell>
          <cell r="AM181" t="e">
            <v>#REF!</v>
          </cell>
          <cell r="AN181" t="e">
            <v>#REF!</v>
          </cell>
          <cell r="AO181" t="e">
            <v>#REF!</v>
          </cell>
          <cell r="AP181" t="e">
            <v>#REF!</v>
          </cell>
          <cell r="AQ181" t="e">
            <v>#REF!</v>
          </cell>
          <cell r="AR181" t="e">
            <v>#REF!</v>
          </cell>
          <cell r="AS181" t="e">
            <v>#REF!</v>
          </cell>
          <cell r="AT181" t="e">
            <v>#REF!</v>
          </cell>
          <cell r="AU181" t="e">
            <v>#REF!</v>
          </cell>
        </row>
        <row r="182">
          <cell r="A182" t="str">
            <v>510000_3</v>
          </cell>
          <cell r="B182" t="str">
            <v>510000</v>
          </cell>
          <cell r="C182">
            <v>3</v>
          </cell>
          <cell r="D182">
            <v>0</v>
          </cell>
          <cell r="E182">
            <v>423.5</v>
          </cell>
          <cell r="F182">
            <v>850</v>
          </cell>
          <cell r="G182">
            <v>566.66666666666663</v>
          </cell>
          <cell r="H182">
            <v>468</v>
          </cell>
          <cell r="I182">
            <v>470.33333333333331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408</v>
          </cell>
          <cell r="Q182">
            <v>16</v>
          </cell>
          <cell r="R182">
            <v>1</v>
          </cell>
          <cell r="S182">
            <v>0</v>
          </cell>
          <cell r="T182">
            <v>0</v>
          </cell>
          <cell r="U182">
            <v>0</v>
          </cell>
          <cell r="V182" t="e">
            <v>#REF!</v>
          </cell>
          <cell r="W182" t="e">
            <v>#REF!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  <cell r="AD182" t="e">
            <v>#REF!</v>
          </cell>
          <cell r="AE182" t="e">
            <v>#REF!</v>
          </cell>
          <cell r="AF182" t="e">
            <v>#REF!</v>
          </cell>
          <cell r="AG182" t="e">
            <v>#REF!</v>
          </cell>
          <cell r="AH182" t="e">
            <v>#REF!</v>
          </cell>
          <cell r="AI182" t="e">
            <v>#REF!</v>
          </cell>
          <cell r="AJ182" t="e">
            <v>#REF!</v>
          </cell>
          <cell r="AK182" t="e">
            <v>#REF!</v>
          </cell>
          <cell r="AL182" t="e">
            <v>#REF!</v>
          </cell>
          <cell r="AM182" t="e">
            <v>#REF!</v>
          </cell>
          <cell r="AN182" t="e">
            <v>#REF!</v>
          </cell>
          <cell r="AO182" t="e">
            <v>#REF!</v>
          </cell>
          <cell r="AP182" t="e">
            <v>#REF!</v>
          </cell>
          <cell r="AQ182" t="e">
            <v>#REF!</v>
          </cell>
          <cell r="AR182" t="e">
            <v>#REF!</v>
          </cell>
          <cell r="AS182" t="e">
            <v>#REF!</v>
          </cell>
          <cell r="AT182" t="e">
            <v>#REF!</v>
          </cell>
          <cell r="AU182" t="e">
            <v>#REF!</v>
          </cell>
        </row>
        <row r="183">
          <cell r="A183" t="str">
            <v>510000_4</v>
          </cell>
          <cell r="B183" t="str">
            <v>510000</v>
          </cell>
          <cell r="C183">
            <v>4</v>
          </cell>
          <cell r="D183">
            <v>0</v>
          </cell>
          <cell r="E183">
            <v>423.5</v>
          </cell>
          <cell r="F183">
            <v>425</v>
          </cell>
          <cell r="G183">
            <v>531.25</v>
          </cell>
          <cell r="H183">
            <v>465</v>
          </cell>
          <cell r="I183">
            <v>469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408</v>
          </cell>
          <cell r="Q183">
            <v>16</v>
          </cell>
          <cell r="R183">
            <v>1</v>
          </cell>
          <cell r="S183">
            <v>0</v>
          </cell>
          <cell r="T183">
            <v>0</v>
          </cell>
          <cell r="U183">
            <v>0</v>
          </cell>
          <cell r="V183" t="e">
            <v>#REF!</v>
          </cell>
          <cell r="W183" t="e">
            <v>#REF!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  <cell r="AD183" t="e">
            <v>#REF!</v>
          </cell>
          <cell r="AE183" t="e">
            <v>#REF!</v>
          </cell>
          <cell r="AF183" t="e">
            <v>#REF!</v>
          </cell>
          <cell r="AG183" t="e">
            <v>#REF!</v>
          </cell>
          <cell r="AH183" t="e">
            <v>#REF!</v>
          </cell>
          <cell r="AI183" t="e">
            <v>#REF!</v>
          </cell>
          <cell r="AJ183" t="e">
            <v>#REF!</v>
          </cell>
          <cell r="AK183" t="e">
            <v>#REF!</v>
          </cell>
          <cell r="AL183" t="e">
            <v>#REF!</v>
          </cell>
          <cell r="AM183" t="e">
            <v>#REF!</v>
          </cell>
          <cell r="AN183" t="e">
            <v>#REF!</v>
          </cell>
          <cell r="AO183" t="e">
            <v>#REF!</v>
          </cell>
          <cell r="AP183" t="e">
            <v>#REF!</v>
          </cell>
          <cell r="AQ183" t="e">
            <v>#REF!</v>
          </cell>
          <cell r="AR183" t="e">
            <v>#REF!</v>
          </cell>
          <cell r="AS183" t="e">
            <v>#REF!</v>
          </cell>
          <cell r="AT183" t="e">
            <v>#REF!</v>
          </cell>
          <cell r="AU183" t="e">
            <v>#REF!</v>
          </cell>
        </row>
        <row r="184">
          <cell r="A184" t="str">
            <v>510000_5</v>
          </cell>
          <cell r="B184" t="str">
            <v>510000</v>
          </cell>
          <cell r="C184">
            <v>5</v>
          </cell>
          <cell r="D184">
            <v>0</v>
          </cell>
          <cell r="E184">
            <v>423.5</v>
          </cell>
          <cell r="F184">
            <v>425</v>
          </cell>
          <cell r="G184">
            <v>510</v>
          </cell>
          <cell r="H184">
            <v>462</v>
          </cell>
          <cell r="I184">
            <v>467.6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408</v>
          </cell>
          <cell r="Q184">
            <v>16</v>
          </cell>
          <cell r="R184">
            <v>1</v>
          </cell>
          <cell r="S184">
            <v>0</v>
          </cell>
          <cell r="T184">
            <v>0</v>
          </cell>
          <cell r="U184">
            <v>0</v>
          </cell>
          <cell r="V184" t="e">
            <v>#REF!</v>
          </cell>
          <cell r="W184" t="e">
            <v>#REF!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  <cell r="AD184" t="e">
            <v>#REF!</v>
          </cell>
          <cell r="AE184" t="e">
            <v>#REF!</v>
          </cell>
          <cell r="AF184" t="e">
            <v>#REF!</v>
          </cell>
          <cell r="AG184" t="e">
            <v>#REF!</v>
          </cell>
          <cell r="AH184" t="e">
            <v>#REF!</v>
          </cell>
          <cell r="AI184" t="e">
            <v>#REF!</v>
          </cell>
          <cell r="AJ184" t="e">
            <v>#REF!</v>
          </cell>
          <cell r="AK184" t="e">
            <v>#REF!</v>
          </cell>
          <cell r="AL184" t="e">
            <v>#REF!</v>
          </cell>
          <cell r="AM184" t="e">
            <v>#REF!</v>
          </cell>
          <cell r="AN184" t="e">
            <v>#REF!</v>
          </cell>
          <cell r="AO184" t="e">
            <v>#REF!</v>
          </cell>
          <cell r="AP184" t="e">
            <v>#REF!</v>
          </cell>
          <cell r="AQ184" t="e">
            <v>#REF!</v>
          </cell>
          <cell r="AR184" t="e">
            <v>#REF!</v>
          </cell>
          <cell r="AS184" t="e">
            <v>#REF!</v>
          </cell>
          <cell r="AT184" t="e">
            <v>#REF!</v>
          </cell>
          <cell r="AU184" t="e">
            <v>#REF!</v>
          </cell>
        </row>
        <row r="185">
          <cell r="A185" t="str">
            <v>510000_6</v>
          </cell>
          <cell r="B185" t="str">
            <v>510000</v>
          </cell>
          <cell r="C185">
            <v>6</v>
          </cell>
          <cell r="D185">
            <v>0</v>
          </cell>
          <cell r="E185">
            <v>423.5</v>
          </cell>
          <cell r="F185">
            <v>425</v>
          </cell>
          <cell r="G185">
            <v>495.83333333333331</v>
          </cell>
          <cell r="H185">
            <v>451</v>
          </cell>
          <cell r="I185">
            <v>464.83333333333331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408</v>
          </cell>
          <cell r="Q185">
            <v>16</v>
          </cell>
          <cell r="R185">
            <v>1</v>
          </cell>
          <cell r="S185">
            <v>0</v>
          </cell>
          <cell r="T185">
            <v>0</v>
          </cell>
          <cell r="U185">
            <v>0</v>
          </cell>
          <cell r="V185" t="e">
            <v>#REF!</v>
          </cell>
          <cell r="W185" t="e">
            <v>#REF!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  <cell r="AD185" t="e">
            <v>#REF!</v>
          </cell>
          <cell r="AE185" t="e">
            <v>#REF!</v>
          </cell>
          <cell r="AF185" t="e">
            <v>#REF!</v>
          </cell>
          <cell r="AG185" t="e">
            <v>#REF!</v>
          </cell>
          <cell r="AH185" t="e">
            <v>#REF!</v>
          </cell>
          <cell r="AI185" t="e">
            <v>#REF!</v>
          </cell>
          <cell r="AJ185" t="e">
            <v>#REF!</v>
          </cell>
          <cell r="AK185" t="e">
            <v>#REF!</v>
          </cell>
          <cell r="AL185" t="e">
            <v>#REF!</v>
          </cell>
          <cell r="AM185" t="e">
            <v>#REF!</v>
          </cell>
          <cell r="AN185" t="e">
            <v>#REF!</v>
          </cell>
          <cell r="AO185" t="e">
            <v>#REF!</v>
          </cell>
          <cell r="AP185" t="e">
            <v>#REF!</v>
          </cell>
          <cell r="AQ185" t="e">
            <v>#REF!</v>
          </cell>
          <cell r="AR185" t="e">
            <v>#REF!</v>
          </cell>
          <cell r="AS185" t="e">
            <v>#REF!</v>
          </cell>
          <cell r="AT185" t="e">
            <v>#REF!</v>
          </cell>
          <cell r="AU185" t="e">
            <v>#REF!</v>
          </cell>
        </row>
        <row r="186">
          <cell r="A186" t="str">
            <v>510000_7</v>
          </cell>
          <cell r="B186" t="str">
            <v>510000</v>
          </cell>
          <cell r="C186">
            <v>7</v>
          </cell>
          <cell r="D186">
            <v>0</v>
          </cell>
          <cell r="E186">
            <v>423.5</v>
          </cell>
          <cell r="F186">
            <v>425</v>
          </cell>
          <cell r="G186">
            <v>485.71428571428572</v>
          </cell>
          <cell r="H186">
            <v>443</v>
          </cell>
          <cell r="I186">
            <v>461.71428571428572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408</v>
          </cell>
          <cell r="Q186">
            <v>16</v>
          </cell>
          <cell r="R186">
            <v>1</v>
          </cell>
          <cell r="S186">
            <v>0</v>
          </cell>
          <cell r="T186">
            <v>0</v>
          </cell>
          <cell r="U186">
            <v>0</v>
          </cell>
          <cell r="V186" t="e">
            <v>#REF!</v>
          </cell>
          <cell r="W186" t="e">
            <v>#REF!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  <cell r="AD186" t="e">
            <v>#REF!</v>
          </cell>
          <cell r="AE186" t="e">
            <v>#REF!</v>
          </cell>
          <cell r="AF186" t="e">
            <v>#REF!</v>
          </cell>
          <cell r="AG186" t="e">
            <v>#REF!</v>
          </cell>
          <cell r="AH186" t="e">
            <v>#REF!</v>
          </cell>
          <cell r="AI186" t="e">
            <v>#REF!</v>
          </cell>
          <cell r="AJ186" t="e">
            <v>#REF!</v>
          </cell>
          <cell r="AK186" t="e">
            <v>#REF!</v>
          </cell>
          <cell r="AL186" t="e">
            <v>#REF!</v>
          </cell>
          <cell r="AM186" t="e">
            <v>#REF!</v>
          </cell>
          <cell r="AN186" t="e">
            <v>#REF!</v>
          </cell>
          <cell r="AO186" t="e">
            <v>#REF!</v>
          </cell>
          <cell r="AP186" t="e">
            <v>#REF!</v>
          </cell>
          <cell r="AQ186" t="e">
            <v>#REF!</v>
          </cell>
          <cell r="AR186" t="e">
            <v>#REF!</v>
          </cell>
          <cell r="AS186" t="e">
            <v>#REF!</v>
          </cell>
          <cell r="AT186" t="e">
            <v>#REF!</v>
          </cell>
          <cell r="AU186" t="e">
            <v>#REF!</v>
          </cell>
        </row>
        <row r="187">
          <cell r="A187" t="str">
            <v>510000_8</v>
          </cell>
          <cell r="B187" t="str">
            <v>510000</v>
          </cell>
          <cell r="C187">
            <v>8</v>
          </cell>
          <cell r="D187">
            <v>0</v>
          </cell>
          <cell r="E187">
            <v>423.5</v>
          </cell>
          <cell r="F187">
            <v>425</v>
          </cell>
          <cell r="G187">
            <v>478.125</v>
          </cell>
          <cell r="H187">
            <v>439</v>
          </cell>
          <cell r="I187">
            <v>458.875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408</v>
          </cell>
          <cell r="Q187">
            <v>16</v>
          </cell>
          <cell r="R187">
            <v>1</v>
          </cell>
          <cell r="S187">
            <v>0</v>
          </cell>
          <cell r="T187">
            <v>0</v>
          </cell>
          <cell r="U187">
            <v>0</v>
          </cell>
          <cell r="V187" t="e">
            <v>#REF!</v>
          </cell>
          <cell r="W187" t="e">
            <v>#REF!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  <cell r="AD187" t="e">
            <v>#REF!</v>
          </cell>
          <cell r="AE187" t="e">
            <v>#REF!</v>
          </cell>
          <cell r="AF187" t="e">
            <v>#REF!</v>
          </cell>
          <cell r="AG187" t="e">
            <v>#REF!</v>
          </cell>
          <cell r="AH187" t="e">
            <v>#REF!</v>
          </cell>
          <cell r="AI187" t="e">
            <v>#REF!</v>
          </cell>
          <cell r="AJ187" t="e">
            <v>#REF!</v>
          </cell>
          <cell r="AK187" t="e">
            <v>#REF!</v>
          </cell>
          <cell r="AL187" t="e">
            <v>#REF!</v>
          </cell>
          <cell r="AM187" t="e">
            <v>#REF!</v>
          </cell>
          <cell r="AN187" t="e">
            <v>#REF!</v>
          </cell>
          <cell r="AO187" t="e">
            <v>#REF!</v>
          </cell>
          <cell r="AP187" t="e">
            <v>#REF!</v>
          </cell>
          <cell r="AQ187" t="e">
            <v>#REF!</v>
          </cell>
          <cell r="AR187" t="e">
            <v>#REF!</v>
          </cell>
          <cell r="AS187" t="e">
            <v>#REF!</v>
          </cell>
          <cell r="AT187" t="e">
            <v>#REF!</v>
          </cell>
          <cell r="AU187" t="e">
            <v>#REF!</v>
          </cell>
        </row>
        <row r="188">
          <cell r="A188" t="str">
            <v>510000_9</v>
          </cell>
          <cell r="B188" t="str">
            <v>510000</v>
          </cell>
          <cell r="C188">
            <v>9</v>
          </cell>
          <cell r="D188">
            <v>0</v>
          </cell>
          <cell r="E188">
            <v>423.5</v>
          </cell>
          <cell r="F188">
            <v>425</v>
          </cell>
          <cell r="G188">
            <v>472.22222222222223</v>
          </cell>
          <cell r="H188">
            <v>441</v>
          </cell>
          <cell r="I188">
            <v>456.88888888888891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408</v>
          </cell>
          <cell r="Q188">
            <v>16</v>
          </cell>
          <cell r="R188">
            <v>1</v>
          </cell>
          <cell r="S188">
            <v>0</v>
          </cell>
          <cell r="T188">
            <v>0</v>
          </cell>
          <cell r="U188">
            <v>0</v>
          </cell>
          <cell r="V188" t="e">
            <v>#REF!</v>
          </cell>
          <cell r="W188" t="e">
            <v>#REF!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  <cell r="AD188" t="e">
            <v>#REF!</v>
          </cell>
          <cell r="AE188" t="e">
            <v>#REF!</v>
          </cell>
          <cell r="AF188" t="e">
            <v>#REF!</v>
          </cell>
          <cell r="AG188" t="e">
            <v>#REF!</v>
          </cell>
          <cell r="AH188" t="e">
            <v>#REF!</v>
          </cell>
          <cell r="AI188" t="e">
            <v>#REF!</v>
          </cell>
          <cell r="AJ188" t="e">
            <v>#REF!</v>
          </cell>
          <cell r="AK188" t="e">
            <v>#REF!</v>
          </cell>
          <cell r="AL188" t="e">
            <v>#REF!</v>
          </cell>
          <cell r="AM188" t="e">
            <v>#REF!</v>
          </cell>
          <cell r="AN188" t="e">
            <v>#REF!</v>
          </cell>
          <cell r="AO188" t="e">
            <v>#REF!</v>
          </cell>
          <cell r="AP188" t="e">
            <v>#REF!</v>
          </cell>
          <cell r="AQ188" t="e">
            <v>#REF!</v>
          </cell>
          <cell r="AR188" t="e">
            <v>#REF!</v>
          </cell>
          <cell r="AS188" t="e">
            <v>#REF!</v>
          </cell>
          <cell r="AT188" t="e">
            <v>#REF!</v>
          </cell>
          <cell r="AU188" t="e">
            <v>#REF!</v>
          </cell>
        </row>
        <row r="189">
          <cell r="A189" t="str">
            <v>510000_10</v>
          </cell>
          <cell r="B189" t="str">
            <v>510000</v>
          </cell>
          <cell r="C189">
            <v>10</v>
          </cell>
          <cell r="D189">
            <v>0</v>
          </cell>
          <cell r="E189">
            <v>423.5</v>
          </cell>
          <cell r="F189">
            <v>425</v>
          </cell>
          <cell r="G189">
            <v>467.5</v>
          </cell>
          <cell r="H189">
            <v>429</v>
          </cell>
          <cell r="I189">
            <v>454.1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408</v>
          </cell>
          <cell r="Q189">
            <v>16</v>
          </cell>
          <cell r="R189">
            <v>1</v>
          </cell>
          <cell r="S189">
            <v>0</v>
          </cell>
          <cell r="T189">
            <v>0</v>
          </cell>
          <cell r="U189">
            <v>0</v>
          </cell>
          <cell r="V189" t="e">
            <v>#REF!</v>
          </cell>
          <cell r="W189" t="e">
            <v>#REF!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  <cell r="AD189" t="e">
            <v>#REF!</v>
          </cell>
          <cell r="AE189" t="e">
            <v>#REF!</v>
          </cell>
          <cell r="AF189" t="e">
            <v>#REF!</v>
          </cell>
          <cell r="AG189" t="e">
            <v>#REF!</v>
          </cell>
          <cell r="AH189" t="e">
            <v>#REF!</v>
          </cell>
          <cell r="AI189" t="e">
            <v>#REF!</v>
          </cell>
          <cell r="AJ189" t="e">
            <v>#REF!</v>
          </cell>
          <cell r="AK189" t="e">
            <v>#REF!</v>
          </cell>
          <cell r="AL189" t="e">
            <v>#REF!</v>
          </cell>
          <cell r="AM189" t="e">
            <v>#REF!</v>
          </cell>
          <cell r="AN189" t="e">
            <v>#REF!</v>
          </cell>
          <cell r="AO189" t="e">
            <v>#REF!</v>
          </cell>
          <cell r="AP189" t="e">
            <v>#REF!</v>
          </cell>
          <cell r="AQ189" t="e">
            <v>#REF!</v>
          </cell>
          <cell r="AR189" t="e">
            <v>#REF!</v>
          </cell>
          <cell r="AS189" t="e">
            <v>#REF!</v>
          </cell>
          <cell r="AT189" t="e">
            <v>#REF!</v>
          </cell>
          <cell r="AU189" t="e">
            <v>#REF!</v>
          </cell>
        </row>
        <row r="190">
          <cell r="A190" t="str">
            <v>510000_11</v>
          </cell>
          <cell r="B190" t="str">
            <v>510000</v>
          </cell>
          <cell r="C190">
            <v>11</v>
          </cell>
          <cell r="D190">
            <v>0</v>
          </cell>
          <cell r="E190">
            <v>423.5</v>
          </cell>
          <cell r="F190">
            <v>425</v>
          </cell>
          <cell r="G190">
            <v>463.63636363636363</v>
          </cell>
          <cell r="H190">
            <v>427</v>
          </cell>
          <cell r="I190">
            <v>451.63636363636363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408</v>
          </cell>
          <cell r="Q190">
            <v>16</v>
          </cell>
          <cell r="R190">
            <v>1</v>
          </cell>
          <cell r="S190">
            <v>0</v>
          </cell>
          <cell r="T190">
            <v>0</v>
          </cell>
          <cell r="U190">
            <v>0</v>
          </cell>
          <cell r="V190" t="e">
            <v>#REF!</v>
          </cell>
          <cell r="W190" t="e">
            <v>#REF!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  <cell r="AD190" t="e">
            <v>#REF!</v>
          </cell>
          <cell r="AE190" t="e">
            <v>#REF!</v>
          </cell>
          <cell r="AF190" t="e">
            <v>#REF!</v>
          </cell>
          <cell r="AG190" t="e">
            <v>#REF!</v>
          </cell>
          <cell r="AH190" t="e">
            <v>#REF!</v>
          </cell>
          <cell r="AI190" t="e">
            <v>#REF!</v>
          </cell>
          <cell r="AJ190" t="e">
            <v>#REF!</v>
          </cell>
          <cell r="AK190" t="e">
            <v>#REF!</v>
          </cell>
          <cell r="AL190" t="e">
            <v>#REF!</v>
          </cell>
          <cell r="AM190" t="e">
            <v>#REF!</v>
          </cell>
          <cell r="AN190" t="e">
            <v>#REF!</v>
          </cell>
          <cell r="AO190" t="e">
            <v>#REF!</v>
          </cell>
          <cell r="AP190" t="e">
            <v>#REF!</v>
          </cell>
          <cell r="AQ190" t="e">
            <v>#REF!</v>
          </cell>
          <cell r="AR190" t="e">
            <v>#REF!</v>
          </cell>
          <cell r="AS190" t="e">
            <v>#REF!</v>
          </cell>
          <cell r="AT190" t="e">
            <v>#REF!</v>
          </cell>
          <cell r="AU190" t="e">
            <v>#REF!</v>
          </cell>
        </row>
        <row r="191">
          <cell r="A191" t="str">
            <v>510000_12</v>
          </cell>
          <cell r="B191" t="str">
            <v>510000</v>
          </cell>
          <cell r="C191">
            <v>12</v>
          </cell>
          <cell r="D191">
            <v>0</v>
          </cell>
          <cell r="E191">
            <v>423.5</v>
          </cell>
          <cell r="F191">
            <v>425</v>
          </cell>
          <cell r="G191">
            <v>460.41666666666669</v>
          </cell>
          <cell r="H191">
            <v>424</v>
          </cell>
          <cell r="I191">
            <v>449.33333333333331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408</v>
          </cell>
          <cell r="Q191">
            <v>16</v>
          </cell>
          <cell r="R191">
            <v>1</v>
          </cell>
          <cell r="S191">
            <v>0</v>
          </cell>
          <cell r="T191">
            <v>0</v>
          </cell>
          <cell r="U191">
            <v>0</v>
          </cell>
          <cell r="V191" t="e">
            <v>#REF!</v>
          </cell>
          <cell r="W191" t="e">
            <v>#REF!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  <cell r="AD191" t="e">
            <v>#REF!</v>
          </cell>
          <cell r="AE191" t="e">
            <v>#REF!</v>
          </cell>
          <cell r="AF191" t="e">
            <v>#REF!</v>
          </cell>
          <cell r="AG191" t="e">
            <v>#REF!</v>
          </cell>
          <cell r="AH191" t="e">
            <v>#REF!</v>
          </cell>
          <cell r="AI191" t="e">
            <v>#REF!</v>
          </cell>
          <cell r="AJ191" t="e">
            <v>#REF!</v>
          </cell>
          <cell r="AK191" t="e">
            <v>#REF!</v>
          </cell>
          <cell r="AL191" t="e">
            <v>#REF!</v>
          </cell>
          <cell r="AM191" t="e">
            <v>#REF!</v>
          </cell>
          <cell r="AN191" t="e">
            <v>#REF!</v>
          </cell>
          <cell r="AO191" t="e">
            <v>#REF!</v>
          </cell>
          <cell r="AP191" t="e">
            <v>#REF!</v>
          </cell>
          <cell r="AQ191" t="e">
            <v>#REF!</v>
          </cell>
          <cell r="AR191" t="e">
            <v>#REF!</v>
          </cell>
          <cell r="AS191" t="e">
            <v>#REF!</v>
          </cell>
          <cell r="AT191" t="e">
            <v>#REF!</v>
          </cell>
          <cell r="AU191" t="e">
            <v>#REF!</v>
          </cell>
        </row>
        <row r="192">
          <cell r="A192" t="str">
            <v>510000_Enforcement Durban</v>
          </cell>
          <cell r="B192" t="str">
            <v>510000</v>
          </cell>
          <cell r="C192" t="str">
            <v>Enforcement Durban</v>
          </cell>
        </row>
        <row r="193">
          <cell r="A193" t="str">
            <v>510010_1</v>
          </cell>
          <cell r="B193" t="str">
            <v>510010</v>
          </cell>
          <cell r="C193">
            <v>1</v>
          </cell>
          <cell r="D193">
            <v>74</v>
          </cell>
          <cell r="E193">
            <v>74</v>
          </cell>
          <cell r="F193">
            <v>74</v>
          </cell>
          <cell r="G193">
            <v>74</v>
          </cell>
          <cell r="H193">
            <v>82</v>
          </cell>
          <cell r="I193">
            <v>82</v>
          </cell>
          <cell r="J193">
            <v>74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74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 t="e">
            <v>#REF!</v>
          </cell>
          <cell r="W193" t="e">
            <v>#REF!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  <cell r="AD193" t="e">
            <v>#REF!</v>
          </cell>
          <cell r="AE193" t="e">
            <v>#REF!</v>
          </cell>
          <cell r="AF193" t="e">
            <v>#REF!</v>
          </cell>
          <cell r="AG193" t="e">
            <v>#REF!</v>
          </cell>
          <cell r="AH193" t="e">
            <v>#REF!</v>
          </cell>
          <cell r="AI193" t="e">
            <v>#REF!</v>
          </cell>
          <cell r="AJ193" t="e">
            <v>#REF!</v>
          </cell>
          <cell r="AK193" t="e">
            <v>#REF!</v>
          </cell>
          <cell r="AL193" t="e">
            <v>#REF!</v>
          </cell>
          <cell r="AM193" t="e">
            <v>#REF!</v>
          </cell>
          <cell r="AN193" t="e">
            <v>#REF!</v>
          </cell>
          <cell r="AO193" t="e">
            <v>#REF!</v>
          </cell>
          <cell r="AP193" t="e">
            <v>#REF!</v>
          </cell>
          <cell r="AQ193" t="e">
            <v>#REF!</v>
          </cell>
          <cell r="AR193" t="e">
            <v>#REF!</v>
          </cell>
          <cell r="AS193" t="e">
            <v>#REF!</v>
          </cell>
          <cell r="AT193" t="e">
            <v>#REF!</v>
          </cell>
          <cell r="AU193" t="e">
            <v>#REF!</v>
          </cell>
        </row>
        <row r="194">
          <cell r="A194" t="str">
            <v>510010_2</v>
          </cell>
          <cell r="B194" t="str">
            <v>510010</v>
          </cell>
          <cell r="C194">
            <v>2</v>
          </cell>
          <cell r="D194">
            <v>74</v>
          </cell>
          <cell r="E194">
            <v>74</v>
          </cell>
          <cell r="F194">
            <v>74</v>
          </cell>
          <cell r="G194">
            <v>74</v>
          </cell>
          <cell r="H194">
            <v>82</v>
          </cell>
          <cell r="I194">
            <v>82</v>
          </cell>
          <cell r="J194">
            <v>74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74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 t="e">
            <v>#REF!</v>
          </cell>
          <cell r="W194" t="e">
            <v>#REF!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  <cell r="AD194" t="e">
            <v>#REF!</v>
          </cell>
          <cell r="AE194" t="e">
            <v>#REF!</v>
          </cell>
          <cell r="AF194" t="e">
            <v>#REF!</v>
          </cell>
          <cell r="AG194" t="e">
            <v>#REF!</v>
          </cell>
          <cell r="AH194" t="e">
            <v>#REF!</v>
          </cell>
          <cell r="AI194" t="e">
            <v>#REF!</v>
          </cell>
          <cell r="AJ194" t="e">
            <v>#REF!</v>
          </cell>
          <cell r="AK194" t="e">
            <v>#REF!</v>
          </cell>
          <cell r="AL194" t="e">
            <v>#REF!</v>
          </cell>
          <cell r="AM194" t="e">
            <v>#REF!</v>
          </cell>
          <cell r="AN194" t="e">
            <v>#REF!</v>
          </cell>
          <cell r="AO194" t="e">
            <v>#REF!</v>
          </cell>
          <cell r="AP194" t="e">
            <v>#REF!</v>
          </cell>
          <cell r="AQ194" t="e">
            <v>#REF!</v>
          </cell>
          <cell r="AR194" t="e">
            <v>#REF!</v>
          </cell>
          <cell r="AS194" t="e">
            <v>#REF!</v>
          </cell>
          <cell r="AT194" t="e">
            <v>#REF!</v>
          </cell>
          <cell r="AU194" t="e">
            <v>#REF!</v>
          </cell>
        </row>
        <row r="195">
          <cell r="A195" t="str">
            <v>510010_3</v>
          </cell>
          <cell r="B195" t="str">
            <v>510010</v>
          </cell>
          <cell r="C195">
            <v>3</v>
          </cell>
          <cell r="D195">
            <v>0</v>
          </cell>
          <cell r="E195">
            <v>74</v>
          </cell>
          <cell r="F195">
            <v>148</v>
          </cell>
          <cell r="G195">
            <v>98.666666666666671</v>
          </cell>
          <cell r="H195">
            <v>81</v>
          </cell>
          <cell r="I195">
            <v>81.666666666666671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74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 t="e">
            <v>#REF!</v>
          </cell>
          <cell r="W195" t="e">
            <v>#REF!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  <cell r="AD195" t="e">
            <v>#REF!</v>
          </cell>
          <cell r="AE195" t="e">
            <v>#REF!</v>
          </cell>
          <cell r="AF195" t="e">
            <v>#REF!</v>
          </cell>
          <cell r="AG195" t="e">
            <v>#REF!</v>
          </cell>
          <cell r="AH195" t="e">
            <v>#REF!</v>
          </cell>
          <cell r="AI195" t="e">
            <v>#REF!</v>
          </cell>
          <cell r="AJ195" t="e">
            <v>#REF!</v>
          </cell>
          <cell r="AK195" t="e">
            <v>#REF!</v>
          </cell>
          <cell r="AL195" t="e">
            <v>#REF!</v>
          </cell>
          <cell r="AM195" t="e">
            <v>#REF!</v>
          </cell>
          <cell r="AN195" t="e">
            <v>#REF!</v>
          </cell>
          <cell r="AO195" t="e">
            <v>#REF!</v>
          </cell>
          <cell r="AP195" t="e">
            <v>#REF!</v>
          </cell>
          <cell r="AQ195" t="e">
            <v>#REF!</v>
          </cell>
          <cell r="AR195" t="e">
            <v>#REF!</v>
          </cell>
          <cell r="AS195" t="e">
            <v>#REF!</v>
          </cell>
          <cell r="AT195" t="e">
            <v>#REF!</v>
          </cell>
          <cell r="AU195" t="e">
            <v>#REF!</v>
          </cell>
        </row>
        <row r="196">
          <cell r="A196" t="str">
            <v>510010_4</v>
          </cell>
          <cell r="B196" t="str">
            <v>510010</v>
          </cell>
          <cell r="C196">
            <v>4</v>
          </cell>
          <cell r="D196">
            <v>0</v>
          </cell>
          <cell r="E196">
            <v>74</v>
          </cell>
          <cell r="F196">
            <v>74</v>
          </cell>
          <cell r="G196">
            <v>92.5</v>
          </cell>
          <cell r="H196">
            <v>81</v>
          </cell>
          <cell r="I196">
            <v>81.5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74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 t="e">
            <v>#REF!</v>
          </cell>
          <cell r="W196" t="e">
            <v>#REF!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  <cell r="AD196" t="e">
            <v>#REF!</v>
          </cell>
          <cell r="AE196" t="e">
            <v>#REF!</v>
          </cell>
          <cell r="AF196" t="e">
            <v>#REF!</v>
          </cell>
          <cell r="AG196" t="e">
            <v>#REF!</v>
          </cell>
          <cell r="AH196" t="e">
            <v>#REF!</v>
          </cell>
          <cell r="AI196" t="e">
            <v>#REF!</v>
          </cell>
          <cell r="AJ196" t="e">
            <v>#REF!</v>
          </cell>
          <cell r="AK196" t="e">
            <v>#REF!</v>
          </cell>
          <cell r="AL196" t="e">
            <v>#REF!</v>
          </cell>
          <cell r="AM196" t="e">
            <v>#REF!</v>
          </cell>
          <cell r="AN196" t="e">
            <v>#REF!</v>
          </cell>
          <cell r="AO196" t="e">
            <v>#REF!</v>
          </cell>
          <cell r="AP196" t="e">
            <v>#REF!</v>
          </cell>
          <cell r="AQ196" t="e">
            <v>#REF!</v>
          </cell>
          <cell r="AR196" t="e">
            <v>#REF!</v>
          </cell>
          <cell r="AS196" t="e">
            <v>#REF!</v>
          </cell>
          <cell r="AT196" t="e">
            <v>#REF!</v>
          </cell>
          <cell r="AU196" t="e">
            <v>#REF!</v>
          </cell>
        </row>
        <row r="197">
          <cell r="A197" t="str">
            <v>510010_5</v>
          </cell>
          <cell r="B197" t="str">
            <v>510010</v>
          </cell>
          <cell r="C197">
            <v>5</v>
          </cell>
          <cell r="D197">
            <v>0</v>
          </cell>
          <cell r="E197">
            <v>74</v>
          </cell>
          <cell r="F197">
            <v>74</v>
          </cell>
          <cell r="G197">
            <v>88.8</v>
          </cell>
          <cell r="H197">
            <v>81</v>
          </cell>
          <cell r="I197">
            <v>81.400000000000006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74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 t="e">
            <v>#REF!</v>
          </cell>
          <cell r="W197" t="e">
            <v>#REF!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  <cell r="AD197" t="e">
            <v>#REF!</v>
          </cell>
          <cell r="AE197" t="e">
            <v>#REF!</v>
          </cell>
          <cell r="AF197" t="e">
            <v>#REF!</v>
          </cell>
          <cell r="AG197" t="e">
            <v>#REF!</v>
          </cell>
          <cell r="AH197" t="e">
            <v>#REF!</v>
          </cell>
          <cell r="AI197" t="e">
            <v>#REF!</v>
          </cell>
          <cell r="AJ197" t="e">
            <v>#REF!</v>
          </cell>
          <cell r="AK197" t="e">
            <v>#REF!</v>
          </cell>
          <cell r="AL197" t="e">
            <v>#REF!</v>
          </cell>
          <cell r="AM197" t="e">
            <v>#REF!</v>
          </cell>
          <cell r="AN197" t="e">
            <v>#REF!</v>
          </cell>
          <cell r="AO197" t="e">
            <v>#REF!</v>
          </cell>
          <cell r="AP197" t="e">
            <v>#REF!</v>
          </cell>
          <cell r="AQ197" t="e">
            <v>#REF!</v>
          </cell>
          <cell r="AR197" t="e">
            <v>#REF!</v>
          </cell>
          <cell r="AS197" t="e">
            <v>#REF!</v>
          </cell>
          <cell r="AT197" t="e">
            <v>#REF!</v>
          </cell>
          <cell r="AU197" t="e">
            <v>#REF!</v>
          </cell>
        </row>
        <row r="198">
          <cell r="A198" t="str">
            <v>510010_6</v>
          </cell>
          <cell r="B198" t="str">
            <v>510010</v>
          </cell>
          <cell r="C198">
            <v>6</v>
          </cell>
          <cell r="D198">
            <v>0</v>
          </cell>
          <cell r="E198">
            <v>74</v>
          </cell>
          <cell r="F198">
            <v>74</v>
          </cell>
          <cell r="G198">
            <v>86.333333333333329</v>
          </cell>
          <cell r="H198">
            <v>79</v>
          </cell>
          <cell r="I198">
            <v>81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74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 t="e">
            <v>#REF!</v>
          </cell>
          <cell r="W198" t="e">
            <v>#REF!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  <cell r="AD198" t="e">
            <v>#REF!</v>
          </cell>
          <cell r="AE198" t="e">
            <v>#REF!</v>
          </cell>
          <cell r="AF198" t="e">
            <v>#REF!</v>
          </cell>
          <cell r="AG198" t="e">
            <v>#REF!</v>
          </cell>
          <cell r="AH198" t="e">
            <v>#REF!</v>
          </cell>
          <cell r="AI198" t="e">
            <v>#REF!</v>
          </cell>
          <cell r="AJ198" t="e">
            <v>#REF!</v>
          </cell>
          <cell r="AK198" t="e">
            <v>#REF!</v>
          </cell>
          <cell r="AL198" t="e">
            <v>#REF!</v>
          </cell>
          <cell r="AM198" t="e">
            <v>#REF!</v>
          </cell>
          <cell r="AN198" t="e">
            <v>#REF!</v>
          </cell>
          <cell r="AO198" t="e">
            <v>#REF!</v>
          </cell>
          <cell r="AP198" t="e">
            <v>#REF!</v>
          </cell>
          <cell r="AQ198" t="e">
            <v>#REF!</v>
          </cell>
          <cell r="AR198" t="e">
            <v>#REF!</v>
          </cell>
          <cell r="AS198" t="e">
            <v>#REF!</v>
          </cell>
          <cell r="AT198" t="e">
            <v>#REF!</v>
          </cell>
          <cell r="AU198" t="e">
            <v>#REF!</v>
          </cell>
        </row>
        <row r="199">
          <cell r="A199" t="str">
            <v>510010_7</v>
          </cell>
          <cell r="B199" t="str">
            <v>510010</v>
          </cell>
          <cell r="C199">
            <v>7</v>
          </cell>
          <cell r="D199">
            <v>0</v>
          </cell>
          <cell r="E199">
            <v>74</v>
          </cell>
          <cell r="F199">
            <v>74</v>
          </cell>
          <cell r="G199">
            <v>84.571428571428569</v>
          </cell>
          <cell r="H199">
            <v>77</v>
          </cell>
          <cell r="I199">
            <v>80.428571428571431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74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 t="e">
            <v>#REF!</v>
          </cell>
          <cell r="W199" t="e">
            <v>#REF!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  <cell r="AD199" t="e">
            <v>#REF!</v>
          </cell>
          <cell r="AE199" t="e">
            <v>#REF!</v>
          </cell>
          <cell r="AF199" t="e">
            <v>#REF!</v>
          </cell>
          <cell r="AG199" t="e">
            <v>#REF!</v>
          </cell>
          <cell r="AH199" t="e">
            <v>#REF!</v>
          </cell>
          <cell r="AI199" t="e">
            <v>#REF!</v>
          </cell>
          <cell r="AJ199" t="e">
            <v>#REF!</v>
          </cell>
          <cell r="AK199" t="e">
            <v>#REF!</v>
          </cell>
          <cell r="AL199" t="e">
            <v>#REF!</v>
          </cell>
          <cell r="AM199" t="e">
            <v>#REF!</v>
          </cell>
          <cell r="AN199" t="e">
            <v>#REF!</v>
          </cell>
          <cell r="AO199" t="e">
            <v>#REF!</v>
          </cell>
          <cell r="AP199" t="e">
            <v>#REF!</v>
          </cell>
          <cell r="AQ199" t="e">
            <v>#REF!</v>
          </cell>
          <cell r="AR199" t="e">
            <v>#REF!</v>
          </cell>
          <cell r="AS199" t="e">
            <v>#REF!</v>
          </cell>
          <cell r="AT199" t="e">
            <v>#REF!</v>
          </cell>
          <cell r="AU199" t="e">
            <v>#REF!</v>
          </cell>
        </row>
        <row r="200">
          <cell r="A200" t="str">
            <v>510010_8</v>
          </cell>
          <cell r="B200" t="str">
            <v>510010</v>
          </cell>
          <cell r="C200">
            <v>8</v>
          </cell>
          <cell r="D200">
            <v>0</v>
          </cell>
          <cell r="E200">
            <v>74</v>
          </cell>
          <cell r="F200">
            <v>74</v>
          </cell>
          <cell r="G200">
            <v>83.25</v>
          </cell>
          <cell r="H200">
            <v>77</v>
          </cell>
          <cell r="I200">
            <v>80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74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 t="e">
            <v>#REF!</v>
          </cell>
          <cell r="W200" t="e">
            <v>#REF!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  <cell r="AD200" t="e">
            <v>#REF!</v>
          </cell>
          <cell r="AE200" t="e">
            <v>#REF!</v>
          </cell>
          <cell r="AF200" t="e">
            <v>#REF!</v>
          </cell>
          <cell r="AG200" t="e">
            <v>#REF!</v>
          </cell>
          <cell r="AH200" t="e">
            <v>#REF!</v>
          </cell>
          <cell r="AI200" t="e">
            <v>#REF!</v>
          </cell>
          <cell r="AJ200" t="e">
            <v>#REF!</v>
          </cell>
          <cell r="AK200" t="e">
            <v>#REF!</v>
          </cell>
          <cell r="AL200" t="e">
            <v>#REF!</v>
          </cell>
          <cell r="AM200" t="e">
            <v>#REF!</v>
          </cell>
          <cell r="AN200" t="e">
            <v>#REF!</v>
          </cell>
          <cell r="AO200" t="e">
            <v>#REF!</v>
          </cell>
          <cell r="AP200" t="e">
            <v>#REF!</v>
          </cell>
          <cell r="AQ200" t="e">
            <v>#REF!</v>
          </cell>
          <cell r="AR200" t="e">
            <v>#REF!</v>
          </cell>
          <cell r="AS200" t="e">
            <v>#REF!</v>
          </cell>
          <cell r="AT200" t="e">
            <v>#REF!</v>
          </cell>
          <cell r="AU200" t="e">
            <v>#REF!</v>
          </cell>
        </row>
        <row r="201">
          <cell r="A201" t="str">
            <v>510010_9</v>
          </cell>
          <cell r="B201" t="str">
            <v>510010</v>
          </cell>
          <cell r="C201">
            <v>9</v>
          </cell>
          <cell r="D201">
            <v>0</v>
          </cell>
          <cell r="E201">
            <v>74</v>
          </cell>
          <cell r="F201">
            <v>74</v>
          </cell>
          <cell r="G201">
            <v>82.222222222222229</v>
          </cell>
          <cell r="H201">
            <v>76</v>
          </cell>
          <cell r="I201">
            <v>79.555555555555557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74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 t="e">
            <v>#REF!</v>
          </cell>
          <cell r="W201" t="e">
            <v>#REF!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  <cell r="AD201" t="e">
            <v>#REF!</v>
          </cell>
          <cell r="AE201" t="e">
            <v>#REF!</v>
          </cell>
          <cell r="AF201" t="e">
            <v>#REF!</v>
          </cell>
          <cell r="AG201" t="e">
            <v>#REF!</v>
          </cell>
          <cell r="AH201" t="e">
            <v>#REF!</v>
          </cell>
          <cell r="AI201" t="e">
            <v>#REF!</v>
          </cell>
          <cell r="AJ201" t="e">
            <v>#REF!</v>
          </cell>
          <cell r="AK201" t="e">
            <v>#REF!</v>
          </cell>
          <cell r="AL201" t="e">
            <v>#REF!</v>
          </cell>
          <cell r="AM201" t="e">
            <v>#REF!</v>
          </cell>
          <cell r="AN201" t="e">
            <v>#REF!</v>
          </cell>
          <cell r="AO201" t="e">
            <v>#REF!</v>
          </cell>
          <cell r="AP201" t="e">
            <v>#REF!</v>
          </cell>
          <cell r="AQ201" t="e">
            <v>#REF!</v>
          </cell>
          <cell r="AR201" t="e">
            <v>#REF!</v>
          </cell>
          <cell r="AS201" t="e">
            <v>#REF!</v>
          </cell>
          <cell r="AT201" t="e">
            <v>#REF!</v>
          </cell>
          <cell r="AU201" t="e">
            <v>#REF!</v>
          </cell>
        </row>
        <row r="202">
          <cell r="A202" t="str">
            <v>510010_10</v>
          </cell>
          <cell r="B202" t="str">
            <v>510010</v>
          </cell>
          <cell r="C202">
            <v>10</v>
          </cell>
          <cell r="D202">
            <v>0</v>
          </cell>
          <cell r="E202">
            <v>74</v>
          </cell>
          <cell r="F202">
            <v>74</v>
          </cell>
          <cell r="G202">
            <v>81.400000000000006</v>
          </cell>
          <cell r="H202">
            <v>74</v>
          </cell>
          <cell r="I202">
            <v>79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74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 t="e">
            <v>#REF!</v>
          </cell>
          <cell r="W202" t="e">
            <v>#REF!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  <cell r="AD202" t="e">
            <v>#REF!</v>
          </cell>
          <cell r="AE202" t="e">
            <v>#REF!</v>
          </cell>
          <cell r="AF202" t="e">
            <v>#REF!</v>
          </cell>
          <cell r="AG202" t="e">
            <v>#REF!</v>
          </cell>
          <cell r="AH202" t="e">
            <v>#REF!</v>
          </cell>
          <cell r="AI202" t="e">
            <v>#REF!</v>
          </cell>
          <cell r="AJ202" t="e">
            <v>#REF!</v>
          </cell>
          <cell r="AK202" t="e">
            <v>#REF!</v>
          </cell>
          <cell r="AL202" t="e">
            <v>#REF!</v>
          </cell>
          <cell r="AM202" t="e">
            <v>#REF!</v>
          </cell>
          <cell r="AN202" t="e">
            <v>#REF!</v>
          </cell>
          <cell r="AO202" t="e">
            <v>#REF!</v>
          </cell>
          <cell r="AP202" t="e">
            <v>#REF!</v>
          </cell>
          <cell r="AQ202" t="e">
            <v>#REF!</v>
          </cell>
          <cell r="AR202" t="e">
            <v>#REF!</v>
          </cell>
          <cell r="AS202" t="e">
            <v>#REF!</v>
          </cell>
          <cell r="AT202" t="e">
            <v>#REF!</v>
          </cell>
          <cell r="AU202" t="e">
            <v>#REF!</v>
          </cell>
        </row>
        <row r="203">
          <cell r="A203" t="str">
            <v>510010_11</v>
          </cell>
          <cell r="B203" t="str">
            <v>510010</v>
          </cell>
          <cell r="C203">
            <v>11</v>
          </cell>
          <cell r="D203">
            <v>0</v>
          </cell>
          <cell r="E203">
            <v>74</v>
          </cell>
          <cell r="F203">
            <v>74</v>
          </cell>
          <cell r="G203">
            <v>80.727272727272734</v>
          </cell>
          <cell r="H203">
            <v>74</v>
          </cell>
          <cell r="I203">
            <v>78.545454545454547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74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 t="e">
            <v>#REF!</v>
          </cell>
          <cell r="W203" t="e">
            <v>#REF!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  <cell r="AD203" t="e">
            <v>#REF!</v>
          </cell>
          <cell r="AE203" t="e">
            <v>#REF!</v>
          </cell>
          <cell r="AF203" t="e">
            <v>#REF!</v>
          </cell>
          <cell r="AG203" t="e">
            <v>#REF!</v>
          </cell>
          <cell r="AH203" t="e">
            <v>#REF!</v>
          </cell>
          <cell r="AI203" t="e">
            <v>#REF!</v>
          </cell>
          <cell r="AJ203" t="e">
            <v>#REF!</v>
          </cell>
          <cell r="AK203" t="e">
            <v>#REF!</v>
          </cell>
          <cell r="AL203" t="e">
            <v>#REF!</v>
          </cell>
          <cell r="AM203" t="e">
            <v>#REF!</v>
          </cell>
          <cell r="AN203" t="e">
            <v>#REF!</v>
          </cell>
          <cell r="AO203" t="e">
            <v>#REF!</v>
          </cell>
          <cell r="AP203" t="e">
            <v>#REF!</v>
          </cell>
          <cell r="AQ203" t="e">
            <v>#REF!</v>
          </cell>
          <cell r="AR203" t="e">
            <v>#REF!</v>
          </cell>
          <cell r="AS203" t="e">
            <v>#REF!</v>
          </cell>
          <cell r="AT203" t="e">
            <v>#REF!</v>
          </cell>
          <cell r="AU203" t="e">
            <v>#REF!</v>
          </cell>
        </row>
        <row r="204">
          <cell r="A204" t="str">
            <v>510010_12</v>
          </cell>
          <cell r="B204" t="str">
            <v>510010</v>
          </cell>
          <cell r="C204">
            <v>12</v>
          </cell>
          <cell r="D204">
            <v>0</v>
          </cell>
          <cell r="E204">
            <v>74</v>
          </cell>
          <cell r="F204">
            <v>74</v>
          </cell>
          <cell r="G204">
            <v>80.166666666666671</v>
          </cell>
          <cell r="H204">
            <v>74</v>
          </cell>
          <cell r="I204">
            <v>78.166666666666671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74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 t="e">
            <v>#REF!</v>
          </cell>
          <cell r="W204" t="e">
            <v>#REF!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  <cell r="AD204" t="e">
            <v>#REF!</v>
          </cell>
          <cell r="AE204" t="e">
            <v>#REF!</v>
          </cell>
          <cell r="AF204" t="e">
            <v>#REF!</v>
          </cell>
          <cell r="AG204" t="e">
            <v>#REF!</v>
          </cell>
          <cell r="AH204" t="e">
            <v>#REF!</v>
          </cell>
          <cell r="AI204" t="e">
            <v>#REF!</v>
          </cell>
          <cell r="AJ204" t="e">
            <v>#REF!</v>
          </cell>
          <cell r="AK204" t="e">
            <v>#REF!</v>
          </cell>
          <cell r="AL204" t="e">
            <v>#REF!</v>
          </cell>
          <cell r="AM204" t="e">
            <v>#REF!</v>
          </cell>
          <cell r="AN204" t="e">
            <v>#REF!</v>
          </cell>
          <cell r="AO204" t="e">
            <v>#REF!</v>
          </cell>
          <cell r="AP204" t="e">
            <v>#REF!</v>
          </cell>
          <cell r="AQ204" t="e">
            <v>#REF!</v>
          </cell>
          <cell r="AR204" t="e">
            <v>#REF!</v>
          </cell>
          <cell r="AS204" t="e">
            <v>#REF!</v>
          </cell>
          <cell r="AT204" t="e">
            <v>#REF!</v>
          </cell>
          <cell r="AU204" t="e">
            <v>#REF!</v>
          </cell>
        </row>
        <row r="205">
          <cell r="A205" t="str">
            <v>510010_Enforcement Pietermaritzburg</v>
          </cell>
          <cell r="B205" t="str">
            <v>510010</v>
          </cell>
          <cell r="C205" t="str">
            <v>Enforcement Pietermaritzburg</v>
          </cell>
        </row>
        <row r="206">
          <cell r="A206" t="str">
            <v>550010_1</v>
          </cell>
          <cell r="B206" t="str">
            <v>550010</v>
          </cell>
          <cell r="C206">
            <v>1</v>
          </cell>
          <cell r="D206">
            <v>484</v>
          </cell>
          <cell r="E206">
            <v>484</v>
          </cell>
          <cell r="F206">
            <v>485</v>
          </cell>
          <cell r="G206">
            <v>485</v>
          </cell>
          <cell r="H206">
            <v>515</v>
          </cell>
          <cell r="I206">
            <v>515</v>
          </cell>
          <cell r="J206">
            <v>481</v>
          </cell>
          <cell r="K206">
            <v>0</v>
          </cell>
          <cell r="L206">
            <v>3</v>
          </cell>
          <cell r="M206">
            <v>0</v>
          </cell>
          <cell r="N206">
            <v>0</v>
          </cell>
          <cell r="O206">
            <v>0</v>
          </cell>
          <cell r="P206">
            <v>485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 t="e">
            <v>#REF!</v>
          </cell>
          <cell r="W206" t="e">
            <v>#REF!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  <cell r="AD206" t="e">
            <v>#REF!</v>
          </cell>
          <cell r="AE206" t="e">
            <v>#REF!</v>
          </cell>
          <cell r="AF206" t="e">
            <v>#REF!</v>
          </cell>
          <cell r="AG206" t="e">
            <v>#REF!</v>
          </cell>
          <cell r="AH206" t="e">
            <v>#REF!</v>
          </cell>
          <cell r="AI206" t="e">
            <v>#REF!</v>
          </cell>
          <cell r="AJ206" t="e">
            <v>#REF!</v>
          </cell>
          <cell r="AK206" t="e">
            <v>#REF!</v>
          </cell>
          <cell r="AL206" t="e">
            <v>#REF!</v>
          </cell>
          <cell r="AM206" t="e">
            <v>#REF!</v>
          </cell>
          <cell r="AN206" t="e">
            <v>#REF!</v>
          </cell>
          <cell r="AO206" t="e">
            <v>#REF!</v>
          </cell>
          <cell r="AP206" t="e">
            <v>#REF!</v>
          </cell>
          <cell r="AQ206" t="e">
            <v>#REF!</v>
          </cell>
          <cell r="AR206" t="e">
            <v>#REF!</v>
          </cell>
          <cell r="AS206" t="e">
            <v>#REF!</v>
          </cell>
          <cell r="AT206" t="e">
            <v>#REF!</v>
          </cell>
          <cell r="AU206" t="e">
            <v>#REF!</v>
          </cell>
        </row>
        <row r="207">
          <cell r="A207" t="str">
            <v>550010_2</v>
          </cell>
          <cell r="B207" t="str">
            <v>550010</v>
          </cell>
          <cell r="C207">
            <v>2</v>
          </cell>
          <cell r="D207">
            <v>487</v>
          </cell>
          <cell r="E207">
            <v>485.5</v>
          </cell>
          <cell r="F207">
            <v>485</v>
          </cell>
          <cell r="G207">
            <v>485</v>
          </cell>
          <cell r="H207">
            <v>534</v>
          </cell>
          <cell r="I207">
            <v>524.5</v>
          </cell>
          <cell r="J207">
            <v>487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485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 t="e">
            <v>#REF!</v>
          </cell>
          <cell r="AM207" t="e">
            <v>#REF!</v>
          </cell>
          <cell r="AN207" t="e">
            <v>#REF!</v>
          </cell>
          <cell r="AO207" t="e">
            <v>#REF!</v>
          </cell>
          <cell r="AP207" t="e">
            <v>#REF!</v>
          </cell>
          <cell r="AQ207" t="e">
            <v>#REF!</v>
          </cell>
          <cell r="AR207" t="e">
            <v>#REF!</v>
          </cell>
          <cell r="AS207" t="e">
            <v>#REF!</v>
          </cell>
          <cell r="AT207" t="e">
            <v>#REF!</v>
          </cell>
          <cell r="AU207" t="e">
            <v>#REF!</v>
          </cell>
        </row>
        <row r="208">
          <cell r="A208" t="str">
            <v>550010_3</v>
          </cell>
          <cell r="B208" t="str">
            <v>550010</v>
          </cell>
          <cell r="C208">
            <v>3</v>
          </cell>
          <cell r="D208">
            <v>0</v>
          </cell>
          <cell r="E208">
            <v>485.5</v>
          </cell>
          <cell r="F208">
            <v>970</v>
          </cell>
          <cell r="G208">
            <v>646.66666666666663</v>
          </cell>
          <cell r="H208">
            <v>552</v>
          </cell>
          <cell r="I208">
            <v>533.66666666666663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485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 t="e">
            <v>#REF!</v>
          </cell>
          <cell r="W208" t="e">
            <v>#REF!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  <cell r="AD208" t="e">
            <v>#REF!</v>
          </cell>
          <cell r="AE208" t="e">
            <v>#REF!</v>
          </cell>
          <cell r="AF208" t="e">
            <v>#REF!</v>
          </cell>
          <cell r="AG208" t="e">
            <v>#REF!</v>
          </cell>
          <cell r="AH208" t="e">
            <v>#REF!</v>
          </cell>
          <cell r="AI208" t="e">
            <v>#REF!</v>
          </cell>
          <cell r="AJ208" t="e">
            <v>#REF!</v>
          </cell>
          <cell r="AK208" t="e">
            <v>#REF!</v>
          </cell>
          <cell r="AL208" t="e">
            <v>#REF!</v>
          </cell>
          <cell r="AM208" t="e">
            <v>#REF!</v>
          </cell>
          <cell r="AN208" t="e">
            <v>#REF!</v>
          </cell>
          <cell r="AO208" t="e">
            <v>#REF!</v>
          </cell>
          <cell r="AP208" t="e">
            <v>#REF!</v>
          </cell>
          <cell r="AQ208" t="e">
            <v>#REF!</v>
          </cell>
          <cell r="AR208" t="e">
            <v>#REF!</v>
          </cell>
          <cell r="AS208" t="e">
            <v>#REF!</v>
          </cell>
          <cell r="AT208" t="e">
            <v>#REF!</v>
          </cell>
          <cell r="AU208" t="e">
            <v>#REF!</v>
          </cell>
        </row>
        <row r="209">
          <cell r="A209" t="str">
            <v>550010_4</v>
          </cell>
          <cell r="B209" t="str">
            <v>550010</v>
          </cell>
          <cell r="C209">
            <v>4</v>
          </cell>
          <cell r="D209">
            <v>0</v>
          </cell>
          <cell r="E209">
            <v>485.5</v>
          </cell>
          <cell r="F209">
            <v>485</v>
          </cell>
          <cell r="G209">
            <v>606.25</v>
          </cell>
          <cell r="H209">
            <v>549</v>
          </cell>
          <cell r="I209">
            <v>537.5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485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  <cell r="AE209" t="e">
            <v>#REF!</v>
          </cell>
          <cell r="AF209" t="e">
            <v>#REF!</v>
          </cell>
          <cell r="AG209" t="e">
            <v>#REF!</v>
          </cell>
          <cell r="AH209" t="e">
            <v>#REF!</v>
          </cell>
          <cell r="AI209" t="e">
            <v>#REF!</v>
          </cell>
          <cell r="AJ209" t="e">
            <v>#REF!</v>
          </cell>
          <cell r="AK209" t="e">
            <v>#REF!</v>
          </cell>
          <cell r="AL209" t="e">
            <v>#REF!</v>
          </cell>
          <cell r="AM209" t="e">
            <v>#REF!</v>
          </cell>
          <cell r="AN209" t="e">
            <v>#REF!</v>
          </cell>
          <cell r="AO209" t="e">
            <v>#REF!</v>
          </cell>
          <cell r="AP209" t="e">
            <v>#REF!</v>
          </cell>
          <cell r="AQ209" t="e">
            <v>#REF!</v>
          </cell>
          <cell r="AR209" t="e">
            <v>#REF!</v>
          </cell>
          <cell r="AS209" t="e">
            <v>#REF!</v>
          </cell>
          <cell r="AT209" t="e">
            <v>#REF!</v>
          </cell>
          <cell r="AU209" t="e">
            <v>#REF!</v>
          </cell>
        </row>
        <row r="210">
          <cell r="A210" t="str">
            <v>550010_5</v>
          </cell>
          <cell r="B210" t="str">
            <v>550010</v>
          </cell>
          <cell r="C210">
            <v>5</v>
          </cell>
          <cell r="D210">
            <v>0</v>
          </cell>
          <cell r="E210">
            <v>485.5</v>
          </cell>
          <cell r="F210">
            <v>485</v>
          </cell>
          <cell r="G210">
            <v>582</v>
          </cell>
          <cell r="H210">
            <v>519</v>
          </cell>
          <cell r="I210">
            <v>533.79999999999995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485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  <cell r="AE210" t="e">
            <v>#REF!</v>
          </cell>
          <cell r="AF210" t="e">
            <v>#REF!</v>
          </cell>
          <cell r="AG210" t="e">
            <v>#REF!</v>
          </cell>
          <cell r="AH210" t="e">
            <v>#REF!</v>
          </cell>
          <cell r="AI210" t="e">
            <v>#REF!</v>
          </cell>
          <cell r="AJ210" t="e">
            <v>#REF!</v>
          </cell>
          <cell r="AK210" t="e">
            <v>#REF!</v>
          </cell>
          <cell r="AL210" t="e">
            <v>#REF!</v>
          </cell>
          <cell r="AM210" t="e">
            <v>#REF!</v>
          </cell>
          <cell r="AN210" t="e">
            <v>#REF!</v>
          </cell>
          <cell r="AO210" t="e">
            <v>#REF!</v>
          </cell>
          <cell r="AP210" t="e">
            <v>#REF!</v>
          </cell>
          <cell r="AQ210" t="e">
            <v>#REF!</v>
          </cell>
          <cell r="AR210" t="e">
            <v>#REF!</v>
          </cell>
          <cell r="AS210" t="e">
            <v>#REF!</v>
          </cell>
          <cell r="AT210" t="e">
            <v>#REF!</v>
          </cell>
          <cell r="AU210" t="e">
            <v>#REF!</v>
          </cell>
        </row>
        <row r="211">
          <cell r="A211" t="str">
            <v>550010_6</v>
          </cell>
          <cell r="B211" t="str">
            <v>550010</v>
          </cell>
          <cell r="C211">
            <v>6</v>
          </cell>
          <cell r="D211">
            <v>0</v>
          </cell>
          <cell r="E211">
            <v>485.5</v>
          </cell>
          <cell r="F211">
            <v>485</v>
          </cell>
          <cell r="G211">
            <v>565.83333333333337</v>
          </cell>
          <cell r="H211">
            <v>519</v>
          </cell>
          <cell r="I211">
            <v>531.33333333333337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485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 t="e">
            <v>#REF!</v>
          </cell>
          <cell r="W211" t="e">
            <v>#REF!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  <cell r="AD211" t="e">
            <v>#REF!</v>
          </cell>
          <cell r="AE211" t="e">
            <v>#REF!</v>
          </cell>
          <cell r="AF211" t="e">
            <v>#REF!</v>
          </cell>
          <cell r="AG211" t="e">
            <v>#REF!</v>
          </cell>
          <cell r="AH211" t="e">
            <v>#REF!</v>
          </cell>
          <cell r="AI211" t="e">
            <v>#REF!</v>
          </cell>
          <cell r="AJ211" t="e">
            <v>#REF!</v>
          </cell>
          <cell r="AK211" t="e">
            <v>#REF!</v>
          </cell>
          <cell r="AL211" t="e">
            <v>#REF!</v>
          </cell>
          <cell r="AM211" t="e">
            <v>#REF!</v>
          </cell>
          <cell r="AN211" t="e">
            <v>#REF!</v>
          </cell>
          <cell r="AO211" t="e">
            <v>#REF!</v>
          </cell>
          <cell r="AP211" t="e">
            <v>#REF!</v>
          </cell>
          <cell r="AQ211" t="e">
            <v>#REF!</v>
          </cell>
          <cell r="AR211" t="e">
            <v>#REF!</v>
          </cell>
          <cell r="AS211" t="e">
            <v>#REF!</v>
          </cell>
          <cell r="AT211" t="e">
            <v>#REF!</v>
          </cell>
          <cell r="AU211" t="e">
            <v>#REF!</v>
          </cell>
        </row>
        <row r="212">
          <cell r="A212" t="str">
            <v>550010_7</v>
          </cell>
          <cell r="B212" t="str">
            <v>550010</v>
          </cell>
          <cell r="C212">
            <v>7</v>
          </cell>
          <cell r="D212">
            <v>0</v>
          </cell>
          <cell r="E212">
            <v>485.5</v>
          </cell>
          <cell r="F212">
            <v>485</v>
          </cell>
          <cell r="G212">
            <v>554.28571428571433</v>
          </cell>
          <cell r="H212">
            <v>510</v>
          </cell>
          <cell r="I212">
            <v>528.28571428571433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485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 t="e">
            <v>#REF!</v>
          </cell>
          <cell r="W212" t="e">
            <v>#REF!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  <cell r="AD212" t="e">
            <v>#REF!</v>
          </cell>
          <cell r="AE212" t="e">
            <v>#REF!</v>
          </cell>
          <cell r="AF212" t="e">
            <v>#REF!</v>
          </cell>
          <cell r="AG212" t="e">
            <v>#REF!</v>
          </cell>
          <cell r="AH212" t="e">
            <v>#REF!</v>
          </cell>
          <cell r="AI212" t="e">
            <v>#REF!</v>
          </cell>
          <cell r="AJ212" t="e">
            <v>#REF!</v>
          </cell>
          <cell r="AK212" t="e">
            <v>#REF!</v>
          </cell>
          <cell r="AL212" t="e">
            <v>#REF!</v>
          </cell>
          <cell r="AM212" t="e">
            <v>#REF!</v>
          </cell>
          <cell r="AN212" t="e">
            <v>#REF!</v>
          </cell>
          <cell r="AO212" t="e">
            <v>#REF!</v>
          </cell>
          <cell r="AP212" t="e">
            <v>#REF!</v>
          </cell>
          <cell r="AQ212" t="e">
            <v>#REF!</v>
          </cell>
          <cell r="AR212" t="e">
            <v>#REF!</v>
          </cell>
          <cell r="AS212" t="e">
            <v>#REF!</v>
          </cell>
          <cell r="AT212" t="e">
            <v>#REF!</v>
          </cell>
          <cell r="AU212" t="e">
            <v>#REF!</v>
          </cell>
        </row>
        <row r="213">
          <cell r="A213" t="str">
            <v>550010_8</v>
          </cell>
          <cell r="B213" t="str">
            <v>550010</v>
          </cell>
          <cell r="C213">
            <v>8</v>
          </cell>
          <cell r="D213">
            <v>0</v>
          </cell>
          <cell r="E213">
            <v>485.5</v>
          </cell>
          <cell r="F213">
            <v>485</v>
          </cell>
          <cell r="G213">
            <v>545.625</v>
          </cell>
          <cell r="H213">
            <v>508</v>
          </cell>
          <cell r="I213">
            <v>525.75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485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 t="e">
            <v>#REF!</v>
          </cell>
          <cell r="W213" t="e">
            <v>#REF!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  <cell r="AD213" t="e">
            <v>#REF!</v>
          </cell>
          <cell r="AE213" t="e">
            <v>#REF!</v>
          </cell>
          <cell r="AF213" t="e">
            <v>#REF!</v>
          </cell>
          <cell r="AG213" t="e">
            <v>#REF!</v>
          </cell>
          <cell r="AH213" t="e">
            <v>#REF!</v>
          </cell>
          <cell r="AI213" t="e">
            <v>#REF!</v>
          </cell>
          <cell r="AJ213" t="e">
            <v>#REF!</v>
          </cell>
          <cell r="AK213" t="e">
            <v>#REF!</v>
          </cell>
          <cell r="AL213" t="e">
            <v>#REF!</v>
          </cell>
          <cell r="AM213" t="e">
            <v>#REF!</v>
          </cell>
          <cell r="AN213" t="e">
            <v>#REF!</v>
          </cell>
          <cell r="AO213" t="e">
            <v>#REF!</v>
          </cell>
          <cell r="AP213" t="e">
            <v>#REF!</v>
          </cell>
          <cell r="AQ213" t="e">
            <v>#REF!</v>
          </cell>
          <cell r="AR213" t="e">
            <v>#REF!</v>
          </cell>
          <cell r="AS213" t="e">
            <v>#REF!</v>
          </cell>
          <cell r="AT213" t="e">
            <v>#REF!</v>
          </cell>
          <cell r="AU213" t="e">
            <v>#REF!</v>
          </cell>
        </row>
        <row r="214">
          <cell r="A214" t="str">
            <v>550010_9</v>
          </cell>
          <cell r="B214" t="str">
            <v>550010</v>
          </cell>
          <cell r="C214">
            <v>9</v>
          </cell>
          <cell r="D214">
            <v>0</v>
          </cell>
          <cell r="E214">
            <v>485.5</v>
          </cell>
          <cell r="F214">
            <v>485</v>
          </cell>
          <cell r="G214">
            <v>538.88888888888891</v>
          </cell>
          <cell r="H214">
            <v>489</v>
          </cell>
          <cell r="I214">
            <v>521.66666666666663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485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 t="e">
            <v>#REF!</v>
          </cell>
          <cell r="W214" t="e">
            <v>#REF!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  <cell r="AD214" t="e">
            <v>#REF!</v>
          </cell>
          <cell r="AE214" t="e">
            <v>#REF!</v>
          </cell>
          <cell r="AF214" t="e">
            <v>#REF!</v>
          </cell>
          <cell r="AG214" t="e">
            <v>#REF!</v>
          </cell>
          <cell r="AH214" t="e">
            <v>#REF!</v>
          </cell>
          <cell r="AI214" t="e">
            <v>#REF!</v>
          </cell>
          <cell r="AJ214" t="e">
            <v>#REF!</v>
          </cell>
          <cell r="AK214" t="e">
            <v>#REF!</v>
          </cell>
          <cell r="AL214" t="e">
            <v>#REF!</v>
          </cell>
          <cell r="AM214" t="e">
            <v>#REF!</v>
          </cell>
          <cell r="AN214" t="e">
            <v>#REF!</v>
          </cell>
          <cell r="AO214" t="e">
            <v>#REF!</v>
          </cell>
          <cell r="AP214" t="e">
            <v>#REF!</v>
          </cell>
          <cell r="AQ214" t="e">
            <v>#REF!</v>
          </cell>
          <cell r="AR214" t="e">
            <v>#REF!</v>
          </cell>
          <cell r="AS214" t="e">
            <v>#REF!</v>
          </cell>
          <cell r="AT214" t="e">
            <v>#REF!</v>
          </cell>
          <cell r="AU214" t="e">
            <v>#REF!</v>
          </cell>
        </row>
        <row r="215">
          <cell r="A215" t="str">
            <v>550010_10</v>
          </cell>
          <cell r="B215" t="str">
            <v>550010</v>
          </cell>
          <cell r="C215">
            <v>10</v>
          </cell>
          <cell r="D215">
            <v>0</v>
          </cell>
          <cell r="E215">
            <v>485.5</v>
          </cell>
          <cell r="F215">
            <v>485</v>
          </cell>
          <cell r="G215">
            <v>533.5</v>
          </cell>
          <cell r="H215">
            <v>487</v>
          </cell>
          <cell r="I215">
            <v>518.20000000000005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485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 t="e">
            <v>#REF!</v>
          </cell>
          <cell r="W215" t="e">
            <v>#REF!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  <cell r="AD215" t="e">
            <v>#REF!</v>
          </cell>
          <cell r="AE215" t="e">
            <v>#REF!</v>
          </cell>
          <cell r="AF215" t="e">
            <v>#REF!</v>
          </cell>
          <cell r="AG215" t="e">
            <v>#REF!</v>
          </cell>
          <cell r="AH215" t="e">
            <v>#REF!</v>
          </cell>
          <cell r="AI215" t="e">
            <v>#REF!</v>
          </cell>
          <cell r="AJ215" t="e">
            <v>#REF!</v>
          </cell>
          <cell r="AK215" t="e">
            <v>#REF!</v>
          </cell>
          <cell r="AL215" t="e">
            <v>#REF!</v>
          </cell>
          <cell r="AM215" t="e">
            <v>#REF!</v>
          </cell>
          <cell r="AN215" t="e">
            <v>#REF!</v>
          </cell>
          <cell r="AO215" t="e">
            <v>#REF!</v>
          </cell>
          <cell r="AP215" t="e">
            <v>#REF!</v>
          </cell>
          <cell r="AQ215" t="e">
            <v>#REF!</v>
          </cell>
          <cell r="AR215" t="e">
            <v>#REF!</v>
          </cell>
          <cell r="AS215" t="e">
            <v>#REF!</v>
          </cell>
          <cell r="AT215" t="e">
            <v>#REF!</v>
          </cell>
          <cell r="AU215" t="e">
            <v>#REF!</v>
          </cell>
        </row>
        <row r="216">
          <cell r="A216" t="str">
            <v>550010_11</v>
          </cell>
          <cell r="B216" t="str">
            <v>550010</v>
          </cell>
          <cell r="C216">
            <v>11</v>
          </cell>
          <cell r="D216">
            <v>0</v>
          </cell>
          <cell r="E216">
            <v>485.5</v>
          </cell>
          <cell r="F216">
            <v>485</v>
          </cell>
          <cell r="G216">
            <v>529.09090909090912</v>
          </cell>
          <cell r="H216">
            <v>486</v>
          </cell>
          <cell r="I216">
            <v>515.27272727272725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485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 t="e">
            <v>#REF!</v>
          </cell>
          <cell r="W216" t="e">
            <v>#REF!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  <cell r="AD216" t="e">
            <v>#REF!</v>
          </cell>
          <cell r="AE216" t="e">
            <v>#REF!</v>
          </cell>
          <cell r="AF216" t="e">
            <v>#REF!</v>
          </cell>
          <cell r="AG216" t="e">
            <v>#REF!</v>
          </cell>
          <cell r="AH216" t="e">
            <v>#REF!</v>
          </cell>
          <cell r="AI216" t="e">
            <v>#REF!</v>
          </cell>
          <cell r="AJ216" t="e">
            <v>#REF!</v>
          </cell>
          <cell r="AK216" t="e">
            <v>#REF!</v>
          </cell>
          <cell r="AL216" t="e">
            <v>#REF!</v>
          </cell>
          <cell r="AM216" t="e">
            <v>#REF!</v>
          </cell>
          <cell r="AN216" t="e">
            <v>#REF!</v>
          </cell>
          <cell r="AO216" t="e">
            <v>#REF!</v>
          </cell>
          <cell r="AP216" t="e">
            <v>#REF!</v>
          </cell>
          <cell r="AQ216" t="e">
            <v>#REF!</v>
          </cell>
          <cell r="AR216" t="e">
            <v>#REF!</v>
          </cell>
          <cell r="AS216" t="e">
            <v>#REF!</v>
          </cell>
          <cell r="AT216" t="e">
            <v>#REF!</v>
          </cell>
          <cell r="AU216" t="e">
            <v>#REF!</v>
          </cell>
        </row>
        <row r="217">
          <cell r="A217" t="str">
            <v>550010_12</v>
          </cell>
          <cell r="B217" t="str">
            <v>550010</v>
          </cell>
          <cell r="C217">
            <v>12</v>
          </cell>
          <cell r="D217">
            <v>0</v>
          </cell>
          <cell r="E217">
            <v>485.5</v>
          </cell>
          <cell r="F217">
            <v>485</v>
          </cell>
          <cell r="G217">
            <v>525.41666666666663</v>
          </cell>
          <cell r="H217">
            <v>485</v>
          </cell>
          <cell r="I217">
            <v>512.75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485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 t="e">
            <v>#REF!</v>
          </cell>
          <cell r="W217" t="e">
            <v>#REF!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  <cell r="AD217" t="e">
            <v>#REF!</v>
          </cell>
          <cell r="AE217" t="e">
            <v>#REF!</v>
          </cell>
          <cell r="AF217" t="e">
            <v>#REF!</v>
          </cell>
          <cell r="AG217" t="e">
            <v>#REF!</v>
          </cell>
          <cell r="AH217" t="e">
            <v>#REF!</v>
          </cell>
          <cell r="AI217" t="e">
            <v>#REF!</v>
          </cell>
          <cell r="AJ217" t="e">
            <v>#REF!</v>
          </cell>
          <cell r="AK217" t="e">
            <v>#REF!</v>
          </cell>
          <cell r="AL217" t="e">
            <v>#REF!</v>
          </cell>
          <cell r="AM217" t="e">
            <v>#REF!</v>
          </cell>
          <cell r="AN217" t="e">
            <v>#REF!</v>
          </cell>
          <cell r="AO217" t="e">
            <v>#REF!</v>
          </cell>
          <cell r="AP217" t="e">
            <v>#REF!</v>
          </cell>
          <cell r="AQ217" t="e">
            <v>#REF!</v>
          </cell>
          <cell r="AR217" t="e">
            <v>#REF!</v>
          </cell>
          <cell r="AS217" t="e">
            <v>#REF!</v>
          </cell>
          <cell r="AT217" t="e">
            <v>#REF!</v>
          </cell>
          <cell r="AU217" t="e">
            <v>#REF!</v>
          </cell>
        </row>
        <row r="218">
          <cell r="A218" t="str">
            <v>550010_Assessment KZN</v>
          </cell>
          <cell r="B218" t="str">
            <v>550010</v>
          </cell>
          <cell r="C218" t="str">
            <v>Assessment KZN</v>
          </cell>
        </row>
        <row r="219">
          <cell r="A219" t="str">
            <v>550040_1</v>
          </cell>
          <cell r="B219" t="str">
            <v>550040</v>
          </cell>
          <cell r="C219">
            <v>1</v>
          </cell>
          <cell r="D219">
            <v>164</v>
          </cell>
          <cell r="E219">
            <v>164</v>
          </cell>
          <cell r="F219">
            <v>168</v>
          </cell>
          <cell r="G219">
            <v>168</v>
          </cell>
          <cell r="H219">
            <v>0</v>
          </cell>
          <cell r="I219">
            <v>0</v>
          </cell>
          <cell r="J219">
            <v>153</v>
          </cell>
          <cell r="K219">
            <v>4</v>
          </cell>
          <cell r="L219">
            <v>7</v>
          </cell>
          <cell r="M219">
            <v>0</v>
          </cell>
          <cell r="N219">
            <v>0</v>
          </cell>
          <cell r="O219">
            <v>0</v>
          </cell>
          <cell r="P219">
            <v>157</v>
          </cell>
          <cell r="Q219">
            <v>4</v>
          </cell>
          <cell r="R219">
            <v>7</v>
          </cell>
          <cell r="S219">
            <v>0</v>
          </cell>
          <cell r="T219">
            <v>0</v>
          </cell>
          <cell r="U219">
            <v>0</v>
          </cell>
          <cell r="V219" t="e">
            <v>#REF!</v>
          </cell>
          <cell r="W219" t="e">
            <v>#REF!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  <cell r="AD219" t="e">
            <v>#REF!</v>
          </cell>
          <cell r="AE219" t="e">
            <v>#REF!</v>
          </cell>
          <cell r="AF219" t="e">
            <v>#REF!</v>
          </cell>
          <cell r="AG219" t="e">
            <v>#REF!</v>
          </cell>
          <cell r="AH219" t="e">
            <v>#REF!</v>
          </cell>
          <cell r="AI219" t="e">
            <v>#REF!</v>
          </cell>
          <cell r="AJ219" t="e">
            <v>#REF!</v>
          </cell>
          <cell r="AK219" t="e">
            <v>#REF!</v>
          </cell>
          <cell r="AL219" t="e">
            <v>#REF!</v>
          </cell>
          <cell r="AM219" t="e">
            <v>#REF!</v>
          </cell>
          <cell r="AN219" t="e">
            <v>#REF!</v>
          </cell>
          <cell r="AO219" t="e">
            <v>#REF!</v>
          </cell>
          <cell r="AP219" t="e">
            <v>#REF!</v>
          </cell>
          <cell r="AQ219" t="e">
            <v>#REF!</v>
          </cell>
          <cell r="AR219" t="e">
            <v>#REF!</v>
          </cell>
          <cell r="AS219" t="e">
            <v>#REF!</v>
          </cell>
          <cell r="AT219" t="e">
            <v>#REF!</v>
          </cell>
          <cell r="AU219" t="e">
            <v>#REF!</v>
          </cell>
        </row>
        <row r="220">
          <cell r="A220" t="str">
            <v>550040_2</v>
          </cell>
          <cell r="B220" t="str">
            <v>550040</v>
          </cell>
          <cell r="C220">
            <v>2</v>
          </cell>
          <cell r="D220">
            <v>161</v>
          </cell>
          <cell r="E220">
            <v>162.5</v>
          </cell>
          <cell r="F220">
            <v>168</v>
          </cell>
          <cell r="G220">
            <v>168</v>
          </cell>
          <cell r="H220">
            <v>13</v>
          </cell>
          <cell r="I220">
            <v>13</v>
          </cell>
          <cell r="J220">
            <v>157</v>
          </cell>
          <cell r="K220">
            <v>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157</v>
          </cell>
          <cell r="Q220">
            <v>4</v>
          </cell>
          <cell r="R220">
            <v>7</v>
          </cell>
          <cell r="S220">
            <v>0</v>
          </cell>
          <cell r="T220">
            <v>0</v>
          </cell>
          <cell r="U220">
            <v>0</v>
          </cell>
          <cell r="V220" t="e">
            <v>#REF!</v>
          </cell>
          <cell r="W220" t="e">
            <v>#REF!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  <cell r="AD220" t="e">
            <v>#REF!</v>
          </cell>
          <cell r="AE220" t="e">
            <v>#REF!</v>
          </cell>
          <cell r="AF220" t="e">
            <v>#REF!</v>
          </cell>
          <cell r="AG220" t="e">
            <v>#REF!</v>
          </cell>
          <cell r="AH220" t="e">
            <v>#REF!</v>
          </cell>
          <cell r="AI220" t="e">
            <v>#REF!</v>
          </cell>
          <cell r="AJ220" t="e">
            <v>#REF!</v>
          </cell>
          <cell r="AK220" t="e">
            <v>#REF!</v>
          </cell>
          <cell r="AL220" t="e">
            <v>#REF!</v>
          </cell>
          <cell r="AM220" t="e">
            <v>#REF!</v>
          </cell>
          <cell r="AN220" t="e">
            <v>#REF!</v>
          </cell>
          <cell r="AO220" t="e">
            <v>#REF!</v>
          </cell>
          <cell r="AP220" t="e">
            <v>#REF!</v>
          </cell>
          <cell r="AQ220" t="e">
            <v>#REF!</v>
          </cell>
          <cell r="AR220" t="e">
            <v>#REF!</v>
          </cell>
          <cell r="AS220" t="e">
            <v>#REF!</v>
          </cell>
          <cell r="AT220" t="e">
            <v>#REF!</v>
          </cell>
          <cell r="AU220" t="e">
            <v>#REF!</v>
          </cell>
        </row>
        <row r="221">
          <cell r="A221" t="str">
            <v>550040_3</v>
          </cell>
          <cell r="B221" t="str">
            <v>550040</v>
          </cell>
          <cell r="C221">
            <v>3</v>
          </cell>
          <cell r="D221">
            <v>0</v>
          </cell>
          <cell r="E221">
            <v>162.5</v>
          </cell>
          <cell r="F221">
            <v>336</v>
          </cell>
          <cell r="G221">
            <v>224</v>
          </cell>
          <cell r="H221">
            <v>13</v>
          </cell>
          <cell r="I221">
            <v>13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157</v>
          </cell>
          <cell r="Q221">
            <v>4</v>
          </cell>
          <cell r="R221">
            <v>7</v>
          </cell>
          <cell r="S221">
            <v>0</v>
          </cell>
          <cell r="T221">
            <v>0</v>
          </cell>
          <cell r="U221">
            <v>0</v>
          </cell>
          <cell r="V221" t="e">
            <v>#REF!</v>
          </cell>
          <cell r="W221" t="e">
            <v>#REF!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  <cell r="AD221" t="e">
            <v>#REF!</v>
          </cell>
          <cell r="AE221" t="e">
            <v>#REF!</v>
          </cell>
          <cell r="AF221" t="e">
            <v>#REF!</v>
          </cell>
          <cell r="AG221" t="e">
            <v>#REF!</v>
          </cell>
          <cell r="AH221" t="e">
            <v>#REF!</v>
          </cell>
          <cell r="AI221" t="e">
            <v>#REF!</v>
          </cell>
          <cell r="AJ221" t="e">
            <v>#REF!</v>
          </cell>
          <cell r="AK221" t="e">
            <v>#REF!</v>
          </cell>
          <cell r="AL221" t="e">
            <v>#REF!</v>
          </cell>
          <cell r="AM221" t="e">
            <v>#REF!</v>
          </cell>
          <cell r="AN221" t="e">
            <v>#REF!</v>
          </cell>
          <cell r="AO221" t="e">
            <v>#REF!</v>
          </cell>
          <cell r="AP221" t="e">
            <v>#REF!</v>
          </cell>
          <cell r="AQ221" t="e">
            <v>#REF!</v>
          </cell>
          <cell r="AR221" t="e">
            <v>#REF!</v>
          </cell>
          <cell r="AS221" t="e">
            <v>#REF!</v>
          </cell>
          <cell r="AT221" t="e">
            <v>#REF!</v>
          </cell>
          <cell r="AU221" t="e">
            <v>#REF!</v>
          </cell>
        </row>
        <row r="222">
          <cell r="A222" t="str">
            <v>550040_4</v>
          </cell>
          <cell r="B222" t="str">
            <v>550040</v>
          </cell>
          <cell r="C222">
            <v>4</v>
          </cell>
          <cell r="D222">
            <v>0</v>
          </cell>
          <cell r="E222">
            <v>162.5</v>
          </cell>
          <cell r="F222">
            <v>168</v>
          </cell>
          <cell r="G222">
            <v>210</v>
          </cell>
          <cell r="H222">
            <v>0</v>
          </cell>
          <cell r="I222">
            <v>13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157</v>
          </cell>
          <cell r="Q222">
            <v>4</v>
          </cell>
          <cell r="R222">
            <v>7</v>
          </cell>
          <cell r="S222">
            <v>0</v>
          </cell>
          <cell r="T222">
            <v>0</v>
          </cell>
          <cell r="U222">
            <v>0</v>
          </cell>
          <cell r="V222" t="e">
            <v>#REF!</v>
          </cell>
          <cell r="W222" t="e">
            <v>#REF!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  <cell r="AD222" t="e">
            <v>#REF!</v>
          </cell>
          <cell r="AE222" t="e">
            <v>#REF!</v>
          </cell>
          <cell r="AF222" t="e">
            <v>#REF!</v>
          </cell>
          <cell r="AG222" t="e">
            <v>#REF!</v>
          </cell>
          <cell r="AH222" t="e">
            <v>#REF!</v>
          </cell>
          <cell r="AI222" t="e">
            <v>#REF!</v>
          </cell>
          <cell r="AJ222" t="e">
            <v>#REF!</v>
          </cell>
          <cell r="AK222" t="e">
            <v>#REF!</v>
          </cell>
          <cell r="AL222" t="e">
            <v>#REF!</v>
          </cell>
          <cell r="AM222" t="e">
            <v>#REF!</v>
          </cell>
          <cell r="AN222" t="e">
            <v>#REF!</v>
          </cell>
          <cell r="AO222" t="e">
            <v>#REF!</v>
          </cell>
          <cell r="AP222" t="e">
            <v>#REF!</v>
          </cell>
          <cell r="AQ222" t="e">
            <v>#REF!</v>
          </cell>
          <cell r="AR222" t="e">
            <v>#REF!</v>
          </cell>
          <cell r="AS222" t="e">
            <v>#REF!</v>
          </cell>
          <cell r="AT222" t="e">
            <v>#REF!</v>
          </cell>
          <cell r="AU222" t="e">
            <v>#REF!</v>
          </cell>
        </row>
        <row r="223">
          <cell r="A223" t="str">
            <v>550040_5</v>
          </cell>
          <cell r="B223" t="str">
            <v>550040</v>
          </cell>
          <cell r="C223">
            <v>5</v>
          </cell>
          <cell r="D223">
            <v>0</v>
          </cell>
          <cell r="E223">
            <v>162.5</v>
          </cell>
          <cell r="F223">
            <v>168</v>
          </cell>
          <cell r="G223">
            <v>201.6</v>
          </cell>
          <cell r="H223">
            <v>12</v>
          </cell>
          <cell r="I223">
            <v>12.666666666666666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157</v>
          </cell>
          <cell r="Q223">
            <v>4</v>
          </cell>
          <cell r="R223">
            <v>7</v>
          </cell>
          <cell r="S223">
            <v>0</v>
          </cell>
          <cell r="T223">
            <v>0</v>
          </cell>
          <cell r="U223">
            <v>0</v>
          </cell>
          <cell r="V223" t="e">
            <v>#REF!</v>
          </cell>
          <cell r="W223" t="e">
            <v>#REF!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  <cell r="AD223" t="e">
            <v>#REF!</v>
          </cell>
          <cell r="AE223" t="e">
            <v>#REF!</v>
          </cell>
          <cell r="AF223" t="e">
            <v>#REF!</v>
          </cell>
          <cell r="AG223" t="e">
            <v>#REF!</v>
          </cell>
          <cell r="AH223" t="e">
            <v>#REF!</v>
          </cell>
          <cell r="AI223" t="e">
            <v>#REF!</v>
          </cell>
          <cell r="AJ223" t="e">
            <v>#REF!</v>
          </cell>
          <cell r="AK223" t="e">
            <v>#REF!</v>
          </cell>
          <cell r="AL223" t="e">
            <v>#REF!</v>
          </cell>
          <cell r="AM223" t="e">
            <v>#REF!</v>
          </cell>
          <cell r="AN223" t="e">
            <v>#REF!</v>
          </cell>
          <cell r="AO223" t="e">
            <v>#REF!</v>
          </cell>
          <cell r="AP223" t="e">
            <v>#REF!</v>
          </cell>
          <cell r="AQ223" t="e">
            <v>#REF!</v>
          </cell>
          <cell r="AR223" t="e">
            <v>#REF!</v>
          </cell>
          <cell r="AS223" t="e">
            <v>#REF!</v>
          </cell>
          <cell r="AT223" t="e">
            <v>#REF!</v>
          </cell>
          <cell r="AU223" t="e">
            <v>#REF!</v>
          </cell>
        </row>
        <row r="224">
          <cell r="A224" t="str">
            <v>550040_6</v>
          </cell>
          <cell r="B224" t="str">
            <v>550040</v>
          </cell>
          <cell r="C224">
            <v>6</v>
          </cell>
          <cell r="D224">
            <v>0</v>
          </cell>
          <cell r="E224">
            <v>162.5</v>
          </cell>
          <cell r="F224">
            <v>168</v>
          </cell>
          <cell r="G224">
            <v>196</v>
          </cell>
          <cell r="H224">
            <v>1</v>
          </cell>
          <cell r="I224">
            <v>9.75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157</v>
          </cell>
          <cell r="Q224">
            <v>4</v>
          </cell>
          <cell r="R224">
            <v>7</v>
          </cell>
          <cell r="S224">
            <v>0</v>
          </cell>
          <cell r="T224">
            <v>0</v>
          </cell>
          <cell r="U224">
            <v>0</v>
          </cell>
          <cell r="V224" t="e">
            <v>#REF!</v>
          </cell>
          <cell r="W224" t="e">
            <v>#REF!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  <cell r="AD224" t="e">
            <v>#REF!</v>
          </cell>
          <cell r="AE224" t="e">
            <v>#REF!</v>
          </cell>
          <cell r="AF224" t="e">
            <v>#REF!</v>
          </cell>
          <cell r="AG224" t="e">
            <v>#REF!</v>
          </cell>
          <cell r="AH224" t="e">
            <v>#REF!</v>
          </cell>
          <cell r="AI224" t="e">
            <v>#REF!</v>
          </cell>
          <cell r="AJ224" t="e">
            <v>#REF!</v>
          </cell>
          <cell r="AK224" t="e">
            <v>#REF!</v>
          </cell>
          <cell r="AL224" t="e">
            <v>#REF!</v>
          </cell>
          <cell r="AM224" t="e">
            <v>#REF!</v>
          </cell>
          <cell r="AN224" t="e">
            <v>#REF!</v>
          </cell>
          <cell r="AO224" t="e">
            <v>#REF!</v>
          </cell>
          <cell r="AP224" t="e">
            <v>#REF!</v>
          </cell>
          <cell r="AQ224" t="e">
            <v>#REF!</v>
          </cell>
          <cell r="AR224" t="e">
            <v>#REF!</v>
          </cell>
          <cell r="AS224" t="e">
            <v>#REF!</v>
          </cell>
          <cell r="AT224" t="e">
            <v>#REF!</v>
          </cell>
          <cell r="AU224" t="e">
            <v>#REF!</v>
          </cell>
        </row>
        <row r="225">
          <cell r="A225" t="str">
            <v>550040_7</v>
          </cell>
          <cell r="B225" t="str">
            <v>550040</v>
          </cell>
          <cell r="C225">
            <v>7</v>
          </cell>
          <cell r="D225">
            <v>0</v>
          </cell>
          <cell r="E225">
            <v>162.5</v>
          </cell>
          <cell r="F225">
            <v>168</v>
          </cell>
          <cell r="G225">
            <v>192</v>
          </cell>
          <cell r="H225">
            <v>187</v>
          </cell>
          <cell r="I225">
            <v>45.2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157</v>
          </cell>
          <cell r="Q225">
            <v>4</v>
          </cell>
          <cell r="R225">
            <v>7</v>
          </cell>
          <cell r="S225">
            <v>0</v>
          </cell>
          <cell r="T225">
            <v>0</v>
          </cell>
          <cell r="U225">
            <v>0</v>
          </cell>
          <cell r="V225" t="e">
            <v>#REF!</v>
          </cell>
          <cell r="W225" t="e">
            <v>#REF!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  <cell r="AD225" t="e">
            <v>#REF!</v>
          </cell>
          <cell r="AE225" t="e">
            <v>#REF!</v>
          </cell>
          <cell r="AF225" t="e">
            <v>#REF!</v>
          </cell>
          <cell r="AG225" t="e">
            <v>#REF!</v>
          </cell>
          <cell r="AH225" t="e">
            <v>#REF!</v>
          </cell>
          <cell r="AI225" t="e">
            <v>#REF!</v>
          </cell>
          <cell r="AJ225" t="e">
            <v>#REF!</v>
          </cell>
          <cell r="AK225" t="e">
            <v>#REF!</v>
          </cell>
          <cell r="AL225" t="e">
            <v>#REF!</v>
          </cell>
          <cell r="AM225" t="e">
            <v>#REF!</v>
          </cell>
          <cell r="AN225" t="e">
            <v>#REF!</v>
          </cell>
          <cell r="AO225" t="e">
            <v>#REF!</v>
          </cell>
          <cell r="AP225" t="e">
            <v>#REF!</v>
          </cell>
          <cell r="AQ225" t="e">
            <v>#REF!</v>
          </cell>
          <cell r="AR225" t="e">
            <v>#REF!</v>
          </cell>
          <cell r="AS225" t="e">
            <v>#REF!</v>
          </cell>
          <cell r="AT225" t="e">
            <v>#REF!</v>
          </cell>
          <cell r="AU225" t="e">
            <v>#REF!</v>
          </cell>
        </row>
        <row r="226">
          <cell r="A226" t="str">
            <v>550040_8</v>
          </cell>
          <cell r="B226" t="str">
            <v>550040</v>
          </cell>
          <cell r="C226">
            <v>8</v>
          </cell>
          <cell r="D226">
            <v>0</v>
          </cell>
          <cell r="E226">
            <v>162.5</v>
          </cell>
          <cell r="F226">
            <v>168</v>
          </cell>
          <cell r="G226">
            <v>189</v>
          </cell>
          <cell r="H226">
            <v>173</v>
          </cell>
          <cell r="I226">
            <v>66.5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157</v>
          </cell>
          <cell r="Q226">
            <v>4</v>
          </cell>
          <cell r="R226">
            <v>7</v>
          </cell>
          <cell r="S226">
            <v>0</v>
          </cell>
          <cell r="T226">
            <v>0</v>
          </cell>
          <cell r="U226">
            <v>0</v>
          </cell>
          <cell r="V226" t="e">
            <v>#REF!</v>
          </cell>
          <cell r="W226" t="e">
            <v>#REF!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  <cell r="AD226" t="e">
            <v>#REF!</v>
          </cell>
          <cell r="AE226" t="e">
            <v>#REF!</v>
          </cell>
          <cell r="AF226" t="e">
            <v>#REF!</v>
          </cell>
          <cell r="AG226" t="e">
            <v>#REF!</v>
          </cell>
          <cell r="AH226" t="e">
            <v>#REF!</v>
          </cell>
          <cell r="AI226" t="e">
            <v>#REF!</v>
          </cell>
          <cell r="AJ226" t="e">
            <v>#REF!</v>
          </cell>
          <cell r="AK226" t="e">
            <v>#REF!</v>
          </cell>
          <cell r="AL226" t="e">
            <v>#REF!</v>
          </cell>
          <cell r="AM226" t="e">
            <v>#REF!</v>
          </cell>
          <cell r="AN226" t="e">
            <v>#REF!</v>
          </cell>
          <cell r="AO226" t="e">
            <v>#REF!</v>
          </cell>
          <cell r="AP226" t="e">
            <v>#REF!</v>
          </cell>
          <cell r="AQ226" t="e">
            <v>#REF!</v>
          </cell>
          <cell r="AR226" t="e">
            <v>#REF!</v>
          </cell>
          <cell r="AS226" t="e">
            <v>#REF!</v>
          </cell>
          <cell r="AT226" t="e">
            <v>#REF!</v>
          </cell>
          <cell r="AU226" t="e">
            <v>#REF!</v>
          </cell>
        </row>
        <row r="227">
          <cell r="A227" t="str">
            <v>550040_9</v>
          </cell>
          <cell r="B227" t="str">
            <v>550040</v>
          </cell>
          <cell r="C227">
            <v>9</v>
          </cell>
          <cell r="D227">
            <v>0</v>
          </cell>
          <cell r="E227">
            <v>162.5</v>
          </cell>
          <cell r="F227">
            <v>168</v>
          </cell>
          <cell r="G227">
            <v>186.66666666666666</v>
          </cell>
          <cell r="H227">
            <v>167</v>
          </cell>
          <cell r="I227">
            <v>80.857142857142861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157</v>
          </cell>
          <cell r="Q227">
            <v>4</v>
          </cell>
          <cell r="R227">
            <v>7</v>
          </cell>
          <cell r="S227">
            <v>0</v>
          </cell>
          <cell r="T227">
            <v>0</v>
          </cell>
          <cell r="U227">
            <v>0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  <cell r="AE227" t="e">
            <v>#REF!</v>
          </cell>
          <cell r="AF227" t="e">
            <v>#REF!</v>
          </cell>
          <cell r="AG227" t="e">
            <v>#REF!</v>
          </cell>
          <cell r="AH227" t="e">
            <v>#REF!</v>
          </cell>
          <cell r="AI227" t="e">
            <v>#REF!</v>
          </cell>
          <cell r="AJ227" t="e">
            <v>#REF!</v>
          </cell>
          <cell r="AK227" t="e">
            <v>#REF!</v>
          </cell>
          <cell r="AL227" t="e">
            <v>#REF!</v>
          </cell>
          <cell r="AM227" t="e">
            <v>#REF!</v>
          </cell>
          <cell r="AN227" t="e">
            <v>#REF!</v>
          </cell>
          <cell r="AO227" t="e">
            <v>#REF!</v>
          </cell>
          <cell r="AP227" t="e">
            <v>#REF!</v>
          </cell>
          <cell r="AQ227" t="e">
            <v>#REF!</v>
          </cell>
          <cell r="AR227" t="e">
            <v>#REF!</v>
          </cell>
          <cell r="AS227" t="e">
            <v>#REF!</v>
          </cell>
          <cell r="AT227" t="e">
            <v>#REF!</v>
          </cell>
          <cell r="AU227" t="e">
            <v>#REF!</v>
          </cell>
        </row>
        <row r="228">
          <cell r="A228" t="str">
            <v>550040_10</v>
          </cell>
          <cell r="B228" t="str">
            <v>550040</v>
          </cell>
          <cell r="C228">
            <v>10</v>
          </cell>
          <cell r="D228">
            <v>0</v>
          </cell>
          <cell r="E228">
            <v>162.5</v>
          </cell>
          <cell r="F228">
            <v>168</v>
          </cell>
          <cell r="G228">
            <v>184.8</v>
          </cell>
          <cell r="H228">
            <v>161</v>
          </cell>
          <cell r="I228">
            <v>90.875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157</v>
          </cell>
          <cell r="Q228">
            <v>4</v>
          </cell>
          <cell r="R228">
            <v>7</v>
          </cell>
          <cell r="S228">
            <v>0</v>
          </cell>
          <cell r="T228">
            <v>0</v>
          </cell>
          <cell r="U228">
            <v>0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  <cell r="AE228" t="e">
            <v>#REF!</v>
          </cell>
          <cell r="AF228" t="e">
            <v>#REF!</v>
          </cell>
          <cell r="AG228" t="e">
            <v>#REF!</v>
          </cell>
          <cell r="AH228" t="e">
            <v>#REF!</v>
          </cell>
          <cell r="AI228" t="e">
            <v>#REF!</v>
          </cell>
          <cell r="AJ228" t="e">
            <v>#REF!</v>
          </cell>
          <cell r="AK228" t="e">
            <v>#REF!</v>
          </cell>
          <cell r="AL228" t="e">
            <v>#REF!</v>
          </cell>
          <cell r="AM228" t="e">
            <v>#REF!</v>
          </cell>
          <cell r="AN228" t="e">
            <v>#REF!</v>
          </cell>
          <cell r="AO228" t="e">
            <v>#REF!</v>
          </cell>
          <cell r="AP228" t="e">
            <v>#REF!</v>
          </cell>
          <cell r="AQ228" t="e">
            <v>#REF!</v>
          </cell>
          <cell r="AR228" t="e">
            <v>#REF!</v>
          </cell>
          <cell r="AS228" t="e">
            <v>#REF!</v>
          </cell>
          <cell r="AT228" t="e">
            <v>#REF!</v>
          </cell>
          <cell r="AU228" t="e">
            <v>#REF!</v>
          </cell>
        </row>
        <row r="229">
          <cell r="A229" t="str">
            <v>550040_11</v>
          </cell>
          <cell r="B229" t="str">
            <v>550040</v>
          </cell>
          <cell r="C229">
            <v>11</v>
          </cell>
          <cell r="D229">
            <v>0</v>
          </cell>
          <cell r="E229">
            <v>162.5</v>
          </cell>
          <cell r="F229">
            <v>168</v>
          </cell>
          <cell r="G229">
            <v>183.27272727272728</v>
          </cell>
          <cell r="H229">
            <v>171</v>
          </cell>
          <cell r="I229">
            <v>99.777777777777771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157</v>
          </cell>
          <cell r="Q229">
            <v>4</v>
          </cell>
          <cell r="R229">
            <v>7</v>
          </cell>
          <cell r="S229">
            <v>0</v>
          </cell>
          <cell r="T229">
            <v>0</v>
          </cell>
          <cell r="U229">
            <v>0</v>
          </cell>
          <cell r="V229" t="e">
            <v>#REF!</v>
          </cell>
          <cell r="W229" t="e">
            <v>#REF!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  <cell r="AD229" t="e">
            <v>#REF!</v>
          </cell>
          <cell r="AE229" t="e">
            <v>#REF!</v>
          </cell>
          <cell r="AF229" t="e">
            <v>#REF!</v>
          </cell>
          <cell r="AG229" t="e">
            <v>#REF!</v>
          </cell>
          <cell r="AH229" t="e">
            <v>#REF!</v>
          </cell>
          <cell r="AI229" t="e">
            <v>#REF!</v>
          </cell>
          <cell r="AJ229" t="e">
            <v>#REF!</v>
          </cell>
          <cell r="AK229" t="e">
            <v>#REF!</v>
          </cell>
          <cell r="AL229" t="e">
            <v>#REF!</v>
          </cell>
          <cell r="AM229" t="e">
            <v>#REF!</v>
          </cell>
          <cell r="AN229" t="e">
            <v>#REF!</v>
          </cell>
          <cell r="AO229" t="e">
            <v>#REF!</v>
          </cell>
          <cell r="AP229" t="e">
            <v>#REF!</v>
          </cell>
          <cell r="AQ229" t="e">
            <v>#REF!</v>
          </cell>
          <cell r="AR229" t="e">
            <v>#REF!</v>
          </cell>
          <cell r="AS229" t="e">
            <v>#REF!</v>
          </cell>
          <cell r="AT229" t="e">
            <v>#REF!</v>
          </cell>
          <cell r="AU229" t="e">
            <v>#REF!</v>
          </cell>
        </row>
        <row r="230">
          <cell r="A230" t="str">
            <v>550040_12</v>
          </cell>
          <cell r="B230" t="str">
            <v>550040</v>
          </cell>
          <cell r="C230">
            <v>12</v>
          </cell>
          <cell r="D230">
            <v>0</v>
          </cell>
          <cell r="E230">
            <v>162.5</v>
          </cell>
          <cell r="F230">
            <v>168</v>
          </cell>
          <cell r="G230">
            <v>182</v>
          </cell>
          <cell r="H230">
            <v>169</v>
          </cell>
          <cell r="I230">
            <v>106.7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157</v>
          </cell>
          <cell r="Q230">
            <v>4</v>
          </cell>
          <cell r="R230">
            <v>7</v>
          </cell>
          <cell r="S230">
            <v>0</v>
          </cell>
          <cell r="T230">
            <v>0</v>
          </cell>
          <cell r="U230">
            <v>0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 t="e">
            <v>#REF!</v>
          </cell>
          <cell r="AE230" t="e">
            <v>#REF!</v>
          </cell>
          <cell r="AF230" t="e">
            <v>#REF!</v>
          </cell>
          <cell r="AG230" t="e">
            <v>#REF!</v>
          </cell>
          <cell r="AH230" t="e">
            <v>#REF!</v>
          </cell>
          <cell r="AI230" t="e">
            <v>#REF!</v>
          </cell>
          <cell r="AJ230" t="e">
            <v>#REF!</v>
          </cell>
          <cell r="AK230" t="e">
            <v>#REF!</v>
          </cell>
          <cell r="AL230" t="e">
            <v>#REF!</v>
          </cell>
          <cell r="AM230" t="e">
            <v>#REF!</v>
          </cell>
          <cell r="AN230" t="e">
            <v>#REF!</v>
          </cell>
          <cell r="AO230" t="e">
            <v>#REF!</v>
          </cell>
          <cell r="AP230" t="e">
            <v>#REF!</v>
          </cell>
          <cell r="AQ230" t="e">
            <v>#REF!</v>
          </cell>
          <cell r="AR230" t="e">
            <v>#REF!</v>
          </cell>
          <cell r="AS230" t="e">
            <v>#REF!</v>
          </cell>
          <cell r="AT230" t="e">
            <v>#REF!</v>
          </cell>
          <cell r="AU230" t="e">
            <v>#REF!</v>
          </cell>
        </row>
        <row r="231">
          <cell r="A231" t="str">
            <v>550040_Assessment Port Elizabeth</v>
          </cell>
          <cell r="B231" t="str">
            <v>550040</v>
          </cell>
          <cell r="C231" t="str">
            <v>Assessment Port Elizabeth</v>
          </cell>
        </row>
        <row r="232">
          <cell r="A232" t="str">
            <v>550050_1</v>
          </cell>
          <cell r="B232" t="str">
            <v>550050</v>
          </cell>
          <cell r="C232">
            <v>1</v>
          </cell>
          <cell r="D232">
            <v>112</v>
          </cell>
          <cell r="E232">
            <v>112</v>
          </cell>
          <cell r="F232">
            <v>117</v>
          </cell>
          <cell r="G232">
            <v>117</v>
          </cell>
          <cell r="H232">
            <v>0</v>
          </cell>
          <cell r="I232">
            <v>0</v>
          </cell>
          <cell r="J232">
            <v>107</v>
          </cell>
          <cell r="K232">
            <v>5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107</v>
          </cell>
          <cell r="Q232">
            <v>5</v>
          </cell>
          <cell r="R232">
            <v>5</v>
          </cell>
          <cell r="S232">
            <v>0</v>
          </cell>
          <cell r="T232">
            <v>0</v>
          </cell>
          <cell r="U232">
            <v>0</v>
          </cell>
          <cell r="V232" t="e">
            <v>#REF!</v>
          </cell>
          <cell r="W232" t="e">
            <v>#REF!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  <cell r="AD232" t="e">
            <v>#REF!</v>
          </cell>
          <cell r="AE232" t="e">
            <v>#REF!</v>
          </cell>
          <cell r="AF232" t="e">
            <v>#REF!</v>
          </cell>
          <cell r="AG232" t="e">
            <v>#REF!</v>
          </cell>
          <cell r="AH232" t="e">
            <v>#REF!</v>
          </cell>
          <cell r="AI232" t="e">
            <v>#REF!</v>
          </cell>
          <cell r="AJ232" t="e">
            <v>#REF!</v>
          </cell>
          <cell r="AK232" t="e">
            <v>#REF!</v>
          </cell>
          <cell r="AL232" t="e">
            <v>#REF!</v>
          </cell>
          <cell r="AM232" t="e">
            <v>#REF!</v>
          </cell>
          <cell r="AN232" t="e">
            <v>#REF!</v>
          </cell>
          <cell r="AO232" t="e">
            <v>#REF!</v>
          </cell>
          <cell r="AP232" t="e">
            <v>#REF!</v>
          </cell>
          <cell r="AQ232" t="e">
            <v>#REF!</v>
          </cell>
          <cell r="AR232" t="e">
            <v>#REF!</v>
          </cell>
          <cell r="AS232" t="e">
            <v>#REF!</v>
          </cell>
          <cell r="AT232" t="e">
            <v>#REF!</v>
          </cell>
          <cell r="AU232" t="e">
            <v>#REF!</v>
          </cell>
        </row>
        <row r="233">
          <cell r="A233" t="str">
            <v>550050_2</v>
          </cell>
          <cell r="B233" t="str">
            <v>550050</v>
          </cell>
          <cell r="C233">
            <v>2</v>
          </cell>
          <cell r="D233">
            <v>113</v>
          </cell>
          <cell r="E233">
            <v>112.5</v>
          </cell>
          <cell r="F233">
            <v>117</v>
          </cell>
          <cell r="G233">
            <v>117</v>
          </cell>
          <cell r="H233">
            <v>0</v>
          </cell>
          <cell r="I233">
            <v>0</v>
          </cell>
          <cell r="J233">
            <v>106</v>
          </cell>
          <cell r="K233">
            <v>7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107</v>
          </cell>
          <cell r="Q233">
            <v>5</v>
          </cell>
          <cell r="R233">
            <v>5</v>
          </cell>
          <cell r="S233">
            <v>0</v>
          </cell>
          <cell r="T233">
            <v>0</v>
          </cell>
          <cell r="U233">
            <v>0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 t="e">
            <v>#REF!</v>
          </cell>
          <cell r="AE233" t="e">
            <v>#REF!</v>
          </cell>
          <cell r="AF233" t="e">
            <v>#REF!</v>
          </cell>
          <cell r="AG233" t="e">
            <v>#REF!</v>
          </cell>
          <cell r="AH233" t="e">
            <v>#REF!</v>
          </cell>
          <cell r="AI233" t="e">
            <v>#REF!</v>
          </cell>
          <cell r="AJ233" t="e">
            <v>#REF!</v>
          </cell>
          <cell r="AK233" t="e">
            <v>#REF!</v>
          </cell>
          <cell r="AL233" t="e">
            <v>#REF!</v>
          </cell>
          <cell r="AM233" t="e">
            <v>#REF!</v>
          </cell>
          <cell r="AN233" t="e">
            <v>#REF!</v>
          </cell>
          <cell r="AO233" t="e">
            <v>#REF!</v>
          </cell>
          <cell r="AP233" t="e">
            <v>#REF!</v>
          </cell>
          <cell r="AQ233" t="e">
            <v>#REF!</v>
          </cell>
          <cell r="AR233" t="e">
            <v>#REF!</v>
          </cell>
          <cell r="AS233" t="e">
            <v>#REF!</v>
          </cell>
          <cell r="AT233" t="e">
            <v>#REF!</v>
          </cell>
          <cell r="AU233" t="e">
            <v>#REF!</v>
          </cell>
        </row>
        <row r="234">
          <cell r="A234" t="str">
            <v>550050_3</v>
          </cell>
          <cell r="B234" t="str">
            <v>550050</v>
          </cell>
          <cell r="C234">
            <v>3</v>
          </cell>
          <cell r="D234">
            <v>0</v>
          </cell>
          <cell r="E234">
            <v>112.5</v>
          </cell>
          <cell r="F234">
            <v>234</v>
          </cell>
          <cell r="G234">
            <v>156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107</v>
          </cell>
          <cell r="Q234">
            <v>5</v>
          </cell>
          <cell r="R234">
            <v>5</v>
          </cell>
          <cell r="S234">
            <v>0</v>
          </cell>
          <cell r="T234">
            <v>0</v>
          </cell>
          <cell r="U234">
            <v>0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 t="e">
            <v>#REF!</v>
          </cell>
          <cell r="AE234" t="e">
            <v>#REF!</v>
          </cell>
          <cell r="AF234" t="e">
            <v>#REF!</v>
          </cell>
          <cell r="AG234" t="e">
            <v>#REF!</v>
          </cell>
          <cell r="AH234" t="e">
            <v>#REF!</v>
          </cell>
          <cell r="AI234" t="e">
            <v>#REF!</v>
          </cell>
          <cell r="AJ234" t="e">
            <v>#REF!</v>
          </cell>
          <cell r="AK234" t="e">
            <v>#REF!</v>
          </cell>
          <cell r="AL234" t="e">
            <v>#REF!</v>
          </cell>
          <cell r="AM234" t="e">
            <v>#REF!</v>
          </cell>
          <cell r="AN234" t="e">
            <v>#REF!</v>
          </cell>
          <cell r="AO234" t="e">
            <v>#REF!</v>
          </cell>
          <cell r="AP234" t="e">
            <v>#REF!</v>
          </cell>
          <cell r="AQ234" t="e">
            <v>#REF!</v>
          </cell>
          <cell r="AR234" t="e">
            <v>#REF!</v>
          </cell>
          <cell r="AS234" t="e">
            <v>#REF!</v>
          </cell>
          <cell r="AT234" t="e">
            <v>#REF!</v>
          </cell>
          <cell r="AU234" t="e">
            <v>#REF!</v>
          </cell>
        </row>
        <row r="235">
          <cell r="A235" t="str">
            <v>550050_4</v>
          </cell>
          <cell r="B235" t="str">
            <v>550050</v>
          </cell>
          <cell r="C235">
            <v>4</v>
          </cell>
          <cell r="D235">
            <v>0</v>
          </cell>
          <cell r="E235">
            <v>112.5</v>
          </cell>
          <cell r="F235">
            <v>117</v>
          </cell>
          <cell r="G235">
            <v>146.25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107</v>
          </cell>
          <cell r="Q235">
            <v>5</v>
          </cell>
          <cell r="R235">
            <v>5</v>
          </cell>
          <cell r="S235">
            <v>0</v>
          </cell>
          <cell r="T235">
            <v>0</v>
          </cell>
          <cell r="U235">
            <v>0</v>
          </cell>
          <cell r="V235" t="e">
            <v>#REF!</v>
          </cell>
          <cell r="W235" t="e">
            <v>#REF!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  <cell r="AD235" t="e">
            <v>#REF!</v>
          </cell>
          <cell r="AE235" t="e">
            <v>#REF!</v>
          </cell>
          <cell r="AF235" t="e">
            <v>#REF!</v>
          </cell>
          <cell r="AG235" t="e">
            <v>#REF!</v>
          </cell>
          <cell r="AH235" t="e">
            <v>#REF!</v>
          </cell>
          <cell r="AI235" t="e">
            <v>#REF!</v>
          </cell>
          <cell r="AJ235" t="e">
            <v>#REF!</v>
          </cell>
          <cell r="AK235" t="e">
            <v>#REF!</v>
          </cell>
          <cell r="AL235" t="e">
            <v>#REF!</v>
          </cell>
          <cell r="AM235" t="e">
            <v>#REF!</v>
          </cell>
          <cell r="AN235" t="e">
            <v>#REF!</v>
          </cell>
          <cell r="AO235" t="e">
            <v>#REF!</v>
          </cell>
          <cell r="AP235" t="e">
            <v>#REF!</v>
          </cell>
          <cell r="AQ235" t="e">
            <v>#REF!</v>
          </cell>
          <cell r="AR235" t="e">
            <v>#REF!</v>
          </cell>
          <cell r="AS235" t="e">
            <v>#REF!</v>
          </cell>
          <cell r="AT235" t="e">
            <v>#REF!</v>
          </cell>
          <cell r="AU235" t="e">
            <v>#REF!</v>
          </cell>
        </row>
        <row r="236">
          <cell r="A236" t="str">
            <v>550050_5</v>
          </cell>
          <cell r="B236" t="str">
            <v>550050</v>
          </cell>
          <cell r="C236">
            <v>5</v>
          </cell>
          <cell r="D236">
            <v>0</v>
          </cell>
          <cell r="E236">
            <v>112.5</v>
          </cell>
          <cell r="F236">
            <v>117</v>
          </cell>
          <cell r="G236">
            <v>140.4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107</v>
          </cell>
          <cell r="Q236">
            <v>5</v>
          </cell>
          <cell r="R236">
            <v>5</v>
          </cell>
          <cell r="S236">
            <v>0</v>
          </cell>
          <cell r="T236">
            <v>0</v>
          </cell>
          <cell r="U236">
            <v>0</v>
          </cell>
          <cell r="V236" t="e">
            <v>#REF!</v>
          </cell>
          <cell r="W236" t="e">
            <v>#REF!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  <cell r="AD236" t="e">
            <v>#REF!</v>
          </cell>
          <cell r="AE236" t="e">
            <v>#REF!</v>
          </cell>
          <cell r="AF236" t="e">
            <v>#REF!</v>
          </cell>
          <cell r="AG236" t="e">
            <v>#REF!</v>
          </cell>
          <cell r="AH236" t="e">
            <v>#REF!</v>
          </cell>
          <cell r="AI236" t="e">
            <v>#REF!</v>
          </cell>
          <cell r="AJ236" t="e">
            <v>#REF!</v>
          </cell>
          <cell r="AK236" t="e">
            <v>#REF!</v>
          </cell>
          <cell r="AL236" t="e">
            <v>#REF!</v>
          </cell>
          <cell r="AM236" t="e">
            <v>#REF!</v>
          </cell>
          <cell r="AN236" t="e">
            <v>#REF!</v>
          </cell>
          <cell r="AO236" t="e">
            <v>#REF!</v>
          </cell>
          <cell r="AP236" t="e">
            <v>#REF!</v>
          </cell>
          <cell r="AQ236" t="e">
            <v>#REF!</v>
          </cell>
          <cell r="AR236" t="e">
            <v>#REF!</v>
          </cell>
          <cell r="AS236" t="e">
            <v>#REF!</v>
          </cell>
          <cell r="AT236" t="e">
            <v>#REF!</v>
          </cell>
          <cell r="AU236" t="e">
            <v>#REF!</v>
          </cell>
        </row>
        <row r="237">
          <cell r="A237" t="str">
            <v>550050_6</v>
          </cell>
          <cell r="B237" t="str">
            <v>550050</v>
          </cell>
          <cell r="C237">
            <v>6</v>
          </cell>
          <cell r="D237">
            <v>0</v>
          </cell>
          <cell r="E237">
            <v>112.5</v>
          </cell>
          <cell r="F237">
            <v>117</v>
          </cell>
          <cell r="G237">
            <v>136.5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107</v>
          </cell>
          <cell r="Q237">
            <v>5</v>
          </cell>
          <cell r="R237">
            <v>5</v>
          </cell>
          <cell r="S237">
            <v>0</v>
          </cell>
          <cell r="T237">
            <v>0</v>
          </cell>
          <cell r="U237">
            <v>0</v>
          </cell>
          <cell r="V237" t="e">
            <v>#REF!</v>
          </cell>
          <cell r="W237" t="e">
            <v>#REF!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  <cell r="AD237" t="e">
            <v>#REF!</v>
          </cell>
          <cell r="AE237" t="e">
            <v>#REF!</v>
          </cell>
          <cell r="AF237" t="e">
            <v>#REF!</v>
          </cell>
          <cell r="AG237" t="e">
            <v>#REF!</v>
          </cell>
          <cell r="AH237" t="e">
            <v>#REF!</v>
          </cell>
          <cell r="AI237" t="e">
            <v>#REF!</v>
          </cell>
          <cell r="AJ237" t="e">
            <v>#REF!</v>
          </cell>
          <cell r="AK237" t="e">
            <v>#REF!</v>
          </cell>
          <cell r="AL237" t="e">
            <v>#REF!</v>
          </cell>
          <cell r="AM237" t="e">
            <v>#REF!</v>
          </cell>
          <cell r="AN237" t="e">
            <v>#REF!</v>
          </cell>
          <cell r="AO237" t="e">
            <v>#REF!</v>
          </cell>
          <cell r="AP237" t="e">
            <v>#REF!</v>
          </cell>
          <cell r="AQ237" t="e">
            <v>#REF!</v>
          </cell>
          <cell r="AR237" t="e">
            <v>#REF!</v>
          </cell>
          <cell r="AS237" t="e">
            <v>#REF!</v>
          </cell>
          <cell r="AT237" t="e">
            <v>#REF!</v>
          </cell>
          <cell r="AU237" t="e">
            <v>#REF!</v>
          </cell>
        </row>
        <row r="238">
          <cell r="A238" t="str">
            <v>550050_7</v>
          </cell>
          <cell r="B238" t="str">
            <v>550050</v>
          </cell>
          <cell r="C238">
            <v>7</v>
          </cell>
          <cell r="D238">
            <v>0</v>
          </cell>
          <cell r="E238">
            <v>112.5</v>
          </cell>
          <cell r="F238">
            <v>117</v>
          </cell>
          <cell r="G238">
            <v>133.71428571428572</v>
          </cell>
          <cell r="H238">
            <v>119</v>
          </cell>
          <cell r="I238">
            <v>119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107</v>
          </cell>
          <cell r="Q238">
            <v>5</v>
          </cell>
          <cell r="R238">
            <v>5</v>
          </cell>
          <cell r="S238">
            <v>0</v>
          </cell>
          <cell r="T238">
            <v>0</v>
          </cell>
          <cell r="U238">
            <v>0</v>
          </cell>
          <cell r="V238" t="e">
            <v>#REF!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  <cell r="AD238" t="e">
            <v>#REF!</v>
          </cell>
          <cell r="AE238" t="e">
            <v>#REF!</v>
          </cell>
          <cell r="AF238" t="e">
            <v>#REF!</v>
          </cell>
          <cell r="AG238" t="e">
            <v>#REF!</v>
          </cell>
          <cell r="AH238" t="e">
            <v>#REF!</v>
          </cell>
          <cell r="AI238" t="e">
            <v>#REF!</v>
          </cell>
          <cell r="AJ238" t="e">
            <v>#REF!</v>
          </cell>
          <cell r="AK238" t="e">
            <v>#REF!</v>
          </cell>
          <cell r="AL238" t="e">
            <v>#REF!</v>
          </cell>
          <cell r="AM238" t="e">
            <v>#REF!</v>
          </cell>
          <cell r="AN238" t="e">
            <v>#REF!</v>
          </cell>
          <cell r="AO238" t="e">
            <v>#REF!</v>
          </cell>
          <cell r="AP238" t="e">
            <v>#REF!</v>
          </cell>
          <cell r="AQ238" t="e">
            <v>#REF!</v>
          </cell>
          <cell r="AR238" t="e">
            <v>#REF!</v>
          </cell>
          <cell r="AS238" t="e">
            <v>#REF!</v>
          </cell>
          <cell r="AT238" t="e">
            <v>#REF!</v>
          </cell>
          <cell r="AU238" t="e">
            <v>#REF!</v>
          </cell>
        </row>
        <row r="239">
          <cell r="A239" t="str">
            <v>550050_8</v>
          </cell>
          <cell r="B239" t="str">
            <v>550050</v>
          </cell>
          <cell r="C239">
            <v>8</v>
          </cell>
          <cell r="D239">
            <v>0</v>
          </cell>
          <cell r="E239">
            <v>112.5</v>
          </cell>
          <cell r="F239">
            <v>117</v>
          </cell>
          <cell r="G239">
            <v>131.625</v>
          </cell>
          <cell r="H239">
            <v>115</v>
          </cell>
          <cell r="I239">
            <v>117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107</v>
          </cell>
          <cell r="Q239">
            <v>5</v>
          </cell>
          <cell r="R239">
            <v>5</v>
          </cell>
          <cell r="S239">
            <v>0</v>
          </cell>
          <cell r="T239">
            <v>0</v>
          </cell>
          <cell r="U239">
            <v>0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  <cell r="AD239" t="e">
            <v>#REF!</v>
          </cell>
          <cell r="AE239" t="e">
            <v>#REF!</v>
          </cell>
          <cell r="AF239" t="e">
            <v>#REF!</v>
          </cell>
          <cell r="AG239" t="e">
            <v>#REF!</v>
          </cell>
          <cell r="AH239" t="e">
            <v>#REF!</v>
          </cell>
          <cell r="AI239" t="e">
            <v>#REF!</v>
          </cell>
          <cell r="AJ239" t="e">
            <v>#REF!</v>
          </cell>
          <cell r="AK239" t="e">
            <v>#REF!</v>
          </cell>
          <cell r="AL239" t="e">
            <v>#REF!</v>
          </cell>
          <cell r="AM239" t="e">
            <v>#REF!</v>
          </cell>
          <cell r="AN239" t="e">
            <v>#REF!</v>
          </cell>
          <cell r="AO239" t="e">
            <v>#REF!</v>
          </cell>
          <cell r="AP239" t="e">
            <v>#REF!</v>
          </cell>
          <cell r="AQ239" t="e">
            <v>#REF!</v>
          </cell>
          <cell r="AR239" t="e">
            <v>#REF!</v>
          </cell>
          <cell r="AS239" t="e">
            <v>#REF!</v>
          </cell>
          <cell r="AT239" t="e">
            <v>#REF!</v>
          </cell>
          <cell r="AU239" t="e">
            <v>#REF!</v>
          </cell>
        </row>
        <row r="240">
          <cell r="A240" t="str">
            <v>550050_9</v>
          </cell>
          <cell r="B240" t="str">
            <v>550050</v>
          </cell>
          <cell r="C240">
            <v>9</v>
          </cell>
          <cell r="D240">
            <v>0</v>
          </cell>
          <cell r="E240">
            <v>112.5</v>
          </cell>
          <cell r="F240">
            <v>117</v>
          </cell>
          <cell r="G240">
            <v>130</v>
          </cell>
          <cell r="H240">
            <v>115</v>
          </cell>
          <cell r="I240">
            <v>116.33333333333333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107</v>
          </cell>
          <cell r="Q240">
            <v>5</v>
          </cell>
          <cell r="R240">
            <v>5</v>
          </cell>
          <cell r="S240">
            <v>0</v>
          </cell>
          <cell r="T240">
            <v>0</v>
          </cell>
          <cell r="U240">
            <v>0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  <cell r="AE240" t="e">
            <v>#REF!</v>
          </cell>
          <cell r="AF240" t="e">
            <v>#REF!</v>
          </cell>
          <cell r="AG240" t="e">
            <v>#REF!</v>
          </cell>
          <cell r="AH240" t="e">
            <v>#REF!</v>
          </cell>
          <cell r="AI240" t="e">
            <v>#REF!</v>
          </cell>
          <cell r="AJ240" t="e">
            <v>#REF!</v>
          </cell>
          <cell r="AK240" t="e">
            <v>#REF!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Q240" t="e">
            <v>#REF!</v>
          </cell>
          <cell r="AR240" t="e">
            <v>#REF!</v>
          </cell>
          <cell r="AS240" t="e">
            <v>#REF!</v>
          </cell>
          <cell r="AT240" t="e">
            <v>#REF!</v>
          </cell>
          <cell r="AU240" t="e">
            <v>#REF!</v>
          </cell>
        </row>
        <row r="241">
          <cell r="A241" t="str">
            <v>550050_10</v>
          </cell>
          <cell r="B241" t="str">
            <v>550050</v>
          </cell>
          <cell r="C241">
            <v>10</v>
          </cell>
          <cell r="D241">
            <v>0</v>
          </cell>
          <cell r="E241">
            <v>112.5</v>
          </cell>
          <cell r="F241">
            <v>117</v>
          </cell>
          <cell r="G241">
            <v>128.69999999999999</v>
          </cell>
          <cell r="H241">
            <v>113</v>
          </cell>
          <cell r="I241">
            <v>115.5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107</v>
          </cell>
          <cell r="Q241">
            <v>5</v>
          </cell>
          <cell r="R241">
            <v>5</v>
          </cell>
          <cell r="S241">
            <v>0</v>
          </cell>
          <cell r="T241">
            <v>0</v>
          </cell>
          <cell r="U241">
            <v>0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  <cell r="AE241" t="e">
            <v>#REF!</v>
          </cell>
          <cell r="AF241" t="e">
            <v>#REF!</v>
          </cell>
          <cell r="AG241" t="e">
            <v>#REF!</v>
          </cell>
          <cell r="AH241" t="e">
            <v>#REF!</v>
          </cell>
          <cell r="AI241" t="e">
            <v>#REF!</v>
          </cell>
          <cell r="AJ241" t="e">
            <v>#REF!</v>
          </cell>
          <cell r="AK241" t="e">
            <v>#REF!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Q241" t="e">
            <v>#REF!</v>
          </cell>
          <cell r="AR241" t="e">
            <v>#REF!</v>
          </cell>
          <cell r="AS241" t="e">
            <v>#REF!</v>
          </cell>
          <cell r="AT241" t="e">
            <v>#REF!</v>
          </cell>
          <cell r="AU241" t="e">
            <v>#REF!</v>
          </cell>
        </row>
        <row r="242">
          <cell r="A242" t="str">
            <v>550050_11</v>
          </cell>
          <cell r="B242" t="str">
            <v>550050</v>
          </cell>
          <cell r="C242">
            <v>11</v>
          </cell>
          <cell r="D242">
            <v>0</v>
          </cell>
          <cell r="E242">
            <v>112.5</v>
          </cell>
          <cell r="F242">
            <v>117</v>
          </cell>
          <cell r="G242">
            <v>127.63636363636364</v>
          </cell>
          <cell r="H242">
            <v>118</v>
          </cell>
          <cell r="I242">
            <v>116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107</v>
          </cell>
          <cell r="Q242">
            <v>5</v>
          </cell>
          <cell r="R242">
            <v>5</v>
          </cell>
          <cell r="S242">
            <v>0</v>
          </cell>
          <cell r="T242">
            <v>0</v>
          </cell>
          <cell r="U242">
            <v>0</v>
          </cell>
          <cell r="V242" t="e">
            <v>#REF!</v>
          </cell>
          <cell r="W242" t="e">
            <v>#REF!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  <cell r="AE242" t="e">
            <v>#REF!</v>
          </cell>
          <cell r="AF242" t="e">
            <v>#REF!</v>
          </cell>
          <cell r="AG242" t="e">
            <v>#REF!</v>
          </cell>
          <cell r="AH242" t="e">
            <v>#REF!</v>
          </cell>
          <cell r="AI242" t="e">
            <v>#REF!</v>
          </cell>
          <cell r="AJ242" t="e">
            <v>#REF!</v>
          </cell>
          <cell r="AK242" t="e">
            <v>#REF!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Q242" t="e">
            <v>#REF!</v>
          </cell>
          <cell r="AR242" t="e">
            <v>#REF!</v>
          </cell>
          <cell r="AS242" t="e">
            <v>#REF!</v>
          </cell>
          <cell r="AT242" t="e">
            <v>#REF!</v>
          </cell>
          <cell r="AU242" t="e">
            <v>#REF!</v>
          </cell>
        </row>
        <row r="243">
          <cell r="A243" t="str">
            <v>550050_12</v>
          </cell>
          <cell r="B243" t="str">
            <v>550050</v>
          </cell>
          <cell r="C243">
            <v>12</v>
          </cell>
          <cell r="D243">
            <v>0</v>
          </cell>
          <cell r="E243">
            <v>112.5</v>
          </cell>
          <cell r="F243">
            <v>117</v>
          </cell>
          <cell r="G243">
            <v>126.75</v>
          </cell>
          <cell r="H243">
            <v>117</v>
          </cell>
          <cell r="I243">
            <v>116.16666666666667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107</v>
          </cell>
          <cell r="Q243">
            <v>5</v>
          </cell>
          <cell r="R243">
            <v>5</v>
          </cell>
          <cell r="S243">
            <v>0</v>
          </cell>
          <cell r="T243">
            <v>0</v>
          </cell>
          <cell r="U243">
            <v>0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  <cell r="AD243" t="e">
            <v>#REF!</v>
          </cell>
          <cell r="AE243" t="e">
            <v>#REF!</v>
          </cell>
          <cell r="AF243" t="e">
            <v>#REF!</v>
          </cell>
          <cell r="AG243" t="e">
            <v>#REF!</v>
          </cell>
          <cell r="AH243" t="e">
            <v>#REF!</v>
          </cell>
          <cell r="AI243" t="e">
            <v>#REF!</v>
          </cell>
          <cell r="AJ243" t="e">
            <v>#REF!</v>
          </cell>
          <cell r="AK243" t="e">
            <v>#REF!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Q243" t="e">
            <v>#REF!</v>
          </cell>
          <cell r="AR243" t="e">
            <v>#REF!</v>
          </cell>
          <cell r="AS243" t="e">
            <v>#REF!</v>
          </cell>
          <cell r="AT243" t="e">
            <v>#REF!</v>
          </cell>
          <cell r="AU243" t="e">
            <v>#REF!</v>
          </cell>
        </row>
        <row r="244">
          <cell r="A244" t="str">
            <v>550050_Assessment East London</v>
          </cell>
          <cell r="B244" t="str">
            <v>550050</v>
          </cell>
          <cell r="C244" t="str">
            <v>Assessment East London</v>
          </cell>
        </row>
        <row r="245">
          <cell r="A245" t="str">
            <v>556000_1</v>
          </cell>
          <cell r="B245" t="str">
            <v>556000</v>
          </cell>
          <cell r="C245">
            <v>1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256</v>
          </cell>
          <cell r="I245">
            <v>256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6">
          <cell r="A246" t="str">
            <v>556000_2</v>
          </cell>
          <cell r="B246" t="str">
            <v>556000</v>
          </cell>
          <cell r="C246">
            <v>2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258</v>
          </cell>
          <cell r="I246">
            <v>257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556000_3</v>
          </cell>
          <cell r="B247" t="str">
            <v>556000</v>
          </cell>
          <cell r="C247">
            <v>3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260</v>
          </cell>
          <cell r="I247">
            <v>258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</row>
        <row r="248">
          <cell r="A248" t="str">
            <v>556000_4</v>
          </cell>
          <cell r="B248" t="str">
            <v>556000</v>
          </cell>
          <cell r="C248">
            <v>4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253</v>
          </cell>
          <cell r="I248">
            <v>256.75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</row>
        <row r="249">
          <cell r="A249" t="str">
            <v>556000_5</v>
          </cell>
          <cell r="B249" t="str">
            <v>556000</v>
          </cell>
          <cell r="C249">
            <v>5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251</v>
          </cell>
          <cell r="I249">
            <v>255.6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50">
          <cell r="A250" t="str">
            <v>556000_6</v>
          </cell>
          <cell r="B250" t="str">
            <v>556000</v>
          </cell>
          <cell r="C250">
            <v>6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249</v>
          </cell>
          <cell r="I250">
            <v>254.5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A251" t="str">
            <v>556000_7</v>
          </cell>
          <cell r="B251" t="str">
            <v>556000</v>
          </cell>
          <cell r="C251">
            <v>7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1</v>
          </cell>
          <cell r="I251">
            <v>218.28571428571428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2">
          <cell r="A252" t="str">
            <v>556000_8</v>
          </cell>
          <cell r="B252" t="str">
            <v>556000</v>
          </cell>
          <cell r="C252">
            <v>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218.28571428571428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556000_9</v>
          </cell>
          <cell r="B253" t="str">
            <v>556000</v>
          </cell>
          <cell r="C253">
            <v>9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218.28571428571428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A254" t="str">
            <v>556000_10</v>
          </cell>
          <cell r="B254" t="str">
            <v>556000</v>
          </cell>
          <cell r="C254">
            <v>10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218.28571428571428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5">
          <cell r="A255" t="str">
            <v>556000_11</v>
          </cell>
          <cell r="B255" t="str">
            <v>556000</v>
          </cell>
          <cell r="C255">
            <v>11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218.28571428571428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6">
          <cell r="A256" t="str">
            <v>556000_12</v>
          </cell>
          <cell r="B256" t="str">
            <v>556000</v>
          </cell>
          <cell r="C256">
            <v>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218.28571428571428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A257" t="str">
            <v>556000_ROR East London</v>
          </cell>
          <cell r="B257" t="str">
            <v>556000</v>
          </cell>
          <cell r="C257" t="str">
            <v>ROR East London</v>
          </cell>
        </row>
        <row r="258">
          <cell r="A258" t="str">
            <v>556010_1</v>
          </cell>
          <cell r="B258" t="str">
            <v>556010</v>
          </cell>
          <cell r="C258">
            <v>1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312</v>
          </cell>
          <cell r="I258">
            <v>312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9">
          <cell r="A259" t="str">
            <v>556010_2</v>
          </cell>
          <cell r="B259" t="str">
            <v>556010</v>
          </cell>
          <cell r="C259">
            <v>2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310</v>
          </cell>
          <cell r="I259">
            <v>311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60">
          <cell r="A260" t="str">
            <v>556010_3</v>
          </cell>
          <cell r="B260" t="str">
            <v>556010</v>
          </cell>
          <cell r="C260">
            <v>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311</v>
          </cell>
          <cell r="I260">
            <v>311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</row>
        <row r="261">
          <cell r="A261" t="str">
            <v>556010_4</v>
          </cell>
          <cell r="B261" t="str">
            <v>556010</v>
          </cell>
          <cell r="C261">
            <v>4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322</v>
          </cell>
          <cell r="I261">
            <v>313.75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</row>
        <row r="262">
          <cell r="A262" t="str">
            <v>556010_5</v>
          </cell>
          <cell r="B262" t="str">
            <v>556010</v>
          </cell>
          <cell r="C262">
            <v>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320</v>
          </cell>
          <cell r="I262">
            <v>315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</row>
        <row r="263">
          <cell r="A263" t="str">
            <v>556010_6</v>
          </cell>
          <cell r="B263" t="str">
            <v>556010</v>
          </cell>
          <cell r="C263">
            <v>6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332</v>
          </cell>
          <cell r="I263">
            <v>317.83333333333331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A264" t="str">
            <v>556010_7</v>
          </cell>
          <cell r="B264" t="str">
            <v>556010</v>
          </cell>
          <cell r="C264">
            <v>7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1</v>
          </cell>
          <cell r="I264">
            <v>272.57142857142856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5">
          <cell r="A265" t="str">
            <v>556010_8</v>
          </cell>
          <cell r="B265" t="str">
            <v>556010</v>
          </cell>
          <cell r="C265">
            <v>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272.57142857142856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</row>
        <row r="266">
          <cell r="A266" t="str">
            <v>556010_9</v>
          </cell>
          <cell r="B266" t="str">
            <v>556010</v>
          </cell>
          <cell r="C266">
            <v>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272.57142857142856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7">
          <cell r="A267" t="str">
            <v>556010_10</v>
          </cell>
          <cell r="B267" t="str">
            <v>556010</v>
          </cell>
          <cell r="C267">
            <v>10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272.57142857142856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</row>
        <row r="268">
          <cell r="A268" t="str">
            <v>556010_11</v>
          </cell>
          <cell r="B268" t="str">
            <v>556010</v>
          </cell>
          <cell r="C268">
            <v>11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272.57142857142856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</row>
        <row r="269">
          <cell r="A269" t="str">
            <v>556010_12</v>
          </cell>
          <cell r="B269" t="str">
            <v>556010</v>
          </cell>
          <cell r="C269">
            <v>12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272.57142857142856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70">
          <cell r="A270" t="str">
            <v>556010_ROR Port Elizabeth</v>
          </cell>
          <cell r="B270" t="str">
            <v>556010</v>
          </cell>
          <cell r="C270" t="str">
            <v>ROR Port Elizabeth</v>
          </cell>
        </row>
        <row r="271">
          <cell r="A271" t="str">
            <v>556020_1</v>
          </cell>
          <cell r="B271" t="str">
            <v>556020</v>
          </cell>
          <cell r="C271">
            <v>1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55</v>
          </cell>
          <cell r="I271">
            <v>55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</row>
        <row r="272">
          <cell r="A272" t="str">
            <v>556020_2</v>
          </cell>
          <cell r="B272" t="str">
            <v>556020</v>
          </cell>
          <cell r="C272">
            <v>2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54</v>
          </cell>
          <cell r="I272">
            <v>54.5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</row>
        <row r="273">
          <cell r="A273" t="str">
            <v>556020_3</v>
          </cell>
          <cell r="B273" t="str">
            <v>556020</v>
          </cell>
          <cell r="C273">
            <v>3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54</v>
          </cell>
          <cell r="I273">
            <v>54.333333333333336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4">
          <cell r="A274" t="str">
            <v>556020_4</v>
          </cell>
          <cell r="B274" t="str">
            <v>556020</v>
          </cell>
          <cell r="C274">
            <v>4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53</v>
          </cell>
          <cell r="I274">
            <v>54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5">
          <cell r="A275" t="str">
            <v>556020_5</v>
          </cell>
          <cell r="B275" t="str">
            <v>556020</v>
          </cell>
          <cell r="C275">
            <v>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53</v>
          </cell>
          <cell r="I275">
            <v>53.8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6">
          <cell r="A276" t="str">
            <v>556020_6</v>
          </cell>
          <cell r="B276" t="str">
            <v>556020</v>
          </cell>
          <cell r="C276">
            <v>6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53</v>
          </cell>
          <cell r="I276">
            <v>53.666666666666664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</row>
        <row r="277">
          <cell r="A277" t="str">
            <v>556020_7</v>
          </cell>
          <cell r="B277" t="str">
            <v>556020</v>
          </cell>
          <cell r="C277">
            <v>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</v>
          </cell>
          <cell r="I277">
            <v>46.142857142857146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</row>
        <row r="278">
          <cell r="A278" t="str">
            <v>556020_8</v>
          </cell>
          <cell r="B278" t="str">
            <v>556020</v>
          </cell>
          <cell r="C278">
            <v>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1</v>
          </cell>
          <cell r="I278">
            <v>40.5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9">
          <cell r="A279" t="str">
            <v>556020_9</v>
          </cell>
          <cell r="B279" t="str">
            <v>556020</v>
          </cell>
          <cell r="C279">
            <v>9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40.5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80">
          <cell r="A280" t="str">
            <v>556020_10</v>
          </cell>
          <cell r="B280" t="str">
            <v>556020</v>
          </cell>
          <cell r="C280">
            <v>10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40.5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1">
          <cell r="A281" t="str">
            <v>556020_11</v>
          </cell>
          <cell r="B281" t="str">
            <v>556020</v>
          </cell>
          <cell r="C281">
            <v>11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40.5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2">
          <cell r="A282" t="str">
            <v>556020_12</v>
          </cell>
          <cell r="B282" t="str">
            <v>556020</v>
          </cell>
          <cell r="C282">
            <v>12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40.5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</row>
        <row r="283">
          <cell r="A283" t="str">
            <v>556020_ROR Uitenhage</v>
          </cell>
          <cell r="B283" t="str">
            <v>556020</v>
          </cell>
          <cell r="C283" t="str">
            <v>ROR Uitenhage</v>
          </cell>
        </row>
        <row r="284">
          <cell r="A284" t="str">
            <v>556030_1</v>
          </cell>
          <cell r="B284" t="str">
            <v>556030</v>
          </cell>
          <cell r="C284">
            <v>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107</v>
          </cell>
          <cell r="I284">
            <v>107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5">
          <cell r="A285" t="str">
            <v>556030_2</v>
          </cell>
          <cell r="B285" t="str">
            <v>556030</v>
          </cell>
          <cell r="C285">
            <v>2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109</v>
          </cell>
          <cell r="I285">
            <v>108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</row>
        <row r="286">
          <cell r="A286" t="str">
            <v>556030_3</v>
          </cell>
          <cell r="B286" t="str">
            <v>556030</v>
          </cell>
          <cell r="C286">
            <v>3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108</v>
          </cell>
          <cell r="I286">
            <v>108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</row>
        <row r="287">
          <cell r="A287" t="str">
            <v>556030_4</v>
          </cell>
          <cell r="B287" t="str">
            <v>556030</v>
          </cell>
          <cell r="C287">
            <v>4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108</v>
          </cell>
          <cell r="I287">
            <v>108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</row>
        <row r="288">
          <cell r="A288" t="str">
            <v>556030_5</v>
          </cell>
          <cell r="B288" t="str">
            <v>556030</v>
          </cell>
          <cell r="C288">
            <v>5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107</v>
          </cell>
          <cell r="I288">
            <v>107.8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</row>
        <row r="289">
          <cell r="A289" t="str">
            <v>556030_6</v>
          </cell>
          <cell r="B289" t="str">
            <v>556030</v>
          </cell>
          <cell r="C289">
            <v>6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104</v>
          </cell>
          <cell r="I289">
            <v>107.16666666666667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</row>
        <row r="290">
          <cell r="A290" t="str">
            <v>556030_7</v>
          </cell>
          <cell r="B290" t="str">
            <v>556030</v>
          </cell>
          <cell r="C290">
            <v>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4</v>
          </cell>
          <cell r="I290">
            <v>92.428571428571431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</row>
        <row r="291">
          <cell r="A291" t="str">
            <v>556030_8</v>
          </cell>
          <cell r="B291" t="str">
            <v>556030</v>
          </cell>
          <cell r="C291">
            <v>8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1</v>
          </cell>
          <cell r="I291">
            <v>81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</row>
        <row r="292">
          <cell r="A292" t="str">
            <v>556030_9</v>
          </cell>
          <cell r="B292" t="str">
            <v>556030</v>
          </cell>
          <cell r="C292">
            <v>9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81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3">
          <cell r="A293" t="str">
            <v>556030_10</v>
          </cell>
          <cell r="B293" t="str">
            <v>556030</v>
          </cell>
          <cell r="C293">
            <v>10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81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</row>
        <row r="294">
          <cell r="A294" t="str">
            <v>556030_11</v>
          </cell>
          <cell r="B294" t="str">
            <v>556030</v>
          </cell>
          <cell r="C294">
            <v>11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81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</row>
        <row r="295">
          <cell r="A295" t="str">
            <v>556030_12</v>
          </cell>
          <cell r="B295" t="str">
            <v>556030</v>
          </cell>
          <cell r="C295">
            <v>12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81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</row>
        <row r="296">
          <cell r="A296" t="str">
            <v>556030_ROR Mthatha</v>
          </cell>
          <cell r="B296" t="str">
            <v>556030</v>
          </cell>
          <cell r="C296" t="str">
            <v>ROR Mthatha</v>
          </cell>
        </row>
        <row r="297">
          <cell r="A297" t="str">
            <v>601150_1</v>
          </cell>
          <cell r="B297" t="str">
            <v>601150</v>
          </cell>
          <cell r="C297">
            <v>1</v>
          </cell>
          <cell r="D297">
            <v>7</v>
          </cell>
          <cell r="E297">
            <v>7</v>
          </cell>
          <cell r="F297">
            <v>7</v>
          </cell>
          <cell r="G297">
            <v>7</v>
          </cell>
          <cell r="H297">
            <v>7</v>
          </cell>
          <cell r="I297">
            <v>7</v>
          </cell>
          <cell r="J297">
            <v>7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7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 t="e">
            <v>#REF!</v>
          </cell>
          <cell r="W297" t="e">
            <v>#REF!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  <cell r="AD297" t="e">
            <v>#REF!</v>
          </cell>
          <cell r="AE297" t="e">
            <v>#REF!</v>
          </cell>
          <cell r="AF297" t="e">
            <v>#REF!</v>
          </cell>
          <cell r="AG297" t="e">
            <v>#REF!</v>
          </cell>
          <cell r="AH297" t="e">
            <v>#REF!</v>
          </cell>
          <cell r="AI297" t="e">
            <v>#REF!</v>
          </cell>
          <cell r="AJ297" t="e">
            <v>#REF!</v>
          </cell>
          <cell r="AK297" t="e">
            <v>#REF!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  <cell r="AQ297" t="e">
            <v>#REF!</v>
          </cell>
          <cell r="AR297" t="e">
            <v>#REF!</v>
          </cell>
          <cell r="AS297" t="e">
            <v>#REF!</v>
          </cell>
          <cell r="AT297" t="e">
            <v>#REF!</v>
          </cell>
          <cell r="AU297" t="e">
            <v>#REF!</v>
          </cell>
        </row>
        <row r="298">
          <cell r="A298" t="str">
            <v>601150_2</v>
          </cell>
          <cell r="B298" t="str">
            <v>601150</v>
          </cell>
          <cell r="C298">
            <v>2</v>
          </cell>
          <cell r="D298">
            <v>7</v>
          </cell>
          <cell r="E298">
            <v>7</v>
          </cell>
          <cell r="F298">
            <v>7</v>
          </cell>
          <cell r="G298">
            <v>7</v>
          </cell>
          <cell r="H298">
            <v>7</v>
          </cell>
          <cell r="I298">
            <v>7</v>
          </cell>
          <cell r="J298">
            <v>7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7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 t="e">
            <v>#REF!</v>
          </cell>
          <cell r="W298" t="e">
            <v>#REF!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  <cell r="AD298" t="e">
            <v>#REF!</v>
          </cell>
          <cell r="AE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 t="e">
            <v>#REF!</v>
          </cell>
          <cell r="AJ298" t="e">
            <v>#REF!</v>
          </cell>
          <cell r="AK298" t="e">
            <v>#REF!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  <cell r="AQ298" t="e">
            <v>#REF!</v>
          </cell>
          <cell r="AR298" t="e">
            <v>#REF!</v>
          </cell>
          <cell r="AS298" t="e">
            <v>#REF!</v>
          </cell>
          <cell r="AT298" t="e">
            <v>#REF!</v>
          </cell>
          <cell r="AU298" t="e">
            <v>#REF!</v>
          </cell>
        </row>
        <row r="299">
          <cell r="A299" t="str">
            <v>601150_3</v>
          </cell>
          <cell r="B299" t="str">
            <v>601150</v>
          </cell>
          <cell r="C299">
            <v>3</v>
          </cell>
          <cell r="D299">
            <v>0</v>
          </cell>
          <cell r="E299">
            <v>7</v>
          </cell>
          <cell r="F299">
            <v>14</v>
          </cell>
          <cell r="G299">
            <v>9.3333333333333339</v>
          </cell>
          <cell r="H299">
            <v>7</v>
          </cell>
          <cell r="I299">
            <v>7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 t="e">
            <v>#REF!</v>
          </cell>
          <cell r="W299" t="e">
            <v>#REF!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  <cell r="AD299" t="e">
            <v>#REF!</v>
          </cell>
          <cell r="AE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 t="e">
            <v>#REF!</v>
          </cell>
          <cell r="AJ299" t="e">
            <v>#REF!</v>
          </cell>
          <cell r="AK299" t="e">
            <v>#REF!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  <cell r="AQ299" t="e">
            <v>#REF!</v>
          </cell>
          <cell r="AR299" t="e">
            <v>#REF!</v>
          </cell>
          <cell r="AS299" t="e">
            <v>#REF!</v>
          </cell>
          <cell r="AT299" t="e">
            <v>#REF!</v>
          </cell>
          <cell r="AU299" t="e">
            <v>#REF!</v>
          </cell>
        </row>
        <row r="300">
          <cell r="A300" t="str">
            <v>601150_4</v>
          </cell>
          <cell r="B300" t="str">
            <v>601150</v>
          </cell>
          <cell r="C300">
            <v>4</v>
          </cell>
          <cell r="D300">
            <v>0</v>
          </cell>
          <cell r="E300">
            <v>7</v>
          </cell>
          <cell r="F300">
            <v>7</v>
          </cell>
          <cell r="G300">
            <v>8.75</v>
          </cell>
          <cell r="H300">
            <v>7</v>
          </cell>
          <cell r="I300">
            <v>7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7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 t="e">
            <v>#REF!</v>
          </cell>
          <cell r="W300" t="e">
            <v>#REF!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  <cell r="AD300" t="e">
            <v>#REF!</v>
          </cell>
          <cell r="AE300" t="e">
            <v>#REF!</v>
          </cell>
          <cell r="AF300" t="e">
            <v>#REF!</v>
          </cell>
          <cell r="AG300" t="e">
            <v>#REF!</v>
          </cell>
          <cell r="AH300" t="e">
            <v>#REF!</v>
          </cell>
          <cell r="AI300" t="e">
            <v>#REF!</v>
          </cell>
          <cell r="AJ300" t="e">
            <v>#REF!</v>
          </cell>
          <cell r="AK300" t="e">
            <v>#REF!</v>
          </cell>
          <cell r="AL300" t="e">
            <v>#REF!</v>
          </cell>
          <cell r="AM300" t="e">
            <v>#REF!</v>
          </cell>
          <cell r="AN300" t="e">
            <v>#REF!</v>
          </cell>
          <cell r="AO300" t="e">
            <v>#REF!</v>
          </cell>
          <cell r="AP300" t="e">
            <v>#REF!</v>
          </cell>
          <cell r="AQ300" t="e">
            <v>#REF!</v>
          </cell>
          <cell r="AR300" t="e">
            <v>#REF!</v>
          </cell>
          <cell r="AS300" t="e">
            <v>#REF!</v>
          </cell>
          <cell r="AT300" t="e">
            <v>#REF!</v>
          </cell>
          <cell r="AU300" t="e">
            <v>#REF!</v>
          </cell>
        </row>
        <row r="301">
          <cell r="A301" t="str">
            <v>601150_5</v>
          </cell>
          <cell r="B301" t="str">
            <v>601150</v>
          </cell>
          <cell r="C301">
            <v>5</v>
          </cell>
          <cell r="D301">
            <v>0</v>
          </cell>
          <cell r="E301">
            <v>7</v>
          </cell>
          <cell r="F301">
            <v>7</v>
          </cell>
          <cell r="G301">
            <v>8.4</v>
          </cell>
          <cell r="H301">
            <v>7</v>
          </cell>
          <cell r="I301">
            <v>7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 t="e">
            <v>#REF!</v>
          </cell>
          <cell r="W301" t="e">
            <v>#REF!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  <cell r="AD301" t="e">
            <v>#REF!</v>
          </cell>
          <cell r="AE301" t="e">
            <v>#REF!</v>
          </cell>
          <cell r="AF301" t="e">
            <v>#REF!</v>
          </cell>
          <cell r="AG301" t="e">
            <v>#REF!</v>
          </cell>
          <cell r="AH301" t="e">
            <v>#REF!</v>
          </cell>
          <cell r="AI301" t="e">
            <v>#REF!</v>
          </cell>
          <cell r="AJ301" t="e">
            <v>#REF!</v>
          </cell>
          <cell r="AK301" t="e">
            <v>#REF!</v>
          </cell>
          <cell r="AL301" t="e">
            <v>#REF!</v>
          </cell>
          <cell r="AM301" t="e">
            <v>#REF!</v>
          </cell>
          <cell r="AN301" t="e">
            <v>#REF!</v>
          </cell>
          <cell r="AO301" t="e">
            <v>#REF!</v>
          </cell>
          <cell r="AP301" t="e">
            <v>#REF!</v>
          </cell>
          <cell r="AQ301" t="e">
            <v>#REF!</v>
          </cell>
          <cell r="AR301" t="e">
            <v>#REF!</v>
          </cell>
          <cell r="AS301" t="e">
            <v>#REF!</v>
          </cell>
          <cell r="AT301" t="e">
            <v>#REF!</v>
          </cell>
          <cell r="AU301" t="e">
            <v>#REF!</v>
          </cell>
        </row>
        <row r="302">
          <cell r="A302" t="str">
            <v>601150_6</v>
          </cell>
          <cell r="B302" t="str">
            <v>601150</v>
          </cell>
          <cell r="C302">
            <v>6</v>
          </cell>
          <cell r="D302">
            <v>0</v>
          </cell>
          <cell r="E302">
            <v>7</v>
          </cell>
          <cell r="F302">
            <v>7</v>
          </cell>
          <cell r="G302">
            <v>8.1666666666666661</v>
          </cell>
          <cell r="H302">
            <v>7</v>
          </cell>
          <cell r="I302">
            <v>7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7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 t="e">
            <v>#REF!</v>
          </cell>
          <cell r="W302" t="e">
            <v>#REF!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  <cell r="AD302" t="e">
            <v>#REF!</v>
          </cell>
          <cell r="AE302" t="e">
            <v>#REF!</v>
          </cell>
          <cell r="AF302" t="e">
            <v>#REF!</v>
          </cell>
          <cell r="AG302" t="e">
            <v>#REF!</v>
          </cell>
          <cell r="AH302" t="e">
            <v>#REF!</v>
          </cell>
          <cell r="AI302" t="e">
            <v>#REF!</v>
          </cell>
          <cell r="AJ302" t="e">
            <v>#REF!</v>
          </cell>
          <cell r="AK302" t="e">
            <v>#REF!</v>
          </cell>
          <cell r="AL302" t="e">
            <v>#REF!</v>
          </cell>
          <cell r="AM302" t="e">
            <v>#REF!</v>
          </cell>
          <cell r="AN302" t="e">
            <v>#REF!</v>
          </cell>
          <cell r="AO302" t="e">
            <v>#REF!</v>
          </cell>
          <cell r="AP302" t="e">
            <v>#REF!</v>
          </cell>
          <cell r="AQ302" t="e">
            <v>#REF!</v>
          </cell>
          <cell r="AR302" t="e">
            <v>#REF!</v>
          </cell>
          <cell r="AS302" t="e">
            <v>#REF!</v>
          </cell>
          <cell r="AT302" t="e">
            <v>#REF!</v>
          </cell>
          <cell r="AU302" t="e">
            <v>#REF!</v>
          </cell>
        </row>
        <row r="303">
          <cell r="A303" t="str">
            <v>601150_7</v>
          </cell>
          <cell r="B303" t="str">
            <v>601150</v>
          </cell>
          <cell r="C303">
            <v>7</v>
          </cell>
          <cell r="D303">
            <v>0</v>
          </cell>
          <cell r="E303">
            <v>7</v>
          </cell>
          <cell r="F303">
            <v>7</v>
          </cell>
          <cell r="G303">
            <v>8</v>
          </cell>
          <cell r="H303">
            <v>7</v>
          </cell>
          <cell r="I303">
            <v>7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7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I303" t="e">
            <v>#REF!</v>
          </cell>
          <cell r="AJ303" t="e">
            <v>#REF!</v>
          </cell>
          <cell r="AK303" t="e">
            <v>#REF!</v>
          </cell>
          <cell r="AL303" t="e">
            <v>#REF!</v>
          </cell>
          <cell r="AM303" t="e">
            <v>#REF!</v>
          </cell>
          <cell r="AN303" t="e">
            <v>#REF!</v>
          </cell>
          <cell r="AO303" t="e">
            <v>#REF!</v>
          </cell>
          <cell r="AP303" t="e">
            <v>#REF!</v>
          </cell>
          <cell r="AQ303" t="e">
            <v>#REF!</v>
          </cell>
          <cell r="AR303" t="e">
            <v>#REF!</v>
          </cell>
          <cell r="AS303" t="e">
            <v>#REF!</v>
          </cell>
          <cell r="AT303" t="e">
            <v>#REF!</v>
          </cell>
          <cell r="AU303" t="e">
            <v>#REF!</v>
          </cell>
        </row>
        <row r="304">
          <cell r="A304" t="str">
            <v>601150_8</v>
          </cell>
          <cell r="B304" t="str">
            <v>601150</v>
          </cell>
          <cell r="C304">
            <v>8</v>
          </cell>
          <cell r="D304">
            <v>0</v>
          </cell>
          <cell r="E304">
            <v>7</v>
          </cell>
          <cell r="F304">
            <v>7</v>
          </cell>
          <cell r="G304">
            <v>7.875</v>
          </cell>
          <cell r="H304">
            <v>7</v>
          </cell>
          <cell r="I304">
            <v>7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7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 t="e">
            <v>#REF!</v>
          </cell>
          <cell r="W304" t="e">
            <v>#REF!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  <cell r="AD304" t="e">
            <v>#REF!</v>
          </cell>
          <cell r="AE304" t="e">
            <v>#REF!</v>
          </cell>
          <cell r="AF304" t="e">
            <v>#REF!</v>
          </cell>
          <cell r="AG304" t="e">
            <v>#REF!</v>
          </cell>
          <cell r="AH304" t="e">
            <v>#REF!</v>
          </cell>
          <cell r="AI304" t="e">
            <v>#REF!</v>
          </cell>
          <cell r="AJ304" t="e">
            <v>#REF!</v>
          </cell>
          <cell r="AK304" t="e">
            <v>#REF!</v>
          </cell>
          <cell r="AL304" t="e">
            <v>#REF!</v>
          </cell>
          <cell r="AM304" t="e">
            <v>#REF!</v>
          </cell>
          <cell r="AN304" t="e">
            <v>#REF!</v>
          </cell>
          <cell r="AO304" t="e">
            <v>#REF!</v>
          </cell>
          <cell r="AP304" t="e">
            <v>#REF!</v>
          </cell>
          <cell r="AQ304" t="e">
            <v>#REF!</v>
          </cell>
          <cell r="AR304" t="e">
            <v>#REF!</v>
          </cell>
          <cell r="AS304" t="e">
            <v>#REF!</v>
          </cell>
          <cell r="AT304" t="e">
            <v>#REF!</v>
          </cell>
          <cell r="AU304" t="e">
            <v>#REF!</v>
          </cell>
        </row>
        <row r="305">
          <cell r="A305" t="str">
            <v>601150_9</v>
          </cell>
          <cell r="B305" t="str">
            <v>601150</v>
          </cell>
          <cell r="C305">
            <v>9</v>
          </cell>
          <cell r="D305">
            <v>0</v>
          </cell>
          <cell r="E305">
            <v>7</v>
          </cell>
          <cell r="F305">
            <v>7</v>
          </cell>
          <cell r="G305">
            <v>7.7777777777777777</v>
          </cell>
          <cell r="H305">
            <v>7</v>
          </cell>
          <cell r="I305">
            <v>7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7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 t="e">
            <v>#REF!</v>
          </cell>
          <cell r="W305" t="e">
            <v>#REF!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  <cell r="AD305" t="e">
            <v>#REF!</v>
          </cell>
          <cell r="AE305" t="e">
            <v>#REF!</v>
          </cell>
          <cell r="AF305" t="e">
            <v>#REF!</v>
          </cell>
          <cell r="AG305" t="e">
            <v>#REF!</v>
          </cell>
          <cell r="AH305" t="e">
            <v>#REF!</v>
          </cell>
          <cell r="AI305" t="e">
            <v>#REF!</v>
          </cell>
          <cell r="AJ305" t="e">
            <v>#REF!</v>
          </cell>
          <cell r="AK305" t="e">
            <v>#REF!</v>
          </cell>
          <cell r="AL305" t="e">
            <v>#REF!</v>
          </cell>
          <cell r="AM305" t="e">
            <v>#REF!</v>
          </cell>
          <cell r="AN305" t="e">
            <v>#REF!</v>
          </cell>
          <cell r="AO305" t="e">
            <v>#REF!</v>
          </cell>
          <cell r="AP305" t="e">
            <v>#REF!</v>
          </cell>
          <cell r="AQ305" t="e">
            <v>#REF!</v>
          </cell>
          <cell r="AR305" t="e">
            <v>#REF!</v>
          </cell>
          <cell r="AS305" t="e">
            <v>#REF!</v>
          </cell>
          <cell r="AT305" t="e">
            <v>#REF!</v>
          </cell>
          <cell r="AU305" t="e">
            <v>#REF!</v>
          </cell>
        </row>
        <row r="306">
          <cell r="A306" t="str">
            <v>601150_10</v>
          </cell>
          <cell r="B306" t="str">
            <v>601150</v>
          </cell>
          <cell r="C306">
            <v>10</v>
          </cell>
          <cell r="D306">
            <v>0</v>
          </cell>
          <cell r="E306">
            <v>7</v>
          </cell>
          <cell r="F306">
            <v>7</v>
          </cell>
          <cell r="G306">
            <v>7.7</v>
          </cell>
          <cell r="H306">
            <v>7</v>
          </cell>
          <cell r="I306">
            <v>7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D306" t="e">
            <v>#REF!</v>
          </cell>
          <cell r="AE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 t="e">
            <v>#REF!</v>
          </cell>
          <cell r="AJ306" t="e">
            <v>#REF!</v>
          </cell>
          <cell r="AK306" t="e">
            <v>#REF!</v>
          </cell>
          <cell r="AL306" t="e">
            <v>#REF!</v>
          </cell>
          <cell r="AM306" t="e">
            <v>#REF!</v>
          </cell>
          <cell r="AN306" t="e">
            <v>#REF!</v>
          </cell>
          <cell r="AO306" t="e">
            <v>#REF!</v>
          </cell>
          <cell r="AP306" t="e">
            <v>#REF!</v>
          </cell>
          <cell r="AQ306" t="e">
            <v>#REF!</v>
          </cell>
          <cell r="AR306" t="e">
            <v>#REF!</v>
          </cell>
          <cell r="AS306" t="e">
            <v>#REF!</v>
          </cell>
          <cell r="AT306" t="e">
            <v>#REF!</v>
          </cell>
          <cell r="AU306" t="e">
            <v>#REF!</v>
          </cell>
        </row>
        <row r="307">
          <cell r="A307" t="str">
            <v>601150_11</v>
          </cell>
          <cell r="B307" t="str">
            <v>601150</v>
          </cell>
          <cell r="C307">
            <v>11</v>
          </cell>
          <cell r="D307">
            <v>0</v>
          </cell>
          <cell r="E307">
            <v>7</v>
          </cell>
          <cell r="F307">
            <v>7</v>
          </cell>
          <cell r="G307">
            <v>7.6363636363636367</v>
          </cell>
          <cell r="H307">
            <v>7</v>
          </cell>
          <cell r="I307">
            <v>7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 t="e">
            <v>#REF!</v>
          </cell>
          <cell r="W307" t="e">
            <v>#REF!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  <cell r="AD307" t="e">
            <v>#REF!</v>
          </cell>
          <cell r="AE307" t="e">
            <v>#REF!</v>
          </cell>
          <cell r="AF307" t="e">
            <v>#REF!</v>
          </cell>
          <cell r="AG307" t="e">
            <v>#REF!</v>
          </cell>
          <cell r="AH307" t="e">
            <v>#REF!</v>
          </cell>
          <cell r="AI307" t="e">
            <v>#REF!</v>
          </cell>
          <cell r="AJ307" t="e">
            <v>#REF!</v>
          </cell>
          <cell r="AK307" t="e">
            <v>#REF!</v>
          </cell>
          <cell r="AL307" t="e">
            <v>#REF!</v>
          </cell>
          <cell r="AM307" t="e">
            <v>#REF!</v>
          </cell>
          <cell r="AN307" t="e">
            <v>#REF!</v>
          </cell>
          <cell r="AO307" t="e">
            <v>#REF!</v>
          </cell>
          <cell r="AP307" t="e">
            <v>#REF!</v>
          </cell>
          <cell r="AQ307" t="e">
            <v>#REF!</v>
          </cell>
          <cell r="AR307" t="e">
            <v>#REF!</v>
          </cell>
          <cell r="AS307" t="e">
            <v>#REF!</v>
          </cell>
          <cell r="AT307" t="e">
            <v>#REF!</v>
          </cell>
          <cell r="AU307" t="e">
            <v>#REF!</v>
          </cell>
        </row>
        <row r="308">
          <cell r="A308" t="str">
            <v>601150_12</v>
          </cell>
          <cell r="B308" t="str">
            <v>601150</v>
          </cell>
          <cell r="C308">
            <v>12</v>
          </cell>
          <cell r="D308">
            <v>0</v>
          </cell>
          <cell r="E308">
            <v>7</v>
          </cell>
          <cell r="F308">
            <v>7</v>
          </cell>
          <cell r="G308">
            <v>7.583333333333333</v>
          </cell>
          <cell r="H308">
            <v>7</v>
          </cell>
          <cell r="I308">
            <v>7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 t="e">
            <v>#REF!</v>
          </cell>
          <cell r="W308" t="e">
            <v>#REF!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  <cell r="AD308" t="e">
            <v>#REF!</v>
          </cell>
          <cell r="AE308" t="e">
            <v>#REF!</v>
          </cell>
          <cell r="AF308" t="e">
            <v>#REF!</v>
          </cell>
          <cell r="AG308" t="e">
            <v>#REF!</v>
          </cell>
          <cell r="AH308" t="e">
            <v>#REF!</v>
          </cell>
          <cell r="AI308" t="e">
            <v>#REF!</v>
          </cell>
          <cell r="AJ308" t="e">
            <v>#REF!</v>
          </cell>
          <cell r="AK308" t="e">
            <v>#REF!</v>
          </cell>
          <cell r="AL308" t="e">
            <v>#REF!</v>
          </cell>
          <cell r="AM308" t="e">
            <v>#REF!</v>
          </cell>
          <cell r="AN308" t="e">
            <v>#REF!</v>
          </cell>
          <cell r="AO308" t="e">
            <v>#REF!</v>
          </cell>
          <cell r="AP308" t="e">
            <v>#REF!</v>
          </cell>
          <cell r="AQ308" t="e">
            <v>#REF!</v>
          </cell>
          <cell r="AR308" t="e">
            <v>#REF!</v>
          </cell>
          <cell r="AS308" t="e">
            <v>#REF!</v>
          </cell>
          <cell r="AT308" t="e">
            <v>#REF!</v>
          </cell>
          <cell r="AU308" t="e">
            <v>#REF!</v>
          </cell>
        </row>
        <row r="309">
          <cell r="A309" t="str">
            <v>601150_Customs Quachasnek Border Post</v>
          </cell>
          <cell r="B309" t="str">
            <v>601150</v>
          </cell>
          <cell r="C309" t="str">
            <v>Customs Quachasnek Border Post</v>
          </cell>
        </row>
        <row r="310">
          <cell r="A310" t="str">
            <v>602010_1</v>
          </cell>
          <cell r="B310" t="str">
            <v>602010</v>
          </cell>
          <cell r="C310">
            <v>1</v>
          </cell>
          <cell r="D310">
            <v>260</v>
          </cell>
          <cell r="E310">
            <v>260</v>
          </cell>
          <cell r="F310">
            <v>266</v>
          </cell>
          <cell r="G310">
            <v>266</v>
          </cell>
          <cell r="H310">
            <v>284</v>
          </cell>
          <cell r="I310">
            <v>284</v>
          </cell>
          <cell r="J310">
            <v>254</v>
          </cell>
          <cell r="K310">
            <v>6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257</v>
          </cell>
          <cell r="Q310">
            <v>6</v>
          </cell>
          <cell r="R310">
            <v>3</v>
          </cell>
          <cell r="S310">
            <v>0</v>
          </cell>
          <cell r="T310">
            <v>0</v>
          </cell>
          <cell r="U310">
            <v>0</v>
          </cell>
          <cell r="V310" t="e">
            <v>#REF!</v>
          </cell>
          <cell r="W310" t="e">
            <v>#REF!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  <cell r="AD310" t="e">
            <v>#REF!</v>
          </cell>
          <cell r="AE310" t="e">
            <v>#REF!</v>
          </cell>
          <cell r="AF310" t="e">
            <v>#REF!</v>
          </cell>
          <cell r="AG310" t="e">
            <v>#REF!</v>
          </cell>
          <cell r="AH310" t="e">
            <v>#REF!</v>
          </cell>
          <cell r="AI310" t="e">
            <v>#REF!</v>
          </cell>
          <cell r="AJ310" t="e">
            <v>#REF!</v>
          </cell>
          <cell r="AK310" t="e">
            <v>#REF!</v>
          </cell>
          <cell r="AL310" t="e">
            <v>#REF!</v>
          </cell>
          <cell r="AM310" t="e">
            <v>#REF!</v>
          </cell>
          <cell r="AN310" t="e">
            <v>#REF!</v>
          </cell>
          <cell r="AO310" t="e">
            <v>#REF!</v>
          </cell>
          <cell r="AP310" t="e">
            <v>#REF!</v>
          </cell>
          <cell r="AQ310" t="e">
            <v>#REF!</v>
          </cell>
          <cell r="AR310" t="e">
            <v>#REF!</v>
          </cell>
          <cell r="AS310" t="e">
            <v>#REF!</v>
          </cell>
          <cell r="AT310" t="e">
            <v>#REF!</v>
          </cell>
          <cell r="AU310" t="e">
            <v>#REF!</v>
          </cell>
        </row>
        <row r="311">
          <cell r="A311" t="str">
            <v>602010_2</v>
          </cell>
          <cell r="B311" t="str">
            <v>602010</v>
          </cell>
          <cell r="C311">
            <v>2</v>
          </cell>
          <cell r="D311">
            <v>265</v>
          </cell>
          <cell r="E311">
            <v>262.5</v>
          </cell>
          <cell r="F311">
            <v>266</v>
          </cell>
          <cell r="G311">
            <v>266</v>
          </cell>
          <cell r="H311">
            <v>283</v>
          </cell>
          <cell r="I311">
            <v>283.5</v>
          </cell>
          <cell r="J311">
            <v>259</v>
          </cell>
          <cell r="K311">
            <v>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257</v>
          </cell>
          <cell r="Q311">
            <v>6</v>
          </cell>
          <cell r="R311">
            <v>3</v>
          </cell>
          <cell r="S311">
            <v>0</v>
          </cell>
          <cell r="T311">
            <v>0</v>
          </cell>
          <cell r="U311">
            <v>0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I311" t="e">
            <v>#REF!</v>
          </cell>
          <cell r="AJ311" t="e">
            <v>#REF!</v>
          </cell>
          <cell r="AK311" t="e">
            <v>#REF!</v>
          </cell>
          <cell r="AL311" t="e">
            <v>#REF!</v>
          </cell>
          <cell r="AM311" t="e">
            <v>#REF!</v>
          </cell>
          <cell r="AN311" t="e">
            <v>#REF!</v>
          </cell>
          <cell r="AO311" t="e">
            <v>#REF!</v>
          </cell>
          <cell r="AP311" t="e">
            <v>#REF!</v>
          </cell>
          <cell r="AQ311" t="e">
            <v>#REF!</v>
          </cell>
          <cell r="AR311" t="e">
            <v>#REF!</v>
          </cell>
          <cell r="AS311" t="e">
            <v>#REF!</v>
          </cell>
          <cell r="AT311" t="e">
            <v>#REF!</v>
          </cell>
          <cell r="AU311" t="e">
            <v>#REF!</v>
          </cell>
        </row>
        <row r="312">
          <cell r="A312" t="str">
            <v>602010_3</v>
          </cell>
          <cell r="B312" t="str">
            <v>602010</v>
          </cell>
          <cell r="C312">
            <v>3</v>
          </cell>
          <cell r="D312">
            <v>0</v>
          </cell>
          <cell r="E312">
            <v>262.5</v>
          </cell>
          <cell r="F312">
            <v>532</v>
          </cell>
          <cell r="G312">
            <v>354.66666666666669</v>
          </cell>
          <cell r="H312">
            <v>285</v>
          </cell>
          <cell r="I312">
            <v>284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257</v>
          </cell>
          <cell r="Q312">
            <v>6</v>
          </cell>
          <cell r="R312">
            <v>3</v>
          </cell>
          <cell r="S312">
            <v>0</v>
          </cell>
          <cell r="T312">
            <v>0</v>
          </cell>
          <cell r="U312">
            <v>0</v>
          </cell>
          <cell r="V312" t="e">
            <v>#REF!</v>
          </cell>
          <cell r="W312" t="e">
            <v>#REF!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  <cell r="AD312" t="e">
            <v>#REF!</v>
          </cell>
          <cell r="AE312" t="e">
            <v>#REF!</v>
          </cell>
          <cell r="AF312" t="e">
            <v>#REF!</v>
          </cell>
          <cell r="AG312" t="e">
            <v>#REF!</v>
          </cell>
          <cell r="AH312" t="e">
            <v>#REF!</v>
          </cell>
          <cell r="AI312" t="e">
            <v>#REF!</v>
          </cell>
          <cell r="AJ312" t="e">
            <v>#REF!</v>
          </cell>
          <cell r="AK312" t="e">
            <v>#REF!</v>
          </cell>
          <cell r="AL312" t="e">
            <v>#REF!</v>
          </cell>
          <cell r="AM312" t="e">
            <v>#REF!</v>
          </cell>
          <cell r="AN312" t="e">
            <v>#REF!</v>
          </cell>
          <cell r="AO312" t="e">
            <v>#REF!</v>
          </cell>
          <cell r="AP312" t="e">
            <v>#REF!</v>
          </cell>
          <cell r="AQ312" t="e">
            <v>#REF!</v>
          </cell>
          <cell r="AR312" t="e">
            <v>#REF!</v>
          </cell>
          <cell r="AS312" t="e">
            <v>#REF!</v>
          </cell>
          <cell r="AT312" t="e">
            <v>#REF!</v>
          </cell>
          <cell r="AU312" t="e">
            <v>#REF!</v>
          </cell>
        </row>
        <row r="313">
          <cell r="A313" t="str">
            <v>602010_4</v>
          </cell>
          <cell r="B313" t="str">
            <v>602010</v>
          </cell>
          <cell r="C313">
            <v>4</v>
          </cell>
          <cell r="D313">
            <v>0</v>
          </cell>
          <cell r="E313">
            <v>262.5</v>
          </cell>
          <cell r="F313">
            <v>266</v>
          </cell>
          <cell r="G313">
            <v>332.5</v>
          </cell>
          <cell r="H313">
            <v>284</v>
          </cell>
          <cell r="I313">
            <v>284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257</v>
          </cell>
          <cell r="Q313">
            <v>6</v>
          </cell>
          <cell r="R313">
            <v>3</v>
          </cell>
          <cell r="S313">
            <v>0</v>
          </cell>
          <cell r="T313">
            <v>0</v>
          </cell>
          <cell r="U313">
            <v>0</v>
          </cell>
          <cell r="V313" t="e">
            <v>#REF!</v>
          </cell>
          <cell r="W313" t="e">
            <v>#REF!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  <cell r="AD313" t="e">
            <v>#REF!</v>
          </cell>
          <cell r="AE313" t="e">
            <v>#REF!</v>
          </cell>
          <cell r="AF313" t="e">
            <v>#REF!</v>
          </cell>
          <cell r="AG313" t="e">
            <v>#REF!</v>
          </cell>
          <cell r="AH313" t="e">
            <v>#REF!</v>
          </cell>
          <cell r="AI313" t="e">
            <v>#REF!</v>
          </cell>
          <cell r="AJ313" t="e">
            <v>#REF!</v>
          </cell>
          <cell r="AK313" t="e">
            <v>#REF!</v>
          </cell>
          <cell r="AL313" t="e">
            <v>#REF!</v>
          </cell>
          <cell r="AM313" t="e">
            <v>#REF!</v>
          </cell>
          <cell r="AN313" t="e">
            <v>#REF!</v>
          </cell>
          <cell r="AO313" t="e">
            <v>#REF!</v>
          </cell>
          <cell r="AP313" t="e">
            <v>#REF!</v>
          </cell>
          <cell r="AQ313" t="e">
            <v>#REF!</v>
          </cell>
          <cell r="AR313" t="e">
            <v>#REF!</v>
          </cell>
          <cell r="AS313" t="e">
            <v>#REF!</v>
          </cell>
          <cell r="AT313" t="e">
            <v>#REF!</v>
          </cell>
          <cell r="AU313" t="e">
            <v>#REF!</v>
          </cell>
        </row>
        <row r="314">
          <cell r="A314" t="str">
            <v>602010_5</v>
          </cell>
          <cell r="B314" t="str">
            <v>602010</v>
          </cell>
          <cell r="C314">
            <v>5</v>
          </cell>
          <cell r="D314">
            <v>0</v>
          </cell>
          <cell r="E314">
            <v>262.5</v>
          </cell>
          <cell r="F314">
            <v>266</v>
          </cell>
          <cell r="G314">
            <v>319.2</v>
          </cell>
          <cell r="H314">
            <v>277</v>
          </cell>
          <cell r="I314">
            <v>282.60000000000002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257</v>
          </cell>
          <cell r="Q314">
            <v>6</v>
          </cell>
          <cell r="R314">
            <v>3</v>
          </cell>
          <cell r="S314">
            <v>0</v>
          </cell>
          <cell r="T314">
            <v>0</v>
          </cell>
          <cell r="U314">
            <v>0</v>
          </cell>
          <cell r="V314" t="e">
            <v>#REF!</v>
          </cell>
          <cell r="W314" t="e">
            <v>#REF!</v>
          </cell>
          <cell r="X314" t="e">
            <v>#REF!</v>
          </cell>
          <cell r="Y314" t="e">
            <v>#REF!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  <cell r="AD314" t="e">
            <v>#REF!</v>
          </cell>
          <cell r="AE314" t="e">
            <v>#REF!</v>
          </cell>
          <cell r="AF314" t="e">
            <v>#REF!</v>
          </cell>
          <cell r="AG314" t="e">
            <v>#REF!</v>
          </cell>
          <cell r="AH314" t="e">
            <v>#REF!</v>
          </cell>
          <cell r="AI314" t="e">
            <v>#REF!</v>
          </cell>
          <cell r="AJ314" t="e">
            <v>#REF!</v>
          </cell>
          <cell r="AK314" t="e">
            <v>#REF!</v>
          </cell>
          <cell r="AL314" t="e">
            <v>#REF!</v>
          </cell>
          <cell r="AM314" t="e">
            <v>#REF!</v>
          </cell>
          <cell r="AN314" t="e">
            <v>#REF!</v>
          </cell>
          <cell r="AO314" t="e">
            <v>#REF!</v>
          </cell>
          <cell r="AP314" t="e">
            <v>#REF!</v>
          </cell>
          <cell r="AQ314" t="e">
            <v>#REF!</v>
          </cell>
          <cell r="AR314" t="e">
            <v>#REF!</v>
          </cell>
          <cell r="AS314" t="e">
            <v>#REF!</v>
          </cell>
          <cell r="AT314" t="e">
            <v>#REF!</v>
          </cell>
          <cell r="AU314" t="e">
            <v>#REF!</v>
          </cell>
        </row>
        <row r="315">
          <cell r="A315" t="str">
            <v>602010_6</v>
          </cell>
          <cell r="B315" t="str">
            <v>602010</v>
          </cell>
          <cell r="C315">
            <v>6</v>
          </cell>
          <cell r="D315">
            <v>0</v>
          </cell>
          <cell r="E315">
            <v>262.5</v>
          </cell>
          <cell r="F315">
            <v>266</v>
          </cell>
          <cell r="G315">
            <v>310.33333333333331</v>
          </cell>
          <cell r="H315">
            <v>273</v>
          </cell>
          <cell r="I315">
            <v>281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257</v>
          </cell>
          <cell r="Q315">
            <v>6</v>
          </cell>
          <cell r="R315">
            <v>3</v>
          </cell>
          <cell r="S315">
            <v>0</v>
          </cell>
          <cell r="T315">
            <v>0</v>
          </cell>
          <cell r="U315">
            <v>0</v>
          </cell>
          <cell r="V315" t="e">
            <v>#REF!</v>
          </cell>
          <cell r="W315" t="e">
            <v>#REF!</v>
          </cell>
          <cell r="X315" t="e">
            <v>#REF!</v>
          </cell>
          <cell r="Y315" t="e">
            <v>#REF!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  <cell r="AD315" t="e">
            <v>#REF!</v>
          </cell>
          <cell r="AE315" t="e">
            <v>#REF!</v>
          </cell>
          <cell r="AF315" t="e">
            <v>#REF!</v>
          </cell>
          <cell r="AG315" t="e">
            <v>#REF!</v>
          </cell>
          <cell r="AH315" t="e">
            <v>#REF!</v>
          </cell>
          <cell r="AI315" t="e">
            <v>#REF!</v>
          </cell>
          <cell r="AJ315" t="e">
            <v>#REF!</v>
          </cell>
          <cell r="AK315" t="e">
            <v>#REF!</v>
          </cell>
          <cell r="AL315" t="e">
            <v>#REF!</v>
          </cell>
          <cell r="AM315" t="e">
            <v>#REF!</v>
          </cell>
          <cell r="AN315" t="e">
            <v>#REF!</v>
          </cell>
          <cell r="AO315" t="e">
            <v>#REF!</v>
          </cell>
          <cell r="AP315" t="e">
            <v>#REF!</v>
          </cell>
          <cell r="AQ315" t="e">
            <v>#REF!</v>
          </cell>
          <cell r="AR315" t="e">
            <v>#REF!</v>
          </cell>
          <cell r="AS315" t="e">
            <v>#REF!</v>
          </cell>
          <cell r="AT315" t="e">
            <v>#REF!</v>
          </cell>
          <cell r="AU315" t="e">
            <v>#REF!</v>
          </cell>
        </row>
        <row r="316">
          <cell r="A316" t="str">
            <v>602010_7</v>
          </cell>
          <cell r="B316" t="str">
            <v>602010</v>
          </cell>
          <cell r="C316">
            <v>7</v>
          </cell>
          <cell r="D316">
            <v>0</v>
          </cell>
          <cell r="E316">
            <v>262.5</v>
          </cell>
          <cell r="F316">
            <v>266</v>
          </cell>
          <cell r="G316">
            <v>304</v>
          </cell>
          <cell r="H316">
            <v>265</v>
          </cell>
          <cell r="I316">
            <v>278.71428571428572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257</v>
          </cell>
          <cell r="Q316">
            <v>6</v>
          </cell>
          <cell r="R316">
            <v>3</v>
          </cell>
          <cell r="S316">
            <v>0</v>
          </cell>
          <cell r="T316">
            <v>0</v>
          </cell>
          <cell r="U316">
            <v>0</v>
          </cell>
          <cell r="V316" t="e">
            <v>#REF!</v>
          </cell>
          <cell r="W316" t="e">
            <v>#REF!</v>
          </cell>
          <cell r="X316" t="e">
            <v>#REF!</v>
          </cell>
          <cell r="Y316" t="e">
            <v>#REF!</v>
          </cell>
          <cell r="Z316" t="e">
            <v>#REF!</v>
          </cell>
          <cell r="AA316" t="e">
            <v>#REF!</v>
          </cell>
          <cell r="AB316" t="e">
            <v>#REF!</v>
          </cell>
          <cell r="AC316" t="e">
            <v>#REF!</v>
          </cell>
          <cell r="AD316" t="e">
            <v>#REF!</v>
          </cell>
          <cell r="AE316" t="e">
            <v>#REF!</v>
          </cell>
          <cell r="AF316" t="e">
            <v>#REF!</v>
          </cell>
          <cell r="AG316" t="e">
            <v>#REF!</v>
          </cell>
          <cell r="AH316" t="e">
            <v>#REF!</v>
          </cell>
          <cell r="AI316" t="e">
            <v>#REF!</v>
          </cell>
          <cell r="AJ316" t="e">
            <v>#REF!</v>
          </cell>
          <cell r="AK316" t="e">
            <v>#REF!</v>
          </cell>
          <cell r="AL316" t="e">
            <v>#REF!</v>
          </cell>
          <cell r="AM316" t="e">
            <v>#REF!</v>
          </cell>
          <cell r="AN316" t="e">
            <v>#REF!</v>
          </cell>
          <cell r="AO316" t="e">
            <v>#REF!</v>
          </cell>
          <cell r="AP316" t="e">
            <v>#REF!</v>
          </cell>
          <cell r="AQ316" t="e">
            <v>#REF!</v>
          </cell>
          <cell r="AR316" t="e">
            <v>#REF!</v>
          </cell>
          <cell r="AS316" t="e">
            <v>#REF!</v>
          </cell>
          <cell r="AT316" t="e">
            <v>#REF!</v>
          </cell>
          <cell r="AU316" t="e">
            <v>#REF!</v>
          </cell>
        </row>
        <row r="317">
          <cell r="A317" t="str">
            <v>602010_8</v>
          </cell>
          <cell r="B317" t="str">
            <v>602010</v>
          </cell>
          <cell r="C317">
            <v>8</v>
          </cell>
          <cell r="D317">
            <v>0</v>
          </cell>
          <cell r="E317">
            <v>262.5</v>
          </cell>
          <cell r="F317">
            <v>266</v>
          </cell>
          <cell r="G317">
            <v>299.25</v>
          </cell>
          <cell r="H317">
            <v>265</v>
          </cell>
          <cell r="I317">
            <v>277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257</v>
          </cell>
          <cell r="Q317">
            <v>6</v>
          </cell>
          <cell r="R317">
            <v>3</v>
          </cell>
          <cell r="S317">
            <v>0</v>
          </cell>
          <cell r="T317">
            <v>0</v>
          </cell>
          <cell r="U317">
            <v>0</v>
          </cell>
          <cell r="V317" t="e">
            <v>#REF!</v>
          </cell>
          <cell r="W317" t="e">
            <v>#REF!</v>
          </cell>
          <cell r="X317" t="e">
            <v>#REF!</v>
          </cell>
          <cell r="Y317" t="e">
            <v>#REF!</v>
          </cell>
          <cell r="Z317" t="e">
            <v>#REF!</v>
          </cell>
          <cell r="AA317" t="e">
            <v>#REF!</v>
          </cell>
          <cell r="AB317" t="e">
            <v>#REF!</v>
          </cell>
          <cell r="AC317" t="e">
            <v>#REF!</v>
          </cell>
          <cell r="AD317" t="e">
            <v>#REF!</v>
          </cell>
          <cell r="AE317" t="e">
            <v>#REF!</v>
          </cell>
          <cell r="AF317" t="e">
            <v>#REF!</v>
          </cell>
          <cell r="AG317" t="e">
            <v>#REF!</v>
          </cell>
          <cell r="AH317" t="e">
            <v>#REF!</v>
          </cell>
          <cell r="AI317" t="e">
            <v>#REF!</v>
          </cell>
          <cell r="AJ317" t="e">
            <v>#REF!</v>
          </cell>
          <cell r="AK317" t="e">
            <v>#REF!</v>
          </cell>
          <cell r="AL317" t="e">
            <v>#REF!</v>
          </cell>
          <cell r="AM317" t="e">
            <v>#REF!</v>
          </cell>
          <cell r="AN317" t="e">
            <v>#REF!</v>
          </cell>
          <cell r="AO317" t="e">
            <v>#REF!</v>
          </cell>
          <cell r="AP317" t="e">
            <v>#REF!</v>
          </cell>
          <cell r="AQ317" t="e">
            <v>#REF!</v>
          </cell>
          <cell r="AR317" t="e">
            <v>#REF!</v>
          </cell>
          <cell r="AS317" t="e">
            <v>#REF!</v>
          </cell>
          <cell r="AT317" t="e">
            <v>#REF!</v>
          </cell>
          <cell r="AU317" t="e">
            <v>#REF!</v>
          </cell>
        </row>
        <row r="318">
          <cell r="A318" t="str">
            <v>602010_9</v>
          </cell>
          <cell r="B318" t="str">
            <v>602010</v>
          </cell>
          <cell r="C318">
            <v>9</v>
          </cell>
          <cell r="D318">
            <v>0</v>
          </cell>
          <cell r="E318">
            <v>262.5</v>
          </cell>
          <cell r="F318">
            <v>266</v>
          </cell>
          <cell r="G318">
            <v>295.55555555555554</v>
          </cell>
          <cell r="H318">
            <v>264</v>
          </cell>
          <cell r="I318">
            <v>275.55555555555554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257</v>
          </cell>
          <cell r="Q318">
            <v>6</v>
          </cell>
          <cell r="R318">
            <v>3</v>
          </cell>
          <cell r="S318">
            <v>0</v>
          </cell>
          <cell r="T318">
            <v>0</v>
          </cell>
          <cell r="U318">
            <v>0</v>
          </cell>
          <cell r="V318" t="e">
            <v>#REF!</v>
          </cell>
          <cell r="W318" t="e">
            <v>#REF!</v>
          </cell>
          <cell r="X318" t="e">
            <v>#REF!</v>
          </cell>
          <cell r="Y318" t="e">
            <v>#REF!</v>
          </cell>
          <cell r="Z318" t="e">
            <v>#REF!</v>
          </cell>
          <cell r="AA318" t="e">
            <v>#REF!</v>
          </cell>
          <cell r="AB318" t="e">
            <v>#REF!</v>
          </cell>
          <cell r="AC318" t="e">
            <v>#REF!</v>
          </cell>
          <cell r="AD318" t="e">
            <v>#REF!</v>
          </cell>
          <cell r="AE318" t="e">
            <v>#REF!</v>
          </cell>
          <cell r="AF318" t="e">
            <v>#REF!</v>
          </cell>
          <cell r="AG318" t="e">
            <v>#REF!</v>
          </cell>
          <cell r="AH318" t="e">
            <v>#REF!</v>
          </cell>
          <cell r="AI318" t="e">
            <v>#REF!</v>
          </cell>
          <cell r="AJ318" t="e">
            <v>#REF!</v>
          </cell>
          <cell r="AK318" t="e">
            <v>#REF!</v>
          </cell>
          <cell r="AL318" t="e">
            <v>#REF!</v>
          </cell>
          <cell r="AM318" t="e">
            <v>#REF!</v>
          </cell>
          <cell r="AN318" t="e">
            <v>#REF!</v>
          </cell>
          <cell r="AO318" t="e">
            <v>#REF!</v>
          </cell>
          <cell r="AP318" t="e">
            <v>#REF!</v>
          </cell>
          <cell r="AQ318" t="e">
            <v>#REF!</v>
          </cell>
          <cell r="AR318" t="e">
            <v>#REF!</v>
          </cell>
          <cell r="AS318" t="e">
            <v>#REF!</v>
          </cell>
          <cell r="AT318" t="e">
            <v>#REF!</v>
          </cell>
          <cell r="AU318" t="e">
            <v>#REF!</v>
          </cell>
        </row>
        <row r="319">
          <cell r="A319" t="str">
            <v>602010_10</v>
          </cell>
          <cell r="B319" t="str">
            <v>602010</v>
          </cell>
          <cell r="C319">
            <v>10</v>
          </cell>
          <cell r="D319">
            <v>0</v>
          </cell>
          <cell r="E319">
            <v>262.5</v>
          </cell>
          <cell r="F319">
            <v>266</v>
          </cell>
          <cell r="G319">
            <v>292.60000000000002</v>
          </cell>
          <cell r="H319">
            <v>266</v>
          </cell>
          <cell r="I319">
            <v>274.60000000000002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257</v>
          </cell>
          <cell r="Q319">
            <v>6</v>
          </cell>
          <cell r="R319">
            <v>3</v>
          </cell>
          <cell r="S319">
            <v>0</v>
          </cell>
          <cell r="T319">
            <v>0</v>
          </cell>
          <cell r="U319">
            <v>0</v>
          </cell>
          <cell r="V319" t="e">
            <v>#REF!</v>
          </cell>
          <cell r="W319" t="e">
            <v>#REF!</v>
          </cell>
          <cell r="X319" t="e">
            <v>#REF!</v>
          </cell>
          <cell r="Y319" t="e">
            <v>#REF!</v>
          </cell>
          <cell r="Z319" t="e">
            <v>#REF!</v>
          </cell>
          <cell r="AA319" t="e">
            <v>#REF!</v>
          </cell>
          <cell r="AB319" t="e">
            <v>#REF!</v>
          </cell>
          <cell r="AC319" t="e">
            <v>#REF!</v>
          </cell>
          <cell r="AD319" t="e">
            <v>#REF!</v>
          </cell>
          <cell r="AE319" t="e">
            <v>#REF!</v>
          </cell>
          <cell r="AF319" t="e">
            <v>#REF!</v>
          </cell>
          <cell r="AG319" t="e">
            <v>#REF!</v>
          </cell>
          <cell r="AH319" t="e">
            <v>#REF!</v>
          </cell>
          <cell r="AI319" t="e">
            <v>#REF!</v>
          </cell>
          <cell r="AJ319" t="e">
            <v>#REF!</v>
          </cell>
          <cell r="AK319" t="e">
            <v>#REF!</v>
          </cell>
          <cell r="AL319" t="e">
            <v>#REF!</v>
          </cell>
          <cell r="AM319" t="e">
            <v>#REF!</v>
          </cell>
          <cell r="AN319" t="e">
            <v>#REF!</v>
          </cell>
          <cell r="AO319" t="e">
            <v>#REF!</v>
          </cell>
          <cell r="AP319" t="e">
            <v>#REF!</v>
          </cell>
          <cell r="AQ319" t="e">
            <v>#REF!</v>
          </cell>
          <cell r="AR319" t="e">
            <v>#REF!</v>
          </cell>
          <cell r="AS319" t="e">
            <v>#REF!</v>
          </cell>
          <cell r="AT319" t="e">
            <v>#REF!</v>
          </cell>
          <cell r="AU319" t="e">
            <v>#REF!</v>
          </cell>
        </row>
        <row r="320">
          <cell r="A320" t="str">
            <v>602010_11</v>
          </cell>
          <cell r="B320" t="str">
            <v>602010</v>
          </cell>
          <cell r="C320">
            <v>11</v>
          </cell>
          <cell r="D320">
            <v>0</v>
          </cell>
          <cell r="E320">
            <v>262.5</v>
          </cell>
          <cell r="F320">
            <v>266</v>
          </cell>
          <cell r="G320">
            <v>290.18181818181819</v>
          </cell>
          <cell r="H320">
            <v>267</v>
          </cell>
          <cell r="I320">
            <v>273.90909090909093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257</v>
          </cell>
          <cell r="Q320">
            <v>6</v>
          </cell>
          <cell r="R320">
            <v>3</v>
          </cell>
          <cell r="S320">
            <v>0</v>
          </cell>
          <cell r="T320">
            <v>0</v>
          </cell>
          <cell r="U320">
            <v>0</v>
          </cell>
          <cell r="V320" t="e">
            <v>#REF!</v>
          </cell>
          <cell r="W320" t="e">
            <v>#REF!</v>
          </cell>
          <cell r="X320" t="e">
            <v>#REF!</v>
          </cell>
          <cell r="Y320" t="e">
            <v>#REF!</v>
          </cell>
          <cell r="Z320" t="e">
            <v>#REF!</v>
          </cell>
          <cell r="AA320" t="e">
            <v>#REF!</v>
          </cell>
          <cell r="AB320" t="e">
            <v>#REF!</v>
          </cell>
          <cell r="AC320" t="e">
            <v>#REF!</v>
          </cell>
          <cell r="AD320" t="e">
            <v>#REF!</v>
          </cell>
          <cell r="AE320" t="e">
            <v>#REF!</v>
          </cell>
          <cell r="AF320" t="e">
            <v>#REF!</v>
          </cell>
          <cell r="AG320" t="e">
            <v>#REF!</v>
          </cell>
          <cell r="AH320" t="e">
            <v>#REF!</v>
          </cell>
          <cell r="AI320" t="e">
            <v>#REF!</v>
          </cell>
          <cell r="AJ320" t="e">
            <v>#REF!</v>
          </cell>
          <cell r="AK320" t="e">
            <v>#REF!</v>
          </cell>
          <cell r="AL320" t="e">
            <v>#REF!</v>
          </cell>
          <cell r="AM320" t="e">
            <v>#REF!</v>
          </cell>
          <cell r="AN320" t="e">
            <v>#REF!</v>
          </cell>
          <cell r="AO320" t="e">
            <v>#REF!</v>
          </cell>
          <cell r="AP320" t="e">
            <v>#REF!</v>
          </cell>
          <cell r="AQ320" t="e">
            <v>#REF!</v>
          </cell>
          <cell r="AR320" t="e">
            <v>#REF!</v>
          </cell>
          <cell r="AS320" t="e">
            <v>#REF!</v>
          </cell>
          <cell r="AT320" t="e">
            <v>#REF!</v>
          </cell>
          <cell r="AU320" t="e">
            <v>#REF!</v>
          </cell>
        </row>
        <row r="321">
          <cell r="A321" t="str">
            <v>602010_12</v>
          </cell>
          <cell r="B321" t="str">
            <v>602010</v>
          </cell>
          <cell r="C321">
            <v>12</v>
          </cell>
          <cell r="D321">
            <v>0</v>
          </cell>
          <cell r="E321">
            <v>262.5</v>
          </cell>
          <cell r="F321">
            <v>266</v>
          </cell>
          <cell r="G321">
            <v>288.16666666666669</v>
          </cell>
          <cell r="H321">
            <v>264</v>
          </cell>
          <cell r="I321">
            <v>273.08333333333331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257</v>
          </cell>
          <cell r="Q321">
            <v>6</v>
          </cell>
          <cell r="R321">
            <v>3</v>
          </cell>
          <cell r="S321">
            <v>0</v>
          </cell>
          <cell r="T321">
            <v>0</v>
          </cell>
          <cell r="U321">
            <v>0</v>
          </cell>
          <cell r="V321" t="e">
            <v>#REF!</v>
          </cell>
          <cell r="W321" t="e">
            <v>#REF!</v>
          </cell>
          <cell r="X321" t="e">
            <v>#REF!</v>
          </cell>
          <cell r="Y321" t="e">
            <v>#REF!</v>
          </cell>
          <cell r="Z321" t="e">
            <v>#REF!</v>
          </cell>
          <cell r="AA321" t="e">
            <v>#REF!</v>
          </cell>
          <cell r="AB321" t="e">
            <v>#REF!</v>
          </cell>
          <cell r="AC321" t="e">
            <v>#REF!</v>
          </cell>
          <cell r="AD321" t="e">
            <v>#REF!</v>
          </cell>
          <cell r="AE321" t="e">
            <v>#REF!</v>
          </cell>
          <cell r="AF321" t="e">
            <v>#REF!</v>
          </cell>
          <cell r="AG321" t="e">
            <v>#REF!</v>
          </cell>
          <cell r="AH321" t="e">
            <v>#REF!</v>
          </cell>
          <cell r="AI321" t="e">
            <v>#REF!</v>
          </cell>
          <cell r="AJ321" t="e">
            <v>#REF!</v>
          </cell>
          <cell r="AK321" t="e">
            <v>#REF!</v>
          </cell>
          <cell r="AL321" t="e">
            <v>#REF!</v>
          </cell>
          <cell r="AM321" t="e">
            <v>#REF!</v>
          </cell>
          <cell r="AN321" t="e">
            <v>#REF!</v>
          </cell>
          <cell r="AO321" t="e">
            <v>#REF!</v>
          </cell>
          <cell r="AP321" t="e">
            <v>#REF!</v>
          </cell>
          <cell r="AQ321" t="e">
            <v>#REF!</v>
          </cell>
          <cell r="AR321" t="e">
            <v>#REF!</v>
          </cell>
          <cell r="AS321" t="e">
            <v>#REF!</v>
          </cell>
          <cell r="AT321" t="e">
            <v>#REF!</v>
          </cell>
          <cell r="AU321" t="e">
            <v>#REF!</v>
          </cell>
        </row>
        <row r="322">
          <cell r="A322" t="str">
            <v>602010_Customs Durban Harbour</v>
          </cell>
          <cell r="B322" t="str">
            <v>602010</v>
          </cell>
          <cell r="C322" t="str">
            <v>Customs Durban Harbour</v>
          </cell>
        </row>
        <row r="323">
          <cell r="A323" t="str">
            <v>602020_1</v>
          </cell>
          <cell r="B323" t="str">
            <v>602020</v>
          </cell>
          <cell r="C323">
            <v>1</v>
          </cell>
          <cell r="D323">
            <v>83</v>
          </cell>
          <cell r="E323">
            <v>83</v>
          </cell>
          <cell r="F323">
            <v>83</v>
          </cell>
          <cell r="G323">
            <v>83</v>
          </cell>
          <cell r="H323">
            <v>91</v>
          </cell>
          <cell r="I323">
            <v>91</v>
          </cell>
          <cell r="J323">
            <v>82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82</v>
          </cell>
          <cell r="Q323">
            <v>1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e">
            <v>#REF!</v>
          </cell>
          <cell r="W323" t="e">
            <v>#REF!</v>
          </cell>
          <cell r="X323" t="e">
            <v>#REF!</v>
          </cell>
          <cell r="Y323" t="e">
            <v>#REF!</v>
          </cell>
          <cell r="Z323" t="e">
            <v>#REF!</v>
          </cell>
          <cell r="AA323" t="e">
            <v>#REF!</v>
          </cell>
          <cell r="AB323" t="e">
            <v>#REF!</v>
          </cell>
          <cell r="AC323" t="e">
            <v>#REF!</v>
          </cell>
          <cell r="AD323" t="e">
            <v>#REF!</v>
          </cell>
          <cell r="AE323" t="e">
            <v>#REF!</v>
          </cell>
          <cell r="AF323" t="e">
            <v>#REF!</v>
          </cell>
          <cell r="AG323" t="e">
            <v>#REF!</v>
          </cell>
          <cell r="AH323" t="e">
            <v>#REF!</v>
          </cell>
          <cell r="AI323" t="e">
            <v>#REF!</v>
          </cell>
          <cell r="AJ323" t="e">
            <v>#REF!</v>
          </cell>
          <cell r="AK323" t="e">
            <v>#REF!</v>
          </cell>
          <cell r="AL323" t="e">
            <v>#REF!</v>
          </cell>
          <cell r="AM323" t="e">
            <v>#REF!</v>
          </cell>
          <cell r="AN323" t="e">
            <v>#REF!</v>
          </cell>
          <cell r="AO323" t="e">
            <v>#REF!</v>
          </cell>
          <cell r="AP323" t="e">
            <v>#REF!</v>
          </cell>
          <cell r="AQ323" t="e">
            <v>#REF!</v>
          </cell>
          <cell r="AR323" t="e">
            <v>#REF!</v>
          </cell>
          <cell r="AS323" t="e">
            <v>#REF!</v>
          </cell>
          <cell r="AT323" t="e">
            <v>#REF!</v>
          </cell>
          <cell r="AU323" t="e">
            <v>#REF!</v>
          </cell>
        </row>
        <row r="324">
          <cell r="A324" t="str">
            <v>602020_2</v>
          </cell>
          <cell r="B324" t="str">
            <v>602020</v>
          </cell>
          <cell r="C324">
            <v>2</v>
          </cell>
          <cell r="D324">
            <v>84</v>
          </cell>
          <cell r="E324">
            <v>83.5</v>
          </cell>
          <cell r="F324">
            <v>83</v>
          </cell>
          <cell r="G324">
            <v>83</v>
          </cell>
          <cell r="H324">
            <v>92</v>
          </cell>
          <cell r="I324">
            <v>91.5</v>
          </cell>
          <cell r="J324">
            <v>83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82</v>
          </cell>
          <cell r="Q324">
            <v>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e">
            <v>#REF!</v>
          </cell>
          <cell r="W324" t="e">
            <v>#REF!</v>
          </cell>
          <cell r="X324" t="e">
            <v>#REF!</v>
          </cell>
          <cell r="Y324" t="e">
            <v>#REF!</v>
          </cell>
          <cell r="Z324" t="e">
            <v>#REF!</v>
          </cell>
          <cell r="AA324" t="e">
            <v>#REF!</v>
          </cell>
          <cell r="AB324" t="e">
            <v>#REF!</v>
          </cell>
          <cell r="AC324" t="e">
            <v>#REF!</v>
          </cell>
          <cell r="AD324" t="e">
            <v>#REF!</v>
          </cell>
          <cell r="AE324" t="e">
            <v>#REF!</v>
          </cell>
          <cell r="AF324" t="e">
            <v>#REF!</v>
          </cell>
          <cell r="AG324" t="e">
            <v>#REF!</v>
          </cell>
          <cell r="AH324" t="e">
            <v>#REF!</v>
          </cell>
          <cell r="AI324" t="e">
            <v>#REF!</v>
          </cell>
          <cell r="AJ324" t="e">
            <v>#REF!</v>
          </cell>
          <cell r="AK324" t="e">
            <v>#REF!</v>
          </cell>
          <cell r="AL324" t="e">
            <v>#REF!</v>
          </cell>
          <cell r="AM324" t="e">
            <v>#REF!</v>
          </cell>
          <cell r="AN324" t="e">
            <v>#REF!</v>
          </cell>
          <cell r="AO324" t="e">
            <v>#REF!</v>
          </cell>
          <cell r="AP324" t="e">
            <v>#REF!</v>
          </cell>
          <cell r="AQ324" t="e">
            <v>#REF!</v>
          </cell>
          <cell r="AR324" t="e">
            <v>#REF!</v>
          </cell>
          <cell r="AS324" t="e">
            <v>#REF!</v>
          </cell>
          <cell r="AT324" t="e">
            <v>#REF!</v>
          </cell>
          <cell r="AU324" t="e">
            <v>#REF!</v>
          </cell>
        </row>
        <row r="325">
          <cell r="A325" t="str">
            <v>602020_3</v>
          </cell>
          <cell r="B325" t="str">
            <v>602020</v>
          </cell>
          <cell r="C325">
            <v>3</v>
          </cell>
          <cell r="D325">
            <v>0</v>
          </cell>
          <cell r="E325">
            <v>83.5</v>
          </cell>
          <cell r="F325">
            <v>166</v>
          </cell>
          <cell r="G325">
            <v>110.66666666666667</v>
          </cell>
          <cell r="H325">
            <v>95</v>
          </cell>
          <cell r="I325">
            <v>92.666666666666671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82</v>
          </cell>
          <cell r="Q325">
            <v>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e">
            <v>#REF!</v>
          </cell>
          <cell r="W325" t="e">
            <v>#REF!</v>
          </cell>
          <cell r="X325" t="e">
            <v>#REF!</v>
          </cell>
          <cell r="Y325" t="e">
            <v>#REF!</v>
          </cell>
          <cell r="Z325" t="e">
            <v>#REF!</v>
          </cell>
          <cell r="AA325" t="e">
            <v>#REF!</v>
          </cell>
          <cell r="AB325" t="e">
            <v>#REF!</v>
          </cell>
          <cell r="AC325" t="e">
            <v>#REF!</v>
          </cell>
          <cell r="AD325" t="e">
            <v>#REF!</v>
          </cell>
          <cell r="AE325" t="e">
            <v>#REF!</v>
          </cell>
          <cell r="AF325" t="e">
            <v>#REF!</v>
          </cell>
          <cell r="AG325" t="e">
            <v>#REF!</v>
          </cell>
          <cell r="AH325" t="e">
            <v>#REF!</v>
          </cell>
          <cell r="AI325" t="e">
            <v>#REF!</v>
          </cell>
          <cell r="AJ325" t="e">
            <v>#REF!</v>
          </cell>
          <cell r="AK325" t="e">
            <v>#REF!</v>
          </cell>
          <cell r="AL325" t="e">
            <v>#REF!</v>
          </cell>
          <cell r="AM325" t="e">
            <v>#REF!</v>
          </cell>
          <cell r="AN325" t="e">
            <v>#REF!</v>
          </cell>
          <cell r="AO325" t="e">
            <v>#REF!</v>
          </cell>
          <cell r="AP325" t="e">
            <v>#REF!</v>
          </cell>
          <cell r="AQ325" t="e">
            <v>#REF!</v>
          </cell>
          <cell r="AR325" t="e">
            <v>#REF!</v>
          </cell>
          <cell r="AS325" t="e">
            <v>#REF!</v>
          </cell>
          <cell r="AT325" t="e">
            <v>#REF!</v>
          </cell>
          <cell r="AU325" t="e">
            <v>#REF!</v>
          </cell>
        </row>
        <row r="326">
          <cell r="A326" t="str">
            <v>602020_4</v>
          </cell>
          <cell r="B326" t="str">
            <v>602020</v>
          </cell>
          <cell r="C326">
            <v>4</v>
          </cell>
          <cell r="D326">
            <v>0</v>
          </cell>
          <cell r="E326">
            <v>83.5</v>
          </cell>
          <cell r="F326">
            <v>83</v>
          </cell>
          <cell r="G326">
            <v>103.75</v>
          </cell>
          <cell r="H326">
            <v>90</v>
          </cell>
          <cell r="I326">
            <v>92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82</v>
          </cell>
          <cell r="Q326">
            <v>1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e">
            <v>#REF!</v>
          </cell>
          <cell r="W326" t="e">
            <v>#REF!</v>
          </cell>
          <cell r="X326" t="e">
            <v>#REF!</v>
          </cell>
          <cell r="Y326" t="e">
            <v>#REF!</v>
          </cell>
          <cell r="Z326" t="e">
            <v>#REF!</v>
          </cell>
          <cell r="AA326" t="e">
            <v>#REF!</v>
          </cell>
          <cell r="AB326" t="e">
            <v>#REF!</v>
          </cell>
          <cell r="AC326" t="e">
            <v>#REF!</v>
          </cell>
          <cell r="AD326" t="e">
            <v>#REF!</v>
          </cell>
          <cell r="AE326" t="e">
            <v>#REF!</v>
          </cell>
          <cell r="AF326" t="e">
            <v>#REF!</v>
          </cell>
          <cell r="AG326" t="e">
            <v>#REF!</v>
          </cell>
          <cell r="AH326" t="e">
            <v>#REF!</v>
          </cell>
          <cell r="AI326" t="e">
            <v>#REF!</v>
          </cell>
          <cell r="AJ326" t="e">
            <v>#REF!</v>
          </cell>
          <cell r="AK326" t="e">
            <v>#REF!</v>
          </cell>
          <cell r="AL326" t="e">
            <v>#REF!</v>
          </cell>
          <cell r="AM326" t="e">
            <v>#REF!</v>
          </cell>
          <cell r="AN326" t="e">
            <v>#REF!</v>
          </cell>
          <cell r="AO326" t="e">
            <v>#REF!</v>
          </cell>
          <cell r="AP326" t="e">
            <v>#REF!</v>
          </cell>
          <cell r="AQ326" t="e">
            <v>#REF!</v>
          </cell>
          <cell r="AR326" t="e">
            <v>#REF!</v>
          </cell>
          <cell r="AS326" t="e">
            <v>#REF!</v>
          </cell>
          <cell r="AT326" t="e">
            <v>#REF!</v>
          </cell>
          <cell r="AU326" t="e">
            <v>#REF!</v>
          </cell>
        </row>
        <row r="327">
          <cell r="A327" t="str">
            <v>602020_5</v>
          </cell>
          <cell r="B327" t="str">
            <v>602020</v>
          </cell>
          <cell r="C327">
            <v>5</v>
          </cell>
          <cell r="D327">
            <v>0</v>
          </cell>
          <cell r="E327">
            <v>83.5</v>
          </cell>
          <cell r="F327">
            <v>83</v>
          </cell>
          <cell r="G327">
            <v>99.6</v>
          </cell>
          <cell r="H327">
            <v>88</v>
          </cell>
          <cell r="I327">
            <v>91.2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82</v>
          </cell>
          <cell r="Q327">
            <v>1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e">
            <v>#REF!</v>
          </cell>
          <cell r="W327" t="e">
            <v>#REF!</v>
          </cell>
          <cell r="X327" t="e">
            <v>#REF!</v>
          </cell>
          <cell r="Y327" t="e">
            <v>#REF!</v>
          </cell>
          <cell r="Z327" t="e">
            <v>#REF!</v>
          </cell>
          <cell r="AA327" t="e">
            <v>#REF!</v>
          </cell>
          <cell r="AB327" t="e">
            <v>#REF!</v>
          </cell>
          <cell r="AC327" t="e">
            <v>#REF!</v>
          </cell>
          <cell r="AD327" t="e">
            <v>#REF!</v>
          </cell>
          <cell r="AE327" t="e">
            <v>#REF!</v>
          </cell>
          <cell r="AF327" t="e">
            <v>#REF!</v>
          </cell>
          <cell r="AG327" t="e">
            <v>#REF!</v>
          </cell>
          <cell r="AH327" t="e">
            <v>#REF!</v>
          </cell>
          <cell r="AI327" t="e">
            <v>#REF!</v>
          </cell>
          <cell r="AJ327" t="e">
            <v>#REF!</v>
          </cell>
          <cell r="AK327" t="e">
            <v>#REF!</v>
          </cell>
          <cell r="AL327" t="e">
            <v>#REF!</v>
          </cell>
          <cell r="AM327" t="e">
            <v>#REF!</v>
          </cell>
          <cell r="AN327" t="e">
            <v>#REF!</v>
          </cell>
          <cell r="AO327" t="e">
            <v>#REF!</v>
          </cell>
          <cell r="AP327" t="e">
            <v>#REF!</v>
          </cell>
          <cell r="AQ327" t="e">
            <v>#REF!</v>
          </cell>
          <cell r="AR327" t="e">
            <v>#REF!</v>
          </cell>
          <cell r="AS327" t="e">
            <v>#REF!</v>
          </cell>
          <cell r="AT327" t="e">
            <v>#REF!</v>
          </cell>
          <cell r="AU327" t="e">
            <v>#REF!</v>
          </cell>
        </row>
        <row r="328">
          <cell r="A328" t="str">
            <v>602020_6</v>
          </cell>
          <cell r="B328" t="str">
            <v>602020</v>
          </cell>
          <cell r="C328">
            <v>6</v>
          </cell>
          <cell r="D328">
            <v>0</v>
          </cell>
          <cell r="E328">
            <v>83.5</v>
          </cell>
          <cell r="F328">
            <v>83</v>
          </cell>
          <cell r="G328">
            <v>96.833333333333329</v>
          </cell>
          <cell r="H328">
            <v>87</v>
          </cell>
          <cell r="I328">
            <v>90.5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82</v>
          </cell>
          <cell r="Q328">
            <v>1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e">
            <v>#REF!</v>
          </cell>
          <cell r="W328" t="e">
            <v>#REF!</v>
          </cell>
          <cell r="X328" t="e">
            <v>#REF!</v>
          </cell>
          <cell r="Y328" t="e">
            <v>#REF!</v>
          </cell>
          <cell r="Z328" t="e">
            <v>#REF!</v>
          </cell>
          <cell r="AA328" t="e">
            <v>#REF!</v>
          </cell>
          <cell r="AB328" t="e">
            <v>#REF!</v>
          </cell>
          <cell r="AC328" t="e">
            <v>#REF!</v>
          </cell>
          <cell r="AD328" t="e">
            <v>#REF!</v>
          </cell>
          <cell r="AE328" t="e">
            <v>#REF!</v>
          </cell>
          <cell r="AF328" t="e">
            <v>#REF!</v>
          </cell>
          <cell r="AG328" t="e">
            <v>#REF!</v>
          </cell>
          <cell r="AH328" t="e">
            <v>#REF!</v>
          </cell>
          <cell r="AI328" t="e">
            <v>#REF!</v>
          </cell>
          <cell r="AJ328" t="e">
            <v>#REF!</v>
          </cell>
          <cell r="AK328" t="e">
            <v>#REF!</v>
          </cell>
          <cell r="AL328" t="e">
            <v>#REF!</v>
          </cell>
          <cell r="AM328" t="e">
            <v>#REF!</v>
          </cell>
          <cell r="AN328" t="e">
            <v>#REF!</v>
          </cell>
          <cell r="AO328" t="e">
            <v>#REF!</v>
          </cell>
          <cell r="AP328" t="e">
            <v>#REF!</v>
          </cell>
          <cell r="AQ328" t="e">
            <v>#REF!</v>
          </cell>
          <cell r="AR328" t="e">
            <v>#REF!</v>
          </cell>
          <cell r="AS328" t="e">
            <v>#REF!</v>
          </cell>
          <cell r="AT328" t="e">
            <v>#REF!</v>
          </cell>
          <cell r="AU328" t="e">
            <v>#REF!</v>
          </cell>
        </row>
        <row r="329">
          <cell r="A329" t="str">
            <v>602020_7</v>
          </cell>
          <cell r="B329" t="str">
            <v>602020</v>
          </cell>
          <cell r="C329">
            <v>7</v>
          </cell>
          <cell r="D329">
            <v>0</v>
          </cell>
          <cell r="E329">
            <v>83.5</v>
          </cell>
          <cell r="F329">
            <v>83</v>
          </cell>
          <cell r="G329">
            <v>94.857142857142861</v>
          </cell>
          <cell r="H329">
            <v>84</v>
          </cell>
          <cell r="I329">
            <v>89.571428571428569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82</v>
          </cell>
          <cell r="Q329">
            <v>1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e">
            <v>#REF!</v>
          </cell>
          <cell r="W329" t="e">
            <v>#REF!</v>
          </cell>
          <cell r="X329" t="e">
            <v>#REF!</v>
          </cell>
          <cell r="Y329" t="e">
            <v>#REF!</v>
          </cell>
          <cell r="Z329" t="e">
            <v>#REF!</v>
          </cell>
          <cell r="AA329" t="e">
            <v>#REF!</v>
          </cell>
          <cell r="AB329" t="e">
            <v>#REF!</v>
          </cell>
          <cell r="AC329" t="e">
            <v>#REF!</v>
          </cell>
          <cell r="AD329" t="e">
            <v>#REF!</v>
          </cell>
          <cell r="AE329" t="e">
            <v>#REF!</v>
          </cell>
          <cell r="AF329" t="e">
            <v>#REF!</v>
          </cell>
          <cell r="AG329" t="e">
            <v>#REF!</v>
          </cell>
          <cell r="AH329" t="e">
            <v>#REF!</v>
          </cell>
          <cell r="AI329" t="e">
            <v>#REF!</v>
          </cell>
          <cell r="AJ329" t="e">
            <v>#REF!</v>
          </cell>
          <cell r="AK329" t="e">
            <v>#REF!</v>
          </cell>
          <cell r="AL329" t="e">
            <v>#REF!</v>
          </cell>
          <cell r="AM329" t="e">
            <v>#REF!</v>
          </cell>
          <cell r="AN329" t="e">
            <v>#REF!</v>
          </cell>
          <cell r="AO329" t="e">
            <v>#REF!</v>
          </cell>
          <cell r="AP329" t="e">
            <v>#REF!</v>
          </cell>
          <cell r="AQ329" t="e">
            <v>#REF!</v>
          </cell>
          <cell r="AR329" t="e">
            <v>#REF!</v>
          </cell>
          <cell r="AS329" t="e">
            <v>#REF!</v>
          </cell>
          <cell r="AT329" t="e">
            <v>#REF!</v>
          </cell>
          <cell r="AU329" t="e">
            <v>#REF!</v>
          </cell>
        </row>
        <row r="330">
          <cell r="A330" t="str">
            <v>602020_8</v>
          </cell>
          <cell r="B330" t="str">
            <v>602020</v>
          </cell>
          <cell r="C330">
            <v>8</v>
          </cell>
          <cell r="D330">
            <v>0</v>
          </cell>
          <cell r="E330">
            <v>83.5</v>
          </cell>
          <cell r="F330">
            <v>83</v>
          </cell>
          <cell r="G330">
            <v>93.375</v>
          </cell>
          <cell r="H330">
            <v>86</v>
          </cell>
          <cell r="I330">
            <v>89.125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82</v>
          </cell>
          <cell r="Q330">
            <v>1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e">
            <v>#REF!</v>
          </cell>
          <cell r="W330" t="e">
            <v>#REF!</v>
          </cell>
          <cell r="X330" t="e">
            <v>#REF!</v>
          </cell>
          <cell r="Y330" t="e">
            <v>#REF!</v>
          </cell>
          <cell r="Z330" t="e">
            <v>#REF!</v>
          </cell>
          <cell r="AA330" t="e">
            <v>#REF!</v>
          </cell>
          <cell r="AB330" t="e">
            <v>#REF!</v>
          </cell>
          <cell r="AC330" t="e">
            <v>#REF!</v>
          </cell>
          <cell r="AD330" t="e">
            <v>#REF!</v>
          </cell>
          <cell r="AE330" t="e">
            <v>#REF!</v>
          </cell>
          <cell r="AF330" t="e">
            <v>#REF!</v>
          </cell>
          <cell r="AG330" t="e">
            <v>#REF!</v>
          </cell>
          <cell r="AH330" t="e">
            <v>#REF!</v>
          </cell>
          <cell r="AI330" t="e">
            <v>#REF!</v>
          </cell>
          <cell r="AJ330" t="e">
            <v>#REF!</v>
          </cell>
          <cell r="AK330" t="e">
            <v>#REF!</v>
          </cell>
          <cell r="AL330" t="e">
            <v>#REF!</v>
          </cell>
          <cell r="AM330" t="e">
            <v>#REF!</v>
          </cell>
          <cell r="AN330" t="e">
            <v>#REF!</v>
          </cell>
          <cell r="AO330" t="e">
            <v>#REF!</v>
          </cell>
          <cell r="AP330" t="e">
            <v>#REF!</v>
          </cell>
          <cell r="AQ330" t="e">
            <v>#REF!</v>
          </cell>
          <cell r="AR330" t="e">
            <v>#REF!</v>
          </cell>
          <cell r="AS330" t="e">
            <v>#REF!</v>
          </cell>
          <cell r="AT330" t="e">
            <v>#REF!</v>
          </cell>
          <cell r="AU330" t="e">
            <v>#REF!</v>
          </cell>
        </row>
        <row r="331">
          <cell r="A331" t="str">
            <v>602020_9</v>
          </cell>
          <cell r="B331" t="str">
            <v>602020</v>
          </cell>
          <cell r="C331">
            <v>9</v>
          </cell>
          <cell r="D331">
            <v>0</v>
          </cell>
          <cell r="E331">
            <v>83.5</v>
          </cell>
          <cell r="F331">
            <v>83</v>
          </cell>
          <cell r="G331">
            <v>92.222222222222229</v>
          </cell>
          <cell r="H331">
            <v>84</v>
          </cell>
          <cell r="I331">
            <v>88.555555555555557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82</v>
          </cell>
          <cell r="Q331">
            <v>1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e">
            <v>#REF!</v>
          </cell>
          <cell r="W331" t="e">
            <v>#REF!</v>
          </cell>
          <cell r="X331" t="e">
            <v>#REF!</v>
          </cell>
          <cell r="Y331" t="e">
            <v>#REF!</v>
          </cell>
          <cell r="Z331" t="e">
            <v>#REF!</v>
          </cell>
          <cell r="AA331" t="e">
            <v>#REF!</v>
          </cell>
          <cell r="AB331" t="e">
            <v>#REF!</v>
          </cell>
          <cell r="AC331" t="e">
            <v>#REF!</v>
          </cell>
          <cell r="AD331" t="e">
            <v>#REF!</v>
          </cell>
          <cell r="AE331" t="e">
            <v>#REF!</v>
          </cell>
          <cell r="AF331" t="e">
            <v>#REF!</v>
          </cell>
          <cell r="AG331" t="e">
            <v>#REF!</v>
          </cell>
          <cell r="AH331" t="e">
            <v>#REF!</v>
          </cell>
          <cell r="AI331" t="e">
            <v>#REF!</v>
          </cell>
          <cell r="AJ331" t="e">
            <v>#REF!</v>
          </cell>
          <cell r="AK331" t="e">
            <v>#REF!</v>
          </cell>
          <cell r="AL331" t="e">
            <v>#REF!</v>
          </cell>
          <cell r="AM331" t="e">
            <v>#REF!</v>
          </cell>
          <cell r="AN331" t="e">
            <v>#REF!</v>
          </cell>
          <cell r="AO331" t="e">
            <v>#REF!</v>
          </cell>
          <cell r="AP331" t="e">
            <v>#REF!</v>
          </cell>
          <cell r="AQ331" t="e">
            <v>#REF!</v>
          </cell>
          <cell r="AR331" t="e">
            <v>#REF!</v>
          </cell>
          <cell r="AS331" t="e">
            <v>#REF!</v>
          </cell>
          <cell r="AT331" t="e">
            <v>#REF!</v>
          </cell>
          <cell r="AU331" t="e">
            <v>#REF!</v>
          </cell>
        </row>
        <row r="332">
          <cell r="A332" t="str">
            <v>602020_10</v>
          </cell>
          <cell r="B332" t="str">
            <v>602020</v>
          </cell>
          <cell r="C332">
            <v>10</v>
          </cell>
          <cell r="D332">
            <v>0</v>
          </cell>
          <cell r="E332">
            <v>83.5</v>
          </cell>
          <cell r="F332">
            <v>83</v>
          </cell>
          <cell r="G332">
            <v>91.3</v>
          </cell>
          <cell r="H332">
            <v>84</v>
          </cell>
          <cell r="I332">
            <v>88.1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82</v>
          </cell>
          <cell r="Q332">
            <v>1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e">
            <v>#REF!</v>
          </cell>
          <cell r="W332" t="e">
            <v>#REF!</v>
          </cell>
          <cell r="X332" t="e">
            <v>#REF!</v>
          </cell>
          <cell r="Y332" t="e">
            <v>#REF!</v>
          </cell>
          <cell r="Z332" t="e">
            <v>#REF!</v>
          </cell>
          <cell r="AA332" t="e">
            <v>#REF!</v>
          </cell>
          <cell r="AB332" t="e">
            <v>#REF!</v>
          </cell>
          <cell r="AC332" t="e">
            <v>#REF!</v>
          </cell>
          <cell r="AD332" t="e">
            <v>#REF!</v>
          </cell>
          <cell r="AE332" t="e">
            <v>#REF!</v>
          </cell>
          <cell r="AF332" t="e">
            <v>#REF!</v>
          </cell>
          <cell r="AG332" t="e">
            <v>#REF!</v>
          </cell>
          <cell r="AH332" t="e">
            <v>#REF!</v>
          </cell>
          <cell r="AI332" t="e">
            <v>#REF!</v>
          </cell>
          <cell r="AJ332" t="e">
            <v>#REF!</v>
          </cell>
          <cell r="AK332" t="e">
            <v>#REF!</v>
          </cell>
          <cell r="AL332" t="e">
            <v>#REF!</v>
          </cell>
          <cell r="AM332" t="e">
            <v>#REF!</v>
          </cell>
          <cell r="AN332" t="e">
            <v>#REF!</v>
          </cell>
          <cell r="AO332" t="e">
            <v>#REF!</v>
          </cell>
          <cell r="AP332" t="e">
            <v>#REF!</v>
          </cell>
          <cell r="AQ332" t="e">
            <v>#REF!</v>
          </cell>
          <cell r="AR332" t="e">
            <v>#REF!</v>
          </cell>
          <cell r="AS332" t="e">
            <v>#REF!</v>
          </cell>
          <cell r="AT332" t="e">
            <v>#REF!</v>
          </cell>
          <cell r="AU332" t="e">
            <v>#REF!</v>
          </cell>
        </row>
        <row r="333">
          <cell r="A333" t="str">
            <v>602020_11</v>
          </cell>
          <cell r="B333" t="str">
            <v>602020</v>
          </cell>
          <cell r="C333">
            <v>11</v>
          </cell>
          <cell r="D333">
            <v>0</v>
          </cell>
          <cell r="E333">
            <v>83.5</v>
          </cell>
          <cell r="F333">
            <v>83</v>
          </cell>
          <cell r="G333">
            <v>90.545454545454547</v>
          </cell>
          <cell r="H333">
            <v>83</v>
          </cell>
          <cell r="I333">
            <v>87.63636363636364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82</v>
          </cell>
          <cell r="Q333">
            <v>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e">
            <v>#REF!</v>
          </cell>
          <cell r="W333" t="e">
            <v>#REF!</v>
          </cell>
          <cell r="X333" t="e">
            <v>#REF!</v>
          </cell>
          <cell r="Y333" t="e">
            <v>#REF!</v>
          </cell>
          <cell r="Z333" t="e">
            <v>#REF!</v>
          </cell>
          <cell r="AA333" t="e">
            <v>#REF!</v>
          </cell>
          <cell r="AB333" t="e">
            <v>#REF!</v>
          </cell>
          <cell r="AC333" t="e">
            <v>#REF!</v>
          </cell>
          <cell r="AD333" t="e">
            <v>#REF!</v>
          </cell>
          <cell r="AE333" t="e">
            <v>#REF!</v>
          </cell>
          <cell r="AF333" t="e">
            <v>#REF!</v>
          </cell>
          <cell r="AG333" t="e">
            <v>#REF!</v>
          </cell>
          <cell r="AH333" t="e">
            <v>#REF!</v>
          </cell>
          <cell r="AI333" t="e">
            <v>#REF!</v>
          </cell>
          <cell r="AJ333" t="e">
            <v>#REF!</v>
          </cell>
          <cell r="AK333" t="e">
            <v>#REF!</v>
          </cell>
          <cell r="AL333" t="e">
            <v>#REF!</v>
          </cell>
          <cell r="AM333" t="e">
            <v>#REF!</v>
          </cell>
          <cell r="AN333" t="e">
            <v>#REF!</v>
          </cell>
          <cell r="AO333" t="e">
            <v>#REF!</v>
          </cell>
          <cell r="AP333" t="e">
            <v>#REF!</v>
          </cell>
          <cell r="AQ333" t="e">
            <v>#REF!</v>
          </cell>
          <cell r="AR333" t="e">
            <v>#REF!</v>
          </cell>
          <cell r="AS333" t="e">
            <v>#REF!</v>
          </cell>
          <cell r="AT333" t="e">
            <v>#REF!</v>
          </cell>
          <cell r="AU333" t="e">
            <v>#REF!</v>
          </cell>
        </row>
        <row r="334">
          <cell r="A334" t="str">
            <v>602020_12</v>
          </cell>
          <cell r="B334" t="str">
            <v>602020</v>
          </cell>
          <cell r="C334">
            <v>12</v>
          </cell>
          <cell r="D334">
            <v>0</v>
          </cell>
          <cell r="E334">
            <v>83.5</v>
          </cell>
          <cell r="F334">
            <v>83</v>
          </cell>
          <cell r="G334">
            <v>89.916666666666671</v>
          </cell>
          <cell r="H334">
            <v>87</v>
          </cell>
          <cell r="I334">
            <v>87.583333333333329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82</v>
          </cell>
          <cell r="Q334">
            <v>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e">
            <v>#REF!</v>
          </cell>
          <cell r="W334" t="e">
            <v>#REF!</v>
          </cell>
          <cell r="X334" t="e">
            <v>#REF!</v>
          </cell>
          <cell r="Y334" t="e">
            <v>#REF!</v>
          </cell>
          <cell r="Z334" t="e">
            <v>#REF!</v>
          </cell>
          <cell r="AA334" t="e">
            <v>#REF!</v>
          </cell>
          <cell r="AB334" t="e">
            <v>#REF!</v>
          </cell>
          <cell r="AC334" t="e">
            <v>#REF!</v>
          </cell>
          <cell r="AD334" t="e">
            <v>#REF!</v>
          </cell>
          <cell r="AE334" t="e">
            <v>#REF!</v>
          </cell>
          <cell r="AF334" t="e">
            <v>#REF!</v>
          </cell>
          <cell r="AG334" t="e">
            <v>#REF!</v>
          </cell>
          <cell r="AH334" t="e">
            <v>#REF!</v>
          </cell>
          <cell r="AI334" t="e">
            <v>#REF!</v>
          </cell>
          <cell r="AJ334" t="e">
            <v>#REF!</v>
          </cell>
          <cell r="AK334" t="e">
            <v>#REF!</v>
          </cell>
          <cell r="AL334" t="e">
            <v>#REF!</v>
          </cell>
          <cell r="AM334" t="e">
            <v>#REF!</v>
          </cell>
          <cell r="AN334" t="e">
            <v>#REF!</v>
          </cell>
          <cell r="AO334" t="e">
            <v>#REF!</v>
          </cell>
          <cell r="AP334" t="e">
            <v>#REF!</v>
          </cell>
          <cell r="AQ334" t="e">
            <v>#REF!</v>
          </cell>
          <cell r="AR334" t="e">
            <v>#REF!</v>
          </cell>
          <cell r="AS334" t="e">
            <v>#REF!</v>
          </cell>
          <cell r="AT334" t="e">
            <v>#REF!</v>
          </cell>
          <cell r="AU334" t="e">
            <v>#REF!</v>
          </cell>
        </row>
        <row r="335">
          <cell r="A335" t="str">
            <v>602020_Customs Port Elizabeth Harbour</v>
          </cell>
          <cell r="B335" t="str">
            <v>602020</v>
          </cell>
          <cell r="C335" t="str">
            <v>Customs Port Elizabeth Harbour</v>
          </cell>
        </row>
        <row r="336">
          <cell r="A336" t="str">
            <v>602030_1</v>
          </cell>
          <cell r="B336" t="str">
            <v>602030</v>
          </cell>
          <cell r="C336">
            <v>1</v>
          </cell>
          <cell r="D336">
            <v>44</v>
          </cell>
          <cell r="E336">
            <v>44</v>
          </cell>
          <cell r="F336">
            <v>44</v>
          </cell>
          <cell r="G336">
            <v>44</v>
          </cell>
          <cell r="H336">
            <v>44</v>
          </cell>
          <cell r="I336">
            <v>44</v>
          </cell>
          <cell r="J336">
            <v>43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43</v>
          </cell>
          <cell r="Q336">
            <v>1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e">
            <v>#REF!</v>
          </cell>
          <cell r="W336" t="e">
            <v>#REF!</v>
          </cell>
          <cell r="X336" t="e">
            <v>#REF!</v>
          </cell>
          <cell r="Y336" t="e">
            <v>#REF!</v>
          </cell>
          <cell r="Z336" t="e">
            <v>#REF!</v>
          </cell>
          <cell r="AA336" t="e">
            <v>#REF!</v>
          </cell>
          <cell r="AB336" t="e">
            <v>#REF!</v>
          </cell>
          <cell r="AC336" t="e">
            <v>#REF!</v>
          </cell>
          <cell r="AD336" t="e">
            <v>#REF!</v>
          </cell>
          <cell r="AE336" t="e">
            <v>#REF!</v>
          </cell>
          <cell r="AF336" t="e">
            <v>#REF!</v>
          </cell>
          <cell r="AG336" t="e">
            <v>#REF!</v>
          </cell>
          <cell r="AH336" t="e">
            <v>#REF!</v>
          </cell>
          <cell r="AI336" t="e">
            <v>#REF!</v>
          </cell>
          <cell r="AJ336" t="e">
            <v>#REF!</v>
          </cell>
          <cell r="AK336" t="e">
            <v>#REF!</v>
          </cell>
          <cell r="AL336" t="e">
            <v>#REF!</v>
          </cell>
          <cell r="AM336" t="e">
            <v>#REF!</v>
          </cell>
          <cell r="AN336" t="e">
            <v>#REF!</v>
          </cell>
          <cell r="AO336" t="e">
            <v>#REF!</v>
          </cell>
          <cell r="AP336" t="e">
            <v>#REF!</v>
          </cell>
          <cell r="AQ336" t="e">
            <v>#REF!</v>
          </cell>
          <cell r="AR336" t="e">
            <v>#REF!</v>
          </cell>
          <cell r="AS336" t="e">
            <v>#REF!</v>
          </cell>
          <cell r="AT336" t="e">
            <v>#REF!</v>
          </cell>
          <cell r="AU336" t="e">
            <v>#REF!</v>
          </cell>
        </row>
        <row r="337">
          <cell r="A337" t="str">
            <v>602030_2</v>
          </cell>
          <cell r="B337" t="str">
            <v>602030</v>
          </cell>
          <cell r="C337">
            <v>2</v>
          </cell>
          <cell r="D337">
            <v>43</v>
          </cell>
          <cell r="E337">
            <v>43.5</v>
          </cell>
          <cell r="F337">
            <v>44</v>
          </cell>
          <cell r="G337">
            <v>44</v>
          </cell>
          <cell r="H337">
            <v>44</v>
          </cell>
          <cell r="I337">
            <v>44</v>
          </cell>
          <cell r="J337">
            <v>42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43</v>
          </cell>
          <cell r="Q337">
            <v>1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e">
            <v>#REF!</v>
          </cell>
          <cell r="W337" t="e">
            <v>#REF!</v>
          </cell>
          <cell r="X337" t="e">
            <v>#REF!</v>
          </cell>
          <cell r="Y337" t="e">
            <v>#REF!</v>
          </cell>
          <cell r="Z337" t="e">
            <v>#REF!</v>
          </cell>
          <cell r="AA337" t="e">
            <v>#REF!</v>
          </cell>
          <cell r="AB337" t="e">
            <v>#REF!</v>
          </cell>
          <cell r="AC337" t="e">
            <v>#REF!</v>
          </cell>
          <cell r="AD337" t="e">
            <v>#REF!</v>
          </cell>
          <cell r="AE337" t="e">
            <v>#REF!</v>
          </cell>
          <cell r="AF337" t="e">
            <v>#REF!</v>
          </cell>
          <cell r="AG337" t="e">
            <v>#REF!</v>
          </cell>
          <cell r="AH337" t="e">
            <v>#REF!</v>
          </cell>
          <cell r="AI337" t="e">
            <v>#REF!</v>
          </cell>
          <cell r="AJ337" t="e">
            <v>#REF!</v>
          </cell>
          <cell r="AK337" t="e">
            <v>#REF!</v>
          </cell>
          <cell r="AL337" t="e">
            <v>#REF!</v>
          </cell>
          <cell r="AM337" t="e">
            <v>#REF!</v>
          </cell>
          <cell r="AN337" t="e">
            <v>#REF!</v>
          </cell>
          <cell r="AO337" t="e">
            <v>#REF!</v>
          </cell>
          <cell r="AP337" t="e">
            <v>#REF!</v>
          </cell>
          <cell r="AQ337" t="e">
            <v>#REF!</v>
          </cell>
          <cell r="AR337" t="e">
            <v>#REF!</v>
          </cell>
          <cell r="AS337" t="e">
            <v>#REF!</v>
          </cell>
          <cell r="AT337" t="e">
            <v>#REF!</v>
          </cell>
          <cell r="AU337" t="e">
            <v>#REF!</v>
          </cell>
        </row>
        <row r="338">
          <cell r="A338" t="str">
            <v>602030_3</v>
          </cell>
          <cell r="B338" t="str">
            <v>602030</v>
          </cell>
          <cell r="C338">
            <v>3</v>
          </cell>
          <cell r="D338">
            <v>0</v>
          </cell>
          <cell r="E338">
            <v>43.5</v>
          </cell>
          <cell r="F338">
            <v>88</v>
          </cell>
          <cell r="G338">
            <v>58.666666666666664</v>
          </cell>
          <cell r="H338">
            <v>46</v>
          </cell>
          <cell r="I338">
            <v>44.666666666666664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43</v>
          </cell>
          <cell r="Q338">
            <v>1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e">
            <v>#REF!</v>
          </cell>
          <cell r="W338" t="e">
            <v>#REF!</v>
          </cell>
          <cell r="X338" t="e">
            <v>#REF!</v>
          </cell>
          <cell r="Y338" t="e">
            <v>#REF!</v>
          </cell>
          <cell r="Z338" t="e">
            <v>#REF!</v>
          </cell>
          <cell r="AA338" t="e">
            <v>#REF!</v>
          </cell>
          <cell r="AB338" t="e">
            <v>#REF!</v>
          </cell>
          <cell r="AC338" t="e">
            <v>#REF!</v>
          </cell>
          <cell r="AD338" t="e">
            <v>#REF!</v>
          </cell>
          <cell r="AE338" t="e">
            <v>#REF!</v>
          </cell>
          <cell r="AF338" t="e">
            <v>#REF!</v>
          </cell>
          <cell r="AG338" t="e">
            <v>#REF!</v>
          </cell>
          <cell r="AH338" t="e">
            <v>#REF!</v>
          </cell>
          <cell r="AI338" t="e">
            <v>#REF!</v>
          </cell>
          <cell r="AJ338" t="e">
            <v>#REF!</v>
          </cell>
          <cell r="AK338" t="e">
            <v>#REF!</v>
          </cell>
          <cell r="AL338" t="e">
            <v>#REF!</v>
          </cell>
          <cell r="AM338" t="e">
            <v>#REF!</v>
          </cell>
          <cell r="AN338" t="e">
            <v>#REF!</v>
          </cell>
          <cell r="AO338" t="e">
            <v>#REF!</v>
          </cell>
          <cell r="AP338" t="e">
            <v>#REF!</v>
          </cell>
          <cell r="AQ338" t="e">
            <v>#REF!</v>
          </cell>
          <cell r="AR338" t="e">
            <v>#REF!</v>
          </cell>
          <cell r="AS338" t="e">
            <v>#REF!</v>
          </cell>
          <cell r="AT338" t="e">
            <v>#REF!</v>
          </cell>
          <cell r="AU338" t="e">
            <v>#REF!</v>
          </cell>
        </row>
        <row r="339">
          <cell r="A339" t="str">
            <v>602030_4</v>
          </cell>
          <cell r="B339" t="str">
            <v>602030</v>
          </cell>
          <cell r="C339">
            <v>4</v>
          </cell>
          <cell r="D339">
            <v>0</v>
          </cell>
          <cell r="E339">
            <v>43.5</v>
          </cell>
          <cell r="F339">
            <v>44</v>
          </cell>
          <cell r="G339">
            <v>55</v>
          </cell>
          <cell r="H339">
            <v>47</v>
          </cell>
          <cell r="I339">
            <v>45.25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43</v>
          </cell>
          <cell r="Q339">
            <v>1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e">
            <v>#REF!</v>
          </cell>
          <cell r="W339" t="e">
            <v>#REF!</v>
          </cell>
          <cell r="X339" t="e">
            <v>#REF!</v>
          </cell>
          <cell r="Y339" t="e">
            <v>#REF!</v>
          </cell>
          <cell r="Z339" t="e">
            <v>#REF!</v>
          </cell>
          <cell r="AA339" t="e">
            <v>#REF!</v>
          </cell>
          <cell r="AB339" t="e">
            <v>#REF!</v>
          </cell>
          <cell r="AC339" t="e">
            <v>#REF!</v>
          </cell>
          <cell r="AD339" t="e">
            <v>#REF!</v>
          </cell>
          <cell r="AE339" t="e">
            <v>#REF!</v>
          </cell>
          <cell r="AF339" t="e">
            <v>#REF!</v>
          </cell>
          <cell r="AG339" t="e">
            <v>#REF!</v>
          </cell>
          <cell r="AH339" t="e">
            <v>#REF!</v>
          </cell>
          <cell r="AI339" t="e">
            <v>#REF!</v>
          </cell>
          <cell r="AJ339" t="e">
            <v>#REF!</v>
          </cell>
          <cell r="AK339" t="e">
            <v>#REF!</v>
          </cell>
          <cell r="AL339" t="e">
            <v>#REF!</v>
          </cell>
          <cell r="AM339" t="e">
            <v>#REF!</v>
          </cell>
          <cell r="AN339" t="e">
            <v>#REF!</v>
          </cell>
          <cell r="AO339" t="e">
            <v>#REF!</v>
          </cell>
          <cell r="AP339" t="e">
            <v>#REF!</v>
          </cell>
          <cell r="AQ339" t="e">
            <v>#REF!</v>
          </cell>
          <cell r="AR339" t="e">
            <v>#REF!</v>
          </cell>
          <cell r="AS339" t="e">
            <v>#REF!</v>
          </cell>
          <cell r="AT339" t="e">
            <v>#REF!</v>
          </cell>
          <cell r="AU339" t="e">
            <v>#REF!</v>
          </cell>
        </row>
        <row r="340">
          <cell r="A340" t="str">
            <v>602030_5</v>
          </cell>
          <cell r="B340" t="str">
            <v>602030</v>
          </cell>
          <cell r="C340">
            <v>5</v>
          </cell>
          <cell r="D340">
            <v>0</v>
          </cell>
          <cell r="E340">
            <v>43.5</v>
          </cell>
          <cell r="F340">
            <v>44</v>
          </cell>
          <cell r="G340">
            <v>52.8</v>
          </cell>
          <cell r="H340">
            <v>47</v>
          </cell>
          <cell r="I340">
            <v>45.6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43</v>
          </cell>
          <cell r="Q340">
            <v>1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e">
            <v>#REF!</v>
          </cell>
          <cell r="W340" t="e">
            <v>#REF!</v>
          </cell>
          <cell r="X340" t="e">
            <v>#REF!</v>
          </cell>
          <cell r="Y340" t="e">
            <v>#REF!</v>
          </cell>
          <cell r="Z340" t="e">
            <v>#REF!</v>
          </cell>
          <cell r="AA340" t="e">
            <v>#REF!</v>
          </cell>
          <cell r="AB340" t="e">
            <v>#REF!</v>
          </cell>
          <cell r="AC340" t="e">
            <v>#REF!</v>
          </cell>
          <cell r="AD340" t="e">
            <v>#REF!</v>
          </cell>
          <cell r="AE340" t="e">
            <v>#REF!</v>
          </cell>
          <cell r="AF340" t="e">
            <v>#REF!</v>
          </cell>
          <cell r="AG340" t="e">
            <v>#REF!</v>
          </cell>
          <cell r="AH340" t="e">
            <v>#REF!</v>
          </cell>
          <cell r="AI340" t="e">
            <v>#REF!</v>
          </cell>
          <cell r="AJ340" t="e">
            <v>#REF!</v>
          </cell>
          <cell r="AK340" t="e">
            <v>#REF!</v>
          </cell>
          <cell r="AL340" t="e">
            <v>#REF!</v>
          </cell>
          <cell r="AM340" t="e">
            <v>#REF!</v>
          </cell>
          <cell r="AN340" t="e">
            <v>#REF!</v>
          </cell>
          <cell r="AO340" t="e">
            <v>#REF!</v>
          </cell>
          <cell r="AP340" t="e">
            <v>#REF!</v>
          </cell>
          <cell r="AQ340" t="e">
            <v>#REF!</v>
          </cell>
          <cell r="AR340" t="e">
            <v>#REF!</v>
          </cell>
          <cell r="AS340" t="e">
            <v>#REF!</v>
          </cell>
          <cell r="AT340" t="e">
            <v>#REF!</v>
          </cell>
          <cell r="AU340" t="e">
            <v>#REF!</v>
          </cell>
        </row>
        <row r="341">
          <cell r="A341" t="str">
            <v>602030_6</v>
          </cell>
          <cell r="B341" t="str">
            <v>602030</v>
          </cell>
          <cell r="C341">
            <v>6</v>
          </cell>
          <cell r="D341">
            <v>0</v>
          </cell>
          <cell r="E341">
            <v>43.5</v>
          </cell>
          <cell r="F341">
            <v>44</v>
          </cell>
          <cell r="G341">
            <v>51.333333333333336</v>
          </cell>
          <cell r="H341">
            <v>47</v>
          </cell>
          <cell r="I341">
            <v>45.833333333333336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43</v>
          </cell>
          <cell r="Q341">
            <v>1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e">
            <v>#REF!</v>
          </cell>
          <cell r="W341" t="e">
            <v>#REF!</v>
          </cell>
          <cell r="X341" t="e">
            <v>#REF!</v>
          </cell>
          <cell r="Y341" t="e">
            <v>#REF!</v>
          </cell>
          <cell r="Z341" t="e">
            <v>#REF!</v>
          </cell>
          <cell r="AA341" t="e">
            <v>#REF!</v>
          </cell>
          <cell r="AB341" t="e">
            <v>#REF!</v>
          </cell>
          <cell r="AC341" t="e">
            <v>#REF!</v>
          </cell>
          <cell r="AD341" t="e">
            <v>#REF!</v>
          </cell>
          <cell r="AE341" t="e">
            <v>#REF!</v>
          </cell>
          <cell r="AF341" t="e">
            <v>#REF!</v>
          </cell>
          <cell r="AG341" t="e">
            <v>#REF!</v>
          </cell>
          <cell r="AH341" t="e">
            <v>#REF!</v>
          </cell>
          <cell r="AI341" t="e">
            <v>#REF!</v>
          </cell>
          <cell r="AJ341" t="e">
            <v>#REF!</v>
          </cell>
          <cell r="AK341" t="e">
            <v>#REF!</v>
          </cell>
          <cell r="AL341" t="e">
            <v>#REF!</v>
          </cell>
          <cell r="AM341" t="e">
            <v>#REF!</v>
          </cell>
          <cell r="AN341" t="e">
            <v>#REF!</v>
          </cell>
          <cell r="AO341" t="e">
            <v>#REF!</v>
          </cell>
          <cell r="AP341" t="e">
            <v>#REF!</v>
          </cell>
          <cell r="AQ341" t="e">
            <v>#REF!</v>
          </cell>
          <cell r="AR341" t="e">
            <v>#REF!</v>
          </cell>
          <cell r="AS341" t="e">
            <v>#REF!</v>
          </cell>
          <cell r="AT341" t="e">
            <v>#REF!</v>
          </cell>
          <cell r="AU341" t="e">
            <v>#REF!</v>
          </cell>
        </row>
        <row r="342">
          <cell r="A342" t="str">
            <v>602030_7</v>
          </cell>
          <cell r="B342" t="str">
            <v>602030</v>
          </cell>
          <cell r="C342">
            <v>7</v>
          </cell>
          <cell r="D342">
            <v>0</v>
          </cell>
          <cell r="E342">
            <v>43.5</v>
          </cell>
          <cell r="F342">
            <v>44</v>
          </cell>
          <cell r="G342">
            <v>50.285714285714285</v>
          </cell>
          <cell r="H342">
            <v>45</v>
          </cell>
          <cell r="I342">
            <v>45.714285714285715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43</v>
          </cell>
          <cell r="Q342">
            <v>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 t="e">
            <v>#REF!</v>
          </cell>
          <cell r="W342" t="e">
            <v>#REF!</v>
          </cell>
          <cell r="X342" t="e">
            <v>#REF!</v>
          </cell>
          <cell r="Y342" t="e">
            <v>#REF!</v>
          </cell>
          <cell r="Z342" t="e">
            <v>#REF!</v>
          </cell>
          <cell r="AA342" t="e">
            <v>#REF!</v>
          </cell>
          <cell r="AB342" t="e">
            <v>#REF!</v>
          </cell>
          <cell r="AC342" t="e">
            <v>#REF!</v>
          </cell>
          <cell r="AD342" t="e">
            <v>#REF!</v>
          </cell>
          <cell r="AE342" t="e">
            <v>#REF!</v>
          </cell>
          <cell r="AF342" t="e">
            <v>#REF!</v>
          </cell>
          <cell r="AG342" t="e">
            <v>#REF!</v>
          </cell>
          <cell r="AH342" t="e">
            <v>#REF!</v>
          </cell>
          <cell r="AI342" t="e">
            <v>#REF!</v>
          </cell>
          <cell r="AJ342" t="e">
            <v>#REF!</v>
          </cell>
          <cell r="AK342" t="e">
            <v>#REF!</v>
          </cell>
          <cell r="AL342" t="e">
            <v>#REF!</v>
          </cell>
          <cell r="AM342" t="e">
            <v>#REF!</v>
          </cell>
          <cell r="AN342" t="e">
            <v>#REF!</v>
          </cell>
          <cell r="AO342" t="e">
            <v>#REF!</v>
          </cell>
          <cell r="AP342" t="e">
            <v>#REF!</v>
          </cell>
          <cell r="AQ342" t="e">
            <v>#REF!</v>
          </cell>
          <cell r="AR342" t="e">
            <v>#REF!</v>
          </cell>
          <cell r="AS342" t="e">
            <v>#REF!</v>
          </cell>
          <cell r="AT342" t="e">
            <v>#REF!</v>
          </cell>
          <cell r="AU342" t="e">
            <v>#REF!</v>
          </cell>
        </row>
        <row r="343">
          <cell r="A343" t="str">
            <v>602030_8</v>
          </cell>
          <cell r="B343" t="str">
            <v>602030</v>
          </cell>
          <cell r="C343">
            <v>8</v>
          </cell>
          <cell r="D343">
            <v>0</v>
          </cell>
          <cell r="E343">
            <v>43.5</v>
          </cell>
          <cell r="F343">
            <v>44</v>
          </cell>
          <cell r="G343">
            <v>49.5</v>
          </cell>
          <cell r="H343">
            <v>44</v>
          </cell>
          <cell r="I343">
            <v>45.5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43</v>
          </cell>
          <cell r="Q343">
            <v>1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e">
            <v>#REF!</v>
          </cell>
          <cell r="W343" t="e">
            <v>#REF!</v>
          </cell>
          <cell r="X343" t="e">
            <v>#REF!</v>
          </cell>
          <cell r="Y343" t="e">
            <v>#REF!</v>
          </cell>
          <cell r="Z343" t="e">
            <v>#REF!</v>
          </cell>
          <cell r="AA343" t="e">
            <v>#REF!</v>
          </cell>
          <cell r="AB343" t="e">
            <v>#REF!</v>
          </cell>
          <cell r="AC343" t="e">
            <v>#REF!</v>
          </cell>
          <cell r="AD343" t="e">
            <v>#REF!</v>
          </cell>
          <cell r="AE343" t="e">
            <v>#REF!</v>
          </cell>
          <cell r="AF343" t="e">
            <v>#REF!</v>
          </cell>
          <cell r="AG343" t="e">
            <v>#REF!</v>
          </cell>
          <cell r="AH343" t="e">
            <v>#REF!</v>
          </cell>
          <cell r="AI343" t="e">
            <v>#REF!</v>
          </cell>
          <cell r="AJ343" t="e">
            <v>#REF!</v>
          </cell>
          <cell r="AK343" t="e">
            <v>#REF!</v>
          </cell>
          <cell r="AL343" t="e">
            <v>#REF!</v>
          </cell>
          <cell r="AM343" t="e">
            <v>#REF!</v>
          </cell>
          <cell r="AN343" t="e">
            <v>#REF!</v>
          </cell>
          <cell r="AO343" t="e">
            <v>#REF!</v>
          </cell>
          <cell r="AP343" t="e">
            <v>#REF!</v>
          </cell>
          <cell r="AQ343" t="e">
            <v>#REF!</v>
          </cell>
          <cell r="AR343" t="e">
            <v>#REF!</v>
          </cell>
          <cell r="AS343" t="e">
            <v>#REF!</v>
          </cell>
          <cell r="AT343" t="e">
            <v>#REF!</v>
          </cell>
          <cell r="AU343" t="e">
            <v>#REF!</v>
          </cell>
        </row>
        <row r="344">
          <cell r="A344" t="str">
            <v>602030_9</v>
          </cell>
          <cell r="B344" t="str">
            <v>602030</v>
          </cell>
          <cell r="C344">
            <v>9</v>
          </cell>
          <cell r="D344">
            <v>0</v>
          </cell>
          <cell r="E344">
            <v>43.5</v>
          </cell>
          <cell r="F344">
            <v>44</v>
          </cell>
          <cell r="G344">
            <v>48.888888888888886</v>
          </cell>
          <cell r="H344">
            <v>44</v>
          </cell>
          <cell r="I344">
            <v>45.333333333333336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43</v>
          </cell>
          <cell r="Q344">
            <v>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e">
            <v>#REF!</v>
          </cell>
          <cell r="W344" t="e">
            <v>#REF!</v>
          </cell>
          <cell r="X344" t="e">
            <v>#REF!</v>
          </cell>
          <cell r="Y344" t="e">
            <v>#REF!</v>
          </cell>
          <cell r="Z344" t="e">
            <v>#REF!</v>
          </cell>
          <cell r="AA344" t="e">
            <v>#REF!</v>
          </cell>
          <cell r="AB344" t="e">
            <v>#REF!</v>
          </cell>
          <cell r="AC344" t="e">
            <v>#REF!</v>
          </cell>
          <cell r="AD344" t="e">
            <v>#REF!</v>
          </cell>
          <cell r="AE344" t="e">
            <v>#REF!</v>
          </cell>
          <cell r="AF344" t="e">
            <v>#REF!</v>
          </cell>
          <cell r="AG344" t="e">
            <v>#REF!</v>
          </cell>
          <cell r="AH344" t="e">
            <v>#REF!</v>
          </cell>
          <cell r="AI344" t="e">
            <v>#REF!</v>
          </cell>
          <cell r="AJ344" t="e">
            <v>#REF!</v>
          </cell>
          <cell r="AK344" t="e">
            <v>#REF!</v>
          </cell>
          <cell r="AL344" t="e">
            <v>#REF!</v>
          </cell>
          <cell r="AM344" t="e">
            <v>#REF!</v>
          </cell>
          <cell r="AN344" t="e">
            <v>#REF!</v>
          </cell>
          <cell r="AO344" t="e">
            <v>#REF!</v>
          </cell>
          <cell r="AP344" t="e">
            <v>#REF!</v>
          </cell>
          <cell r="AQ344" t="e">
            <v>#REF!</v>
          </cell>
          <cell r="AR344" t="e">
            <v>#REF!</v>
          </cell>
          <cell r="AS344" t="e">
            <v>#REF!</v>
          </cell>
          <cell r="AT344" t="e">
            <v>#REF!</v>
          </cell>
          <cell r="AU344" t="e">
            <v>#REF!</v>
          </cell>
        </row>
        <row r="345">
          <cell r="A345" t="str">
            <v>602030_10</v>
          </cell>
          <cell r="B345" t="str">
            <v>602030</v>
          </cell>
          <cell r="C345">
            <v>10</v>
          </cell>
          <cell r="D345">
            <v>0</v>
          </cell>
          <cell r="E345">
            <v>43.5</v>
          </cell>
          <cell r="F345">
            <v>44</v>
          </cell>
          <cell r="G345">
            <v>48.4</v>
          </cell>
          <cell r="H345">
            <v>43</v>
          </cell>
          <cell r="I345">
            <v>45.1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43</v>
          </cell>
          <cell r="Q345">
            <v>1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 t="e">
            <v>#REF!</v>
          </cell>
          <cell r="W345" t="e">
            <v>#REF!</v>
          </cell>
          <cell r="X345" t="e">
            <v>#REF!</v>
          </cell>
          <cell r="Y345" t="e">
            <v>#REF!</v>
          </cell>
          <cell r="Z345" t="e">
            <v>#REF!</v>
          </cell>
          <cell r="AA345" t="e">
            <v>#REF!</v>
          </cell>
          <cell r="AB345" t="e">
            <v>#REF!</v>
          </cell>
          <cell r="AC345" t="e">
            <v>#REF!</v>
          </cell>
          <cell r="AD345" t="e">
            <v>#REF!</v>
          </cell>
          <cell r="AE345" t="e">
            <v>#REF!</v>
          </cell>
          <cell r="AF345" t="e">
            <v>#REF!</v>
          </cell>
          <cell r="AG345" t="e">
            <v>#REF!</v>
          </cell>
          <cell r="AH345" t="e">
            <v>#REF!</v>
          </cell>
          <cell r="AI345" t="e">
            <v>#REF!</v>
          </cell>
          <cell r="AJ345" t="e">
            <v>#REF!</v>
          </cell>
          <cell r="AK345" t="e">
            <v>#REF!</v>
          </cell>
          <cell r="AL345" t="e">
            <v>#REF!</v>
          </cell>
          <cell r="AM345" t="e">
            <v>#REF!</v>
          </cell>
          <cell r="AN345" t="e">
            <v>#REF!</v>
          </cell>
          <cell r="AO345" t="e">
            <v>#REF!</v>
          </cell>
          <cell r="AP345" t="e">
            <v>#REF!</v>
          </cell>
          <cell r="AQ345" t="e">
            <v>#REF!</v>
          </cell>
          <cell r="AR345" t="e">
            <v>#REF!</v>
          </cell>
          <cell r="AS345" t="e">
            <v>#REF!</v>
          </cell>
          <cell r="AT345" t="e">
            <v>#REF!</v>
          </cell>
          <cell r="AU345" t="e">
            <v>#REF!</v>
          </cell>
        </row>
        <row r="346">
          <cell r="A346" t="str">
            <v>602030_11</v>
          </cell>
          <cell r="B346" t="str">
            <v>602030</v>
          </cell>
          <cell r="C346">
            <v>11</v>
          </cell>
          <cell r="D346">
            <v>0</v>
          </cell>
          <cell r="E346">
            <v>43.5</v>
          </cell>
          <cell r="F346">
            <v>44</v>
          </cell>
          <cell r="G346">
            <v>48</v>
          </cell>
          <cell r="H346">
            <v>43</v>
          </cell>
          <cell r="I346">
            <v>44.909090909090907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43</v>
          </cell>
          <cell r="Q346">
            <v>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e">
            <v>#REF!</v>
          </cell>
          <cell r="W346" t="e">
            <v>#REF!</v>
          </cell>
          <cell r="X346" t="e">
            <v>#REF!</v>
          </cell>
          <cell r="Y346" t="e">
            <v>#REF!</v>
          </cell>
          <cell r="Z346" t="e">
            <v>#REF!</v>
          </cell>
          <cell r="AA346" t="e">
            <v>#REF!</v>
          </cell>
          <cell r="AB346" t="e">
            <v>#REF!</v>
          </cell>
          <cell r="AC346" t="e">
            <v>#REF!</v>
          </cell>
          <cell r="AD346" t="e">
            <v>#REF!</v>
          </cell>
          <cell r="AE346" t="e">
            <v>#REF!</v>
          </cell>
          <cell r="AF346" t="e">
            <v>#REF!</v>
          </cell>
          <cell r="AG346" t="e">
            <v>#REF!</v>
          </cell>
          <cell r="AH346" t="e">
            <v>#REF!</v>
          </cell>
          <cell r="AI346" t="e">
            <v>#REF!</v>
          </cell>
          <cell r="AJ346" t="e">
            <v>#REF!</v>
          </cell>
          <cell r="AK346" t="e">
            <v>#REF!</v>
          </cell>
          <cell r="AL346" t="e">
            <v>#REF!</v>
          </cell>
          <cell r="AM346" t="e">
            <v>#REF!</v>
          </cell>
          <cell r="AN346" t="e">
            <v>#REF!</v>
          </cell>
          <cell r="AO346" t="e">
            <v>#REF!</v>
          </cell>
          <cell r="AP346" t="e">
            <v>#REF!</v>
          </cell>
          <cell r="AQ346" t="e">
            <v>#REF!</v>
          </cell>
          <cell r="AR346" t="e">
            <v>#REF!</v>
          </cell>
          <cell r="AS346" t="e">
            <v>#REF!</v>
          </cell>
          <cell r="AT346" t="e">
            <v>#REF!</v>
          </cell>
          <cell r="AU346" t="e">
            <v>#REF!</v>
          </cell>
        </row>
        <row r="347">
          <cell r="A347" t="str">
            <v>602030_12</v>
          </cell>
          <cell r="B347" t="str">
            <v>602030</v>
          </cell>
          <cell r="C347">
            <v>12</v>
          </cell>
          <cell r="D347">
            <v>0</v>
          </cell>
          <cell r="E347">
            <v>43.5</v>
          </cell>
          <cell r="F347">
            <v>44</v>
          </cell>
          <cell r="G347">
            <v>47.666666666666664</v>
          </cell>
          <cell r="H347">
            <v>44</v>
          </cell>
          <cell r="I347">
            <v>44.833333333333336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43</v>
          </cell>
          <cell r="Q347">
            <v>1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e">
            <v>#REF!</v>
          </cell>
          <cell r="W347" t="e">
            <v>#REF!</v>
          </cell>
          <cell r="X347" t="e">
            <v>#REF!</v>
          </cell>
          <cell r="Y347" t="e">
            <v>#REF!</v>
          </cell>
          <cell r="Z347" t="e">
            <v>#REF!</v>
          </cell>
          <cell r="AA347" t="e">
            <v>#REF!</v>
          </cell>
          <cell r="AB347" t="e">
            <v>#REF!</v>
          </cell>
          <cell r="AC347" t="e">
            <v>#REF!</v>
          </cell>
          <cell r="AD347" t="e">
            <v>#REF!</v>
          </cell>
          <cell r="AE347" t="e">
            <v>#REF!</v>
          </cell>
          <cell r="AF347" t="e">
            <v>#REF!</v>
          </cell>
          <cell r="AG347" t="e">
            <v>#REF!</v>
          </cell>
          <cell r="AH347" t="e">
            <v>#REF!</v>
          </cell>
          <cell r="AI347" t="e">
            <v>#REF!</v>
          </cell>
          <cell r="AJ347" t="e">
            <v>#REF!</v>
          </cell>
          <cell r="AK347" t="e">
            <v>#REF!</v>
          </cell>
          <cell r="AL347" t="e">
            <v>#REF!</v>
          </cell>
          <cell r="AM347" t="e">
            <v>#REF!</v>
          </cell>
          <cell r="AN347" t="e">
            <v>#REF!</v>
          </cell>
          <cell r="AO347" t="e">
            <v>#REF!</v>
          </cell>
          <cell r="AP347" t="e">
            <v>#REF!</v>
          </cell>
          <cell r="AQ347" t="e">
            <v>#REF!</v>
          </cell>
          <cell r="AR347" t="e">
            <v>#REF!</v>
          </cell>
          <cell r="AS347" t="e">
            <v>#REF!</v>
          </cell>
          <cell r="AT347" t="e">
            <v>#REF!</v>
          </cell>
          <cell r="AU347" t="e">
            <v>#REF!</v>
          </cell>
        </row>
        <row r="348">
          <cell r="A348" t="str">
            <v>602030_Customs East London Harbour</v>
          </cell>
          <cell r="B348" t="str">
            <v>602030</v>
          </cell>
          <cell r="C348" t="str">
            <v>Customs East London Harbour</v>
          </cell>
        </row>
        <row r="349">
          <cell r="A349" t="str">
            <v>602040_1</v>
          </cell>
          <cell r="B349" t="str">
            <v>602040</v>
          </cell>
          <cell r="C349">
            <v>1</v>
          </cell>
          <cell r="D349">
            <v>24</v>
          </cell>
          <cell r="E349">
            <v>24</v>
          </cell>
          <cell r="F349">
            <v>24</v>
          </cell>
          <cell r="G349">
            <v>24</v>
          </cell>
          <cell r="H349">
            <v>24</v>
          </cell>
          <cell r="I349">
            <v>24</v>
          </cell>
          <cell r="J349">
            <v>23</v>
          </cell>
          <cell r="K349">
            <v>0</v>
          </cell>
          <cell r="L349">
            <v>1</v>
          </cell>
          <cell r="M349">
            <v>0</v>
          </cell>
          <cell r="N349">
            <v>0</v>
          </cell>
          <cell r="O349">
            <v>0</v>
          </cell>
          <cell r="P349">
            <v>23</v>
          </cell>
          <cell r="Q349">
            <v>0</v>
          </cell>
          <cell r="R349">
            <v>1</v>
          </cell>
          <cell r="S349">
            <v>0</v>
          </cell>
          <cell r="T349">
            <v>0</v>
          </cell>
          <cell r="U349">
            <v>0</v>
          </cell>
          <cell r="V349" t="e">
            <v>#REF!</v>
          </cell>
          <cell r="W349" t="e">
            <v>#REF!</v>
          </cell>
          <cell r="X349" t="e">
            <v>#REF!</v>
          </cell>
          <cell r="Y349" t="e">
            <v>#REF!</v>
          </cell>
          <cell r="Z349" t="e">
            <v>#REF!</v>
          </cell>
          <cell r="AA349" t="e">
            <v>#REF!</v>
          </cell>
          <cell r="AB349" t="e">
            <v>#REF!</v>
          </cell>
          <cell r="AC349" t="e">
            <v>#REF!</v>
          </cell>
          <cell r="AD349" t="e">
            <v>#REF!</v>
          </cell>
          <cell r="AE349" t="e">
            <v>#REF!</v>
          </cell>
          <cell r="AF349" t="e">
            <v>#REF!</v>
          </cell>
          <cell r="AG349" t="e">
            <v>#REF!</v>
          </cell>
          <cell r="AH349" t="e">
            <v>#REF!</v>
          </cell>
          <cell r="AI349" t="e">
            <v>#REF!</v>
          </cell>
          <cell r="AJ349" t="e">
            <v>#REF!</v>
          </cell>
          <cell r="AK349" t="e">
            <v>#REF!</v>
          </cell>
          <cell r="AL349" t="e">
            <v>#REF!</v>
          </cell>
          <cell r="AM349" t="e">
            <v>#REF!</v>
          </cell>
          <cell r="AN349" t="e">
            <v>#REF!</v>
          </cell>
          <cell r="AO349" t="e">
            <v>#REF!</v>
          </cell>
          <cell r="AP349" t="e">
            <v>#REF!</v>
          </cell>
          <cell r="AQ349" t="e">
            <v>#REF!</v>
          </cell>
          <cell r="AR349" t="e">
            <v>#REF!</v>
          </cell>
          <cell r="AS349" t="e">
            <v>#REF!</v>
          </cell>
          <cell r="AT349" t="e">
            <v>#REF!</v>
          </cell>
          <cell r="AU349" t="e">
            <v>#REF!</v>
          </cell>
        </row>
        <row r="350">
          <cell r="A350" t="str">
            <v>602040_2</v>
          </cell>
          <cell r="B350" t="str">
            <v>602040</v>
          </cell>
          <cell r="C350">
            <v>2</v>
          </cell>
          <cell r="D350">
            <v>23</v>
          </cell>
          <cell r="E350">
            <v>23.5</v>
          </cell>
          <cell r="F350">
            <v>24</v>
          </cell>
          <cell r="G350">
            <v>24</v>
          </cell>
          <cell r="H350">
            <v>24</v>
          </cell>
          <cell r="I350">
            <v>24</v>
          </cell>
          <cell r="J350">
            <v>23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</v>
          </cell>
          <cell r="Q350">
            <v>0</v>
          </cell>
          <cell r="R350">
            <v>1</v>
          </cell>
          <cell r="S350">
            <v>0</v>
          </cell>
          <cell r="T350">
            <v>0</v>
          </cell>
          <cell r="U350">
            <v>0</v>
          </cell>
          <cell r="V350" t="e">
            <v>#REF!</v>
          </cell>
          <cell r="W350" t="e">
            <v>#REF!</v>
          </cell>
          <cell r="X350" t="e">
            <v>#REF!</v>
          </cell>
          <cell r="Y350" t="e">
            <v>#REF!</v>
          </cell>
          <cell r="Z350" t="e">
            <v>#REF!</v>
          </cell>
          <cell r="AA350" t="e">
            <v>#REF!</v>
          </cell>
          <cell r="AB350" t="e">
            <v>#REF!</v>
          </cell>
          <cell r="AC350" t="e">
            <v>#REF!</v>
          </cell>
          <cell r="AD350" t="e">
            <v>#REF!</v>
          </cell>
          <cell r="AE350" t="e">
            <v>#REF!</v>
          </cell>
          <cell r="AF350" t="e">
            <v>#REF!</v>
          </cell>
          <cell r="AG350" t="e">
            <v>#REF!</v>
          </cell>
          <cell r="AH350" t="e">
            <v>#REF!</v>
          </cell>
          <cell r="AI350" t="e">
            <v>#REF!</v>
          </cell>
          <cell r="AJ350" t="e">
            <v>#REF!</v>
          </cell>
          <cell r="AK350" t="e">
            <v>#REF!</v>
          </cell>
          <cell r="AL350" t="e">
            <v>#REF!</v>
          </cell>
          <cell r="AM350" t="e">
            <v>#REF!</v>
          </cell>
          <cell r="AN350" t="e">
            <v>#REF!</v>
          </cell>
          <cell r="AO350" t="e">
            <v>#REF!</v>
          </cell>
          <cell r="AP350" t="e">
            <v>#REF!</v>
          </cell>
          <cell r="AQ350" t="e">
            <v>#REF!</v>
          </cell>
          <cell r="AR350" t="e">
            <v>#REF!</v>
          </cell>
          <cell r="AS350" t="e">
            <v>#REF!</v>
          </cell>
          <cell r="AT350" t="e">
            <v>#REF!</v>
          </cell>
          <cell r="AU350" t="e">
            <v>#REF!</v>
          </cell>
        </row>
        <row r="351">
          <cell r="A351" t="str">
            <v>602040_3</v>
          </cell>
          <cell r="B351" t="str">
            <v>602040</v>
          </cell>
          <cell r="C351">
            <v>3</v>
          </cell>
          <cell r="D351">
            <v>0</v>
          </cell>
          <cell r="E351">
            <v>23.5</v>
          </cell>
          <cell r="F351">
            <v>48</v>
          </cell>
          <cell r="G351">
            <v>32</v>
          </cell>
          <cell r="H351">
            <v>23</v>
          </cell>
          <cell r="I351">
            <v>23.666666666666668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23</v>
          </cell>
          <cell r="Q351">
            <v>0</v>
          </cell>
          <cell r="R351">
            <v>1</v>
          </cell>
          <cell r="S351">
            <v>0</v>
          </cell>
          <cell r="T351">
            <v>0</v>
          </cell>
          <cell r="U351">
            <v>0</v>
          </cell>
          <cell r="V351" t="e">
            <v>#REF!</v>
          </cell>
          <cell r="W351" t="e">
            <v>#REF!</v>
          </cell>
          <cell r="X351" t="e">
            <v>#REF!</v>
          </cell>
          <cell r="Y351" t="e">
            <v>#REF!</v>
          </cell>
          <cell r="Z351" t="e">
            <v>#REF!</v>
          </cell>
          <cell r="AA351" t="e">
            <v>#REF!</v>
          </cell>
          <cell r="AB351" t="e">
            <v>#REF!</v>
          </cell>
          <cell r="AC351" t="e">
            <v>#REF!</v>
          </cell>
          <cell r="AD351" t="e">
            <v>#REF!</v>
          </cell>
          <cell r="AE351" t="e">
            <v>#REF!</v>
          </cell>
          <cell r="AF351" t="e">
            <v>#REF!</v>
          </cell>
          <cell r="AG351" t="e">
            <v>#REF!</v>
          </cell>
          <cell r="AH351" t="e">
            <v>#REF!</v>
          </cell>
          <cell r="AI351" t="e">
            <v>#REF!</v>
          </cell>
          <cell r="AJ351" t="e">
            <v>#REF!</v>
          </cell>
          <cell r="AK351" t="e">
            <v>#REF!</v>
          </cell>
          <cell r="AL351" t="e">
            <v>#REF!</v>
          </cell>
          <cell r="AM351" t="e">
            <v>#REF!</v>
          </cell>
          <cell r="AN351" t="e">
            <v>#REF!</v>
          </cell>
          <cell r="AO351" t="e">
            <v>#REF!</v>
          </cell>
          <cell r="AP351" t="e">
            <v>#REF!</v>
          </cell>
          <cell r="AQ351" t="e">
            <v>#REF!</v>
          </cell>
          <cell r="AR351" t="e">
            <v>#REF!</v>
          </cell>
          <cell r="AS351" t="e">
            <v>#REF!</v>
          </cell>
          <cell r="AT351" t="e">
            <v>#REF!</v>
          </cell>
          <cell r="AU351" t="e">
            <v>#REF!</v>
          </cell>
        </row>
        <row r="352">
          <cell r="A352" t="str">
            <v>602040_4</v>
          </cell>
          <cell r="B352" t="str">
            <v>602040</v>
          </cell>
          <cell r="C352">
            <v>4</v>
          </cell>
          <cell r="D352">
            <v>0</v>
          </cell>
          <cell r="E352">
            <v>23.5</v>
          </cell>
          <cell r="F352">
            <v>24</v>
          </cell>
          <cell r="G352">
            <v>30</v>
          </cell>
          <cell r="H352">
            <v>23</v>
          </cell>
          <cell r="I352">
            <v>23.5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23</v>
          </cell>
          <cell r="Q352">
            <v>0</v>
          </cell>
          <cell r="R352">
            <v>1</v>
          </cell>
          <cell r="S352">
            <v>0</v>
          </cell>
          <cell r="T352">
            <v>0</v>
          </cell>
          <cell r="U352">
            <v>0</v>
          </cell>
          <cell r="V352" t="e">
            <v>#REF!</v>
          </cell>
          <cell r="W352" t="e">
            <v>#REF!</v>
          </cell>
          <cell r="X352" t="e">
            <v>#REF!</v>
          </cell>
          <cell r="Y352" t="e">
            <v>#REF!</v>
          </cell>
          <cell r="Z352" t="e">
            <v>#REF!</v>
          </cell>
          <cell r="AA352" t="e">
            <v>#REF!</v>
          </cell>
          <cell r="AB352" t="e">
            <v>#REF!</v>
          </cell>
          <cell r="AC352" t="e">
            <v>#REF!</v>
          </cell>
          <cell r="AD352" t="e">
            <v>#REF!</v>
          </cell>
          <cell r="AE352" t="e">
            <v>#REF!</v>
          </cell>
          <cell r="AF352" t="e">
            <v>#REF!</v>
          </cell>
          <cell r="AG352" t="e">
            <v>#REF!</v>
          </cell>
          <cell r="AH352" t="e">
            <v>#REF!</v>
          </cell>
          <cell r="AI352" t="e">
            <v>#REF!</v>
          </cell>
          <cell r="AJ352" t="e">
            <v>#REF!</v>
          </cell>
          <cell r="AK352" t="e">
            <v>#REF!</v>
          </cell>
          <cell r="AL352" t="e">
            <v>#REF!</v>
          </cell>
          <cell r="AM352" t="e">
            <v>#REF!</v>
          </cell>
          <cell r="AN352" t="e">
            <v>#REF!</v>
          </cell>
          <cell r="AO352" t="e">
            <v>#REF!</v>
          </cell>
          <cell r="AP352" t="e">
            <v>#REF!</v>
          </cell>
          <cell r="AQ352" t="e">
            <v>#REF!</v>
          </cell>
          <cell r="AR352" t="e">
            <v>#REF!</v>
          </cell>
          <cell r="AS352" t="e">
            <v>#REF!</v>
          </cell>
          <cell r="AT352" t="e">
            <v>#REF!</v>
          </cell>
          <cell r="AU352" t="e">
            <v>#REF!</v>
          </cell>
        </row>
        <row r="353">
          <cell r="A353" t="str">
            <v>602040_5</v>
          </cell>
          <cell r="B353" t="str">
            <v>602040</v>
          </cell>
          <cell r="C353">
            <v>5</v>
          </cell>
          <cell r="D353">
            <v>0</v>
          </cell>
          <cell r="E353">
            <v>23.5</v>
          </cell>
          <cell r="F353">
            <v>24</v>
          </cell>
          <cell r="G353">
            <v>28.8</v>
          </cell>
          <cell r="H353">
            <v>24</v>
          </cell>
          <cell r="I353">
            <v>23.6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23</v>
          </cell>
          <cell r="Q353">
            <v>0</v>
          </cell>
          <cell r="R353">
            <v>1</v>
          </cell>
          <cell r="S353">
            <v>0</v>
          </cell>
          <cell r="T353">
            <v>0</v>
          </cell>
          <cell r="U353">
            <v>0</v>
          </cell>
          <cell r="V353" t="e">
            <v>#REF!</v>
          </cell>
          <cell r="W353" t="e">
            <v>#REF!</v>
          </cell>
          <cell r="X353" t="e">
            <v>#REF!</v>
          </cell>
          <cell r="Y353" t="e">
            <v>#REF!</v>
          </cell>
          <cell r="Z353" t="e">
            <v>#REF!</v>
          </cell>
          <cell r="AA353" t="e">
            <v>#REF!</v>
          </cell>
          <cell r="AB353" t="e">
            <v>#REF!</v>
          </cell>
          <cell r="AC353" t="e">
            <v>#REF!</v>
          </cell>
          <cell r="AD353" t="e">
            <v>#REF!</v>
          </cell>
          <cell r="AE353" t="e">
            <v>#REF!</v>
          </cell>
          <cell r="AF353" t="e">
            <v>#REF!</v>
          </cell>
          <cell r="AG353" t="e">
            <v>#REF!</v>
          </cell>
          <cell r="AH353" t="e">
            <v>#REF!</v>
          </cell>
          <cell r="AI353" t="e">
            <v>#REF!</v>
          </cell>
          <cell r="AJ353" t="e">
            <v>#REF!</v>
          </cell>
          <cell r="AK353" t="e">
            <v>#REF!</v>
          </cell>
          <cell r="AL353" t="e">
            <v>#REF!</v>
          </cell>
          <cell r="AM353" t="e">
            <v>#REF!</v>
          </cell>
          <cell r="AN353" t="e">
            <v>#REF!</v>
          </cell>
          <cell r="AO353" t="e">
            <v>#REF!</v>
          </cell>
          <cell r="AP353" t="e">
            <v>#REF!</v>
          </cell>
          <cell r="AQ353" t="e">
            <v>#REF!</v>
          </cell>
          <cell r="AR353" t="e">
            <v>#REF!</v>
          </cell>
          <cell r="AS353" t="e">
            <v>#REF!</v>
          </cell>
          <cell r="AT353" t="e">
            <v>#REF!</v>
          </cell>
          <cell r="AU353" t="e">
            <v>#REF!</v>
          </cell>
        </row>
        <row r="354">
          <cell r="A354" t="str">
            <v>602040_6</v>
          </cell>
          <cell r="B354" t="str">
            <v>602040</v>
          </cell>
          <cell r="C354">
            <v>6</v>
          </cell>
          <cell r="D354">
            <v>0</v>
          </cell>
          <cell r="E354">
            <v>23.5</v>
          </cell>
          <cell r="F354">
            <v>24</v>
          </cell>
          <cell r="G354">
            <v>28</v>
          </cell>
          <cell r="H354">
            <v>24</v>
          </cell>
          <cell r="I354">
            <v>23.666666666666668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23</v>
          </cell>
          <cell r="Q354">
            <v>0</v>
          </cell>
          <cell r="R354">
            <v>1</v>
          </cell>
          <cell r="S354">
            <v>0</v>
          </cell>
          <cell r="T354">
            <v>0</v>
          </cell>
          <cell r="U354">
            <v>0</v>
          </cell>
          <cell r="V354" t="e">
            <v>#REF!</v>
          </cell>
          <cell r="W354" t="e">
            <v>#REF!</v>
          </cell>
          <cell r="X354" t="e">
            <v>#REF!</v>
          </cell>
          <cell r="Y354" t="e">
            <v>#REF!</v>
          </cell>
          <cell r="Z354" t="e">
            <v>#REF!</v>
          </cell>
          <cell r="AA354" t="e">
            <v>#REF!</v>
          </cell>
          <cell r="AB354" t="e">
            <v>#REF!</v>
          </cell>
          <cell r="AC354" t="e">
            <v>#REF!</v>
          </cell>
          <cell r="AD354" t="e">
            <v>#REF!</v>
          </cell>
          <cell r="AE354" t="e">
            <v>#REF!</v>
          </cell>
          <cell r="AF354" t="e">
            <v>#REF!</v>
          </cell>
          <cell r="AG354" t="e">
            <v>#REF!</v>
          </cell>
          <cell r="AH354" t="e">
            <v>#REF!</v>
          </cell>
          <cell r="AI354" t="e">
            <v>#REF!</v>
          </cell>
          <cell r="AJ354" t="e">
            <v>#REF!</v>
          </cell>
          <cell r="AK354" t="e">
            <v>#REF!</v>
          </cell>
          <cell r="AL354" t="e">
            <v>#REF!</v>
          </cell>
          <cell r="AM354" t="e">
            <v>#REF!</v>
          </cell>
          <cell r="AN354" t="e">
            <v>#REF!</v>
          </cell>
          <cell r="AO354" t="e">
            <v>#REF!</v>
          </cell>
          <cell r="AP354" t="e">
            <v>#REF!</v>
          </cell>
          <cell r="AQ354" t="e">
            <v>#REF!</v>
          </cell>
          <cell r="AR354" t="e">
            <v>#REF!</v>
          </cell>
          <cell r="AS354" t="e">
            <v>#REF!</v>
          </cell>
          <cell r="AT354" t="e">
            <v>#REF!</v>
          </cell>
          <cell r="AU354" t="e">
            <v>#REF!</v>
          </cell>
        </row>
        <row r="355">
          <cell r="A355" t="str">
            <v>602040_7</v>
          </cell>
          <cell r="B355" t="str">
            <v>602040</v>
          </cell>
          <cell r="C355">
            <v>7</v>
          </cell>
          <cell r="D355">
            <v>0</v>
          </cell>
          <cell r="E355">
            <v>23.5</v>
          </cell>
          <cell r="F355">
            <v>24</v>
          </cell>
          <cell r="G355">
            <v>27.428571428571427</v>
          </cell>
          <cell r="H355">
            <v>24</v>
          </cell>
          <cell r="I355">
            <v>23.714285714285715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23</v>
          </cell>
          <cell r="Q355">
            <v>0</v>
          </cell>
          <cell r="R355">
            <v>1</v>
          </cell>
          <cell r="S355">
            <v>0</v>
          </cell>
          <cell r="T355">
            <v>0</v>
          </cell>
          <cell r="U355">
            <v>0</v>
          </cell>
          <cell r="V355" t="e">
            <v>#REF!</v>
          </cell>
          <cell r="W355" t="e">
            <v>#REF!</v>
          </cell>
          <cell r="X355" t="e">
            <v>#REF!</v>
          </cell>
          <cell r="Y355" t="e">
            <v>#REF!</v>
          </cell>
          <cell r="Z355" t="e">
            <v>#REF!</v>
          </cell>
          <cell r="AA355" t="e">
            <v>#REF!</v>
          </cell>
          <cell r="AB355" t="e">
            <v>#REF!</v>
          </cell>
          <cell r="AC355" t="e">
            <v>#REF!</v>
          </cell>
          <cell r="AD355" t="e">
            <v>#REF!</v>
          </cell>
          <cell r="AE355" t="e">
            <v>#REF!</v>
          </cell>
          <cell r="AF355" t="e">
            <v>#REF!</v>
          </cell>
          <cell r="AG355" t="e">
            <v>#REF!</v>
          </cell>
          <cell r="AH355" t="e">
            <v>#REF!</v>
          </cell>
          <cell r="AI355" t="e">
            <v>#REF!</v>
          </cell>
          <cell r="AJ355" t="e">
            <v>#REF!</v>
          </cell>
          <cell r="AK355" t="e">
            <v>#REF!</v>
          </cell>
          <cell r="AL355" t="e">
            <v>#REF!</v>
          </cell>
          <cell r="AM355" t="e">
            <v>#REF!</v>
          </cell>
          <cell r="AN355" t="e">
            <v>#REF!</v>
          </cell>
          <cell r="AO355" t="e">
            <v>#REF!</v>
          </cell>
          <cell r="AP355" t="e">
            <v>#REF!</v>
          </cell>
          <cell r="AQ355" t="e">
            <v>#REF!</v>
          </cell>
          <cell r="AR355" t="e">
            <v>#REF!</v>
          </cell>
          <cell r="AS355" t="e">
            <v>#REF!</v>
          </cell>
          <cell r="AT355" t="e">
            <v>#REF!</v>
          </cell>
          <cell r="AU355" t="e">
            <v>#REF!</v>
          </cell>
        </row>
        <row r="356">
          <cell r="A356" t="str">
            <v>602040_8</v>
          </cell>
          <cell r="B356" t="str">
            <v>602040</v>
          </cell>
          <cell r="C356">
            <v>8</v>
          </cell>
          <cell r="D356">
            <v>0</v>
          </cell>
          <cell r="E356">
            <v>23.5</v>
          </cell>
          <cell r="F356">
            <v>24</v>
          </cell>
          <cell r="G356">
            <v>27</v>
          </cell>
          <cell r="H356">
            <v>24</v>
          </cell>
          <cell r="I356">
            <v>23.75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23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 t="e">
            <v>#REF!</v>
          </cell>
          <cell r="W356" t="e">
            <v>#REF!</v>
          </cell>
          <cell r="X356" t="e">
            <v>#REF!</v>
          </cell>
          <cell r="Y356" t="e">
            <v>#REF!</v>
          </cell>
          <cell r="Z356" t="e">
            <v>#REF!</v>
          </cell>
          <cell r="AA356" t="e">
            <v>#REF!</v>
          </cell>
          <cell r="AB356" t="e">
            <v>#REF!</v>
          </cell>
          <cell r="AC356" t="e">
            <v>#REF!</v>
          </cell>
          <cell r="AD356" t="e">
            <v>#REF!</v>
          </cell>
          <cell r="AE356" t="e">
            <v>#REF!</v>
          </cell>
          <cell r="AF356" t="e">
            <v>#REF!</v>
          </cell>
          <cell r="AG356" t="e">
            <v>#REF!</v>
          </cell>
          <cell r="AH356" t="e">
            <v>#REF!</v>
          </cell>
          <cell r="AI356" t="e">
            <v>#REF!</v>
          </cell>
          <cell r="AJ356" t="e">
            <v>#REF!</v>
          </cell>
          <cell r="AK356" t="e">
            <v>#REF!</v>
          </cell>
          <cell r="AL356" t="e">
            <v>#REF!</v>
          </cell>
          <cell r="AM356" t="e">
            <v>#REF!</v>
          </cell>
          <cell r="AN356" t="e">
            <v>#REF!</v>
          </cell>
          <cell r="AO356" t="e">
            <v>#REF!</v>
          </cell>
          <cell r="AP356" t="e">
            <v>#REF!</v>
          </cell>
          <cell r="AQ356" t="e">
            <v>#REF!</v>
          </cell>
          <cell r="AR356" t="e">
            <v>#REF!</v>
          </cell>
          <cell r="AS356" t="e">
            <v>#REF!</v>
          </cell>
          <cell r="AT356" t="e">
            <v>#REF!</v>
          </cell>
          <cell r="AU356" t="e">
            <v>#REF!</v>
          </cell>
        </row>
        <row r="357">
          <cell r="A357" t="str">
            <v>602040_9</v>
          </cell>
          <cell r="B357" t="str">
            <v>602040</v>
          </cell>
          <cell r="C357">
            <v>9</v>
          </cell>
          <cell r="D357">
            <v>0</v>
          </cell>
          <cell r="E357">
            <v>23.5</v>
          </cell>
          <cell r="F357">
            <v>24</v>
          </cell>
          <cell r="G357">
            <v>26.666666666666668</v>
          </cell>
          <cell r="H357">
            <v>24</v>
          </cell>
          <cell r="I357">
            <v>23.777777777777779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23</v>
          </cell>
          <cell r="Q357">
            <v>0</v>
          </cell>
          <cell r="R357">
            <v>1</v>
          </cell>
          <cell r="S357">
            <v>0</v>
          </cell>
          <cell r="T357">
            <v>0</v>
          </cell>
          <cell r="U357">
            <v>0</v>
          </cell>
          <cell r="V357" t="e">
            <v>#REF!</v>
          </cell>
          <cell r="W357" t="e">
            <v>#REF!</v>
          </cell>
          <cell r="X357" t="e">
            <v>#REF!</v>
          </cell>
          <cell r="Y357" t="e">
            <v>#REF!</v>
          </cell>
          <cell r="Z357" t="e">
            <v>#REF!</v>
          </cell>
          <cell r="AA357" t="e">
            <v>#REF!</v>
          </cell>
          <cell r="AB357" t="e">
            <v>#REF!</v>
          </cell>
          <cell r="AC357" t="e">
            <v>#REF!</v>
          </cell>
          <cell r="AD357" t="e">
            <v>#REF!</v>
          </cell>
          <cell r="AE357" t="e">
            <v>#REF!</v>
          </cell>
          <cell r="AF357" t="e">
            <v>#REF!</v>
          </cell>
          <cell r="AG357" t="e">
            <v>#REF!</v>
          </cell>
          <cell r="AH357" t="e">
            <v>#REF!</v>
          </cell>
          <cell r="AI357" t="e">
            <v>#REF!</v>
          </cell>
          <cell r="AJ357" t="e">
            <v>#REF!</v>
          </cell>
          <cell r="AK357" t="e">
            <v>#REF!</v>
          </cell>
          <cell r="AL357" t="e">
            <v>#REF!</v>
          </cell>
          <cell r="AM357" t="e">
            <v>#REF!</v>
          </cell>
          <cell r="AN357" t="e">
            <v>#REF!</v>
          </cell>
          <cell r="AO357" t="e">
            <v>#REF!</v>
          </cell>
          <cell r="AP357" t="e">
            <v>#REF!</v>
          </cell>
          <cell r="AQ357" t="e">
            <v>#REF!</v>
          </cell>
          <cell r="AR357" t="e">
            <v>#REF!</v>
          </cell>
          <cell r="AS357" t="e">
            <v>#REF!</v>
          </cell>
          <cell r="AT357" t="e">
            <v>#REF!</v>
          </cell>
          <cell r="AU357" t="e">
            <v>#REF!</v>
          </cell>
        </row>
        <row r="358">
          <cell r="A358" t="str">
            <v>602040_10</v>
          </cell>
          <cell r="B358" t="str">
            <v>602040</v>
          </cell>
          <cell r="C358">
            <v>10</v>
          </cell>
          <cell r="D358">
            <v>0</v>
          </cell>
          <cell r="E358">
            <v>23.5</v>
          </cell>
          <cell r="F358">
            <v>24</v>
          </cell>
          <cell r="G358">
            <v>26.4</v>
          </cell>
          <cell r="H358">
            <v>24</v>
          </cell>
          <cell r="I358">
            <v>23.8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23</v>
          </cell>
          <cell r="Q358">
            <v>0</v>
          </cell>
          <cell r="R358">
            <v>1</v>
          </cell>
          <cell r="S358">
            <v>0</v>
          </cell>
          <cell r="T358">
            <v>0</v>
          </cell>
          <cell r="U358">
            <v>0</v>
          </cell>
          <cell r="V358" t="e">
            <v>#REF!</v>
          </cell>
          <cell r="W358" t="e">
            <v>#REF!</v>
          </cell>
          <cell r="X358" t="e">
            <v>#REF!</v>
          </cell>
          <cell r="Y358" t="e">
            <v>#REF!</v>
          </cell>
          <cell r="Z358" t="e">
            <v>#REF!</v>
          </cell>
          <cell r="AA358" t="e">
            <v>#REF!</v>
          </cell>
          <cell r="AB358" t="e">
            <v>#REF!</v>
          </cell>
          <cell r="AC358" t="e">
            <v>#REF!</v>
          </cell>
          <cell r="AD358" t="e">
            <v>#REF!</v>
          </cell>
          <cell r="AE358" t="e">
            <v>#REF!</v>
          </cell>
          <cell r="AF358" t="e">
            <v>#REF!</v>
          </cell>
          <cell r="AG358" t="e">
            <v>#REF!</v>
          </cell>
          <cell r="AH358" t="e">
            <v>#REF!</v>
          </cell>
          <cell r="AI358" t="e">
            <v>#REF!</v>
          </cell>
          <cell r="AJ358" t="e">
            <v>#REF!</v>
          </cell>
          <cell r="AK358" t="e">
            <v>#REF!</v>
          </cell>
          <cell r="AL358" t="e">
            <v>#REF!</v>
          </cell>
          <cell r="AM358" t="e">
            <v>#REF!</v>
          </cell>
          <cell r="AN358" t="e">
            <v>#REF!</v>
          </cell>
          <cell r="AO358" t="e">
            <v>#REF!</v>
          </cell>
          <cell r="AP358" t="e">
            <v>#REF!</v>
          </cell>
          <cell r="AQ358" t="e">
            <v>#REF!</v>
          </cell>
          <cell r="AR358" t="e">
            <v>#REF!</v>
          </cell>
          <cell r="AS358" t="e">
            <v>#REF!</v>
          </cell>
          <cell r="AT358" t="e">
            <v>#REF!</v>
          </cell>
          <cell r="AU358" t="e">
            <v>#REF!</v>
          </cell>
        </row>
        <row r="359">
          <cell r="A359" t="str">
            <v>602040_11</v>
          </cell>
          <cell r="B359" t="str">
            <v>602040</v>
          </cell>
          <cell r="C359">
            <v>11</v>
          </cell>
          <cell r="D359">
            <v>0</v>
          </cell>
          <cell r="E359">
            <v>23.5</v>
          </cell>
          <cell r="F359">
            <v>24</v>
          </cell>
          <cell r="G359">
            <v>26.181818181818183</v>
          </cell>
          <cell r="H359">
            <v>24</v>
          </cell>
          <cell r="I359">
            <v>23.818181818181817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23</v>
          </cell>
          <cell r="Q359">
            <v>0</v>
          </cell>
          <cell r="R359">
            <v>1</v>
          </cell>
          <cell r="S359">
            <v>0</v>
          </cell>
          <cell r="T359">
            <v>0</v>
          </cell>
          <cell r="U359">
            <v>0</v>
          </cell>
          <cell r="V359" t="e">
            <v>#REF!</v>
          </cell>
          <cell r="W359" t="e">
            <v>#REF!</v>
          </cell>
          <cell r="X359" t="e">
            <v>#REF!</v>
          </cell>
          <cell r="Y359" t="e">
            <v>#REF!</v>
          </cell>
          <cell r="Z359" t="e">
            <v>#REF!</v>
          </cell>
          <cell r="AA359" t="e">
            <v>#REF!</v>
          </cell>
          <cell r="AB359" t="e">
            <v>#REF!</v>
          </cell>
          <cell r="AC359" t="e">
            <v>#REF!</v>
          </cell>
          <cell r="AD359" t="e">
            <v>#REF!</v>
          </cell>
          <cell r="AE359" t="e">
            <v>#REF!</v>
          </cell>
          <cell r="AF359" t="e">
            <v>#REF!</v>
          </cell>
          <cell r="AG359" t="e">
            <v>#REF!</v>
          </cell>
          <cell r="AH359" t="e">
            <v>#REF!</v>
          </cell>
          <cell r="AI359" t="e">
            <v>#REF!</v>
          </cell>
          <cell r="AJ359" t="e">
            <v>#REF!</v>
          </cell>
          <cell r="AK359" t="e">
            <v>#REF!</v>
          </cell>
          <cell r="AL359" t="e">
            <v>#REF!</v>
          </cell>
          <cell r="AM359" t="e">
            <v>#REF!</v>
          </cell>
          <cell r="AN359" t="e">
            <v>#REF!</v>
          </cell>
          <cell r="AO359" t="e">
            <v>#REF!</v>
          </cell>
          <cell r="AP359" t="e">
            <v>#REF!</v>
          </cell>
          <cell r="AQ359" t="e">
            <v>#REF!</v>
          </cell>
          <cell r="AR359" t="e">
            <v>#REF!</v>
          </cell>
          <cell r="AS359" t="e">
            <v>#REF!</v>
          </cell>
          <cell r="AT359" t="e">
            <v>#REF!</v>
          </cell>
          <cell r="AU359" t="e">
            <v>#REF!</v>
          </cell>
        </row>
        <row r="360">
          <cell r="A360" t="str">
            <v>602040_12</v>
          </cell>
          <cell r="B360" t="str">
            <v>602040</v>
          </cell>
          <cell r="C360">
            <v>12</v>
          </cell>
          <cell r="D360">
            <v>0</v>
          </cell>
          <cell r="E360">
            <v>23.5</v>
          </cell>
          <cell r="F360">
            <v>24</v>
          </cell>
          <cell r="G360">
            <v>26</v>
          </cell>
          <cell r="H360">
            <v>24</v>
          </cell>
          <cell r="I360">
            <v>23.833333333333332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23</v>
          </cell>
          <cell r="Q360">
            <v>0</v>
          </cell>
          <cell r="R360">
            <v>1</v>
          </cell>
          <cell r="S360">
            <v>0</v>
          </cell>
          <cell r="T360">
            <v>0</v>
          </cell>
          <cell r="U360">
            <v>0</v>
          </cell>
          <cell r="V360" t="e">
            <v>#REF!</v>
          </cell>
          <cell r="W360" t="e">
            <v>#REF!</v>
          </cell>
          <cell r="X360" t="e">
            <v>#REF!</v>
          </cell>
          <cell r="Y360" t="e">
            <v>#REF!</v>
          </cell>
          <cell r="Z360" t="e">
            <v>#REF!</v>
          </cell>
          <cell r="AA360" t="e">
            <v>#REF!</v>
          </cell>
          <cell r="AB360" t="e">
            <v>#REF!</v>
          </cell>
          <cell r="AC360" t="e">
            <v>#REF!</v>
          </cell>
          <cell r="AD360" t="e">
            <v>#REF!</v>
          </cell>
          <cell r="AE360" t="e">
            <v>#REF!</v>
          </cell>
          <cell r="AF360" t="e">
            <v>#REF!</v>
          </cell>
          <cell r="AG360" t="e">
            <v>#REF!</v>
          </cell>
          <cell r="AH360" t="e">
            <v>#REF!</v>
          </cell>
          <cell r="AI360" t="e">
            <v>#REF!</v>
          </cell>
          <cell r="AJ360" t="e">
            <v>#REF!</v>
          </cell>
          <cell r="AK360" t="e">
            <v>#REF!</v>
          </cell>
          <cell r="AL360" t="e">
            <v>#REF!</v>
          </cell>
          <cell r="AM360" t="e">
            <v>#REF!</v>
          </cell>
          <cell r="AN360" t="e">
            <v>#REF!</v>
          </cell>
          <cell r="AO360" t="e">
            <v>#REF!</v>
          </cell>
          <cell r="AP360" t="e">
            <v>#REF!</v>
          </cell>
          <cell r="AQ360" t="e">
            <v>#REF!</v>
          </cell>
          <cell r="AR360" t="e">
            <v>#REF!</v>
          </cell>
          <cell r="AS360" t="e">
            <v>#REF!</v>
          </cell>
          <cell r="AT360" t="e">
            <v>#REF!</v>
          </cell>
          <cell r="AU360" t="e">
            <v>#REF!</v>
          </cell>
        </row>
        <row r="361">
          <cell r="A361" t="str">
            <v>602040_Customs Richards Bay Harbour</v>
          </cell>
          <cell r="B361" t="str">
            <v>602040</v>
          </cell>
          <cell r="C361" t="str">
            <v>Customs Richards Bay Harbour</v>
          </cell>
        </row>
        <row r="362">
          <cell r="A362" t="str">
            <v>602080_1</v>
          </cell>
          <cell r="B362" t="str">
            <v>602080</v>
          </cell>
          <cell r="C362">
            <v>1</v>
          </cell>
          <cell r="D362">
            <v>5</v>
          </cell>
          <cell r="E362">
            <v>5</v>
          </cell>
          <cell r="F362">
            <v>5</v>
          </cell>
          <cell r="G362">
            <v>5</v>
          </cell>
          <cell r="H362">
            <v>5</v>
          </cell>
          <cell r="I362">
            <v>5</v>
          </cell>
          <cell r="J362">
            <v>5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5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e">
            <v>#REF!</v>
          </cell>
          <cell r="W362" t="e">
            <v>#REF!</v>
          </cell>
          <cell r="X362" t="e">
            <v>#REF!</v>
          </cell>
          <cell r="Y362" t="e">
            <v>#REF!</v>
          </cell>
          <cell r="Z362" t="e">
            <v>#REF!</v>
          </cell>
          <cell r="AA362" t="e">
            <v>#REF!</v>
          </cell>
          <cell r="AB362" t="e">
            <v>#REF!</v>
          </cell>
          <cell r="AC362" t="e">
            <v>#REF!</v>
          </cell>
          <cell r="AD362" t="e">
            <v>#REF!</v>
          </cell>
          <cell r="AE362" t="e">
            <v>#REF!</v>
          </cell>
          <cell r="AF362" t="e">
            <v>#REF!</v>
          </cell>
          <cell r="AG362" t="e">
            <v>#REF!</v>
          </cell>
          <cell r="AH362" t="e">
            <v>#REF!</v>
          </cell>
          <cell r="AI362" t="e">
            <v>#REF!</v>
          </cell>
          <cell r="AJ362" t="e">
            <v>#REF!</v>
          </cell>
          <cell r="AK362" t="e">
            <v>#REF!</v>
          </cell>
          <cell r="AL362" t="e">
            <v>#REF!</v>
          </cell>
          <cell r="AM362" t="e">
            <v>#REF!</v>
          </cell>
          <cell r="AN362" t="e">
            <v>#REF!</v>
          </cell>
          <cell r="AO362" t="e">
            <v>#REF!</v>
          </cell>
          <cell r="AP362" t="e">
            <v>#REF!</v>
          </cell>
          <cell r="AQ362" t="e">
            <v>#REF!</v>
          </cell>
          <cell r="AR362" t="e">
            <v>#REF!</v>
          </cell>
          <cell r="AS362" t="e">
            <v>#REF!</v>
          </cell>
          <cell r="AT362" t="e">
            <v>#REF!</v>
          </cell>
          <cell r="AU362" t="e">
            <v>#REF!</v>
          </cell>
        </row>
        <row r="363">
          <cell r="A363" t="str">
            <v>602080_2</v>
          </cell>
          <cell r="B363" t="str">
            <v>602080</v>
          </cell>
          <cell r="C363">
            <v>2</v>
          </cell>
          <cell r="D363">
            <v>5</v>
          </cell>
          <cell r="E363">
            <v>5</v>
          </cell>
          <cell r="F363">
            <v>5</v>
          </cell>
          <cell r="G363">
            <v>5</v>
          </cell>
          <cell r="H363">
            <v>5</v>
          </cell>
          <cell r="I363">
            <v>5</v>
          </cell>
          <cell r="J363">
            <v>5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e">
            <v>#REF!</v>
          </cell>
          <cell r="W363" t="e">
            <v>#REF!</v>
          </cell>
          <cell r="X363" t="e">
            <v>#REF!</v>
          </cell>
          <cell r="Y363" t="e">
            <v>#REF!</v>
          </cell>
          <cell r="Z363" t="e">
            <v>#REF!</v>
          </cell>
          <cell r="AA363" t="e">
            <v>#REF!</v>
          </cell>
          <cell r="AB363" t="e">
            <v>#REF!</v>
          </cell>
          <cell r="AC363" t="e">
            <v>#REF!</v>
          </cell>
          <cell r="AD363" t="e">
            <v>#REF!</v>
          </cell>
          <cell r="AE363" t="e">
            <v>#REF!</v>
          </cell>
          <cell r="AF363" t="e">
            <v>#REF!</v>
          </cell>
          <cell r="AG363" t="e">
            <v>#REF!</v>
          </cell>
          <cell r="AH363" t="e">
            <v>#REF!</v>
          </cell>
          <cell r="AI363" t="e">
            <v>#REF!</v>
          </cell>
          <cell r="AJ363" t="e">
            <v>#REF!</v>
          </cell>
          <cell r="AK363" t="e">
            <v>#REF!</v>
          </cell>
          <cell r="AL363" t="e">
            <v>#REF!</v>
          </cell>
          <cell r="AM363" t="e">
            <v>#REF!</v>
          </cell>
          <cell r="AN363" t="e">
            <v>#REF!</v>
          </cell>
          <cell r="AO363" t="e">
            <v>#REF!</v>
          </cell>
          <cell r="AP363" t="e">
            <v>#REF!</v>
          </cell>
          <cell r="AQ363" t="e">
            <v>#REF!</v>
          </cell>
          <cell r="AR363" t="e">
            <v>#REF!</v>
          </cell>
          <cell r="AS363" t="e">
            <v>#REF!</v>
          </cell>
          <cell r="AT363" t="e">
            <v>#REF!</v>
          </cell>
          <cell r="AU363" t="e">
            <v>#REF!</v>
          </cell>
        </row>
        <row r="364">
          <cell r="A364" t="str">
            <v>602080_3</v>
          </cell>
          <cell r="B364" t="str">
            <v>602080</v>
          </cell>
          <cell r="C364">
            <v>3</v>
          </cell>
          <cell r="D364">
            <v>0</v>
          </cell>
          <cell r="E364">
            <v>5</v>
          </cell>
          <cell r="F364">
            <v>10</v>
          </cell>
          <cell r="G364">
            <v>6.666666666666667</v>
          </cell>
          <cell r="H364">
            <v>5</v>
          </cell>
          <cell r="I364">
            <v>5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5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e">
            <v>#REF!</v>
          </cell>
          <cell r="W364" t="e">
            <v>#REF!</v>
          </cell>
          <cell r="X364" t="e">
            <v>#REF!</v>
          </cell>
          <cell r="Y364" t="e">
            <v>#REF!</v>
          </cell>
          <cell r="Z364" t="e">
            <v>#REF!</v>
          </cell>
          <cell r="AA364" t="e">
            <v>#REF!</v>
          </cell>
          <cell r="AB364" t="e">
            <v>#REF!</v>
          </cell>
          <cell r="AC364" t="e">
            <v>#REF!</v>
          </cell>
          <cell r="AD364" t="e">
            <v>#REF!</v>
          </cell>
          <cell r="AE364" t="e">
            <v>#REF!</v>
          </cell>
          <cell r="AF364" t="e">
            <v>#REF!</v>
          </cell>
          <cell r="AG364" t="e">
            <v>#REF!</v>
          </cell>
          <cell r="AH364" t="e">
            <v>#REF!</v>
          </cell>
          <cell r="AI364" t="e">
            <v>#REF!</v>
          </cell>
          <cell r="AJ364" t="e">
            <v>#REF!</v>
          </cell>
          <cell r="AK364" t="e">
            <v>#REF!</v>
          </cell>
          <cell r="AL364" t="e">
            <v>#REF!</v>
          </cell>
          <cell r="AM364" t="e">
            <v>#REF!</v>
          </cell>
          <cell r="AN364" t="e">
            <v>#REF!</v>
          </cell>
          <cell r="AO364" t="e">
            <v>#REF!</v>
          </cell>
          <cell r="AP364" t="e">
            <v>#REF!</v>
          </cell>
          <cell r="AQ364" t="e">
            <v>#REF!</v>
          </cell>
          <cell r="AR364" t="e">
            <v>#REF!</v>
          </cell>
          <cell r="AS364" t="e">
            <v>#REF!</v>
          </cell>
          <cell r="AT364" t="e">
            <v>#REF!</v>
          </cell>
          <cell r="AU364" t="e">
            <v>#REF!</v>
          </cell>
        </row>
        <row r="365">
          <cell r="A365" t="str">
            <v>602080_4</v>
          </cell>
          <cell r="B365" t="str">
            <v>602080</v>
          </cell>
          <cell r="C365">
            <v>4</v>
          </cell>
          <cell r="D365">
            <v>0</v>
          </cell>
          <cell r="E365">
            <v>5</v>
          </cell>
          <cell r="F365">
            <v>5</v>
          </cell>
          <cell r="G365">
            <v>6.25</v>
          </cell>
          <cell r="H365">
            <v>5</v>
          </cell>
          <cell r="I365">
            <v>5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5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e">
            <v>#REF!</v>
          </cell>
          <cell r="W365" t="e">
            <v>#REF!</v>
          </cell>
          <cell r="X365" t="e">
            <v>#REF!</v>
          </cell>
          <cell r="Y365" t="e">
            <v>#REF!</v>
          </cell>
          <cell r="Z365" t="e">
            <v>#REF!</v>
          </cell>
          <cell r="AA365" t="e">
            <v>#REF!</v>
          </cell>
          <cell r="AB365" t="e">
            <v>#REF!</v>
          </cell>
          <cell r="AC365" t="e">
            <v>#REF!</v>
          </cell>
          <cell r="AD365" t="e">
            <v>#REF!</v>
          </cell>
          <cell r="AE365" t="e">
            <v>#REF!</v>
          </cell>
          <cell r="AF365" t="e">
            <v>#REF!</v>
          </cell>
          <cell r="AG365" t="e">
            <v>#REF!</v>
          </cell>
          <cell r="AH365" t="e">
            <v>#REF!</v>
          </cell>
          <cell r="AI365" t="e">
            <v>#REF!</v>
          </cell>
          <cell r="AJ365" t="e">
            <v>#REF!</v>
          </cell>
          <cell r="AK365" t="e">
            <v>#REF!</v>
          </cell>
          <cell r="AL365" t="e">
            <v>#REF!</v>
          </cell>
          <cell r="AM365" t="e">
            <v>#REF!</v>
          </cell>
          <cell r="AN365" t="e">
            <v>#REF!</v>
          </cell>
          <cell r="AO365" t="e">
            <v>#REF!</v>
          </cell>
          <cell r="AP365" t="e">
            <v>#REF!</v>
          </cell>
          <cell r="AQ365" t="e">
            <v>#REF!</v>
          </cell>
          <cell r="AR365" t="e">
            <v>#REF!</v>
          </cell>
          <cell r="AS365" t="e">
            <v>#REF!</v>
          </cell>
          <cell r="AT365" t="e">
            <v>#REF!</v>
          </cell>
          <cell r="AU365" t="e">
            <v>#REF!</v>
          </cell>
        </row>
        <row r="366">
          <cell r="A366" t="str">
            <v>602080_5</v>
          </cell>
          <cell r="B366" t="str">
            <v>602080</v>
          </cell>
          <cell r="C366">
            <v>5</v>
          </cell>
          <cell r="D366">
            <v>0</v>
          </cell>
          <cell r="E366">
            <v>5</v>
          </cell>
          <cell r="F366">
            <v>5</v>
          </cell>
          <cell r="G366">
            <v>6</v>
          </cell>
          <cell r="H366">
            <v>5</v>
          </cell>
          <cell r="I366">
            <v>5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5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e">
            <v>#REF!</v>
          </cell>
          <cell r="W366" t="e">
            <v>#REF!</v>
          </cell>
          <cell r="X366" t="e">
            <v>#REF!</v>
          </cell>
          <cell r="Y366" t="e">
            <v>#REF!</v>
          </cell>
          <cell r="Z366" t="e">
            <v>#REF!</v>
          </cell>
          <cell r="AA366" t="e">
            <v>#REF!</v>
          </cell>
          <cell r="AB366" t="e">
            <v>#REF!</v>
          </cell>
          <cell r="AC366" t="e">
            <v>#REF!</v>
          </cell>
          <cell r="AD366" t="e">
            <v>#REF!</v>
          </cell>
          <cell r="AE366" t="e">
            <v>#REF!</v>
          </cell>
          <cell r="AF366" t="e">
            <v>#REF!</v>
          </cell>
          <cell r="AG366" t="e">
            <v>#REF!</v>
          </cell>
          <cell r="AH366" t="e">
            <v>#REF!</v>
          </cell>
          <cell r="AI366" t="e">
            <v>#REF!</v>
          </cell>
          <cell r="AJ366" t="e">
            <v>#REF!</v>
          </cell>
          <cell r="AK366" t="e">
            <v>#REF!</v>
          </cell>
          <cell r="AL366" t="e">
            <v>#REF!</v>
          </cell>
          <cell r="AM366" t="e">
            <v>#REF!</v>
          </cell>
          <cell r="AN366" t="e">
            <v>#REF!</v>
          </cell>
          <cell r="AO366" t="e">
            <v>#REF!</v>
          </cell>
          <cell r="AP366" t="e">
            <v>#REF!</v>
          </cell>
          <cell r="AQ366" t="e">
            <v>#REF!</v>
          </cell>
          <cell r="AR366" t="e">
            <v>#REF!</v>
          </cell>
          <cell r="AS366" t="e">
            <v>#REF!</v>
          </cell>
          <cell r="AT366" t="e">
            <v>#REF!</v>
          </cell>
          <cell r="AU366" t="e">
            <v>#REF!</v>
          </cell>
        </row>
        <row r="367">
          <cell r="A367" t="str">
            <v>602080_6</v>
          </cell>
          <cell r="B367" t="str">
            <v>602080</v>
          </cell>
          <cell r="C367">
            <v>6</v>
          </cell>
          <cell r="D367">
            <v>0</v>
          </cell>
          <cell r="E367">
            <v>5</v>
          </cell>
          <cell r="F367">
            <v>5</v>
          </cell>
          <cell r="G367">
            <v>5.833333333333333</v>
          </cell>
          <cell r="H367">
            <v>5</v>
          </cell>
          <cell r="I367">
            <v>5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5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e">
            <v>#REF!</v>
          </cell>
          <cell r="W367" t="e">
            <v>#REF!</v>
          </cell>
          <cell r="X367" t="e">
            <v>#REF!</v>
          </cell>
          <cell r="Y367" t="e">
            <v>#REF!</v>
          </cell>
          <cell r="Z367" t="e">
            <v>#REF!</v>
          </cell>
          <cell r="AA367" t="e">
            <v>#REF!</v>
          </cell>
          <cell r="AB367" t="e">
            <v>#REF!</v>
          </cell>
          <cell r="AC367" t="e">
            <v>#REF!</v>
          </cell>
          <cell r="AD367" t="e">
            <v>#REF!</v>
          </cell>
          <cell r="AE367" t="e">
            <v>#REF!</v>
          </cell>
          <cell r="AF367" t="e">
            <v>#REF!</v>
          </cell>
          <cell r="AG367" t="e">
            <v>#REF!</v>
          </cell>
          <cell r="AH367" t="e">
            <v>#REF!</v>
          </cell>
          <cell r="AI367" t="e">
            <v>#REF!</v>
          </cell>
          <cell r="AJ367" t="e">
            <v>#REF!</v>
          </cell>
          <cell r="AK367" t="e">
            <v>#REF!</v>
          </cell>
          <cell r="AL367" t="e">
            <v>#REF!</v>
          </cell>
          <cell r="AM367" t="e">
            <v>#REF!</v>
          </cell>
          <cell r="AN367" t="e">
            <v>#REF!</v>
          </cell>
          <cell r="AO367" t="e">
            <v>#REF!</v>
          </cell>
          <cell r="AP367" t="e">
            <v>#REF!</v>
          </cell>
          <cell r="AQ367" t="e">
            <v>#REF!</v>
          </cell>
          <cell r="AR367" t="e">
            <v>#REF!</v>
          </cell>
          <cell r="AS367" t="e">
            <v>#REF!</v>
          </cell>
          <cell r="AT367" t="e">
            <v>#REF!</v>
          </cell>
          <cell r="AU367" t="e">
            <v>#REF!</v>
          </cell>
        </row>
        <row r="368">
          <cell r="A368" t="str">
            <v>602080_7</v>
          </cell>
          <cell r="B368" t="str">
            <v>602080</v>
          </cell>
          <cell r="C368">
            <v>7</v>
          </cell>
          <cell r="D368">
            <v>0</v>
          </cell>
          <cell r="E368">
            <v>5</v>
          </cell>
          <cell r="F368">
            <v>5</v>
          </cell>
          <cell r="G368">
            <v>5.7142857142857144</v>
          </cell>
          <cell r="H368">
            <v>5</v>
          </cell>
          <cell r="I368">
            <v>5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5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e">
            <v>#REF!</v>
          </cell>
          <cell r="W368" t="e">
            <v>#REF!</v>
          </cell>
          <cell r="X368" t="e">
            <v>#REF!</v>
          </cell>
          <cell r="Y368" t="e">
            <v>#REF!</v>
          </cell>
          <cell r="Z368" t="e">
            <v>#REF!</v>
          </cell>
          <cell r="AA368" t="e">
            <v>#REF!</v>
          </cell>
          <cell r="AB368" t="e">
            <v>#REF!</v>
          </cell>
          <cell r="AC368" t="e">
            <v>#REF!</v>
          </cell>
          <cell r="AD368" t="e">
            <v>#REF!</v>
          </cell>
          <cell r="AE368" t="e">
            <v>#REF!</v>
          </cell>
          <cell r="AF368" t="e">
            <v>#REF!</v>
          </cell>
          <cell r="AG368" t="e">
            <v>#REF!</v>
          </cell>
          <cell r="AH368" t="e">
            <v>#REF!</v>
          </cell>
          <cell r="AI368" t="e">
            <v>#REF!</v>
          </cell>
          <cell r="AJ368" t="e">
            <v>#REF!</v>
          </cell>
          <cell r="AK368" t="e">
            <v>#REF!</v>
          </cell>
          <cell r="AL368" t="e">
            <v>#REF!</v>
          </cell>
          <cell r="AM368" t="e">
            <v>#REF!</v>
          </cell>
          <cell r="AN368" t="e">
            <v>#REF!</v>
          </cell>
          <cell r="AO368" t="e">
            <v>#REF!</v>
          </cell>
          <cell r="AP368" t="e">
            <v>#REF!</v>
          </cell>
          <cell r="AQ368" t="e">
            <v>#REF!</v>
          </cell>
          <cell r="AR368" t="e">
            <v>#REF!</v>
          </cell>
          <cell r="AS368" t="e">
            <v>#REF!</v>
          </cell>
          <cell r="AT368" t="e">
            <v>#REF!</v>
          </cell>
          <cell r="AU368" t="e">
            <v>#REF!</v>
          </cell>
        </row>
        <row r="369">
          <cell r="A369" t="str">
            <v>602080_8</v>
          </cell>
          <cell r="B369" t="str">
            <v>602080</v>
          </cell>
          <cell r="C369">
            <v>8</v>
          </cell>
          <cell r="D369">
            <v>0</v>
          </cell>
          <cell r="E369">
            <v>5</v>
          </cell>
          <cell r="F369">
            <v>5</v>
          </cell>
          <cell r="G369">
            <v>5.625</v>
          </cell>
          <cell r="H369">
            <v>5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5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e">
            <v>#REF!</v>
          </cell>
          <cell r="W369" t="e">
            <v>#REF!</v>
          </cell>
          <cell r="X369" t="e">
            <v>#REF!</v>
          </cell>
          <cell r="Y369" t="e">
            <v>#REF!</v>
          </cell>
          <cell r="Z369" t="e">
            <v>#REF!</v>
          </cell>
          <cell r="AA369" t="e">
            <v>#REF!</v>
          </cell>
          <cell r="AB369" t="e">
            <v>#REF!</v>
          </cell>
          <cell r="AC369" t="e">
            <v>#REF!</v>
          </cell>
          <cell r="AD369" t="e">
            <v>#REF!</v>
          </cell>
          <cell r="AE369" t="e">
            <v>#REF!</v>
          </cell>
          <cell r="AF369" t="e">
            <v>#REF!</v>
          </cell>
          <cell r="AG369" t="e">
            <v>#REF!</v>
          </cell>
          <cell r="AH369" t="e">
            <v>#REF!</v>
          </cell>
          <cell r="AI369" t="e">
            <v>#REF!</v>
          </cell>
          <cell r="AJ369" t="e">
            <v>#REF!</v>
          </cell>
          <cell r="AK369" t="e">
            <v>#REF!</v>
          </cell>
          <cell r="AL369" t="e">
            <v>#REF!</v>
          </cell>
          <cell r="AM369" t="e">
            <v>#REF!</v>
          </cell>
          <cell r="AN369" t="e">
            <v>#REF!</v>
          </cell>
          <cell r="AO369" t="e">
            <v>#REF!</v>
          </cell>
          <cell r="AP369" t="e">
            <v>#REF!</v>
          </cell>
          <cell r="AQ369" t="e">
            <v>#REF!</v>
          </cell>
          <cell r="AR369" t="e">
            <v>#REF!</v>
          </cell>
          <cell r="AS369" t="e">
            <v>#REF!</v>
          </cell>
          <cell r="AT369" t="e">
            <v>#REF!</v>
          </cell>
          <cell r="AU369" t="e">
            <v>#REF!</v>
          </cell>
        </row>
        <row r="370">
          <cell r="A370" t="str">
            <v>602080_9</v>
          </cell>
          <cell r="B370" t="str">
            <v>602080</v>
          </cell>
          <cell r="C370">
            <v>9</v>
          </cell>
          <cell r="D370">
            <v>0</v>
          </cell>
          <cell r="E370">
            <v>5</v>
          </cell>
          <cell r="F370">
            <v>5</v>
          </cell>
          <cell r="G370">
            <v>5.5555555555555554</v>
          </cell>
          <cell r="H370">
            <v>5</v>
          </cell>
          <cell r="I370">
            <v>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e">
            <v>#REF!</v>
          </cell>
          <cell r="W370" t="e">
            <v>#REF!</v>
          </cell>
          <cell r="X370" t="e">
            <v>#REF!</v>
          </cell>
          <cell r="Y370" t="e">
            <v>#REF!</v>
          </cell>
          <cell r="Z370" t="e">
            <v>#REF!</v>
          </cell>
          <cell r="AA370" t="e">
            <v>#REF!</v>
          </cell>
          <cell r="AB370" t="e">
            <v>#REF!</v>
          </cell>
          <cell r="AC370" t="e">
            <v>#REF!</v>
          </cell>
          <cell r="AD370" t="e">
            <v>#REF!</v>
          </cell>
          <cell r="AE370" t="e">
            <v>#REF!</v>
          </cell>
          <cell r="AF370" t="e">
            <v>#REF!</v>
          </cell>
          <cell r="AG370" t="e">
            <v>#REF!</v>
          </cell>
          <cell r="AH370" t="e">
            <v>#REF!</v>
          </cell>
          <cell r="AI370" t="e">
            <v>#REF!</v>
          </cell>
          <cell r="AJ370" t="e">
            <v>#REF!</v>
          </cell>
          <cell r="AK370" t="e">
            <v>#REF!</v>
          </cell>
          <cell r="AL370" t="e">
            <v>#REF!</v>
          </cell>
          <cell r="AM370" t="e">
            <v>#REF!</v>
          </cell>
          <cell r="AN370" t="e">
            <v>#REF!</v>
          </cell>
          <cell r="AO370" t="e">
            <v>#REF!</v>
          </cell>
          <cell r="AP370" t="e">
            <v>#REF!</v>
          </cell>
          <cell r="AQ370" t="e">
            <v>#REF!</v>
          </cell>
          <cell r="AR370" t="e">
            <v>#REF!</v>
          </cell>
          <cell r="AS370" t="e">
            <v>#REF!</v>
          </cell>
          <cell r="AT370" t="e">
            <v>#REF!</v>
          </cell>
          <cell r="AU370" t="e">
            <v>#REF!</v>
          </cell>
        </row>
        <row r="371">
          <cell r="A371" t="str">
            <v>602080_10</v>
          </cell>
          <cell r="B371" t="str">
            <v>602080</v>
          </cell>
          <cell r="C371">
            <v>10</v>
          </cell>
          <cell r="D371">
            <v>0</v>
          </cell>
          <cell r="E371">
            <v>5</v>
          </cell>
          <cell r="F371">
            <v>5</v>
          </cell>
          <cell r="G371">
            <v>5.5</v>
          </cell>
          <cell r="H371">
            <v>5</v>
          </cell>
          <cell r="I371">
            <v>5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5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e">
            <v>#REF!</v>
          </cell>
          <cell r="W371" t="e">
            <v>#REF!</v>
          </cell>
          <cell r="X371" t="e">
            <v>#REF!</v>
          </cell>
          <cell r="Y371" t="e">
            <v>#REF!</v>
          </cell>
          <cell r="Z371" t="e">
            <v>#REF!</v>
          </cell>
          <cell r="AA371" t="e">
            <v>#REF!</v>
          </cell>
          <cell r="AB371" t="e">
            <v>#REF!</v>
          </cell>
          <cell r="AC371" t="e">
            <v>#REF!</v>
          </cell>
          <cell r="AD371" t="e">
            <v>#REF!</v>
          </cell>
          <cell r="AE371" t="e">
            <v>#REF!</v>
          </cell>
          <cell r="AF371" t="e">
            <v>#REF!</v>
          </cell>
          <cell r="AG371" t="e">
            <v>#REF!</v>
          </cell>
          <cell r="AH371" t="e">
            <v>#REF!</v>
          </cell>
          <cell r="AI371" t="e">
            <v>#REF!</v>
          </cell>
          <cell r="AJ371" t="e">
            <v>#REF!</v>
          </cell>
          <cell r="AK371" t="e">
            <v>#REF!</v>
          </cell>
          <cell r="AL371" t="e">
            <v>#REF!</v>
          </cell>
          <cell r="AM371" t="e">
            <v>#REF!</v>
          </cell>
          <cell r="AN371" t="e">
            <v>#REF!</v>
          </cell>
          <cell r="AO371" t="e">
            <v>#REF!</v>
          </cell>
          <cell r="AP371" t="e">
            <v>#REF!</v>
          </cell>
          <cell r="AQ371" t="e">
            <v>#REF!</v>
          </cell>
          <cell r="AR371" t="e">
            <v>#REF!</v>
          </cell>
          <cell r="AS371" t="e">
            <v>#REF!</v>
          </cell>
          <cell r="AT371" t="e">
            <v>#REF!</v>
          </cell>
          <cell r="AU371" t="e">
            <v>#REF!</v>
          </cell>
        </row>
        <row r="372">
          <cell r="A372" t="str">
            <v>602080_11</v>
          </cell>
          <cell r="B372" t="str">
            <v>602080</v>
          </cell>
          <cell r="C372">
            <v>11</v>
          </cell>
          <cell r="D372">
            <v>0</v>
          </cell>
          <cell r="E372">
            <v>5</v>
          </cell>
          <cell r="F372">
            <v>5</v>
          </cell>
          <cell r="G372">
            <v>5.4545454545454541</v>
          </cell>
          <cell r="H372">
            <v>5</v>
          </cell>
          <cell r="I372">
            <v>5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e">
            <v>#REF!</v>
          </cell>
          <cell r="W372" t="e">
            <v>#REF!</v>
          </cell>
          <cell r="X372" t="e">
            <v>#REF!</v>
          </cell>
          <cell r="Y372" t="e">
            <v>#REF!</v>
          </cell>
          <cell r="Z372" t="e">
            <v>#REF!</v>
          </cell>
          <cell r="AA372" t="e">
            <v>#REF!</v>
          </cell>
          <cell r="AB372" t="e">
            <v>#REF!</v>
          </cell>
          <cell r="AC372" t="e">
            <v>#REF!</v>
          </cell>
          <cell r="AD372" t="e">
            <v>#REF!</v>
          </cell>
          <cell r="AE372" t="e">
            <v>#REF!</v>
          </cell>
          <cell r="AF372" t="e">
            <v>#REF!</v>
          </cell>
          <cell r="AG372" t="e">
            <v>#REF!</v>
          </cell>
          <cell r="AH372" t="e">
            <v>#REF!</v>
          </cell>
          <cell r="AI372" t="e">
            <v>#REF!</v>
          </cell>
          <cell r="AJ372" t="e">
            <v>#REF!</v>
          </cell>
          <cell r="AK372" t="e">
            <v>#REF!</v>
          </cell>
          <cell r="AL372" t="e">
            <v>#REF!</v>
          </cell>
          <cell r="AM372" t="e">
            <v>#REF!</v>
          </cell>
          <cell r="AN372" t="e">
            <v>#REF!</v>
          </cell>
          <cell r="AO372" t="e">
            <v>#REF!</v>
          </cell>
          <cell r="AP372" t="e">
            <v>#REF!</v>
          </cell>
          <cell r="AQ372" t="e">
            <v>#REF!</v>
          </cell>
          <cell r="AR372" t="e">
            <v>#REF!</v>
          </cell>
          <cell r="AS372" t="e">
            <v>#REF!</v>
          </cell>
          <cell r="AT372" t="e">
            <v>#REF!</v>
          </cell>
          <cell r="AU372" t="e">
            <v>#REF!</v>
          </cell>
        </row>
        <row r="373">
          <cell r="A373" t="str">
            <v>602080_12</v>
          </cell>
          <cell r="B373" t="str">
            <v>602080</v>
          </cell>
          <cell r="C373">
            <v>12</v>
          </cell>
          <cell r="D373">
            <v>0</v>
          </cell>
          <cell r="E373">
            <v>5</v>
          </cell>
          <cell r="F373">
            <v>5</v>
          </cell>
          <cell r="G373">
            <v>5.416666666666667</v>
          </cell>
          <cell r="H373">
            <v>5</v>
          </cell>
          <cell r="I373">
            <v>5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e">
            <v>#REF!</v>
          </cell>
          <cell r="W373" t="e">
            <v>#REF!</v>
          </cell>
          <cell r="X373" t="e">
            <v>#REF!</v>
          </cell>
          <cell r="Y373" t="e">
            <v>#REF!</v>
          </cell>
          <cell r="Z373" t="e">
            <v>#REF!</v>
          </cell>
          <cell r="AA373" t="e">
            <v>#REF!</v>
          </cell>
          <cell r="AB373" t="e">
            <v>#REF!</v>
          </cell>
          <cell r="AC373" t="e">
            <v>#REF!</v>
          </cell>
          <cell r="AD373" t="e">
            <v>#REF!</v>
          </cell>
          <cell r="AE373" t="e">
            <v>#REF!</v>
          </cell>
          <cell r="AF373" t="e">
            <v>#REF!</v>
          </cell>
          <cell r="AG373" t="e">
            <v>#REF!</v>
          </cell>
          <cell r="AH373" t="e">
            <v>#REF!</v>
          </cell>
          <cell r="AI373" t="e">
            <v>#REF!</v>
          </cell>
          <cell r="AJ373" t="e">
            <v>#REF!</v>
          </cell>
          <cell r="AK373" t="e">
            <v>#REF!</v>
          </cell>
          <cell r="AL373" t="e">
            <v>#REF!</v>
          </cell>
          <cell r="AM373" t="e">
            <v>#REF!</v>
          </cell>
          <cell r="AN373" t="e">
            <v>#REF!</v>
          </cell>
          <cell r="AO373" t="e">
            <v>#REF!</v>
          </cell>
          <cell r="AP373" t="e">
            <v>#REF!</v>
          </cell>
          <cell r="AQ373" t="e">
            <v>#REF!</v>
          </cell>
          <cell r="AR373" t="e">
            <v>#REF!</v>
          </cell>
          <cell r="AS373" t="e">
            <v>#REF!</v>
          </cell>
          <cell r="AT373" t="e">
            <v>#REF!</v>
          </cell>
          <cell r="AU373" t="e">
            <v>#REF!</v>
          </cell>
        </row>
        <row r="374">
          <cell r="A374" t="str">
            <v>602080_Customs Pietermaritzburg</v>
          </cell>
          <cell r="B374" t="str">
            <v>602080</v>
          </cell>
          <cell r="C374" t="str">
            <v>Customs Pietermaritzburg</v>
          </cell>
        </row>
        <row r="375">
          <cell r="A375" t="str">
            <v>603010_1</v>
          </cell>
          <cell r="B375" t="str">
            <v>603010</v>
          </cell>
          <cell r="C375">
            <v>1</v>
          </cell>
          <cell r="D375">
            <v>25</v>
          </cell>
          <cell r="E375">
            <v>25</v>
          </cell>
          <cell r="F375">
            <v>24</v>
          </cell>
          <cell r="G375">
            <v>24</v>
          </cell>
          <cell r="H375">
            <v>27</v>
          </cell>
          <cell r="I375">
            <v>27</v>
          </cell>
          <cell r="J375">
            <v>25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24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e">
            <v>#REF!</v>
          </cell>
          <cell r="W375" t="e">
            <v>#REF!</v>
          </cell>
          <cell r="X375" t="e">
            <v>#REF!</v>
          </cell>
          <cell r="Y375" t="e">
            <v>#REF!</v>
          </cell>
          <cell r="Z375" t="e">
            <v>#REF!</v>
          </cell>
          <cell r="AA375" t="e">
            <v>#REF!</v>
          </cell>
          <cell r="AB375" t="e">
            <v>#REF!</v>
          </cell>
          <cell r="AC375" t="e">
            <v>#REF!</v>
          </cell>
          <cell r="AD375" t="e">
            <v>#REF!</v>
          </cell>
          <cell r="AE375" t="e">
            <v>#REF!</v>
          </cell>
          <cell r="AF375" t="e">
            <v>#REF!</v>
          </cell>
          <cell r="AG375" t="e">
            <v>#REF!</v>
          </cell>
          <cell r="AH375" t="e">
            <v>#REF!</v>
          </cell>
          <cell r="AI375" t="e">
            <v>#REF!</v>
          </cell>
          <cell r="AJ375" t="e">
            <v>#REF!</v>
          </cell>
          <cell r="AK375" t="e">
            <v>#REF!</v>
          </cell>
          <cell r="AL375" t="e">
            <v>#REF!</v>
          </cell>
          <cell r="AM375" t="e">
            <v>#REF!</v>
          </cell>
          <cell r="AN375" t="e">
            <v>#REF!</v>
          </cell>
          <cell r="AO375" t="e">
            <v>#REF!</v>
          </cell>
          <cell r="AP375" t="e">
            <v>#REF!</v>
          </cell>
          <cell r="AQ375" t="e">
            <v>#REF!</v>
          </cell>
          <cell r="AR375" t="e">
            <v>#REF!</v>
          </cell>
          <cell r="AS375" t="e">
            <v>#REF!</v>
          </cell>
          <cell r="AT375" t="e">
            <v>#REF!</v>
          </cell>
          <cell r="AU375" t="e">
            <v>#REF!</v>
          </cell>
        </row>
        <row r="376">
          <cell r="A376" t="str">
            <v>603010_2</v>
          </cell>
          <cell r="B376" t="str">
            <v>603010</v>
          </cell>
          <cell r="C376">
            <v>2</v>
          </cell>
          <cell r="D376">
            <v>25</v>
          </cell>
          <cell r="E376">
            <v>25</v>
          </cell>
          <cell r="F376">
            <v>24</v>
          </cell>
          <cell r="G376">
            <v>24</v>
          </cell>
          <cell r="H376">
            <v>27</v>
          </cell>
          <cell r="I376">
            <v>27</v>
          </cell>
          <cell r="J376">
            <v>25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24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e">
            <v>#REF!</v>
          </cell>
          <cell r="W376" t="e">
            <v>#REF!</v>
          </cell>
          <cell r="X376" t="e">
            <v>#REF!</v>
          </cell>
          <cell r="Y376" t="e">
            <v>#REF!</v>
          </cell>
          <cell r="Z376" t="e">
            <v>#REF!</v>
          </cell>
          <cell r="AA376" t="e">
            <v>#REF!</v>
          </cell>
          <cell r="AB376" t="e">
            <v>#REF!</v>
          </cell>
          <cell r="AC376" t="e">
            <v>#REF!</v>
          </cell>
          <cell r="AD376" t="e">
            <v>#REF!</v>
          </cell>
          <cell r="AE376" t="e">
            <v>#REF!</v>
          </cell>
          <cell r="AF376" t="e">
            <v>#REF!</v>
          </cell>
          <cell r="AG376" t="e">
            <v>#REF!</v>
          </cell>
          <cell r="AH376" t="e">
            <v>#REF!</v>
          </cell>
          <cell r="AI376" t="e">
            <v>#REF!</v>
          </cell>
          <cell r="AJ376" t="e">
            <v>#REF!</v>
          </cell>
          <cell r="AK376" t="e">
            <v>#REF!</v>
          </cell>
          <cell r="AL376" t="e">
            <v>#REF!</v>
          </cell>
          <cell r="AM376" t="e">
            <v>#REF!</v>
          </cell>
          <cell r="AN376" t="e">
            <v>#REF!</v>
          </cell>
          <cell r="AO376" t="e">
            <v>#REF!</v>
          </cell>
          <cell r="AP376" t="e">
            <v>#REF!</v>
          </cell>
          <cell r="AQ376" t="e">
            <v>#REF!</v>
          </cell>
          <cell r="AR376" t="e">
            <v>#REF!</v>
          </cell>
          <cell r="AS376" t="e">
            <v>#REF!</v>
          </cell>
          <cell r="AT376" t="e">
            <v>#REF!</v>
          </cell>
          <cell r="AU376" t="e">
            <v>#REF!</v>
          </cell>
        </row>
        <row r="377">
          <cell r="A377" t="str">
            <v>603010_3</v>
          </cell>
          <cell r="B377" t="str">
            <v>603010</v>
          </cell>
          <cell r="C377">
            <v>3</v>
          </cell>
          <cell r="D377">
            <v>0</v>
          </cell>
          <cell r="E377">
            <v>25</v>
          </cell>
          <cell r="F377">
            <v>48</v>
          </cell>
          <cell r="G377">
            <v>32</v>
          </cell>
          <cell r="H377">
            <v>27</v>
          </cell>
          <cell r="I377">
            <v>27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e">
            <v>#REF!</v>
          </cell>
          <cell r="W377" t="e">
            <v>#REF!</v>
          </cell>
          <cell r="X377" t="e">
            <v>#REF!</v>
          </cell>
          <cell r="Y377" t="e">
            <v>#REF!</v>
          </cell>
          <cell r="Z377" t="e">
            <v>#REF!</v>
          </cell>
          <cell r="AA377" t="e">
            <v>#REF!</v>
          </cell>
          <cell r="AB377" t="e">
            <v>#REF!</v>
          </cell>
          <cell r="AC377" t="e">
            <v>#REF!</v>
          </cell>
          <cell r="AD377" t="e">
            <v>#REF!</v>
          </cell>
          <cell r="AE377" t="e">
            <v>#REF!</v>
          </cell>
          <cell r="AF377" t="e">
            <v>#REF!</v>
          </cell>
          <cell r="AG377" t="e">
            <v>#REF!</v>
          </cell>
          <cell r="AH377" t="e">
            <v>#REF!</v>
          </cell>
          <cell r="AI377" t="e">
            <v>#REF!</v>
          </cell>
          <cell r="AJ377" t="e">
            <v>#REF!</v>
          </cell>
          <cell r="AK377" t="e">
            <v>#REF!</v>
          </cell>
          <cell r="AL377" t="e">
            <v>#REF!</v>
          </cell>
          <cell r="AM377" t="e">
            <v>#REF!</v>
          </cell>
          <cell r="AN377" t="e">
            <v>#REF!</v>
          </cell>
          <cell r="AO377" t="e">
            <v>#REF!</v>
          </cell>
          <cell r="AP377" t="e">
            <v>#REF!</v>
          </cell>
          <cell r="AQ377" t="e">
            <v>#REF!</v>
          </cell>
          <cell r="AR377" t="e">
            <v>#REF!</v>
          </cell>
          <cell r="AS377" t="e">
            <v>#REF!</v>
          </cell>
          <cell r="AT377" t="e">
            <v>#REF!</v>
          </cell>
          <cell r="AU377" t="e">
            <v>#REF!</v>
          </cell>
        </row>
        <row r="378">
          <cell r="A378" t="str">
            <v>603010_4</v>
          </cell>
          <cell r="B378" t="str">
            <v>603010</v>
          </cell>
          <cell r="C378">
            <v>4</v>
          </cell>
          <cell r="D378">
            <v>0</v>
          </cell>
          <cell r="E378">
            <v>25</v>
          </cell>
          <cell r="F378">
            <v>24</v>
          </cell>
          <cell r="G378">
            <v>30</v>
          </cell>
          <cell r="H378">
            <v>27</v>
          </cell>
          <cell r="I378">
            <v>27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24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e">
            <v>#REF!</v>
          </cell>
          <cell r="W378" t="e">
            <v>#REF!</v>
          </cell>
          <cell r="X378" t="e">
            <v>#REF!</v>
          </cell>
          <cell r="Y378" t="e">
            <v>#REF!</v>
          </cell>
          <cell r="Z378" t="e">
            <v>#REF!</v>
          </cell>
          <cell r="AA378" t="e">
            <v>#REF!</v>
          </cell>
          <cell r="AB378" t="e">
            <v>#REF!</v>
          </cell>
          <cell r="AC378" t="e">
            <v>#REF!</v>
          </cell>
          <cell r="AD378" t="e">
            <v>#REF!</v>
          </cell>
          <cell r="AE378" t="e">
            <v>#REF!</v>
          </cell>
          <cell r="AF378" t="e">
            <v>#REF!</v>
          </cell>
          <cell r="AG378" t="e">
            <v>#REF!</v>
          </cell>
          <cell r="AH378" t="e">
            <v>#REF!</v>
          </cell>
          <cell r="AI378" t="e">
            <v>#REF!</v>
          </cell>
          <cell r="AJ378" t="e">
            <v>#REF!</v>
          </cell>
          <cell r="AK378" t="e">
            <v>#REF!</v>
          </cell>
          <cell r="AL378" t="e">
            <v>#REF!</v>
          </cell>
          <cell r="AM378" t="e">
            <v>#REF!</v>
          </cell>
          <cell r="AN378" t="e">
            <v>#REF!</v>
          </cell>
          <cell r="AO378" t="e">
            <v>#REF!</v>
          </cell>
          <cell r="AP378" t="e">
            <v>#REF!</v>
          </cell>
          <cell r="AQ378" t="e">
            <v>#REF!</v>
          </cell>
          <cell r="AR378" t="e">
            <v>#REF!</v>
          </cell>
          <cell r="AS378" t="e">
            <v>#REF!</v>
          </cell>
          <cell r="AT378" t="e">
            <v>#REF!</v>
          </cell>
          <cell r="AU378" t="e">
            <v>#REF!</v>
          </cell>
        </row>
        <row r="379">
          <cell r="A379" t="str">
            <v>603010_5</v>
          </cell>
          <cell r="B379" t="str">
            <v>603010</v>
          </cell>
          <cell r="C379">
            <v>5</v>
          </cell>
          <cell r="D379">
            <v>0</v>
          </cell>
          <cell r="E379">
            <v>25</v>
          </cell>
          <cell r="F379">
            <v>24</v>
          </cell>
          <cell r="G379">
            <v>28.8</v>
          </cell>
          <cell r="H379">
            <v>26</v>
          </cell>
          <cell r="I379">
            <v>26.8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24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e">
            <v>#REF!</v>
          </cell>
          <cell r="W379" t="e">
            <v>#REF!</v>
          </cell>
          <cell r="X379" t="e">
            <v>#REF!</v>
          </cell>
          <cell r="Y379" t="e">
            <v>#REF!</v>
          </cell>
          <cell r="Z379" t="e">
            <v>#REF!</v>
          </cell>
          <cell r="AA379" t="e">
            <v>#REF!</v>
          </cell>
          <cell r="AB379" t="e">
            <v>#REF!</v>
          </cell>
          <cell r="AC379" t="e">
            <v>#REF!</v>
          </cell>
          <cell r="AD379" t="e">
            <v>#REF!</v>
          </cell>
          <cell r="AE379" t="e">
            <v>#REF!</v>
          </cell>
          <cell r="AF379" t="e">
            <v>#REF!</v>
          </cell>
          <cell r="AG379" t="e">
            <v>#REF!</v>
          </cell>
          <cell r="AH379" t="e">
            <v>#REF!</v>
          </cell>
          <cell r="AI379" t="e">
            <v>#REF!</v>
          </cell>
          <cell r="AJ379" t="e">
            <v>#REF!</v>
          </cell>
          <cell r="AK379" t="e">
            <v>#REF!</v>
          </cell>
          <cell r="AL379" t="e">
            <v>#REF!</v>
          </cell>
          <cell r="AM379" t="e">
            <v>#REF!</v>
          </cell>
          <cell r="AN379" t="e">
            <v>#REF!</v>
          </cell>
          <cell r="AO379" t="e">
            <v>#REF!</v>
          </cell>
          <cell r="AP379" t="e">
            <v>#REF!</v>
          </cell>
          <cell r="AQ379" t="e">
            <v>#REF!</v>
          </cell>
          <cell r="AR379" t="e">
            <v>#REF!</v>
          </cell>
          <cell r="AS379" t="e">
            <v>#REF!</v>
          </cell>
          <cell r="AT379" t="e">
            <v>#REF!</v>
          </cell>
          <cell r="AU379" t="e">
            <v>#REF!</v>
          </cell>
        </row>
        <row r="380">
          <cell r="A380" t="str">
            <v>603010_6</v>
          </cell>
          <cell r="B380" t="str">
            <v>603010</v>
          </cell>
          <cell r="C380">
            <v>6</v>
          </cell>
          <cell r="D380">
            <v>0</v>
          </cell>
          <cell r="E380">
            <v>25</v>
          </cell>
          <cell r="F380">
            <v>24</v>
          </cell>
          <cell r="G380">
            <v>28</v>
          </cell>
          <cell r="H380">
            <v>25</v>
          </cell>
          <cell r="I380">
            <v>26.5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24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e">
            <v>#REF!</v>
          </cell>
          <cell r="W380" t="e">
            <v>#REF!</v>
          </cell>
          <cell r="X380" t="e">
            <v>#REF!</v>
          </cell>
          <cell r="Y380" t="e">
            <v>#REF!</v>
          </cell>
          <cell r="Z380" t="e">
            <v>#REF!</v>
          </cell>
          <cell r="AA380" t="e">
            <v>#REF!</v>
          </cell>
          <cell r="AB380" t="e">
            <v>#REF!</v>
          </cell>
          <cell r="AC380" t="e">
            <v>#REF!</v>
          </cell>
          <cell r="AD380" t="e">
            <v>#REF!</v>
          </cell>
          <cell r="AE380" t="e">
            <v>#REF!</v>
          </cell>
          <cell r="AF380" t="e">
            <v>#REF!</v>
          </cell>
          <cell r="AG380" t="e">
            <v>#REF!</v>
          </cell>
          <cell r="AH380" t="e">
            <v>#REF!</v>
          </cell>
          <cell r="AI380" t="e">
            <v>#REF!</v>
          </cell>
          <cell r="AJ380" t="e">
            <v>#REF!</v>
          </cell>
          <cell r="AK380" t="e">
            <v>#REF!</v>
          </cell>
          <cell r="AL380" t="e">
            <v>#REF!</v>
          </cell>
          <cell r="AM380" t="e">
            <v>#REF!</v>
          </cell>
          <cell r="AN380" t="e">
            <v>#REF!</v>
          </cell>
          <cell r="AO380" t="e">
            <v>#REF!</v>
          </cell>
          <cell r="AP380" t="e">
            <v>#REF!</v>
          </cell>
          <cell r="AQ380" t="e">
            <v>#REF!</v>
          </cell>
          <cell r="AR380" t="e">
            <v>#REF!</v>
          </cell>
          <cell r="AS380" t="e">
            <v>#REF!</v>
          </cell>
          <cell r="AT380" t="e">
            <v>#REF!</v>
          </cell>
          <cell r="AU380" t="e">
            <v>#REF!</v>
          </cell>
        </row>
        <row r="381">
          <cell r="A381" t="str">
            <v>603010_7</v>
          </cell>
          <cell r="B381" t="str">
            <v>603010</v>
          </cell>
          <cell r="C381">
            <v>7</v>
          </cell>
          <cell r="D381">
            <v>0</v>
          </cell>
          <cell r="E381">
            <v>25</v>
          </cell>
          <cell r="F381">
            <v>24</v>
          </cell>
          <cell r="G381">
            <v>27.428571428571427</v>
          </cell>
          <cell r="H381">
            <v>26</v>
          </cell>
          <cell r="I381">
            <v>26.428571428571427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e">
            <v>#REF!</v>
          </cell>
          <cell r="W381" t="e">
            <v>#REF!</v>
          </cell>
          <cell r="X381" t="e">
            <v>#REF!</v>
          </cell>
          <cell r="Y381" t="e">
            <v>#REF!</v>
          </cell>
          <cell r="Z381" t="e">
            <v>#REF!</v>
          </cell>
          <cell r="AA381" t="e">
            <v>#REF!</v>
          </cell>
          <cell r="AB381" t="e">
            <v>#REF!</v>
          </cell>
          <cell r="AC381" t="e">
            <v>#REF!</v>
          </cell>
          <cell r="AD381" t="e">
            <v>#REF!</v>
          </cell>
          <cell r="AE381" t="e">
            <v>#REF!</v>
          </cell>
          <cell r="AF381" t="e">
            <v>#REF!</v>
          </cell>
          <cell r="AG381" t="e">
            <v>#REF!</v>
          </cell>
          <cell r="AH381" t="e">
            <v>#REF!</v>
          </cell>
          <cell r="AI381" t="e">
            <v>#REF!</v>
          </cell>
          <cell r="AJ381" t="e">
            <v>#REF!</v>
          </cell>
          <cell r="AK381" t="e">
            <v>#REF!</v>
          </cell>
          <cell r="AL381" t="e">
            <v>#REF!</v>
          </cell>
          <cell r="AM381" t="e">
            <v>#REF!</v>
          </cell>
          <cell r="AN381" t="e">
            <v>#REF!</v>
          </cell>
          <cell r="AO381" t="e">
            <v>#REF!</v>
          </cell>
          <cell r="AP381" t="e">
            <v>#REF!</v>
          </cell>
          <cell r="AQ381" t="e">
            <v>#REF!</v>
          </cell>
          <cell r="AR381" t="e">
            <v>#REF!</v>
          </cell>
          <cell r="AS381" t="e">
            <v>#REF!</v>
          </cell>
          <cell r="AT381" t="e">
            <v>#REF!</v>
          </cell>
          <cell r="AU381" t="e">
            <v>#REF!</v>
          </cell>
        </row>
        <row r="382">
          <cell r="A382" t="str">
            <v>603010_8</v>
          </cell>
          <cell r="B382" t="str">
            <v>603010</v>
          </cell>
          <cell r="C382">
            <v>8</v>
          </cell>
          <cell r="D382">
            <v>0</v>
          </cell>
          <cell r="E382">
            <v>25</v>
          </cell>
          <cell r="F382">
            <v>24</v>
          </cell>
          <cell r="G382">
            <v>27</v>
          </cell>
          <cell r="H382">
            <v>26</v>
          </cell>
          <cell r="I382">
            <v>26.375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e">
            <v>#REF!</v>
          </cell>
          <cell r="W382" t="e">
            <v>#REF!</v>
          </cell>
          <cell r="X382" t="e">
            <v>#REF!</v>
          </cell>
          <cell r="Y382" t="e">
            <v>#REF!</v>
          </cell>
          <cell r="Z382" t="e">
            <v>#REF!</v>
          </cell>
          <cell r="AA382" t="e">
            <v>#REF!</v>
          </cell>
          <cell r="AB382" t="e">
            <v>#REF!</v>
          </cell>
          <cell r="AC382" t="e">
            <v>#REF!</v>
          </cell>
          <cell r="AD382" t="e">
            <v>#REF!</v>
          </cell>
          <cell r="AE382" t="e">
            <v>#REF!</v>
          </cell>
          <cell r="AF382" t="e">
            <v>#REF!</v>
          </cell>
          <cell r="AG382" t="e">
            <v>#REF!</v>
          </cell>
          <cell r="AH382" t="e">
            <v>#REF!</v>
          </cell>
          <cell r="AI382" t="e">
            <v>#REF!</v>
          </cell>
          <cell r="AJ382" t="e">
            <v>#REF!</v>
          </cell>
          <cell r="AK382" t="e">
            <v>#REF!</v>
          </cell>
          <cell r="AL382" t="e">
            <v>#REF!</v>
          </cell>
          <cell r="AM382" t="e">
            <v>#REF!</v>
          </cell>
          <cell r="AN382" t="e">
            <v>#REF!</v>
          </cell>
          <cell r="AO382" t="e">
            <v>#REF!</v>
          </cell>
          <cell r="AP382" t="e">
            <v>#REF!</v>
          </cell>
          <cell r="AQ382" t="e">
            <v>#REF!</v>
          </cell>
          <cell r="AR382" t="e">
            <v>#REF!</v>
          </cell>
          <cell r="AS382" t="e">
            <v>#REF!</v>
          </cell>
          <cell r="AT382" t="e">
            <v>#REF!</v>
          </cell>
          <cell r="AU382" t="e">
            <v>#REF!</v>
          </cell>
        </row>
        <row r="383">
          <cell r="A383" t="str">
            <v>603010_9</v>
          </cell>
          <cell r="B383" t="str">
            <v>603010</v>
          </cell>
          <cell r="C383">
            <v>9</v>
          </cell>
          <cell r="D383">
            <v>0</v>
          </cell>
          <cell r="E383">
            <v>25</v>
          </cell>
          <cell r="F383">
            <v>24</v>
          </cell>
          <cell r="G383">
            <v>26.666666666666668</v>
          </cell>
          <cell r="H383">
            <v>26</v>
          </cell>
          <cell r="I383">
            <v>26.333333333333332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24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e">
            <v>#REF!</v>
          </cell>
          <cell r="W383" t="e">
            <v>#REF!</v>
          </cell>
          <cell r="X383" t="e">
            <v>#REF!</v>
          </cell>
          <cell r="Y383" t="e">
            <v>#REF!</v>
          </cell>
          <cell r="Z383" t="e">
            <v>#REF!</v>
          </cell>
          <cell r="AA383" t="e">
            <v>#REF!</v>
          </cell>
          <cell r="AB383" t="e">
            <v>#REF!</v>
          </cell>
          <cell r="AC383" t="e">
            <v>#REF!</v>
          </cell>
          <cell r="AD383" t="e">
            <v>#REF!</v>
          </cell>
          <cell r="AE383" t="e">
            <v>#REF!</v>
          </cell>
          <cell r="AF383" t="e">
            <v>#REF!</v>
          </cell>
          <cell r="AG383" t="e">
            <v>#REF!</v>
          </cell>
          <cell r="AH383" t="e">
            <v>#REF!</v>
          </cell>
          <cell r="AI383" t="e">
            <v>#REF!</v>
          </cell>
          <cell r="AJ383" t="e">
            <v>#REF!</v>
          </cell>
          <cell r="AK383" t="e">
            <v>#REF!</v>
          </cell>
          <cell r="AL383" t="e">
            <v>#REF!</v>
          </cell>
          <cell r="AM383" t="e">
            <v>#REF!</v>
          </cell>
          <cell r="AN383" t="e">
            <v>#REF!</v>
          </cell>
          <cell r="AO383" t="e">
            <v>#REF!</v>
          </cell>
          <cell r="AP383" t="e">
            <v>#REF!</v>
          </cell>
          <cell r="AQ383" t="e">
            <v>#REF!</v>
          </cell>
          <cell r="AR383" t="e">
            <v>#REF!</v>
          </cell>
          <cell r="AS383" t="e">
            <v>#REF!</v>
          </cell>
          <cell r="AT383" t="e">
            <v>#REF!</v>
          </cell>
          <cell r="AU383" t="e">
            <v>#REF!</v>
          </cell>
        </row>
        <row r="384">
          <cell r="A384" t="str">
            <v>603010_10</v>
          </cell>
          <cell r="B384" t="str">
            <v>603010</v>
          </cell>
          <cell r="C384">
            <v>10</v>
          </cell>
          <cell r="D384">
            <v>0</v>
          </cell>
          <cell r="E384">
            <v>25</v>
          </cell>
          <cell r="F384">
            <v>24</v>
          </cell>
          <cell r="G384">
            <v>26.4</v>
          </cell>
          <cell r="H384">
            <v>25</v>
          </cell>
          <cell r="I384">
            <v>26.2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24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e">
            <v>#REF!</v>
          </cell>
          <cell r="W384" t="e">
            <v>#REF!</v>
          </cell>
          <cell r="X384" t="e">
            <v>#REF!</v>
          </cell>
          <cell r="Y384" t="e">
            <v>#REF!</v>
          </cell>
          <cell r="Z384" t="e">
            <v>#REF!</v>
          </cell>
          <cell r="AA384" t="e">
            <v>#REF!</v>
          </cell>
          <cell r="AB384" t="e">
            <v>#REF!</v>
          </cell>
          <cell r="AC384" t="e">
            <v>#REF!</v>
          </cell>
          <cell r="AD384" t="e">
            <v>#REF!</v>
          </cell>
          <cell r="AE384" t="e">
            <v>#REF!</v>
          </cell>
          <cell r="AF384" t="e">
            <v>#REF!</v>
          </cell>
          <cell r="AG384" t="e">
            <v>#REF!</v>
          </cell>
          <cell r="AH384" t="e">
            <v>#REF!</v>
          </cell>
          <cell r="AI384" t="e">
            <v>#REF!</v>
          </cell>
          <cell r="AJ384" t="e">
            <v>#REF!</v>
          </cell>
          <cell r="AK384" t="e">
            <v>#REF!</v>
          </cell>
          <cell r="AL384" t="e">
            <v>#REF!</v>
          </cell>
          <cell r="AM384" t="e">
            <v>#REF!</v>
          </cell>
          <cell r="AN384" t="e">
            <v>#REF!</v>
          </cell>
          <cell r="AO384" t="e">
            <v>#REF!</v>
          </cell>
          <cell r="AP384" t="e">
            <v>#REF!</v>
          </cell>
          <cell r="AQ384" t="e">
            <v>#REF!</v>
          </cell>
          <cell r="AR384" t="e">
            <v>#REF!</v>
          </cell>
          <cell r="AS384" t="e">
            <v>#REF!</v>
          </cell>
          <cell r="AT384" t="e">
            <v>#REF!</v>
          </cell>
          <cell r="AU384" t="e">
            <v>#REF!</v>
          </cell>
        </row>
        <row r="385">
          <cell r="A385" t="str">
            <v>603010_11</v>
          </cell>
          <cell r="B385" t="str">
            <v>603010</v>
          </cell>
          <cell r="C385">
            <v>11</v>
          </cell>
          <cell r="D385">
            <v>0</v>
          </cell>
          <cell r="E385">
            <v>25</v>
          </cell>
          <cell r="F385">
            <v>24</v>
          </cell>
          <cell r="G385">
            <v>26.181818181818183</v>
          </cell>
          <cell r="H385">
            <v>25</v>
          </cell>
          <cell r="I385">
            <v>26.09090909090909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24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e">
            <v>#REF!</v>
          </cell>
          <cell r="W385" t="e">
            <v>#REF!</v>
          </cell>
          <cell r="X385" t="e">
            <v>#REF!</v>
          </cell>
          <cell r="Y385" t="e">
            <v>#REF!</v>
          </cell>
          <cell r="Z385" t="e">
            <v>#REF!</v>
          </cell>
          <cell r="AA385" t="e">
            <v>#REF!</v>
          </cell>
          <cell r="AB385" t="e">
            <v>#REF!</v>
          </cell>
          <cell r="AC385" t="e">
            <v>#REF!</v>
          </cell>
          <cell r="AD385" t="e">
            <v>#REF!</v>
          </cell>
          <cell r="AE385" t="e">
            <v>#REF!</v>
          </cell>
          <cell r="AF385" t="e">
            <v>#REF!</v>
          </cell>
          <cell r="AG385" t="e">
            <v>#REF!</v>
          </cell>
          <cell r="AH385" t="e">
            <v>#REF!</v>
          </cell>
          <cell r="AI385" t="e">
            <v>#REF!</v>
          </cell>
          <cell r="AJ385" t="e">
            <v>#REF!</v>
          </cell>
          <cell r="AK385" t="e">
            <v>#REF!</v>
          </cell>
          <cell r="AL385" t="e">
            <v>#REF!</v>
          </cell>
          <cell r="AM385" t="e">
            <v>#REF!</v>
          </cell>
          <cell r="AN385" t="e">
            <v>#REF!</v>
          </cell>
          <cell r="AO385" t="e">
            <v>#REF!</v>
          </cell>
          <cell r="AP385" t="e">
            <v>#REF!</v>
          </cell>
          <cell r="AQ385" t="e">
            <v>#REF!</v>
          </cell>
          <cell r="AR385" t="e">
            <v>#REF!</v>
          </cell>
          <cell r="AS385" t="e">
            <v>#REF!</v>
          </cell>
          <cell r="AT385" t="e">
            <v>#REF!</v>
          </cell>
          <cell r="AU385" t="e">
            <v>#REF!</v>
          </cell>
        </row>
        <row r="386">
          <cell r="A386" t="str">
            <v>603010_12</v>
          </cell>
          <cell r="B386" t="str">
            <v>603010</v>
          </cell>
          <cell r="C386">
            <v>12</v>
          </cell>
          <cell r="D386">
            <v>0</v>
          </cell>
          <cell r="E386">
            <v>25</v>
          </cell>
          <cell r="F386">
            <v>24</v>
          </cell>
          <cell r="G386">
            <v>26</v>
          </cell>
          <cell r="H386">
            <v>24</v>
          </cell>
          <cell r="I386">
            <v>25.916666666666668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24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e">
            <v>#REF!</v>
          </cell>
          <cell r="W386" t="e">
            <v>#REF!</v>
          </cell>
          <cell r="X386" t="e">
            <v>#REF!</v>
          </cell>
          <cell r="Y386" t="e">
            <v>#REF!</v>
          </cell>
          <cell r="Z386" t="e">
            <v>#REF!</v>
          </cell>
          <cell r="AA386" t="e">
            <v>#REF!</v>
          </cell>
          <cell r="AB386" t="e">
            <v>#REF!</v>
          </cell>
          <cell r="AC386" t="e">
            <v>#REF!</v>
          </cell>
          <cell r="AD386" t="e">
            <v>#REF!</v>
          </cell>
          <cell r="AE386" t="e">
            <v>#REF!</v>
          </cell>
          <cell r="AF386" t="e">
            <v>#REF!</v>
          </cell>
          <cell r="AG386" t="e">
            <v>#REF!</v>
          </cell>
          <cell r="AH386" t="e">
            <v>#REF!</v>
          </cell>
          <cell r="AI386" t="e">
            <v>#REF!</v>
          </cell>
          <cell r="AJ386" t="e">
            <v>#REF!</v>
          </cell>
          <cell r="AK386" t="e">
            <v>#REF!</v>
          </cell>
          <cell r="AL386" t="e">
            <v>#REF!</v>
          </cell>
          <cell r="AM386" t="e">
            <v>#REF!</v>
          </cell>
          <cell r="AN386" t="e">
            <v>#REF!</v>
          </cell>
          <cell r="AO386" t="e">
            <v>#REF!</v>
          </cell>
          <cell r="AP386" t="e">
            <v>#REF!</v>
          </cell>
          <cell r="AQ386" t="e">
            <v>#REF!</v>
          </cell>
          <cell r="AR386" t="e">
            <v>#REF!</v>
          </cell>
          <cell r="AS386" t="e">
            <v>#REF!</v>
          </cell>
          <cell r="AT386" t="e">
            <v>#REF!</v>
          </cell>
          <cell r="AU386" t="e">
            <v>#REF!</v>
          </cell>
        </row>
        <row r="387">
          <cell r="A387" t="str">
            <v>603010_Customs Durban International</v>
          </cell>
          <cell r="B387" t="str">
            <v>603010</v>
          </cell>
          <cell r="C387" t="str">
            <v>Customs Durban International</v>
          </cell>
        </row>
        <row r="388">
          <cell r="A388" t="str">
            <v>650010_1</v>
          </cell>
          <cell r="B388" t="str">
            <v>650010</v>
          </cell>
          <cell r="C388">
            <v>1</v>
          </cell>
          <cell r="D388">
            <v>13</v>
          </cell>
          <cell r="E388">
            <v>13</v>
          </cell>
          <cell r="F388">
            <v>13</v>
          </cell>
          <cell r="G388">
            <v>13</v>
          </cell>
          <cell r="H388">
            <v>0</v>
          </cell>
          <cell r="I388">
            <v>0</v>
          </cell>
          <cell r="J388">
            <v>7</v>
          </cell>
          <cell r="K388">
            <v>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7</v>
          </cell>
          <cell r="Q388">
            <v>6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e">
            <v>#REF!</v>
          </cell>
          <cell r="W388" t="e">
            <v>#REF!</v>
          </cell>
          <cell r="X388" t="e">
            <v>#REF!</v>
          </cell>
          <cell r="Y388" t="e">
            <v>#REF!</v>
          </cell>
          <cell r="Z388" t="e">
            <v>#REF!</v>
          </cell>
          <cell r="AA388" t="e">
            <v>#REF!</v>
          </cell>
          <cell r="AB388" t="e">
            <v>#REF!</v>
          </cell>
          <cell r="AC388" t="e">
            <v>#REF!</v>
          </cell>
          <cell r="AD388" t="e">
            <v>#REF!</v>
          </cell>
          <cell r="AE388" t="e">
            <v>#REF!</v>
          </cell>
          <cell r="AF388" t="e">
            <v>#REF!</v>
          </cell>
          <cell r="AG388" t="e">
            <v>#REF!</v>
          </cell>
          <cell r="AH388" t="e">
            <v>#REF!</v>
          </cell>
          <cell r="AI388" t="e">
            <v>#REF!</v>
          </cell>
          <cell r="AJ388" t="e">
            <v>#REF!</v>
          </cell>
          <cell r="AK388" t="e">
            <v>#REF!</v>
          </cell>
          <cell r="AL388" t="e">
            <v>#REF!</v>
          </cell>
          <cell r="AM388" t="e">
            <v>#REF!</v>
          </cell>
          <cell r="AN388" t="e">
            <v>#REF!</v>
          </cell>
          <cell r="AO388" t="e">
            <v>#REF!</v>
          </cell>
          <cell r="AP388" t="e">
            <v>#REF!</v>
          </cell>
          <cell r="AQ388" t="e">
            <v>#REF!</v>
          </cell>
          <cell r="AR388" t="e">
            <v>#REF!</v>
          </cell>
          <cell r="AS388" t="e">
            <v>#REF!</v>
          </cell>
          <cell r="AT388" t="e">
            <v>#REF!</v>
          </cell>
          <cell r="AU388" t="e">
            <v>#REF!</v>
          </cell>
        </row>
        <row r="389">
          <cell r="A389" t="str">
            <v>650010_2</v>
          </cell>
          <cell r="B389" t="str">
            <v>650010</v>
          </cell>
          <cell r="C389">
            <v>2</v>
          </cell>
          <cell r="D389">
            <v>12</v>
          </cell>
          <cell r="E389">
            <v>12.5</v>
          </cell>
          <cell r="F389">
            <v>13</v>
          </cell>
          <cell r="G389">
            <v>13</v>
          </cell>
          <cell r="H389">
            <v>0</v>
          </cell>
          <cell r="I389">
            <v>0</v>
          </cell>
          <cell r="J389">
            <v>7</v>
          </cell>
          <cell r="K389">
            <v>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7</v>
          </cell>
          <cell r="Q389">
            <v>6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e">
            <v>#REF!</v>
          </cell>
          <cell r="W389" t="e">
            <v>#REF!</v>
          </cell>
          <cell r="X389" t="e">
            <v>#REF!</v>
          </cell>
          <cell r="Y389" t="e">
            <v>#REF!</v>
          </cell>
          <cell r="Z389" t="e">
            <v>#REF!</v>
          </cell>
          <cell r="AA389" t="e">
            <v>#REF!</v>
          </cell>
          <cell r="AB389" t="e">
            <v>#REF!</v>
          </cell>
          <cell r="AC389" t="e">
            <v>#REF!</v>
          </cell>
          <cell r="AD389" t="e">
            <v>#REF!</v>
          </cell>
          <cell r="AE389" t="e">
            <v>#REF!</v>
          </cell>
          <cell r="AF389" t="e">
            <v>#REF!</v>
          </cell>
          <cell r="AG389" t="e">
            <v>#REF!</v>
          </cell>
          <cell r="AH389" t="e">
            <v>#REF!</v>
          </cell>
          <cell r="AI389" t="e">
            <v>#REF!</v>
          </cell>
          <cell r="AJ389" t="e">
            <v>#REF!</v>
          </cell>
          <cell r="AK389" t="e">
            <v>#REF!</v>
          </cell>
          <cell r="AL389" t="e">
            <v>#REF!</v>
          </cell>
          <cell r="AM389" t="e">
            <v>#REF!</v>
          </cell>
          <cell r="AN389" t="e">
            <v>#REF!</v>
          </cell>
          <cell r="AO389" t="e">
            <v>#REF!</v>
          </cell>
          <cell r="AP389" t="e">
            <v>#REF!</v>
          </cell>
          <cell r="AQ389" t="e">
            <v>#REF!</v>
          </cell>
          <cell r="AR389" t="e">
            <v>#REF!</v>
          </cell>
          <cell r="AS389" t="e">
            <v>#REF!</v>
          </cell>
          <cell r="AT389" t="e">
            <v>#REF!</v>
          </cell>
          <cell r="AU389" t="e">
            <v>#REF!</v>
          </cell>
        </row>
        <row r="390">
          <cell r="A390" t="str">
            <v>650010_3</v>
          </cell>
          <cell r="B390" t="str">
            <v>650010</v>
          </cell>
          <cell r="C390">
            <v>3</v>
          </cell>
          <cell r="D390">
            <v>0</v>
          </cell>
          <cell r="E390">
            <v>12.5</v>
          </cell>
          <cell r="F390">
            <v>26</v>
          </cell>
          <cell r="G390">
            <v>17.333333333333332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7</v>
          </cell>
          <cell r="Q390">
            <v>6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e">
            <v>#REF!</v>
          </cell>
          <cell r="W390" t="e">
            <v>#REF!</v>
          </cell>
          <cell r="X390" t="e">
            <v>#REF!</v>
          </cell>
          <cell r="Y390" t="e">
            <v>#REF!</v>
          </cell>
          <cell r="Z390" t="e">
            <v>#REF!</v>
          </cell>
          <cell r="AA390" t="e">
            <v>#REF!</v>
          </cell>
          <cell r="AB390" t="e">
            <v>#REF!</v>
          </cell>
          <cell r="AC390" t="e">
            <v>#REF!</v>
          </cell>
          <cell r="AD390" t="e">
            <v>#REF!</v>
          </cell>
          <cell r="AE390" t="e">
            <v>#REF!</v>
          </cell>
          <cell r="AF390" t="e">
            <v>#REF!</v>
          </cell>
          <cell r="AG390" t="e">
            <v>#REF!</v>
          </cell>
          <cell r="AH390" t="e">
            <v>#REF!</v>
          </cell>
          <cell r="AI390" t="e">
            <v>#REF!</v>
          </cell>
          <cell r="AJ390" t="e">
            <v>#REF!</v>
          </cell>
          <cell r="AK390" t="e">
            <v>#REF!</v>
          </cell>
          <cell r="AL390" t="e">
            <v>#REF!</v>
          </cell>
          <cell r="AM390" t="e">
            <v>#REF!</v>
          </cell>
          <cell r="AN390" t="e">
            <v>#REF!</v>
          </cell>
          <cell r="AO390" t="e">
            <v>#REF!</v>
          </cell>
          <cell r="AP390" t="e">
            <v>#REF!</v>
          </cell>
          <cell r="AQ390" t="e">
            <v>#REF!</v>
          </cell>
          <cell r="AR390" t="e">
            <v>#REF!</v>
          </cell>
          <cell r="AS390" t="e">
            <v>#REF!</v>
          </cell>
          <cell r="AT390" t="e">
            <v>#REF!</v>
          </cell>
          <cell r="AU390" t="e">
            <v>#REF!</v>
          </cell>
        </row>
        <row r="391">
          <cell r="A391" t="str">
            <v>650010_4</v>
          </cell>
          <cell r="B391" t="str">
            <v>650010</v>
          </cell>
          <cell r="C391">
            <v>4</v>
          </cell>
          <cell r="D391">
            <v>0</v>
          </cell>
          <cell r="E391">
            <v>12.5</v>
          </cell>
          <cell r="F391">
            <v>13</v>
          </cell>
          <cell r="G391">
            <v>16.25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7</v>
          </cell>
          <cell r="Q391">
            <v>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e">
            <v>#REF!</v>
          </cell>
          <cell r="W391" t="e">
            <v>#REF!</v>
          </cell>
          <cell r="X391" t="e">
            <v>#REF!</v>
          </cell>
          <cell r="Y391" t="e">
            <v>#REF!</v>
          </cell>
          <cell r="Z391" t="e">
            <v>#REF!</v>
          </cell>
          <cell r="AA391" t="e">
            <v>#REF!</v>
          </cell>
          <cell r="AB391" t="e">
            <v>#REF!</v>
          </cell>
          <cell r="AC391" t="e">
            <v>#REF!</v>
          </cell>
          <cell r="AD391" t="e">
            <v>#REF!</v>
          </cell>
          <cell r="AE391" t="e">
            <v>#REF!</v>
          </cell>
          <cell r="AF391" t="e">
            <v>#REF!</v>
          </cell>
          <cell r="AG391" t="e">
            <v>#REF!</v>
          </cell>
          <cell r="AH391" t="e">
            <v>#REF!</v>
          </cell>
          <cell r="AI391" t="e">
            <v>#REF!</v>
          </cell>
          <cell r="AJ391" t="e">
            <v>#REF!</v>
          </cell>
          <cell r="AK391" t="e">
            <v>#REF!</v>
          </cell>
          <cell r="AL391" t="e">
            <v>#REF!</v>
          </cell>
          <cell r="AM391" t="e">
            <v>#REF!</v>
          </cell>
          <cell r="AN391" t="e">
            <v>#REF!</v>
          </cell>
          <cell r="AO391" t="e">
            <v>#REF!</v>
          </cell>
          <cell r="AP391" t="e">
            <v>#REF!</v>
          </cell>
          <cell r="AQ391" t="e">
            <v>#REF!</v>
          </cell>
          <cell r="AR391" t="e">
            <v>#REF!</v>
          </cell>
          <cell r="AS391" t="e">
            <v>#REF!</v>
          </cell>
          <cell r="AT391" t="e">
            <v>#REF!</v>
          </cell>
          <cell r="AU391" t="e">
            <v>#REF!</v>
          </cell>
        </row>
        <row r="392">
          <cell r="A392" t="str">
            <v>650010_5</v>
          </cell>
          <cell r="B392" t="str">
            <v>650010</v>
          </cell>
          <cell r="C392">
            <v>5</v>
          </cell>
          <cell r="D392">
            <v>0</v>
          </cell>
          <cell r="E392">
            <v>12.5</v>
          </cell>
          <cell r="F392">
            <v>13</v>
          </cell>
          <cell r="G392">
            <v>15.6</v>
          </cell>
          <cell r="H392">
            <v>1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7</v>
          </cell>
          <cell r="Q392">
            <v>6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e">
            <v>#REF!</v>
          </cell>
          <cell r="W392" t="e">
            <v>#REF!</v>
          </cell>
          <cell r="X392" t="e">
            <v>#REF!</v>
          </cell>
          <cell r="Y392" t="e">
            <v>#REF!</v>
          </cell>
          <cell r="Z392" t="e">
            <v>#REF!</v>
          </cell>
          <cell r="AA392" t="e">
            <v>#REF!</v>
          </cell>
          <cell r="AB392" t="e">
            <v>#REF!</v>
          </cell>
          <cell r="AC392" t="e">
            <v>#REF!</v>
          </cell>
          <cell r="AD392" t="e">
            <v>#REF!</v>
          </cell>
          <cell r="AE392" t="e">
            <v>#REF!</v>
          </cell>
          <cell r="AF392" t="e">
            <v>#REF!</v>
          </cell>
          <cell r="AG392" t="e">
            <v>#REF!</v>
          </cell>
          <cell r="AH392" t="e">
            <v>#REF!</v>
          </cell>
          <cell r="AI392" t="e">
            <v>#REF!</v>
          </cell>
          <cell r="AJ392" t="e">
            <v>#REF!</v>
          </cell>
          <cell r="AK392" t="e">
            <v>#REF!</v>
          </cell>
          <cell r="AL392" t="e">
            <v>#REF!</v>
          </cell>
          <cell r="AM392" t="e">
            <v>#REF!</v>
          </cell>
          <cell r="AN392" t="e">
            <v>#REF!</v>
          </cell>
          <cell r="AO392" t="e">
            <v>#REF!</v>
          </cell>
          <cell r="AP392" t="e">
            <v>#REF!</v>
          </cell>
          <cell r="AQ392" t="e">
            <v>#REF!</v>
          </cell>
          <cell r="AR392" t="e">
            <v>#REF!</v>
          </cell>
          <cell r="AS392" t="e">
            <v>#REF!</v>
          </cell>
          <cell r="AT392" t="e">
            <v>#REF!</v>
          </cell>
          <cell r="AU392" t="e">
            <v>#REF!</v>
          </cell>
        </row>
        <row r="393">
          <cell r="A393" t="str">
            <v>650010_6</v>
          </cell>
          <cell r="B393" t="str">
            <v>650010</v>
          </cell>
          <cell r="C393">
            <v>6</v>
          </cell>
          <cell r="D393">
            <v>0</v>
          </cell>
          <cell r="E393">
            <v>12.5</v>
          </cell>
          <cell r="F393">
            <v>13</v>
          </cell>
          <cell r="G393">
            <v>15.166666666666666</v>
          </cell>
          <cell r="H393">
            <v>1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7</v>
          </cell>
          <cell r="Q393">
            <v>6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e">
            <v>#REF!</v>
          </cell>
          <cell r="W393" t="e">
            <v>#REF!</v>
          </cell>
          <cell r="X393" t="e">
            <v>#REF!</v>
          </cell>
          <cell r="Y393" t="e">
            <v>#REF!</v>
          </cell>
          <cell r="Z393" t="e">
            <v>#REF!</v>
          </cell>
          <cell r="AA393" t="e">
            <v>#REF!</v>
          </cell>
          <cell r="AB393" t="e">
            <v>#REF!</v>
          </cell>
          <cell r="AC393" t="e">
            <v>#REF!</v>
          </cell>
          <cell r="AD393" t="e">
            <v>#REF!</v>
          </cell>
          <cell r="AE393" t="e">
            <v>#REF!</v>
          </cell>
          <cell r="AF393" t="e">
            <v>#REF!</v>
          </cell>
          <cell r="AG393" t="e">
            <v>#REF!</v>
          </cell>
          <cell r="AH393" t="e">
            <v>#REF!</v>
          </cell>
          <cell r="AI393" t="e">
            <v>#REF!</v>
          </cell>
          <cell r="AJ393" t="e">
            <v>#REF!</v>
          </cell>
          <cell r="AK393" t="e">
            <v>#REF!</v>
          </cell>
          <cell r="AL393" t="e">
            <v>#REF!</v>
          </cell>
          <cell r="AM393" t="e">
            <v>#REF!</v>
          </cell>
          <cell r="AN393" t="e">
            <v>#REF!</v>
          </cell>
          <cell r="AO393" t="e">
            <v>#REF!</v>
          </cell>
          <cell r="AP393" t="e">
            <v>#REF!</v>
          </cell>
          <cell r="AQ393" t="e">
            <v>#REF!</v>
          </cell>
          <cell r="AR393" t="e">
            <v>#REF!</v>
          </cell>
          <cell r="AS393" t="e">
            <v>#REF!</v>
          </cell>
          <cell r="AT393" t="e">
            <v>#REF!</v>
          </cell>
          <cell r="AU393" t="e">
            <v>#REF!</v>
          </cell>
        </row>
        <row r="394">
          <cell r="A394" t="str">
            <v>650010_7</v>
          </cell>
          <cell r="B394" t="str">
            <v>650010</v>
          </cell>
          <cell r="C394">
            <v>7</v>
          </cell>
          <cell r="D394">
            <v>0</v>
          </cell>
          <cell r="E394">
            <v>12.5</v>
          </cell>
          <cell r="F394">
            <v>13</v>
          </cell>
          <cell r="G394">
            <v>14.857142857142858</v>
          </cell>
          <cell r="H394">
            <v>2</v>
          </cell>
          <cell r="I394">
            <v>1.3333333333333333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7</v>
          </cell>
          <cell r="Q394">
            <v>6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e">
            <v>#REF!</v>
          </cell>
          <cell r="W394" t="e">
            <v>#REF!</v>
          </cell>
          <cell r="X394" t="e">
            <v>#REF!</v>
          </cell>
          <cell r="Y394" t="e">
            <v>#REF!</v>
          </cell>
          <cell r="Z394" t="e">
            <v>#REF!</v>
          </cell>
          <cell r="AA394" t="e">
            <v>#REF!</v>
          </cell>
          <cell r="AB394" t="e">
            <v>#REF!</v>
          </cell>
          <cell r="AC394" t="e">
            <v>#REF!</v>
          </cell>
          <cell r="AD394" t="e">
            <v>#REF!</v>
          </cell>
          <cell r="AE394" t="e">
            <v>#REF!</v>
          </cell>
          <cell r="AF394" t="e">
            <v>#REF!</v>
          </cell>
          <cell r="AG394" t="e">
            <v>#REF!</v>
          </cell>
          <cell r="AH394" t="e">
            <v>#REF!</v>
          </cell>
          <cell r="AI394" t="e">
            <v>#REF!</v>
          </cell>
          <cell r="AJ394" t="e">
            <v>#REF!</v>
          </cell>
          <cell r="AK394" t="e">
            <v>#REF!</v>
          </cell>
          <cell r="AL394" t="e">
            <v>#REF!</v>
          </cell>
          <cell r="AM394" t="e">
            <v>#REF!</v>
          </cell>
          <cell r="AN394" t="e">
            <v>#REF!</v>
          </cell>
          <cell r="AO394" t="e">
            <v>#REF!</v>
          </cell>
          <cell r="AP394" t="e">
            <v>#REF!</v>
          </cell>
          <cell r="AQ394" t="e">
            <v>#REF!</v>
          </cell>
          <cell r="AR394" t="e">
            <v>#REF!</v>
          </cell>
          <cell r="AS394" t="e">
            <v>#REF!</v>
          </cell>
          <cell r="AT394" t="e">
            <v>#REF!</v>
          </cell>
          <cell r="AU394" t="e">
            <v>#REF!</v>
          </cell>
        </row>
        <row r="395">
          <cell r="A395" t="str">
            <v>650010_8</v>
          </cell>
          <cell r="B395" t="str">
            <v>650010</v>
          </cell>
          <cell r="C395">
            <v>8</v>
          </cell>
          <cell r="D395">
            <v>0</v>
          </cell>
          <cell r="E395">
            <v>12.5</v>
          </cell>
          <cell r="F395">
            <v>13</v>
          </cell>
          <cell r="G395">
            <v>14.625</v>
          </cell>
          <cell r="H395">
            <v>2</v>
          </cell>
          <cell r="I395">
            <v>1.5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7</v>
          </cell>
          <cell r="Q395">
            <v>6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e">
            <v>#REF!</v>
          </cell>
          <cell r="W395" t="e">
            <v>#REF!</v>
          </cell>
          <cell r="X395" t="e">
            <v>#REF!</v>
          </cell>
          <cell r="Y395" t="e">
            <v>#REF!</v>
          </cell>
          <cell r="Z395" t="e">
            <v>#REF!</v>
          </cell>
          <cell r="AA395" t="e">
            <v>#REF!</v>
          </cell>
          <cell r="AB395" t="e">
            <v>#REF!</v>
          </cell>
          <cell r="AC395" t="e">
            <v>#REF!</v>
          </cell>
          <cell r="AD395" t="e">
            <v>#REF!</v>
          </cell>
          <cell r="AE395" t="e">
            <v>#REF!</v>
          </cell>
          <cell r="AF395" t="e">
            <v>#REF!</v>
          </cell>
          <cell r="AG395" t="e">
            <v>#REF!</v>
          </cell>
          <cell r="AH395" t="e">
            <v>#REF!</v>
          </cell>
          <cell r="AI395" t="e">
            <v>#REF!</v>
          </cell>
          <cell r="AJ395" t="e">
            <v>#REF!</v>
          </cell>
          <cell r="AK395" t="e">
            <v>#REF!</v>
          </cell>
          <cell r="AL395" t="e">
            <v>#REF!</v>
          </cell>
          <cell r="AM395" t="e">
            <v>#REF!</v>
          </cell>
          <cell r="AN395" t="e">
            <v>#REF!</v>
          </cell>
          <cell r="AO395" t="e">
            <v>#REF!</v>
          </cell>
          <cell r="AP395" t="e">
            <v>#REF!</v>
          </cell>
          <cell r="AQ395" t="e">
            <v>#REF!</v>
          </cell>
          <cell r="AR395" t="e">
            <v>#REF!</v>
          </cell>
          <cell r="AS395" t="e">
            <v>#REF!</v>
          </cell>
          <cell r="AT395" t="e">
            <v>#REF!</v>
          </cell>
          <cell r="AU395" t="e">
            <v>#REF!</v>
          </cell>
        </row>
        <row r="396">
          <cell r="A396" t="str">
            <v>650010_9</v>
          </cell>
          <cell r="B396" t="str">
            <v>650010</v>
          </cell>
          <cell r="C396">
            <v>9</v>
          </cell>
          <cell r="D396">
            <v>0</v>
          </cell>
          <cell r="E396">
            <v>12.5</v>
          </cell>
          <cell r="F396">
            <v>13</v>
          </cell>
          <cell r="G396">
            <v>14.444444444444445</v>
          </cell>
          <cell r="H396">
            <v>2</v>
          </cell>
          <cell r="I396">
            <v>1.6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7</v>
          </cell>
          <cell r="Q396">
            <v>6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e">
            <v>#REF!</v>
          </cell>
          <cell r="W396" t="e">
            <v>#REF!</v>
          </cell>
          <cell r="X396" t="e">
            <v>#REF!</v>
          </cell>
          <cell r="Y396" t="e">
            <v>#REF!</v>
          </cell>
          <cell r="Z396" t="e">
            <v>#REF!</v>
          </cell>
          <cell r="AA396" t="e">
            <v>#REF!</v>
          </cell>
          <cell r="AB396" t="e">
            <v>#REF!</v>
          </cell>
          <cell r="AC396" t="e">
            <v>#REF!</v>
          </cell>
          <cell r="AD396" t="e">
            <v>#REF!</v>
          </cell>
          <cell r="AE396" t="e">
            <v>#REF!</v>
          </cell>
          <cell r="AF396" t="e">
            <v>#REF!</v>
          </cell>
          <cell r="AG396" t="e">
            <v>#REF!</v>
          </cell>
          <cell r="AH396" t="e">
            <v>#REF!</v>
          </cell>
          <cell r="AI396" t="e">
            <v>#REF!</v>
          </cell>
          <cell r="AJ396" t="e">
            <v>#REF!</v>
          </cell>
          <cell r="AK396" t="e">
            <v>#REF!</v>
          </cell>
          <cell r="AL396" t="e">
            <v>#REF!</v>
          </cell>
          <cell r="AM396" t="e">
            <v>#REF!</v>
          </cell>
          <cell r="AN396" t="e">
            <v>#REF!</v>
          </cell>
          <cell r="AO396" t="e">
            <v>#REF!</v>
          </cell>
          <cell r="AP396" t="e">
            <v>#REF!</v>
          </cell>
          <cell r="AQ396" t="e">
            <v>#REF!</v>
          </cell>
          <cell r="AR396" t="e">
            <v>#REF!</v>
          </cell>
          <cell r="AS396" t="e">
            <v>#REF!</v>
          </cell>
          <cell r="AT396" t="e">
            <v>#REF!</v>
          </cell>
          <cell r="AU396" t="e">
            <v>#REF!</v>
          </cell>
        </row>
        <row r="397">
          <cell r="A397" t="str">
            <v>650010_10</v>
          </cell>
          <cell r="B397" t="str">
            <v>650010</v>
          </cell>
          <cell r="C397">
            <v>10</v>
          </cell>
          <cell r="D397">
            <v>0</v>
          </cell>
          <cell r="E397">
            <v>12.5</v>
          </cell>
          <cell r="F397">
            <v>13</v>
          </cell>
          <cell r="G397">
            <v>14.3</v>
          </cell>
          <cell r="H397">
            <v>12</v>
          </cell>
          <cell r="I397">
            <v>3.3333333333333335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7</v>
          </cell>
          <cell r="Q397">
            <v>6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e">
            <v>#REF!</v>
          </cell>
          <cell r="W397" t="e">
            <v>#REF!</v>
          </cell>
          <cell r="X397" t="e">
            <v>#REF!</v>
          </cell>
          <cell r="Y397" t="e">
            <v>#REF!</v>
          </cell>
          <cell r="Z397" t="e">
            <v>#REF!</v>
          </cell>
          <cell r="AA397" t="e">
            <v>#REF!</v>
          </cell>
          <cell r="AB397" t="e">
            <v>#REF!</v>
          </cell>
          <cell r="AC397" t="e">
            <v>#REF!</v>
          </cell>
          <cell r="AD397" t="e">
            <v>#REF!</v>
          </cell>
          <cell r="AE397" t="e">
            <v>#REF!</v>
          </cell>
          <cell r="AF397" t="e">
            <v>#REF!</v>
          </cell>
          <cell r="AG397" t="e">
            <v>#REF!</v>
          </cell>
          <cell r="AH397" t="e">
            <v>#REF!</v>
          </cell>
          <cell r="AI397" t="e">
            <v>#REF!</v>
          </cell>
          <cell r="AJ397" t="e">
            <v>#REF!</v>
          </cell>
          <cell r="AK397" t="e">
            <v>#REF!</v>
          </cell>
          <cell r="AL397" t="e">
            <v>#REF!</v>
          </cell>
          <cell r="AM397" t="e">
            <v>#REF!</v>
          </cell>
          <cell r="AN397" t="e">
            <v>#REF!</v>
          </cell>
          <cell r="AO397" t="e">
            <v>#REF!</v>
          </cell>
          <cell r="AP397" t="e">
            <v>#REF!</v>
          </cell>
          <cell r="AQ397" t="e">
            <v>#REF!</v>
          </cell>
          <cell r="AR397" t="e">
            <v>#REF!</v>
          </cell>
          <cell r="AS397" t="e">
            <v>#REF!</v>
          </cell>
          <cell r="AT397" t="e">
            <v>#REF!</v>
          </cell>
          <cell r="AU397" t="e">
            <v>#REF!</v>
          </cell>
        </row>
        <row r="398">
          <cell r="A398" t="str">
            <v>650010_11</v>
          </cell>
          <cell r="B398" t="str">
            <v>650010</v>
          </cell>
          <cell r="C398">
            <v>11</v>
          </cell>
          <cell r="D398">
            <v>0</v>
          </cell>
          <cell r="E398">
            <v>12.5</v>
          </cell>
          <cell r="F398">
            <v>13</v>
          </cell>
          <cell r="G398">
            <v>14.181818181818182</v>
          </cell>
          <cell r="H398">
            <v>13</v>
          </cell>
          <cell r="I398">
            <v>4.7142857142857144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7</v>
          </cell>
          <cell r="Q398">
            <v>6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e">
            <v>#REF!</v>
          </cell>
          <cell r="W398" t="e">
            <v>#REF!</v>
          </cell>
          <cell r="X398" t="e">
            <v>#REF!</v>
          </cell>
          <cell r="Y398" t="e">
            <v>#REF!</v>
          </cell>
          <cell r="Z398" t="e">
            <v>#REF!</v>
          </cell>
          <cell r="AA398" t="e">
            <v>#REF!</v>
          </cell>
          <cell r="AB398" t="e">
            <v>#REF!</v>
          </cell>
          <cell r="AC398" t="e">
            <v>#REF!</v>
          </cell>
          <cell r="AD398" t="e">
            <v>#REF!</v>
          </cell>
          <cell r="AE398" t="e">
            <v>#REF!</v>
          </cell>
          <cell r="AF398" t="e">
            <v>#REF!</v>
          </cell>
          <cell r="AG398" t="e">
            <v>#REF!</v>
          </cell>
          <cell r="AH398" t="e">
            <v>#REF!</v>
          </cell>
          <cell r="AI398" t="e">
            <v>#REF!</v>
          </cell>
          <cell r="AJ398" t="e">
            <v>#REF!</v>
          </cell>
          <cell r="AK398" t="e">
            <v>#REF!</v>
          </cell>
          <cell r="AL398" t="e">
            <v>#REF!</v>
          </cell>
          <cell r="AM398" t="e">
            <v>#REF!</v>
          </cell>
          <cell r="AN398" t="e">
            <v>#REF!</v>
          </cell>
          <cell r="AO398" t="e">
            <v>#REF!</v>
          </cell>
          <cell r="AP398" t="e">
            <v>#REF!</v>
          </cell>
          <cell r="AQ398" t="e">
            <v>#REF!</v>
          </cell>
          <cell r="AR398" t="e">
            <v>#REF!</v>
          </cell>
          <cell r="AS398" t="e">
            <v>#REF!</v>
          </cell>
          <cell r="AT398" t="e">
            <v>#REF!</v>
          </cell>
          <cell r="AU398" t="e">
            <v>#REF!</v>
          </cell>
        </row>
        <row r="399">
          <cell r="A399" t="str">
            <v>650010_12</v>
          </cell>
          <cell r="B399" t="str">
            <v>650010</v>
          </cell>
          <cell r="C399">
            <v>12</v>
          </cell>
          <cell r="D399">
            <v>0</v>
          </cell>
          <cell r="E399">
            <v>12.5</v>
          </cell>
          <cell r="F399">
            <v>13</v>
          </cell>
          <cell r="G399">
            <v>14.083333333333334</v>
          </cell>
          <cell r="H399">
            <v>13</v>
          </cell>
          <cell r="I399">
            <v>5.75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</v>
          </cell>
          <cell r="Q399">
            <v>6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e">
            <v>#REF!</v>
          </cell>
          <cell r="W399" t="e">
            <v>#REF!</v>
          </cell>
          <cell r="X399" t="e">
            <v>#REF!</v>
          </cell>
          <cell r="Y399" t="e">
            <v>#REF!</v>
          </cell>
          <cell r="Z399" t="e">
            <v>#REF!</v>
          </cell>
          <cell r="AA399" t="e">
            <v>#REF!</v>
          </cell>
          <cell r="AB399" t="e">
            <v>#REF!</v>
          </cell>
          <cell r="AC399" t="e">
            <v>#REF!</v>
          </cell>
          <cell r="AD399" t="e">
            <v>#REF!</v>
          </cell>
          <cell r="AE399" t="e">
            <v>#REF!</v>
          </cell>
          <cell r="AF399" t="e">
            <v>#REF!</v>
          </cell>
          <cell r="AG399" t="e">
            <v>#REF!</v>
          </cell>
          <cell r="AH399" t="e">
            <v>#REF!</v>
          </cell>
          <cell r="AI399" t="e">
            <v>#REF!</v>
          </cell>
          <cell r="AJ399" t="e">
            <v>#REF!</v>
          </cell>
          <cell r="AK399" t="e">
            <v>#REF!</v>
          </cell>
          <cell r="AL399" t="e">
            <v>#REF!</v>
          </cell>
          <cell r="AM399" t="e">
            <v>#REF!</v>
          </cell>
          <cell r="AN399" t="e">
            <v>#REF!</v>
          </cell>
          <cell r="AO399" t="e">
            <v>#REF!</v>
          </cell>
          <cell r="AP399" t="e">
            <v>#REF!</v>
          </cell>
          <cell r="AQ399" t="e">
            <v>#REF!</v>
          </cell>
          <cell r="AR399" t="e">
            <v>#REF!</v>
          </cell>
          <cell r="AS399" t="e">
            <v>#REF!</v>
          </cell>
          <cell r="AT399" t="e">
            <v>#REF!</v>
          </cell>
          <cell r="AU399" t="e">
            <v>#REF!</v>
          </cell>
        </row>
        <row r="400">
          <cell r="A400" t="str">
            <v>650010_ROM: KwaZulu Natal</v>
          </cell>
          <cell r="B400" t="str">
            <v>650010</v>
          </cell>
          <cell r="C400" t="str">
            <v>ROM: KwaZulu Natal</v>
          </cell>
        </row>
        <row r="401">
          <cell r="A401" t="str">
            <v>650040_1</v>
          </cell>
          <cell r="B401" t="str">
            <v>650040</v>
          </cell>
          <cell r="C401">
            <v>1</v>
          </cell>
          <cell r="D401">
            <v>5</v>
          </cell>
          <cell r="E401">
            <v>5</v>
          </cell>
          <cell r="F401">
            <v>5</v>
          </cell>
          <cell r="G401">
            <v>5</v>
          </cell>
          <cell r="H401">
            <v>0</v>
          </cell>
          <cell r="I401">
            <v>0</v>
          </cell>
          <cell r="J401">
            <v>3</v>
          </cell>
          <cell r="K401">
            <v>1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4</v>
          </cell>
          <cell r="Q401">
            <v>1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 t="e">
            <v>#REF!</v>
          </cell>
          <cell r="W401" t="e">
            <v>#REF!</v>
          </cell>
          <cell r="X401" t="e">
            <v>#REF!</v>
          </cell>
          <cell r="Y401" t="e">
            <v>#REF!</v>
          </cell>
          <cell r="Z401" t="e">
            <v>#REF!</v>
          </cell>
          <cell r="AA401" t="e">
            <v>#REF!</v>
          </cell>
          <cell r="AB401" t="e">
            <v>#REF!</v>
          </cell>
          <cell r="AC401" t="e">
            <v>#REF!</v>
          </cell>
          <cell r="AD401" t="e">
            <v>#REF!</v>
          </cell>
          <cell r="AE401" t="e">
            <v>#REF!</v>
          </cell>
          <cell r="AF401" t="e">
            <v>#REF!</v>
          </cell>
          <cell r="AG401" t="e">
            <v>#REF!</v>
          </cell>
          <cell r="AH401" t="e">
            <v>#REF!</v>
          </cell>
          <cell r="AI401" t="e">
            <v>#REF!</v>
          </cell>
          <cell r="AJ401" t="e">
            <v>#REF!</v>
          </cell>
          <cell r="AK401" t="e">
            <v>#REF!</v>
          </cell>
          <cell r="AL401" t="e">
            <v>#REF!</v>
          </cell>
          <cell r="AM401" t="e">
            <v>#REF!</v>
          </cell>
          <cell r="AN401" t="e">
            <v>#REF!</v>
          </cell>
          <cell r="AO401" t="e">
            <v>#REF!</v>
          </cell>
          <cell r="AP401" t="e">
            <v>#REF!</v>
          </cell>
          <cell r="AQ401" t="e">
            <v>#REF!</v>
          </cell>
          <cell r="AR401" t="e">
            <v>#REF!</v>
          </cell>
          <cell r="AS401" t="e">
            <v>#REF!</v>
          </cell>
          <cell r="AT401" t="e">
            <v>#REF!</v>
          </cell>
          <cell r="AU401" t="e">
            <v>#REF!</v>
          </cell>
        </row>
        <row r="402">
          <cell r="A402" t="str">
            <v>650040_2</v>
          </cell>
          <cell r="B402" t="str">
            <v>650040</v>
          </cell>
          <cell r="C402">
            <v>2</v>
          </cell>
          <cell r="D402">
            <v>5</v>
          </cell>
          <cell r="E402">
            <v>5</v>
          </cell>
          <cell r="F402">
            <v>5</v>
          </cell>
          <cell r="G402">
            <v>5</v>
          </cell>
          <cell r="H402">
            <v>0</v>
          </cell>
          <cell r="I402">
            <v>0</v>
          </cell>
          <cell r="J402">
            <v>4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4</v>
          </cell>
          <cell r="Q402">
            <v>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e">
            <v>#REF!</v>
          </cell>
          <cell r="W402" t="e">
            <v>#REF!</v>
          </cell>
          <cell r="X402" t="e">
            <v>#REF!</v>
          </cell>
          <cell r="Y402" t="e">
            <v>#REF!</v>
          </cell>
          <cell r="Z402" t="e">
            <v>#REF!</v>
          </cell>
          <cell r="AA402" t="e">
            <v>#REF!</v>
          </cell>
          <cell r="AB402" t="e">
            <v>#REF!</v>
          </cell>
          <cell r="AC402" t="e">
            <v>#REF!</v>
          </cell>
          <cell r="AD402" t="e">
            <v>#REF!</v>
          </cell>
          <cell r="AE402" t="e">
            <v>#REF!</v>
          </cell>
          <cell r="AF402" t="e">
            <v>#REF!</v>
          </cell>
          <cell r="AG402" t="e">
            <v>#REF!</v>
          </cell>
          <cell r="AH402" t="e">
            <v>#REF!</v>
          </cell>
          <cell r="AI402" t="e">
            <v>#REF!</v>
          </cell>
          <cell r="AJ402" t="e">
            <v>#REF!</v>
          </cell>
          <cell r="AK402" t="e">
            <v>#REF!</v>
          </cell>
          <cell r="AL402" t="e">
            <v>#REF!</v>
          </cell>
          <cell r="AM402" t="e">
            <v>#REF!</v>
          </cell>
          <cell r="AN402" t="e">
            <v>#REF!</v>
          </cell>
          <cell r="AO402" t="e">
            <v>#REF!</v>
          </cell>
          <cell r="AP402" t="e">
            <v>#REF!</v>
          </cell>
          <cell r="AQ402" t="e">
            <v>#REF!</v>
          </cell>
          <cell r="AR402" t="e">
            <v>#REF!</v>
          </cell>
          <cell r="AS402" t="e">
            <v>#REF!</v>
          </cell>
          <cell r="AT402" t="e">
            <v>#REF!</v>
          </cell>
          <cell r="AU402" t="e">
            <v>#REF!</v>
          </cell>
        </row>
        <row r="403">
          <cell r="A403" t="str">
            <v>650040_3</v>
          </cell>
          <cell r="B403" t="str">
            <v>650040</v>
          </cell>
          <cell r="C403">
            <v>3</v>
          </cell>
          <cell r="D403">
            <v>0</v>
          </cell>
          <cell r="E403">
            <v>5</v>
          </cell>
          <cell r="F403">
            <v>10</v>
          </cell>
          <cell r="G403">
            <v>6.666666666666667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4</v>
          </cell>
          <cell r="Q403">
            <v>1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e">
            <v>#REF!</v>
          </cell>
          <cell r="W403" t="e">
            <v>#REF!</v>
          </cell>
          <cell r="X403" t="e">
            <v>#REF!</v>
          </cell>
          <cell r="Y403" t="e">
            <v>#REF!</v>
          </cell>
          <cell r="Z403" t="e">
            <v>#REF!</v>
          </cell>
          <cell r="AA403" t="e">
            <v>#REF!</v>
          </cell>
          <cell r="AB403" t="e">
            <v>#REF!</v>
          </cell>
          <cell r="AC403" t="e">
            <v>#REF!</v>
          </cell>
          <cell r="AD403" t="e">
            <v>#REF!</v>
          </cell>
          <cell r="AE403" t="e">
            <v>#REF!</v>
          </cell>
          <cell r="AF403" t="e">
            <v>#REF!</v>
          </cell>
          <cell r="AG403" t="e">
            <v>#REF!</v>
          </cell>
          <cell r="AH403" t="e">
            <v>#REF!</v>
          </cell>
          <cell r="AI403" t="e">
            <v>#REF!</v>
          </cell>
          <cell r="AJ403" t="e">
            <v>#REF!</v>
          </cell>
          <cell r="AK403" t="e">
            <v>#REF!</v>
          </cell>
          <cell r="AL403" t="e">
            <v>#REF!</v>
          </cell>
          <cell r="AM403" t="e">
            <v>#REF!</v>
          </cell>
          <cell r="AN403" t="e">
            <v>#REF!</v>
          </cell>
          <cell r="AO403" t="e">
            <v>#REF!</v>
          </cell>
          <cell r="AP403" t="e">
            <v>#REF!</v>
          </cell>
          <cell r="AQ403" t="e">
            <v>#REF!</v>
          </cell>
          <cell r="AR403" t="e">
            <v>#REF!</v>
          </cell>
          <cell r="AS403" t="e">
            <v>#REF!</v>
          </cell>
          <cell r="AT403" t="e">
            <v>#REF!</v>
          </cell>
          <cell r="AU403" t="e">
            <v>#REF!</v>
          </cell>
        </row>
        <row r="404">
          <cell r="A404" t="str">
            <v>650040_4</v>
          </cell>
          <cell r="B404" t="str">
            <v>650040</v>
          </cell>
          <cell r="C404">
            <v>4</v>
          </cell>
          <cell r="D404">
            <v>0</v>
          </cell>
          <cell r="E404">
            <v>5</v>
          </cell>
          <cell r="F404">
            <v>5</v>
          </cell>
          <cell r="G404">
            <v>6.25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</v>
          </cell>
          <cell r="Q404">
            <v>1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e">
            <v>#REF!</v>
          </cell>
          <cell r="W404" t="e">
            <v>#REF!</v>
          </cell>
          <cell r="X404" t="e">
            <v>#REF!</v>
          </cell>
          <cell r="Y404" t="e">
            <v>#REF!</v>
          </cell>
          <cell r="Z404" t="e">
            <v>#REF!</v>
          </cell>
          <cell r="AA404" t="e">
            <v>#REF!</v>
          </cell>
          <cell r="AB404" t="e">
            <v>#REF!</v>
          </cell>
          <cell r="AC404" t="e">
            <v>#REF!</v>
          </cell>
          <cell r="AD404" t="e">
            <v>#REF!</v>
          </cell>
          <cell r="AE404" t="e">
            <v>#REF!</v>
          </cell>
          <cell r="AF404" t="e">
            <v>#REF!</v>
          </cell>
          <cell r="AG404" t="e">
            <v>#REF!</v>
          </cell>
          <cell r="AH404" t="e">
            <v>#REF!</v>
          </cell>
          <cell r="AI404" t="e">
            <v>#REF!</v>
          </cell>
          <cell r="AJ404" t="e">
            <v>#REF!</v>
          </cell>
          <cell r="AK404" t="e">
            <v>#REF!</v>
          </cell>
          <cell r="AL404" t="e">
            <v>#REF!</v>
          </cell>
          <cell r="AM404" t="e">
            <v>#REF!</v>
          </cell>
          <cell r="AN404" t="e">
            <v>#REF!</v>
          </cell>
          <cell r="AO404" t="e">
            <v>#REF!</v>
          </cell>
          <cell r="AP404" t="e">
            <v>#REF!</v>
          </cell>
          <cell r="AQ404" t="e">
            <v>#REF!</v>
          </cell>
          <cell r="AR404" t="e">
            <v>#REF!</v>
          </cell>
          <cell r="AS404" t="e">
            <v>#REF!</v>
          </cell>
          <cell r="AT404" t="e">
            <v>#REF!</v>
          </cell>
          <cell r="AU404" t="e">
            <v>#REF!</v>
          </cell>
        </row>
        <row r="405">
          <cell r="A405" t="str">
            <v>650040_5</v>
          </cell>
          <cell r="B405" t="str">
            <v>650040</v>
          </cell>
          <cell r="C405">
            <v>5</v>
          </cell>
          <cell r="D405">
            <v>0</v>
          </cell>
          <cell r="E405">
            <v>5</v>
          </cell>
          <cell r="F405">
            <v>5</v>
          </cell>
          <cell r="G405">
            <v>6</v>
          </cell>
          <cell r="H405">
            <v>2</v>
          </cell>
          <cell r="I405">
            <v>2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4</v>
          </cell>
          <cell r="Q405">
            <v>1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e">
            <v>#REF!</v>
          </cell>
          <cell r="W405" t="e">
            <v>#REF!</v>
          </cell>
          <cell r="X405" t="e">
            <v>#REF!</v>
          </cell>
          <cell r="Y405" t="e">
            <v>#REF!</v>
          </cell>
          <cell r="Z405" t="e">
            <v>#REF!</v>
          </cell>
          <cell r="AA405" t="e">
            <v>#REF!</v>
          </cell>
          <cell r="AB405" t="e">
            <v>#REF!</v>
          </cell>
          <cell r="AC405" t="e">
            <v>#REF!</v>
          </cell>
          <cell r="AD405" t="e">
            <v>#REF!</v>
          </cell>
          <cell r="AE405" t="e">
            <v>#REF!</v>
          </cell>
          <cell r="AF405" t="e">
            <v>#REF!</v>
          </cell>
          <cell r="AG405" t="e">
            <v>#REF!</v>
          </cell>
          <cell r="AH405" t="e">
            <v>#REF!</v>
          </cell>
          <cell r="AI405" t="e">
            <v>#REF!</v>
          </cell>
          <cell r="AJ405" t="e">
            <v>#REF!</v>
          </cell>
          <cell r="AK405" t="e">
            <v>#REF!</v>
          </cell>
          <cell r="AL405" t="e">
            <v>#REF!</v>
          </cell>
          <cell r="AM405" t="e">
            <v>#REF!</v>
          </cell>
          <cell r="AN405" t="e">
            <v>#REF!</v>
          </cell>
          <cell r="AO405" t="e">
            <v>#REF!</v>
          </cell>
          <cell r="AP405" t="e">
            <v>#REF!</v>
          </cell>
          <cell r="AQ405" t="e">
            <v>#REF!</v>
          </cell>
          <cell r="AR405" t="e">
            <v>#REF!</v>
          </cell>
          <cell r="AS405" t="e">
            <v>#REF!</v>
          </cell>
          <cell r="AT405" t="e">
            <v>#REF!</v>
          </cell>
          <cell r="AU405" t="e">
            <v>#REF!</v>
          </cell>
        </row>
        <row r="406">
          <cell r="A406" t="str">
            <v>650040_6</v>
          </cell>
          <cell r="B406" t="str">
            <v>650040</v>
          </cell>
          <cell r="C406">
            <v>6</v>
          </cell>
          <cell r="D406">
            <v>0</v>
          </cell>
          <cell r="E406">
            <v>5</v>
          </cell>
          <cell r="F406">
            <v>5</v>
          </cell>
          <cell r="G406">
            <v>5.833333333333333</v>
          </cell>
          <cell r="H406">
            <v>2</v>
          </cell>
          <cell r="I406">
            <v>2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</v>
          </cell>
          <cell r="Q406">
            <v>1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e">
            <v>#REF!</v>
          </cell>
          <cell r="W406" t="e">
            <v>#REF!</v>
          </cell>
          <cell r="X406" t="e">
            <v>#REF!</v>
          </cell>
          <cell r="Y406" t="e">
            <v>#REF!</v>
          </cell>
          <cell r="Z406" t="e">
            <v>#REF!</v>
          </cell>
          <cell r="AA406" t="e">
            <v>#REF!</v>
          </cell>
          <cell r="AB406" t="e">
            <v>#REF!</v>
          </cell>
          <cell r="AC406" t="e">
            <v>#REF!</v>
          </cell>
          <cell r="AD406" t="e">
            <v>#REF!</v>
          </cell>
          <cell r="AE406" t="e">
            <v>#REF!</v>
          </cell>
          <cell r="AF406" t="e">
            <v>#REF!</v>
          </cell>
          <cell r="AG406" t="e">
            <v>#REF!</v>
          </cell>
          <cell r="AH406" t="e">
            <v>#REF!</v>
          </cell>
          <cell r="AI406" t="e">
            <v>#REF!</v>
          </cell>
          <cell r="AJ406" t="e">
            <v>#REF!</v>
          </cell>
          <cell r="AK406" t="e">
            <v>#REF!</v>
          </cell>
          <cell r="AL406" t="e">
            <v>#REF!</v>
          </cell>
          <cell r="AM406" t="e">
            <v>#REF!</v>
          </cell>
          <cell r="AN406" t="e">
            <v>#REF!</v>
          </cell>
          <cell r="AO406" t="e">
            <v>#REF!</v>
          </cell>
          <cell r="AP406" t="e">
            <v>#REF!</v>
          </cell>
          <cell r="AQ406" t="e">
            <v>#REF!</v>
          </cell>
          <cell r="AR406" t="e">
            <v>#REF!</v>
          </cell>
          <cell r="AS406" t="e">
            <v>#REF!</v>
          </cell>
          <cell r="AT406" t="e">
            <v>#REF!</v>
          </cell>
          <cell r="AU406" t="e">
            <v>#REF!</v>
          </cell>
        </row>
        <row r="407">
          <cell r="A407" t="str">
            <v>650040_7</v>
          </cell>
          <cell r="B407" t="str">
            <v>650040</v>
          </cell>
          <cell r="C407">
            <v>7</v>
          </cell>
          <cell r="D407">
            <v>0</v>
          </cell>
          <cell r="E407">
            <v>5</v>
          </cell>
          <cell r="F407">
            <v>5</v>
          </cell>
          <cell r="G407">
            <v>5.7142857142857144</v>
          </cell>
          <cell r="H407">
            <v>5</v>
          </cell>
          <cell r="I407">
            <v>3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4</v>
          </cell>
          <cell r="Q407">
            <v>1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e">
            <v>#REF!</v>
          </cell>
          <cell r="W407" t="e">
            <v>#REF!</v>
          </cell>
          <cell r="X407" t="e">
            <v>#REF!</v>
          </cell>
          <cell r="Y407" t="e">
            <v>#REF!</v>
          </cell>
          <cell r="Z407" t="e">
            <v>#REF!</v>
          </cell>
          <cell r="AA407" t="e">
            <v>#REF!</v>
          </cell>
          <cell r="AB407" t="e">
            <v>#REF!</v>
          </cell>
          <cell r="AC407" t="e">
            <v>#REF!</v>
          </cell>
          <cell r="AD407" t="e">
            <v>#REF!</v>
          </cell>
          <cell r="AE407" t="e">
            <v>#REF!</v>
          </cell>
          <cell r="AF407" t="e">
            <v>#REF!</v>
          </cell>
          <cell r="AG407" t="e">
            <v>#REF!</v>
          </cell>
          <cell r="AH407" t="e">
            <v>#REF!</v>
          </cell>
          <cell r="AI407" t="e">
            <v>#REF!</v>
          </cell>
          <cell r="AJ407" t="e">
            <v>#REF!</v>
          </cell>
          <cell r="AK407" t="e">
            <v>#REF!</v>
          </cell>
          <cell r="AL407" t="e">
            <v>#REF!</v>
          </cell>
          <cell r="AM407" t="e">
            <v>#REF!</v>
          </cell>
          <cell r="AN407" t="e">
            <v>#REF!</v>
          </cell>
          <cell r="AO407" t="e">
            <v>#REF!</v>
          </cell>
          <cell r="AP407" t="e">
            <v>#REF!</v>
          </cell>
          <cell r="AQ407" t="e">
            <v>#REF!</v>
          </cell>
          <cell r="AR407" t="e">
            <v>#REF!</v>
          </cell>
          <cell r="AS407" t="e">
            <v>#REF!</v>
          </cell>
          <cell r="AT407" t="e">
            <v>#REF!</v>
          </cell>
          <cell r="AU407" t="e">
            <v>#REF!</v>
          </cell>
        </row>
        <row r="408">
          <cell r="A408" t="str">
            <v>650040_8</v>
          </cell>
          <cell r="B408" t="str">
            <v>650040</v>
          </cell>
          <cell r="C408">
            <v>8</v>
          </cell>
          <cell r="D408">
            <v>0</v>
          </cell>
          <cell r="E408">
            <v>5</v>
          </cell>
          <cell r="F408">
            <v>5</v>
          </cell>
          <cell r="G408">
            <v>5.625</v>
          </cell>
          <cell r="H408">
            <v>5</v>
          </cell>
          <cell r="I408">
            <v>3.5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</v>
          </cell>
          <cell r="Q408">
            <v>1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e">
            <v>#REF!</v>
          </cell>
          <cell r="W408" t="e">
            <v>#REF!</v>
          </cell>
          <cell r="X408" t="e">
            <v>#REF!</v>
          </cell>
          <cell r="Y408" t="e">
            <v>#REF!</v>
          </cell>
          <cell r="Z408" t="e">
            <v>#REF!</v>
          </cell>
          <cell r="AA408" t="e">
            <v>#REF!</v>
          </cell>
          <cell r="AB408" t="e">
            <v>#REF!</v>
          </cell>
          <cell r="AC408" t="e">
            <v>#REF!</v>
          </cell>
          <cell r="AD408" t="e">
            <v>#REF!</v>
          </cell>
          <cell r="AE408" t="e">
            <v>#REF!</v>
          </cell>
          <cell r="AF408" t="e">
            <v>#REF!</v>
          </cell>
          <cell r="AG408" t="e">
            <v>#REF!</v>
          </cell>
          <cell r="AH408" t="e">
            <v>#REF!</v>
          </cell>
          <cell r="AI408" t="e">
            <v>#REF!</v>
          </cell>
          <cell r="AJ408" t="e">
            <v>#REF!</v>
          </cell>
          <cell r="AK408" t="e">
            <v>#REF!</v>
          </cell>
          <cell r="AL408" t="e">
            <v>#REF!</v>
          </cell>
          <cell r="AM408" t="e">
            <v>#REF!</v>
          </cell>
          <cell r="AN408" t="e">
            <v>#REF!</v>
          </cell>
          <cell r="AO408" t="e">
            <v>#REF!</v>
          </cell>
          <cell r="AP408" t="e">
            <v>#REF!</v>
          </cell>
          <cell r="AQ408" t="e">
            <v>#REF!</v>
          </cell>
          <cell r="AR408" t="e">
            <v>#REF!</v>
          </cell>
          <cell r="AS408" t="e">
            <v>#REF!</v>
          </cell>
          <cell r="AT408" t="e">
            <v>#REF!</v>
          </cell>
          <cell r="AU408" t="e">
            <v>#REF!</v>
          </cell>
        </row>
        <row r="409">
          <cell r="A409" t="str">
            <v>650040_9</v>
          </cell>
          <cell r="B409" t="str">
            <v>650040</v>
          </cell>
          <cell r="C409">
            <v>9</v>
          </cell>
          <cell r="D409">
            <v>0</v>
          </cell>
          <cell r="E409">
            <v>5</v>
          </cell>
          <cell r="F409">
            <v>5</v>
          </cell>
          <cell r="G409">
            <v>5.5555555555555554</v>
          </cell>
          <cell r="H409">
            <v>5</v>
          </cell>
          <cell r="I409">
            <v>3.8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4</v>
          </cell>
          <cell r="Q409">
            <v>1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e">
            <v>#REF!</v>
          </cell>
          <cell r="W409" t="e">
            <v>#REF!</v>
          </cell>
          <cell r="X409" t="e">
            <v>#REF!</v>
          </cell>
          <cell r="Y409" t="e">
            <v>#REF!</v>
          </cell>
          <cell r="Z409" t="e">
            <v>#REF!</v>
          </cell>
          <cell r="AA409" t="e">
            <v>#REF!</v>
          </cell>
          <cell r="AB409" t="e">
            <v>#REF!</v>
          </cell>
          <cell r="AC409" t="e">
            <v>#REF!</v>
          </cell>
          <cell r="AD409" t="e">
            <v>#REF!</v>
          </cell>
          <cell r="AE409" t="e">
            <v>#REF!</v>
          </cell>
          <cell r="AF409" t="e">
            <v>#REF!</v>
          </cell>
          <cell r="AG409" t="e">
            <v>#REF!</v>
          </cell>
          <cell r="AH409" t="e">
            <v>#REF!</v>
          </cell>
          <cell r="AI409" t="e">
            <v>#REF!</v>
          </cell>
          <cell r="AJ409" t="e">
            <v>#REF!</v>
          </cell>
          <cell r="AK409" t="e">
            <v>#REF!</v>
          </cell>
          <cell r="AL409" t="e">
            <v>#REF!</v>
          </cell>
          <cell r="AM409" t="e">
            <v>#REF!</v>
          </cell>
          <cell r="AN409" t="e">
            <v>#REF!</v>
          </cell>
          <cell r="AO409" t="e">
            <v>#REF!</v>
          </cell>
          <cell r="AP409" t="e">
            <v>#REF!</v>
          </cell>
          <cell r="AQ409" t="e">
            <v>#REF!</v>
          </cell>
          <cell r="AR409" t="e">
            <v>#REF!</v>
          </cell>
          <cell r="AS409" t="e">
            <v>#REF!</v>
          </cell>
          <cell r="AT409" t="e">
            <v>#REF!</v>
          </cell>
          <cell r="AU409" t="e">
            <v>#REF!</v>
          </cell>
        </row>
        <row r="410">
          <cell r="A410" t="str">
            <v>650040_10</v>
          </cell>
          <cell r="B410" t="str">
            <v>650040</v>
          </cell>
          <cell r="C410">
            <v>10</v>
          </cell>
          <cell r="D410">
            <v>0</v>
          </cell>
          <cell r="E410">
            <v>5</v>
          </cell>
          <cell r="F410">
            <v>5</v>
          </cell>
          <cell r="G410">
            <v>5.5</v>
          </cell>
          <cell r="H410">
            <v>5</v>
          </cell>
          <cell r="I410">
            <v>4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</v>
          </cell>
          <cell r="Q410">
            <v>1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e">
            <v>#REF!</v>
          </cell>
          <cell r="W410" t="e">
            <v>#REF!</v>
          </cell>
          <cell r="X410" t="e">
            <v>#REF!</v>
          </cell>
          <cell r="Y410" t="e">
            <v>#REF!</v>
          </cell>
          <cell r="Z410" t="e">
            <v>#REF!</v>
          </cell>
          <cell r="AA410" t="e">
            <v>#REF!</v>
          </cell>
          <cell r="AB410" t="e">
            <v>#REF!</v>
          </cell>
          <cell r="AC410" t="e">
            <v>#REF!</v>
          </cell>
          <cell r="AD410" t="e">
            <v>#REF!</v>
          </cell>
          <cell r="AE410" t="e">
            <v>#REF!</v>
          </cell>
          <cell r="AF410" t="e">
            <v>#REF!</v>
          </cell>
          <cell r="AG410" t="e">
            <v>#REF!</v>
          </cell>
          <cell r="AH410" t="e">
            <v>#REF!</v>
          </cell>
          <cell r="AI410" t="e">
            <v>#REF!</v>
          </cell>
          <cell r="AJ410" t="e">
            <v>#REF!</v>
          </cell>
          <cell r="AK410" t="e">
            <v>#REF!</v>
          </cell>
          <cell r="AL410" t="e">
            <v>#REF!</v>
          </cell>
          <cell r="AM410" t="e">
            <v>#REF!</v>
          </cell>
          <cell r="AN410" t="e">
            <v>#REF!</v>
          </cell>
          <cell r="AO410" t="e">
            <v>#REF!</v>
          </cell>
          <cell r="AP410" t="e">
            <v>#REF!</v>
          </cell>
          <cell r="AQ410" t="e">
            <v>#REF!</v>
          </cell>
          <cell r="AR410" t="e">
            <v>#REF!</v>
          </cell>
          <cell r="AS410" t="e">
            <v>#REF!</v>
          </cell>
          <cell r="AT410" t="e">
            <v>#REF!</v>
          </cell>
          <cell r="AU410" t="e">
            <v>#REF!</v>
          </cell>
        </row>
        <row r="411">
          <cell r="A411" t="str">
            <v>650040_11</v>
          </cell>
          <cell r="B411" t="str">
            <v>650040</v>
          </cell>
          <cell r="C411">
            <v>11</v>
          </cell>
          <cell r="D411">
            <v>0</v>
          </cell>
          <cell r="E411">
            <v>5</v>
          </cell>
          <cell r="F411">
            <v>5</v>
          </cell>
          <cell r="G411">
            <v>5.4545454545454541</v>
          </cell>
          <cell r="H411">
            <v>5</v>
          </cell>
          <cell r="I411">
            <v>4.1428571428571432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4</v>
          </cell>
          <cell r="Q411">
            <v>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e">
            <v>#REF!</v>
          </cell>
          <cell r="W411" t="e">
            <v>#REF!</v>
          </cell>
          <cell r="X411" t="e">
            <v>#REF!</v>
          </cell>
          <cell r="Y411" t="e">
            <v>#REF!</v>
          </cell>
          <cell r="Z411" t="e">
            <v>#REF!</v>
          </cell>
          <cell r="AA411" t="e">
            <v>#REF!</v>
          </cell>
          <cell r="AB411" t="e">
            <v>#REF!</v>
          </cell>
          <cell r="AC411" t="e">
            <v>#REF!</v>
          </cell>
          <cell r="AD411" t="e">
            <v>#REF!</v>
          </cell>
          <cell r="AE411" t="e">
            <v>#REF!</v>
          </cell>
          <cell r="AF411" t="e">
            <v>#REF!</v>
          </cell>
          <cell r="AG411" t="e">
            <v>#REF!</v>
          </cell>
          <cell r="AH411" t="e">
            <v>#REF!</v>
          </cell>
          <cell r="AI411" t="e">
            <v>#REF!</v>
          </cell>
          <cell r="AJ411" t="e">
            <v>#REF!</v>
          </cell>
          <cell r="AK411" t="e">
            <v>#REF!</v>
          </cell>
          <cell r="AL411" t="e">
            <v>#REF!</v>
          </cell>
          <cell r="AM411" t="e">
            <v>#REF!</v>
          </cell>
          <cell r="AN411" t="e">
            <v>#REF!</v>
          </cell>
          <cell r="AO411" t="e">
            <v>#REF!</v>
          </cell>
          <cell r="AP411" t="e">
            <v>#REF!</v>
          </cell>
          <cell r="AQ411" t="e">
            <v>#REF!</v>
          </cell>
          <cell r="AR411" t="e">
            <v>#REF!</v>
          </cell>
          <cell r="AS411" t="e">
            <v>#REF!</v>
          </cell>
          <cell r="AT411" t="e">
            <v>#REF!</v>
          </cell>
          <cell r="AU411" t="e">
            <v>#REF!</v>
          </cell>
        </row>
        <row r="412">
          <cell r="A412" t="str">
            <v>650040_12</v>
          </cell>
          <cell r="B412" t="str">
            <v>650040</v>
          </cell>
          <cell r="C412">
            <v>12</v>
          </cell>
          <cell r="D412">
            <v>0</v>
          </cell>
          <cell r="E412">
            <v>5</v>
          </cell>
          <cell r="F412">
            <v>5</v>
          </cell>
          <cell r="G412">
            <v>5.416666666666667</v>
          </cell>
          <cell r="H412">
            <v>5</v>
          </cell>
          <cell r="I412">
            <v>4.25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</v>
          </cell>
          <cell r="Q412">
            <v>1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e">
            <v>#REF!</v>
          </cell>
          <cell r="W412" t="e">
            <v>#REF!</v>
          </cell>
          <cell r="X412" t="e">
            <v>#REF!</v>
          </cell>
          <cell r="Y412" t="e">
            <v>#REF!</v>
          </cell>
          <cell r="Z412" t="e">
            <v>#REF!</v>
          </cell>
          <cell r="AA412" t="e">
            <v>#REF!</v>
          </cell>
          <cell r="AB412" t="e">
            <v>#REF!</v>
          </cell>
          <cell r="AC412" t="e">
            <v>#REF!</v>
          </cell>
          <cell r="AD412" t="e">
            <v>#REF!</v>
          </cell>
          <cell r="AE412" t="e">
            <v>#REF!</v>
          </cell>
          <cell r="AF412" t="e">
            <v>#REF!</v>
          </cell>
          <cell r="AG412" t="e">
            <v>#REF!</v>
          </cell>
          <cell r="AH412" t="e">
            <v>#REF!</v>
          </cell>
          <cell r="AI412" t="e">
            <v>#REF!</v>
          </cell>
          <cell r="AJ412" t="e">
            <v>#REF!</v>
          </cell>
          <cell r="AK412" t="e">
            <v>#REF!</v>
          </cell>
          <cell r="AL412" t="e">
            <v>#REF!</v>
          </cell>
          <cell r="AM412" t="e">
            <v>#REF!</v>
          </cell>
          <cell r="AN412" t="e">
            <v>#REF!</v>
          </cell>
          <cell r="AO412" t="e">
            <v>#REF!</v>
          </cell>
          <cell r="AP412" t="e">
            <v>#REF!</v>
          </cell>
          <cell r="AQ412" t="e">
            <v>#REF!</v>
          </cell>
          <cell r="AR412" t="e">
            <v>#REF!</v>
          </cell>
          <cell r="AS412" t="e">
            <v>#REF!</v>
          </cell>
          <cell r="AT412" t="e">
            <v>#REF!</v>
          </cell>
          <cell r="AU412" t="e">
            <v>#REF!</v>
          </cell>
        </row>
        <row r="413">
          <cell r="A413" t="str">
            <v>650040_ROM: Eastern Cape</v>
          </cell>
          <cell r="B413" t="str">
            <v>650040</v>
          </cell>
          <cell r="C413" t="str">
            <v>ROM: Eastern Cape</v>
          </cell>
        </row>
        <row r="414">
          <cell r="A414" t="str">
            <v>651000_1</v>
          </cell>
          <cell r="B414" t="str">
            <v>651000</v>
          </cell>
          <cell r="C414">
            <v>1</v>
          </cell>
          <cell r="D414">
            <v>83</v>
          </cell>
          <cell r="E414">
            <v>83</v>
          </cell>
          <cell r="F414">
            <v>83</v>
          </cell>
          <cell r="G414">
            <v>83</v>
          </cell>
          <cell r="H414">
            <v>78</v>
          </cell>
          <cell r="I414">
            <v>78</v>
          </cell>
          <cell r="J414">
            <v>73</v>
          </cell>
          <cell r="K414">
            <v>10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73</v>
          </cell>
          <cell r="Q414">
            <v>10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e">
            <v>#REF!</v>
          </cell>
          <cell r="W414" t="e">
            <v>#REF!</v>
          </cell>
          <cell r="X414" t="e">
            <v>#REF!</v>
          </cell>
          <cell r="Y414" t="e">
            <v>#REF!</v>
          </cell>
          <cell r="Z414" t="e">
            <v>#REF!</v>
          </cell>
          <cell r="AA414" t="e">
            <v>#REF!</v>
          </cell>
          <cell r="AB414" t="e">
            <v>#REF!</v>
          </cell>
          <cell r="AC414" t="e">
            <v>#REF!</v>
          </cell>
          <cell r="AD414" t="e">
            <v>#REF!</v>
          </cell>
          <cell r="AE414" t="e">
            <v>#REF!</v>
          </cell>
          <cell r="AF414" t="e">
            <v>#REF!</v>
          </cell>
          <cell r="AG414" t="e">
            <v>#REF!</v>
          </cell>
          <cell r="AH414" t="e">
            <v>#REF!</v>
          </cell>
          <cell r="AI414" t="e">
            <v>#REF!</v>
          </cell>
          <cell r="AJ414" t="e">
            <v>#REF!</v>
          </cell>
          <cell r="AK414" t="e">
            <v>#REF!</v>
          </cell>
          <cell r="AL414" t="e">
            <v>#REF!</v>
          </cell>
          <cell r="AM414" t="e">
            <v>#REF!</v>
          </cell>
          <cell r="AN414" t="e">
            <v>#REF!</v>
          </cell>
          <cell r="AO414" t="e">
            <v>#REF!</v>
          </cell>
          <cell r="AP414" t="e">
            <v>#REF!</v>
          </cell>
          <cell r="AQ414" t="e">
            <v>#REF!</v>
          </cell>
          <cell r="AR414" t="e">
            <v>#REF!</v>
          </cell>
          <cell r="AS414" t="e">
            <v>#REF!</v>
          </cell>
          <cell r="AT414" t="e">
            <v>#REF!</v>
          </cell>
          <cell r="AU414" t="e">
            <v>#REF!</v>
          </cell>
        </row>
        <row r="415">
          <cell r="A415" t="str">
            <v>651000_2</v>
          </cell>
          <cell r="B415" t="str">
            <v>651000</v>
          </cell>
          <cell r="C415">
            <v>2</v>
          </cell>
          <cell r="D415">
            <v>84</v>
          </cell>
          <cell r="E415">
            <v>83.5</v>
          </cell>
          <cell r="F415">
            <v>83</v>
          </cell>
          <cell r="G415">
            <v>83</v>
          </cell>
          <cell r="H415">
            <v>93</v>
          </cell>
          <cell r="I415">
            <v>85.5</v>
          </cell>
          <cell r="J415">
            <v>72</v>
          </cell>
          <cell r="K415">
            <v>12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73</v>
          </cell>
          <cell r="Q415">
            <v>10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e">
            <v>#REF!</v>
          </cell>
          <cell r="W415" t="e">
            <v>#REF!</v>
          </cell>
          <cell r="X415" t="e">
            <v>#REF!</v>
          </cell>
          <cell r="Y415" t="e">
            <v>#REF!</v>
          </cell>
          <cell r="Z415" t="e">
            <v>#REF!</v>
          </cell>
          <cell r="AA415" t="e">
            <v>#REF!</v>
          </cell>
          <cell r="AB415" t="e">
            <v>#REF!</v>
          </cell>
          <cell r="AC415" t="e">
            <v>#REF!</v>
          </cell>
          <cell r="AD415" t="e">
            <v>#REF!</v>
          </cell>
          <cell r="AE415" t="e">
            <v>#REF!</v>
          </cell>
          <cell r="AF415" t="e">
            <v>#REF!</v>
          </cell>
          <cell r="AG415" t="e">
            <v>#REF!</v>
          </cell>
          <cell r="AH415" t="e">
            <v>#REF!</v>
          </cell>
          <cell r="AI415" t="e">
            <v>#REF!</v>
          </cell>
          <cell r="AJ415" t="e">
            <v>#REF!</v>
          </cell>
          <cell r="AK415" t="e">
            <v>#REF!</v>
          </cell>
          <cell r="AL415" t="e">
            <v>#REF!</v>
          </cell>
          <cell r="AM415" t="e">
            <v>#REF!</v>
          </cell>
          <cell r="AN415" t="e">
            <v>#REF!</v>
          </cell>
          <cell r="AO415" t="e">
            <v>#REF!</v>
          </cell>
          <cell r="AP415" t="e">
            <v>#REF!</v>
          </cell>
          <cell r="AQ415" t="e">
            <v>#REF!</v>
          </cell>
          <cell r="AR415" t="e">
            <v>#REF!</v>
          </cell>
          <cell r="AS415" t="e">
            <v>#REF!</v>
          </cell>
          <cell r="AT415" t="e">
            <v>#REF!</v>
          </cell>
          <cell r="AU415" t="e">
            <v>#REF!</v>
          </cell>
        </row>
        <row r="416">
          <cell r="A416" t="str">
            <v>651000_3</v>
          </cell>
          <cell r="B416" t="str">
            <v>651000</v>
          </cell>
          <cell r="C416">
            <v>3</v>
          </cell>
          <cell r="D416">
            <v>0</v>
          </cell>
          <cell r="E416">
            <v>83.5</v>
          </cell>
          <cell r="F416">
            <v>166</v>
          </cell>
          <cell r="G416">
            <v>110.66666666666667</v>
          </cell>
          <cell r="H416">
            <v>92</v>
          </cell>
          <cell r="I416">
            <v>87.666666666666671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73</v>
          </cell>
          <cell r="Q416">
            <v>10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e">
            <v>#REF!</v>
          </cell>
          <cell r="W416" t="e">
            <v>#REF!</v>
          </cell>
          <cell r="X416" t="e">
            <v>#REF!</v>
          </cell>
          <cell r="Y416" t="e">
            <v>#REF!</v>
          </cell>
          <cell r="Z416" t="e">
            <v>#REF!</v>
          </cell>
          <cell r="AA416" t="e">
            <v>#REF!</v>
          </cell>
          <cell r="AB416" t="e">
            <v>#REF!</v>
          </cell>
          <cell r="AC416" t="e">
            <v>#REF!</v>
          </cell>
          <cell r="AD416" t="e">
            <v>#REF!</v>
          </cell>
          <cell r="AE416" t="e">
            <v>#REF!</v>
          </cell>
          <cell r="AF416" t="e">
            <v>#REF!</v>
          </cell>
          <cell r="AG416" t="e">
            <v>#REF!</v>
          </cell>
          <cell r="AH416" t="e">
            <v>#REF!</v>
          </cell>
          <cell r="AI416" t="e">
            <v>#REF!</v>
          </cell>
          <cell r="AJ416" t="e">
            <v>#REF!</v>
          </cell>
          <cell r="AK416" t="e">
            <v>#REF!</v>
          </cell>
          <cell r="AL416" t="e">
            <v>#REF!</v>
          </cell>
          <cell r="AM416" t="e">
            <v>#REF!</v>
          </cell>
          <cell r="AN416" t="e">
            <v>#REF!</v>
          </cell>
          <cell r="AO416" t="e">
            <v>#REF!</v>
          </cell>
          <cell r="AP416" t="e">
            <v>#REF!</v>
          </cell>
          <cell r="AQ416" t="e">
            <v>#REF!</v>
          </cell>
          <cell r="AR416" t="e">
            <v>#REF!</v>
          </cell>
          <cell r="AS416" t="e">
            <v>#REF!</v>
          </cell>
          <cell r="AT416" t="e">
            <v>#REF!</v>
          </cell>
          <cell r="AU416" t="e">
            <v>#REF!</v>
          </cell>
        </row>
        <row r="417">
          <cell r="A417" t="str">
            <v>651000_4</v>
          </cell>
          <cell r="B417" t="str">
            <v>651000</v>
          </cell>
          <cell r="C417">
            <v>4</v>
          </cell>
          <cell r="D417">
            <v>0</v>
          </cell>
          <cell r="E417">
            <v>83.5</v>
          </cell>
          <cell r="F417">
            <v>83</v>
          </cell>
          <cell r="G417">
            <v>103.75</v>
          </cell>
          <cell r="H417">
            <v>91</v>
          </cell>
          <cell r="I417">
            <v>88.5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73</v>
          </cell>
          <cell r="Q417">
            <v>10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e">
            <v>#REF!</v>
          </cell>
          <cell r="W417" t="e">
            <v>#REF!</v>
          </cell>
          <cell r="X417" t="e">
            <v>#REF!</v>
          </cell>
          <cell r="Y417" t="e">
            <v>#REF!</v>
          </cell>
          <cell r="Z417" t="e">
            <v>#REF!</v>
          </cell>
          <cell r="AA417" t="e">
            <v>#REF!</v>
          </cell>
          <cell r="AB417" t="e">
            <v>#REF!</v>
          </cell>
          <cell r="AC417" t="e">
            <v>#REF!</v>
          </cell>
          <cell r="AD417" t="e">
            <v>#REF!</v>
          </cell>
          <cell r="AE417" t="e">
            <v>#REF!</v>
          </cell>
          <cell r="AF417" t="e">
            <v>#REF!</v>
          </cell>
          <cell r="AG417" t="e">
            <v>#REF!</v>
          </cell>
          <cell r="AH417" t="e">
            <v>#REF!</v>
          </cell>
          <cell r="AI417" t="e">
            <v>#REF!</v>
          </cell>
          <cell r="AJ417" t="e">
            <v>#REF!</v>
          </cell>
          <cell r="AK417" t="e">
            <v>#REF!</v>
          </cell>
          <cell r="AL417" t="e">
            <v>#REF!</v>
          </cell>
          <cell r="AM417" t="e">
            <v>#REF!</v>
          </cell>
          <cell r="AN417" t="e">
            <v>#REF!</v>
          </cell>
          <cell r="AO417" t="e">
            <v>#REF!</v>
          </cell>
          <cell r="AP417" t="e">
            <v>#REF!</v>
          </cell>
          <cell r="AQ417" t="e">
            <v>#REF!</v>
          </cell>
          <cell r="AR417" t="e">
            <v>#REF!</v>
          </cell>
          <cell r="AS417" t="e">
            <v>#REF!</v>
          </cell>
          <cell r="AT417" t="e">
            <v>#REF!</v>
          </cell>
          <cell r="AU417" t="e">
            <v>#REF!</v>
          </cell>
        </row>
        <row r="418">
          <cell r="A418" t="str">
            <v>651000_5</v>
          </cell>
          <cell r="B418" t="str">
            <v>651000</v>
          </cell>
          <cell r="C418">
            <v>5</v>
          </cell>
          <cell r="D418">
            <v>0</v>
          </cell>
          <cell r="E418">
            <v>83.5</v>
          </cell>
          <cell r="F418">
            <v>83</v>
          </cell>
          <cell r="G418">
            <v>99.6</v>
          </cell>
          <cell r="H418">
            <v>81</v>
          </cell>
          <cell r="I418">
            <v>87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73</v>
          </cell>
          <cell r="Q418">
            <v>10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e">
            <v>#REF!</v>
          </cell>
          <cell r="W418" t="e">
            <v>#REF!</v>
          </cell>
          <cell r="X418" t="e">
            <v>#REF!</v>
          </cell>
          <cell r="Y418" t="e">
            <v>#REF!</v>
          </cell>
          <cell r="Z418" t="e">
            <v>#REF!</v>
          </cell>
          <cell r="AA418" t="e">
            <v>#REF!</v>
          </cell>
          <cell r="AB418" t="e">
            <v>#REF!</v>
          </cell>
          <cell r="AC418" t="e">
            <v>#REF!</v>
          </cell>
          <cell r="AD418" t="e">
            <v>#REF!</v>
          </cell>
          <cell r="AE418" t="e">
            <v>#REF!</v>
          </cell>
          <cell r="AF418" t="e">
            <v>#REF!</v>
          </cell>
          <cell r="AG418" t="e">
            <v>#REF!</v>
          </cell>
          <cell r="AH418" t="e">
            <v>#REF!</v>
          </cell>
          <cell r="AI418" t="e">
            <v>#REF!</v>
          </cell>
          <cell r="AJ418" t="e">
            <v>#REF!</v>
          </cell>
          <cell r="AK418" t="e">
            <v>#REF!</v>
          </cell>
          <cell r="AL418" t="e">
            <v>#REF!</v>
          </cell>
          <cell r="AM418" t="e">
            <v>#REF!</v>
          </cell>
          <cell r="AN418" t="e">
            <v>#REF!</v>
          </cell>
          <cell r="AO418" t="e">
            <v>#REF!</v>
          </cell>
          <cell r="AP418" t="e">
            <v>#REF!</v>
          </cell>
          <cell r="AQ418" t="e">
            <v>#REF!</v>
          </cell>
          <cell r="AR418" t="e">
            <v>#REF!</v>
          </cell>
          <cell r="AS418" t="e">
            <v>#REF!</v>
          </cell>
          <cell r="AT418" t="e">
            <v>#REF!</v>
          </cell>
          <cell r="AU418" t="e">
            <v>#REF!</v>
          </cell>
        </row>
        <row r="419">
          <cell r="A419" t="str">
            <v>651000_6</v>
          </cell>
          <cell r="B419" t="str">
            <v>651000</v>
          </cell>
          <cell r="C419">
            <v>6</v>
          </cell>
          <cell r="D419">
            <v>0</v>
          </cell>
          <cell r="E419">
            <v>83.5</v>
          </cell>
          <cell r="F419">
            <v>83</v>
          </cell>
          <cell r="G419">
            <v>96.833333333333329</v>
          </cell>
          <cell r="H419">
            <v>89</v>
          </cell>
          <cell r="I419">
            <v>87.333333333333329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73</v>
          </cell>
          <cell r="Q419">
            <v>10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e">
            <v>#REF!</v>
          </cell>
          <cell r="W419" t="e">
            <v>#REF!</v>
          </cell>
          <cell r="X419" t="e">
            <v>#REF!</v>
          </cell>
          <cell r="Y419" t="e">
            <v>#REF!</v>
          </cell>
          <cell r="Z419" t="e">
            <v>#REF!</v>
          </cell>
          <cell r="AA419" t="e">
            <v>#REF!</v>
          </cell>
          <cell r="AB419" t="e">
            <v>#REF!</v>
          </cell>
          <cell r="AC419" t="e">
            <v>#REF!</v>
          </cell>
          <cell r="AD419" t="e">
            <v>#REF!</v>
          </cell>
          <cell r="AE419" t="e">
            <v>#REF!</v>
          </cell>
          <cell r="AF419" t="e">
            <v>#REF!</v>
          </cell>
          <cell r="AG419" t="e">
            <v>#REF!</v>
          </cell>
          <cell r="AH419" t="e">
            <v>#REF!</v>
          </cell>
          <cell r="AI419" t="e">
            <v>#REF!</v>
          </cell>
          <cell r="AJ419" t="e">
            <v>#REF!</v>
          </cell>
          <cell r="AK419" t="e">
            <v>#REF!</v>
          </cell>
          <cell r="AL419" t="e">
            <v>#REF!</v>
          </cell>
          <cell r="AM419" t="e">
            <v>#REF!</v>
          </cell>
          <cell r="AN419" t="e">
            <v>#REF!</v>
          </cell>
          <cell r="AO419" t="e">
            <v>#REF!</v>
          </cell>
          <cell r="AP419" t="e">
            <v>#REF!</v>
          </cell>
          <cell r="AQ419" t="e">
            <v>#REF!</v>
          </cell>
          <cell r="AR419" t="e">
            <v>#REF!</v>
          </cell>
          <cell r="AS419" t="e">
            <v>#REF!</v>
          </cell>
          <cell r="AT419" t="e">
            <v>#REF!</v>
          </cell>
          <cell r="AU419" t="e">
            <v>#REF!</v>
          </cell>
        </row>
        <row r="420">
          <cell r="A420" t="str">
            <v>651000_7</v>
          </cell>
          <cell r="B420" t="str">
            <v>651000</v>
          </cell>
          <cell r="C420">
            <v>7</v>
          </cell>
          <cell r="D420">
            <v>0</v>
          </cell>
          <cell r="E420">
            <v>83.5</v>
          </cell>
          <cell r="F420">
            <v>83</v>
          </cell>
          <cell r="G420">
            <v>94.857142857142861</v>
          </cell>
          <cell r="H420">
            <v>83</v>
          </cell>
          <cell r="I420">
            <v>86.714285714285708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73</v>
          </cell>
          <cell r="Q420">
            <v>10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e">
            <v>#REF!</v>
          </cell>
          <cell r="W420" t="e">
            <v>#REF!</v>
          </cell>
          <cell r="X420" t="e">
            <v>#REF!</v>
          </cell>
          <cell r="Y420" t="e">
            <v>#REF!</v>
          </cell>
          <cell r="Z420" t="e">
            <v>#REF!</v>
          </cell>
          <cell r="AA420" t="e">
            <v>#REF!</v>
          </cell>
          <cell r="AB420" t="e">
            <v>#REF!</v>
          </cell>
          <cell r="AC420" t="e">
            <v>#REF!</v>
          </cell>
          <cell r="AD420" t="e">
            <v>#REF!</v>
          </cell>
          <cell r="AE420" t="e">
            <v>#REF!</v>
          </cell>
          <cell r="AF420" t="e">
            <v>#REF!</v>
          </cell>
          <cell r="AG420" t="e">
            <v>#REF!</v>
          </cell>
          <cell r="AH420" t="e">
            <v>#REF!</v>
          </cell>
          <cell r="AI420" t="e">
            <v>#REF!</v>
          </cell>
          <cell r="AJ420" t="e">
            <v>#REF!</v>
          </cell>
          <cell r="AK420" t="e">
            <v>#REF!</v>
          </cell>
          <cell r="AL420" t="e">
            <v>#REF!</v>
          </cell>
          <cell r="AM420" t="e">
            <v>#REF!</v>
          </cell>
          <cell r="AN420" t="e">
            <v>#REF!</v>
          </cell>
          <cell r="AO420" t="e">
            <v>#REF!</v>
          </cell>
          <cell r="AP420" t="e">
            <v>#REF!</v>
          </cell>
          <cell r="AQ420" t="e">
            <v>#REF!</v>
          </cell>
          <cell r="AR420" t="e">
            <v>#REF!</v>
          </cell>
          <cell r="AS420" t="e">
            <v>#REF!</v>
          </cell>
          <cell r="AT420" t="e">
            <v>#REF!</v>
          </cell>
          <cell r="AU420" t="e">
            <v>#REF!</v>
          </cell>
        </row>
        <row r="421">
          <cell r="A421" t="str">
            <v>651000_8</v>
          </cell>
          <cell r="B421" t="str">
            <v>651000</v>
          </cell>
          <cell r="C421">
            <v>8</v>
          </cell>
          <cell r="D421">
            <v>0</v>
          </cell>
          <cell r="E421">
            <v>83.5</v>
          </cell>
          <cell r="F421">
            <v>83</v>
          </cell>
          <cell r="G421">
            <v>93.375</v>
          </cell>
          <cell r="H421">
            <v>83</v>
          </cell>
          <cell r="I421">
            <v>86.25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73</v>
          </cell>
          <cell r="Q421">
            <v>10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e">
            <v>#REF!</v>
          </cell>
          <cell r="W421" t="e">
            <v>#REF!</v>
          </cell>
          <cell r="X421" t="e">
            <v>#REF!</v>
          </cell>
          <cell r="Y421" t="e">
            <v>#REF!</v>
          </cell>
          <cell r="Z421" t="e">
            <v>#REF!</v>
          </cell>
          <cell r="AA421" t="e">
            <v>#REF!</v>
          </cell>
          <cell r="AB421" t="e">
            <v>#REF!</v>
          </cell>
          <cell r="AC421" t="e">
            <v>#REF!</v>
          </cell>
          <cell r="AD421" t="e">
            <v>#REF!</v>
          </cell>
          <cell r="AE421" t="e">
            <v>#REF!</v>
          </cell>
          <cell r="AF421" t="e">
            <v>#REF!</v>
          </cell>
          <cell r="AG421" t="e">
            <v>#REF!</v>
          </cell>
          <cell r="AH421" t="e">
            <v>#REF!</v>
          </cell>
          <cell r="AI421" t="e">
            <v>#REF!</v>
          </cell>
          <cell r="AJ421" t="e">
            <v>#REF!</v>
          </cell>
          <cell r="AK421" t="e">
            <v>#REF!</v>
          </cell>
          <cell r="AL421" t="e">
            <v>#REF!</v>
          </cell>
          <cell r="AM421" t="e">
            <v>#REF!</v>
          </cell>
          <cell r="AN421" t="e">
            <v>#REF!</v>
          </cell>
          <cell r="AO421" t="e">
            <v>#REF!</v>
          </cell>
          <cell r="AP421" t="e">
            <v>#REF!</v>
          </cell>
          <cell r="AQ421" t="e">
            <v>#REF!</v>
          </cell>
          <cell r="AR421" t="e">
            <v>#REF!</v>
          </cell>
          <cell r="AS421" t="e">
            <v>#REF!</v>
          </cell>
          <cell r="AT421" t="e">
            <v>#REF!</v>
          </cell>
          <cell r="AU421" t="e">
            <v>#REF!</v>
          </cell>
        </row>
        <row r="422">
          <cell r="A422" t="str">
            <v>651000_9</v>
          </cell>
          <cell r="B422" t="str">
            <v>651000</v>
          </cell>
          <cell r="C422">
            <v>9</v>
          </cell>
          <cell r="D422">
            <v>0</v>
          </cell>
          <cell r="E422">
            <v>83.5</v>
          </cell>
          <cell r="F422">
            <v>83</v>
          </cell>
          <cell r="G422">
            <v>92.222222222222229</v>
          </cell>
          <cell r="H422">
            <v>84</v>
          </cell>
          <cell r="I422">
            <v>86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73</v>
          </cell>
          <cell r="Q422">
            <v>10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e">
            <v>#REF!</v>
          </cell>
          <cell r="W422" t="e">
            <v>#REF!</v>
          </cell>
          <cell r="X422" t="e">
            <v>#REF!</v>
          </cell>
          <cell r="Y422" t="e">
            <v>#REF!</v>
          </cell>
          <cell r="Z422" t="e">
            <v>#REF!</v>
          </cell>
          <cell r="AA422" t="e">
            <v>#REF!</v>
          </cell>
          <cell r="AB422" t="e">
            <v>#REF!</v>
          </cell>
          <cell r="AC422" t="e">
            <v>#REF!</v>
          </cell>
          <cell r="AD422" t="e">
            <v>#REF!</v>
          </cell>
          <cell r="AE422" t="e">
            <v>#REF!</v>
          </cell>
          <cell r="AF422" t="e">
            <v>#REF!</v>
          </cell>
          <cell r="AG422" t="e">
            <v>#REF!</v>
          </cell>
          <cell r="AH422" t="e">
            <v>#REF!</v>
          </cell>
          <cell r="AI422" t="e">
            <v>#REF!</v>
          </cell>
          <cell r="AJ422" t="e">
            <v>#REF!</v>
          </cell>
          <cell r="AK422" t="e">
            <v>#REF!</v>
          </cell>
          <cell r="AL422" t="e">
            <v>#REF!</v>
          </cell>
          <cell r="AM422" t="e">
            <v>#REF!</v>
          </cell>
          <cell r="AN422" t="e">
            <v>#REF!</v>
          </cell>
          <cell r="AO422" t="e">
            <v>#REF!</v>
          </cell>
          <cell r="AP422" t="e">
            <v>#REF!</v>
          </cell>
          <cell r="AQ422" t="e">
            <v>#REF!</v>
          </cell>
          <cell r="AR422" t="e">
            <v>#REF!</v>
          </cell>
          <cell r="AS422" t="e">
            <v>#REF!</v>
          </cell>
          <cell r="AT422" t="e">
            <v>#REF!</v>
          </cell>
          <cell r="AU422" t="e">
            <v>#REF!</v>
          </cell>
        </row>
        <row r="423">
          <cell r="A423" t="str">
            <v>651000_10</v>
          </cell>
          <cell r="B423" t="str">
            <v>651000</v>
          </cell>
          <cell r="C423">
            <v>10</v>
          </cell>
          <cell r="D423">
            <v>0</v>
          </cell>
          <cell r="E423">
            <v>83.5</v>
          </cell>
          <cell r="F423">
            <v>83</v>
          </cell>
          <cell r="G423">
            <v>91.3</v>
          </cell>
          <cell r="H423">
            <v>84</v>
          </cell>
          <cell r="I423">
            <v>85.8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73</v>
          </cell>
          <cell r="Q423">
            <v>10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e">
            <v>#REF!</v>
          </cell>
          <cell r="W423" t="e">
            <v>#REF!</v>
          </cell>
          <cell r="X423" t="e">
            <v>#REF!</v>
          </cell>
          <cell r="Y423" t="e">
            <v>#REF!</v>
          </cell>
          <cell r="Z423" t="e">
            <v>#REF!</v>
          </cell>
          <cell r="AA423" t="e">
            <v>#REF!</v>
          </cell>
          <cell r="AB423" t="e">
            <v>#REF!</v>
          </cell>
          <cell r="AC423" t="e">
            <v>#REF!</v>
          </cell>
          <cell r="AD423" t="e">
            <v>#REF!</v>
          </cell>
          <cell r="AE423" t="e">
            <v>#REF!</v>
          </cell>
          <cell r="AF423" t="e">
            <v>#REF!</v>
          </cell>
          <cell r="AG423" t="e">
            <v>#REF!</v>
          </cell>
          <cell r="AH423" t="e">
            <v>#REF!</v>
          </cell>
          <cell r="AI423" t="e">
            <v>#REF!</v>
          </cell>
          <cell r="AJ423" t="e">
            <v>#REF!</v>
          </cell>
          <cell r="AK423" t="e">
            <v>#REF!</v>
          </cell>
          <cell r="AL423" t="e">
            <v>#REF!</v>
          </cell>
          <cell r="AM423" t="e">
            <v>#REF!</v>
          </cell>
          <cell r="AN423" t="e">
            <v>#REF!</v>
          </cell>
          <cell r="AO423" t="e">
            <v>#REF!</v>
          </cell>
          <cell r="AP423" t="e">
            <v>#REF!</v>
          </cell>
          <cell r="AQ423" t="e">
            <v>#REF!</v>
          </cell>
          <cell r="AR423" t="e">
            <v>#REF!</v>
          </cell>
          <cell r="AS423" t="e">
            <v>#REF!</v>
          </cell>
          <cell r="AT423" t="e">
            <v>#REF!</v>
          </cell>
          <cell r="AU423" t="e">
            <v>#REF!</v>
          </cell>
        </row>
        <row r="424">
          <cell r="A424" t="str">
            <v>651000_11</v>
          </cell>
          <cell r="B424" t="str">
            <v>651000</v>
          </cell>
          <cell r="C424">
            <v>11</v>
          </cell>
          <cell r="D424">
            <v>0</v>
          </cell>
          <cell r="E424">
            <v>83.5</v>
          </cell>
          <cell r="F424">
            <v>83</v>
          </cell>
          <cell r="G424">
            <v>90.545454545454547</v>
          </cell>
          <cell r="H424">
            <v>82</v>
          </cell>
          <cell r="I424">
            <v>85.454545454545453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73</v>
          </cell>
          <cell r="Q424">
            <v>10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e">
            <v>#REF!</v>
          </cell>
          <cell r="W424" t="e">
            <v>#REF!</v>
          </cell>
          <cell r="X424" t="e">
            <v>#REF!</v>
          </cell>
          <cell r="Y424" t="e">
            <v>#REF!</v>
          </cell>
          <cell r="Z424" t="e">
            <v>#REF!</v>
          </cell>
          <cell r="AA424" t="e">
            <v>#REF!</v>
          </cell>
          <cell r="AB424" t="e">
            <v>#REF!</v>
          </cell>
          <cell r="AC424" t="e">
            <v>#REF!</v>
          </cell>
          <cell r="AD424" t="e">
            <v>#REF!</v>
          </cell>
          <cell r="AE424" t="e">
            <v>#REF!</v>
          </cell>
          <cell r="AF424" t="e">
            <v>#REF!</v>
          </cell>
          <cell r="AG424" t="e">
            <v>#REF!</v>
          </cell>
          <cell r="AH424" t="e">
            <v>#REF!</v>
          </cell>
          <cell r="AI424" t="e">
            <v>#REF!</v>
          </cell>
          <cell r="AJ424" t="e">
            <v>#REF!</v>
          </cell>
          <cell r="AK424" t="e">
            <v>#REF!</v>
          </cell>
          <cell r="AL424" t="e">
            <v>#REF!</v>
          </cell>
          <cell r="AM424" t="e">
            <v>#REF!</v>
          </cell>
          <cell r="AN424" t="e">
            <v>#REF!</v>
          </cell>
          <cell r="AO424" t="e">
            <v>#REF!</v>
          </cell>
          <cell r="AP424" t="e">
            <v>#REF!</v>
          </cell>
          <cell r="AQ424" t="e">
            <v>#REF!</v>
          </cell>
          <cell r="AR424" t="e">
            <v>#REF!</v>
          </cell>
          <cell r="AS424" t="e">
            <v>#REF!</v>
          </cell>
          <cell r="AT424" t="e">
            <v>#REF!</v>
          </cell>
          <cell r="AU424" t="e">
            <v>#REF!</v>
          </cell>
        </row>
        <row r="425">
          <cell r="A425" t="str">
            <v>651000_12</v>
          </cell>
          <cell r="B425" t="str">
            <v>651000</v>
          </cell>
          <cell r="C425">
            <v>12</v>
          </cell>
          <cell r="D425">
            <v>0</v>
          </cell>
          <cell r="E425">
            <v>83.5</v>
          </cell>
          <cell r="F425">
            <v>83</v>
          </cell>
          <cell r="G425">
            <v>89.916666666666671</v>
          </cell>
          <cell r="H425">
            <v>83</v>
          </cell>
          <cell r="I425">
            <v>85.25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73</v>
          </cell>
          <cell r="Q425">
            <v>10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e">
            <v>#REF!</v>
          </cell>
          <cell r="W425" t="e">
            <v>#REF!</v>
          </cell>
          <cell r="X425" t="e">
            <v>#REF!</v>
          </cell>
          <cell r="Y425" t="e">
            <v>#REF!</v>
          </cell>
          <cell r="Z425" t="e">
            <v>#REF!</v>
          </cell>
          <cell r="AA425" t="e">
            <v>#REF!</v>
          </cell>
          <cell r="AB425" t="e">
            <v>#REF!</v>
          </cell>
          <cell r="AC425" t="e">
            <v>#REF!</v>
          </cell>
          <cell r="AD425" t="e">
            <v>#REF!</v>
          </cell>
          <cell r="AE425" t="e">
            <v>#REF!</v>
          </cell>
          <cell r="AF425" t="e">
            <v>#REF!</v>
          </cell>
          <cell r="AG425" t="e">
            <v>#REF!</v>
          </cell>
          <cell r="AH425" t="e">
            <v>#REF!</v>
          </cell>
          <cell r="AI425" t="e">
            <v>#REF!</v>
          </cell>
          <cell r="AJ425" t="e">
            <v>#REF!</v>
          </cell>
          <cell r="AK425" t="e">
            <v>#REF!</v>
          </cell>
          <cell r="AL425" t="e">
            <v>#REF!</v>
          </cell>
          <cell r="AM425" t="e">
            <v>#REF!</v>
          </cell>
          <cell r="AN425" t="e">
            <v>#REF!</v>
          </cell>
          <cell r="AO425" t="e">
            <v>#REF!</v>
          </cell>
          <cell r="AP425" t="e">
            <v>#REF!</v>
          </cell>
          <cell r="AQ425" t="e">
            <v>#REF!</v>
          </cell>
          <cell r="AR425" t="e">
            <v>#REF!</v>
          </cell>
          <cell r="AS425" t="e">
            <v>#REF!</v>
          </cell>
          <cell r="AT425" t="e">
            <v>#REF!</v>
          </cell>
          <cell r="AU425" t="e">
            <v>#REF!</v>
          </cell>
        </row>
        <row r="426">
          <cell r="A426" t="str">
            <v>651000_Branch Office Durban</v>
          </cell>
          <cell r="B426" t="str">
            <v>651000</v>
          </cell>
          <cell r="C426" t="str">
            <v>Branch Office Durban</v>
          </cell>
        </row>
        <row r="427">
          <cell r="A427" t="str">
            <v>651010_1</v>
          </cell>
          <cell r="B427" t="str">
            <v>651010</v>
          </cell>
          <cell r="C427">
            <v>1</v>
          </cell>
          <cell r="D427">
            <v>24</v>
          </cell>
          <cell r="E427">
            <v>24</v>
          </cell>
          <cell r="F427">
            <v>23</v>
          </cell>
          <cell r="G427">
            <v>23</v>
          </cell>
          <cell r="H427">
            <v>25</v>
          </cell>
          <cell r="I427">
            <v>25</v>
          </cell>
          <cell r="J427">
            <v>24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23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e">
            <v>#REF!</v>
          </cell>
          <cell r="W427" t="e">
            <v>#REF!</v>
          </cell>
          <cell r="X427" t="e">
            <v>#REF!</v>
          </cell>
          <cell r="Y427" t="e">
            <v>#REF!</v>
          </cell>
          <cell r="Z427" t="e">
            <v>#REF!</v>
          </cell>
          <cell r="AA427" t="e">
            <v>#REF!</v>
          </cell>
          <cell r="AB427" t="e">
            <v>#REF!</v>
          </cell>
          <cell r="AC427" t="e">
            <v>#REF!</v>
          </cell>
          <cell r="AD427" t="e">
            <v>#REF!</v>
          </cell>
          <cell r="AE427" t="e">
            <v>#REF!</v>
          </cell>
          <cell r="AF427" t="e">
            <v>#REF!</v>
          </cell>
          <cell r="AG427" t="e">
            <v>#REF!</v>
          </cell>
          <cell r="AH427" t="e">
            <v>#REF!</v>
          </cell>
          <cell r="AI427" t="e">
            <v>#REF!</v>
          </cell>
          <cell r="AJ427" t="e">
            <v>#REF!</v>
          </cell>
          <cell r="AK427" t="e">
            <v>#REF!</v>
          </cell>
          <cell r="AL427" t="e">
            <v>#REF!</v>
          </cell>
          <cell r="AM427" t="e">
            <v>#REF!</v>
          </cell>
          <cell r="AN427" t="e">
            <v>#REF!</v>
          </cell>
          <cell r="AO427" t="e">
            <v>#REF!</v>
          </cell>
          <cell r="AP427" t="e">
            <v>#REF!</v>
          </cell>
          <cell r="AQ427" t="e">
            <v>#REF!</v>
          </cell>
          <cell r="AR427" t="e">
            <v>#REF!</v>
          </cell>
          <cell r="AS427" t="e">
            <v>#REF!</v>
          </cell>
          <cell r="AT427" t="e">
            <v>#REF!</v>
          </cell>
          <cell r="AU427" t="e">
            <v>#REF!</v>
          </cell>
        </row>
        <row r="428">
          <cell r="A428" t="str">
            <v>651010_2</v>
          </cell>
          <cell r="B428" t="str">
            <v>651010</v>
          </cell>
          <cell r="C428">
            <v>2</v>
          </cell>
          <cell r="D428">
            <v>23</v>
          </cell>
          <cell r="E428">
            <v>23.5</v>
          </cell>
          <cell r="F428">
            <v>23</v>
          </cell>
          <cell r="G428">
            <v>23</v>
          </cell>
          <cell r="H428">
            <v>26</v>
          </cell>
          <cell r="I428">
            <v>25.5</v>
          </cell>
          <cell r="J428">
            <v>23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23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e">
            <v>#REF!</v>
          </cell>
          <cell r="W428" t="e">
            <v>#REF!</v>
          </cell>
          <cell r="X428" t="e">
            <v>#REF!</v>
          </cell>
          <cell r="Y428" t="e">
            <v>#REF!</v>
          </cell>
          <cell r="Z428" t="e">
            <v>#REF!</v>
          </cell>
          <cell r="AA428" t="e">
            <v>#REF!</v>
          </cell>
          <cell r="AB428" t="e">
            <v>#REF!</v>
          </cell>
          <cell r="AC428" t="e">
            <v>#REF!</v>
          </cell>
          <cell r="AD428" t="e">
            <v>#REF!</v>
          </cell>
          <cell r="AE428" t="e">
            <v>#REF!</v>
          </cell>
          <cell r="AF428" t="e">
            <v>#REF!</v>
          </cell>
          <cell r="AG428" t="e">
            <v>#REF!</v>
          </cell>
          <cell r="AH428" t="e">
            <v>#REF!</v>
          </cell>
          <cell r="AI428" t="e">
            <v>#REF!</v>
          </cell>
          <cell r="AJ428" t="e">
            <v>#REF!</v>
          </cell>
          <cell r="AK428" t="e">
            <v>#REF!</v>
          </cell>
          <cell r="AL428" t="e">
            <v>#REF!</v>
          </cell>
          <cell r="AM428" t="e">
            <v>#REF!</v>
          </cell>
          <cell r="AN428" t="e">
            <v>#REF!</v>
          </cell>
          <cell r="AO428" t="e">
            <v>#REF!</v>
          </cell>
          <cell r="AP428" t="e">
            <v>#REF!</v>
          </cell>
          <cell r="AQ428" t="e">
            <v>#REF!</v>
          </cell>
          <cell r="AR428" t="e">
            <v>#REF!</v>
          </cell>
          <cell r="AS428" t="e">
            <v>#REF!</v>
          </cell>
          <cell r="AT428" t="e">
            <v>#REF!</v>
          </cell>
          <cell r="AU428" t="e">
            <v>#REF!</v>
          </cell>
        </row>
        <row r="429">
          <cell r="A429" t="str">
            <v>651010_3</v>
          </cell>
          <cell r="B429" t="str">
            <v>651010</v>
          </cell>
          <cell r="C429">
            <v>3</v>
          </cell>
          <cell r="D429">
            <v>0</v>
          </cell>
          <cell r="E429">
            <v>23.5</v>
          </cell>
          <cell r="F429">
            <v>46</v>
          </cell>
          <cell r="G429">
            <v>30.666666666666668</v>
          </cell>
          <cell r="H429">
            <v>25</v>
          </cell>
          <cell r="I429">
            <v>25.333333333333332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23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e">
            <v>#REF!</v>
          </cell>
          <cell r="W429" t="e">
            <v>#REF!</v>
          </cell>
          <cell r="X429" t="e">
            <v>#REF!</v>
          </cell>
          <cell r="Y429" t="e">
            <v>#REF!</v>
          </cell>
          <cell r="Z429" t="e">
            <v>#REF!</v>
          </cell>
          <cell r="AA429" t="e">
            <v>#REF!</v>
          </cell>
          <cell r="AB429" t="e">
            <v>#REF!</v>
          </cell>
          <cell r="AC429" t="e">
            <v>#REF!</v>
          </cell>
          <cell r="AD429" t="e">
            <v>#REF!</v>
          </cell>
          <cell r="AE429" t="e">
            <v>#REF!</v>
          </cell>
          <cell r="AF429" t="e">
            <v>#REF!</v>
          </cell>
          <cell r="AG429" t="e">
            <v>#REF!</v>
          </cell>
          <cell r="AH429" t="e">
            <v>#REF!</v>
          </cell>
          <cell r="AI429" t="e">
            <v>#REF!</v>
          </cell>
          <cell r="AJ429" t="e">
            <v>#REF!</v>
          </cell>
          <cell r="AK429" t="e">
            <v>#REF!</v>
          </cell>
          <cell r="AL429" t="e">
            <v>#REF!</v>
          </cell>
          <cell r="AM429" t="e">
            <v>#REF!</v>
          </cell>
          <cell r="AN429" t="e">
            <v>#REF!</v>
          </cell>
          <cell r="AO429" t="e">
            <v>#REF!</v>
          </cell>
          <cell r="AP429" t="e">
            <v>#REF!</v>
          </cell>
          <cell r="AQ429" t="e">
            <v>#REF!</v>
          </cell>
          <cell r="AR429" t="e">
            <v>#REF!</v>
          </cell>
          <cell r="AS429" t="e">
            <v>#REF!</v>
          </cell>
          <cell r="AT429" t="e">
            <v>#REF!</v>
          </cell>
          <cell r="AU429" t="e">
            <v>#REF!</v>
          </cell>
        </row>
        <row r="430">
          <cell r="A430" t="str">
            <v>651010_4</v>
          </cell>
          <cell r="B430" t="str">
            <v>651010</v>
          </cell>
          <cell r="C430">
            <v>4</v>
          </cell>
          <cell r="D430">
            <v>0</v>
          </cell>
          <cell r="E430">
            <v>23.5</v>
          </cell>
          <cell r="F430">
            <v>23</v>
          </cell>
          <cell r="G430">
            <v>28.75</v>
          </cell>
          <cell r="H430">
            <v>23</v>
          </cell>
          <cell r="I430">
            <v>24.75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23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e">
            <v>#REF!</v>
          </cell>
          <cell r="W430" t="e">
            <v>#REF!</v>
          </cell>
          <cell r="X430" t="e">
            <v>#REF!</v>
          </cell>
          <cell r="Y430" t="e">
            <v>#REF!</v>
          </cell>
          <cell r="Z430" t="e">
            <v>#REF!</v>
          </cell>
          <cell r="AA430" t="e">
            <v>#REF!</v>
          </cell>
          <cell r="AB430" t="e">
            <v>#REF!</v>
          </cell>
          <cell r="AC430" t="e">
            <v>#REF!</v>
          </cell>
          <cell r="AD430" t="e">
            <v>#REF!</v>
          </cell>
          <cell r="AE430" t="e">
            <v>#REF!</v>
          </cell>
          <cell r="AF430" t="e">
            <v>#REF!</v>
          </cell>
          <cell r="AG430" t="e">
            <v>#REF!</v>
          </cell>
          <cell r="AH430" t="e">
            <v>#REF!</v>
          </cell>
          <cell r="AI430" t="e">
            <v>#REF!</v>
          </cell>
          <cell r="AJ430" t="e">
            <v>#REF!</v>
          </cell>
          <cell r="AK430" t="e">
            <v>#REF!</v>
          </cell>
          <cell r="AL430" t="e">
            <v>#REF!</v>
          </cell>
          <cell r="AM430" t="e">
            <v>#REF!</v>
          </cell>
          <cell r="AN430" t="e">
            <v>#REF!</v>
          </cell>
          <cell r="AO430" t="e">
            <v>#REF!</v>
          </cell>
          <cell r="AP430" t="e">
            <v>#REF!</v>
          </cell>
          <cell r="AQ430" t="e">
            <v>#REF!</v>
          </cell>
          <cell r="AR430" t="e">
            <v>#REF!</v>
          </cell>
          <cell r="AS430" t="e">
            <v>#REF!</v>
          </cell>
          <cell r="AT430" t="e">
            <v>#REF!</v>
          </cell>
          <cell r="AU430" t="e">
            <v>#REF!</v>
          </cell>
        </row>
        <row r="431">
          <cell r="A431" t="str">
            <v>651010_5</v>
          </cell>
          <cell r="B431" t="str">
            <v>651010</v>
          </cell>
          <cell r="C431">
            <v>5</v>
          </cell>
          <cell r="D431">
            <v>0</v>
          </cell>
          <cell r="E431">
            <v>23.5</v>
          </cell>
          <cell r="F431">
            <v>23</v>
          </cell>
          <cell r="G431">
            <v>27.6</v>
          </cell>
          <cell r="H431">
            <v>23</v>
          </cell>
          <cell r="I431">
            <v>24.4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e">
            <v>#REF!</v>
          </cell>
          <cell r="W431" t="e">
            <v>#REF!</v>
          </cell>
          <cell r="X431" t="e">
            <v>#REF!</v>
          </cell>
          <cell r="Y431" t="e">
            <v>#REF!</v>
          </cell>
          <cell r="Z431" t="e">
            <v>#REF!</v>
          </cell>
          <cell r="AA431" t="e">
            <v>#REF!</v>
          </cell>
          <cell r="AB431" t="e">
            <v>#REF!</v>
          </cell>
          <cell r="AC431" t="e">
            <v>#REF!</v>
          </cell>
          <cell r="AD431" t="e">
            <v>#REF!</v>
          </cell>
          <cell r="AE431" t="e">
            <v>#REF!</v>
          </cell>
          <cell r="AF431" t="e">
            <v>#REF!</v>
          </cell>
          <cell r="AG431" t="e">
            <v>#REF!</v>
          </cell>
          <cell r="AH431" t="e">
            <v>#REF!</v>
          </cell>
          <cell r="AI431" t="e">
            <v>#REF!</v>
          </cell>
          <cell r="AJ431" t="e">
            <v>#REF!</v>
          </cell>
          <cell r="AK431" t="e">
            <v>#REF!</v>
          </cell>
          <cell r="AL431" t="e">
            <v>#REF!</v>
          </cell>
          <cell r="AM431" t="e">
            <v>#REF!</v>
          </cell>
          <cell r="AN431" t="e">
            <v>#REF!</v>
          </cell>
          <cell r="AO431" t="e">
            <v>#REF!</v>
          </cell>
          <cell r="AP431" t="e">
            <v>#REF!</v>
          </cell>
          <cell r="AQ431" t="e">
            <v>#REF!</v>
          </cell>
          <cell r="AR431" t="e">
            <v>#REF!</v>
          </cell>
          <cell r="AS431" t="e">
            <v>#REF!</v>
          </cell>
          <cell r="AT431" t="e">
            <v>#REF!</v>
          </cell>
          <cell r="AU431" t="e">
            <v>#REF!</v>
          </cell>
        </row>
        <row r="432">
          <cell r="A432" t="str">
            <v>651010_6</v>
          </cell>
          <cell r="B432" t="str">
            <v>651010</v>
          </cell>
          <cell r="C432">
            <v>6</v>
          </cell>
          <cell r="D432">
            <v>0</v>
          </cell>
          <cell r="E432">
            <v>23.5</v>
          </cell>
          <cell r="F432">
            <v>23</v>
          </cell>
          <cell r="G432">
            <v>26.833333333333332</v>
          </cell>
          <cell r="H432">
            <v>22</v>
          </cell>
          <cell r="I432">
            <v>24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23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e">
            <v>#REF!</v>
          </cell>
          <cell r="W432" t="e">
            <v>#REF!</v>
          </cell>
          <cell r="X432" t="e">
            <v>#REF!</v>
          </cell>
          <cell r="Y432" t="e">
            <v>#REF!</v>
          </cell>
          <cell r="Z432" t="e">
            <v>#REF!</v>
          </cell>
          <cell r="AA432" t="e">
            <v>#REF!</v>
          </cell>
          <cell r="AB432" t="e">
            <v>#REF!</v>
          </cell>
          <cell r="AC432" t="e">
            <v>#REF!</v>
          </cell>
          <cell r="AD432" t="e">
            <v>#REF!</v>
          </cell>
          <cell r="AE432" t="e">
            <v>#REF!</v>
          </cell>
          <cell r="AF432" t="e">
            <v>#REF!</v>
          </cell>
          <cell r="AG432" t="e">
            <v>#REF!</v>
          </cell>
          <cell r="AH432" t="e">
            <v>#REF!</v>
          </cell>
          <cell r="AI432" t="e">
            <v>#REF!</v>
          </cell>
          <cell r="AJ432" t="e">
            <v>#REF!</v>
          </cell>
          <cell r="AK432" t="e">
            <v>#REF!</v>
          </cell>
          <cell r="AL432" t="e">
            <v>#REF!</v>
          </cell>
          <cell r="AM432" t="e">
            <v>#REF!</v>
          </cell>
          <cell r="AN432" t="e">
            <v>#REF!</v>
          </cell>
          <cell r="AO432" t="e">
            <v>#REF!</v>
          </cell>
          <cell r="AP432" t="e">
            <v>#REF!</v>
          </cell>
          <cell r="AQ432" t="e">
            <v>#REF!</v>
          </cell>
          <cell r="AR432" t="e">
            <v>#REF!</v>
          </cell>
          <cell r="AS432" t="e">
            <v>#REF!</v>
          </cell>
          <cell r="AT432" t="e">
            <v>#REF!</v>
          </cell>
          <cell r="AU432" t="e">
            <v>#REF!</v>
          </cell>
        </row>
        <row r="433">
          <cell r="A433" t="str">
            <v>651010_7</v>
          </cell>
          <cell r="B433" t="str">
            <v>651010</v>
          </cell>
          <cell r="C433">
            <v>7</v>
          </cell>
          <cell r="D433">
            <v>0</v>
          </cell>
          <cell r="E433">
            <v>23.5</v>
          </cell>
          <cell r="F433">
            <v>23</v>
          </cell>
          <cell r="G433">
            <v>26.285714285714285</v>
          </cell>
          <cell r="H433">
            <v>22</v>
          </cell>
          <cell r="I433">
            <v>23.714285714285715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23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e">
            <v>#REF!</v>
          </cell>
          <cell r="W433" t="e">
            <v>#REF!</v>
          </cell>
          <cell r="X433" t="e">
            <v>#REF!</v>
          </cell>
          <cell r="Y433" t="e">
            <v>#REF!</v>
          </cell>
          <cell r="Z433" t="e">
            <v>#REF!</v>
          </cell>
          <cell r="AA433" t="e">
            <v>#REF!</v>
          </cell>
          <cell r="AB433" t="e">
            <v>#REF!</v>
          </cell>
          <cell r="AC433" t="e">
            <v>#REF!</v>
          </cell>
          <cell r="AD433" t="e">
            <v>#REF!</v>
          </cell>
          <cell r="AE433" t="e">
            <v>#REF!</v>
          </cell>
          <cell r="AF433" t="e">
            <v>#REF!</v>
          </cell>
          <cell r="AG433" t="e">
            <v>#REF!</v>
          </cell>
          <cell r="AH433" t="e">
            <v>#REF!</v>
          </cell>
          <cell r="AI433" t="e">
            <v>#REF!</v>
          </cell>
          <cell r="AJ433" t="e">
            <v>#REF!</v>
          </cell>
          <cell r="AK433" t="e">
            <v>#REF!</v>
          </cell>
          <cell r="AL433" t="e">
            <v>#REF!</v>
          </cell>
          <cell r="AM433" t="e">
            <v>#REF!</v>
          </cell>
          <cell r="AN433" t="e">
            <v>#REF!</v>
          </cell>
          <cell r="AO433" t="e">
            <v>#REF!</v>
          </cell>
          <cell r="AP433" t="e">
            <v>#REF!</v>
          </cell>
          <cell r="AQ433" t="e">
            <v>#REF!</v>
          </cell>
          <cell r="AR433" t="e">
            <v>#REF!</v>
          </cell>
          <cell r="AS433" t="e">
            <v>#REF!</v>
          </cell>
          <cell r="AT433" t="e">
            <v>#REF!</v>
          </cell>
          <cell r="AU433" t="e">
            <v>#REF!</v>
          </cell>
        </row>
        <row r="434">
          <cell r="A434" t="str">
            <v>651010_8</v>
          </cell>
          <cell r="B434" t="str">
            <v>651010</v>
          </cell>
          <cell r="C434">
            <v>8</v>
          </cell>
          <cell r="D434">
            <v>0</v>
          </cell>
          <cell r="E434">
            <v>23.5</v>
          </cell>
          <cell r="F434">
            <v>23</v>
          </cell>
          <cell r="G434">
            <v>25.875</v>
          </cell>
          <cell r="H434">
            <v>22</v>
          </cell>
          <cell r="I434">
            <v>23.5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23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e">
            <v>#REF!</v>
          </cell>
          <cell r="W434" t="e">
            <v>#REF!</v>
          </cell>
          <cell r="X434" t="e">
            <v>#REF!</v>
          </cell>
          <cell r="Y434" t="e">
            <v>#REF!</v>
          </cell>
          <cell r="Z434" t="e">
            <v>#REF!</v>
          </cell>
          <cell r="AA434" t="e">
            <v>#REF!</v>
          </cell>
          <cell r="AB434" t="e">
            <v>#REF!</v>
          </cell>
          <cell r="AC434" t="e">
            <v>#REF!</v>
          </cell>
          <cell r="AD434" t="e">
            <v>#REF!</v>
          </cell>
          <cell r="AE434" t="e">
            <v>#REF!</v>
          </cell>
          <cell r="AF434" t="e">
            <v>#REF!</v>
          </cell>
          <cell r="AG434" t="e">
            <v>#REF!</v>
          </cell>
          <cell r="AH434" t="e">
            <v>#REF!</v>
          </cell>
          <cell r="AI434" t="e">
            <v>#REF!</v>
          </cell>
          <cell r="AJ434" t="e">
            <v>#REF!</v>
          </cell>
          <cell r="AK434" t="e">
            <v>#REF!</v>
          </cell>
          <cell r="AL434" t="e">
            <v>#REF!</v>
          </cell>
          <cell r="AM434" t="e">
            <v>#REF!</v>
          </cell>
          <cell r="AN434" t="e">
            <v>#REF!</v>
          </cell>
          <cell r="AO434" t="e">
            <v>#REF!</v>
          </cell>
          <cell r="AP434" t="e">
            <v>#REF!</v>
          </cell>
          <cell r="AQ434" t="e">
            <v>#REF!</v>
          </cell>
          <cell r="AR434" t="e">
            <v>#REF!</v>
          </cell>
          <cell r="AS434" t="e">
            <v>#REF!</v>
          </cell>
          <cell r="AT434" t="e">
            <v>#REF!</v>
          </cell>
          <cell r="AU434" t="e">
            <v>#REF!</v>
          </cell>
        </row>
        <row r="435">
          <cell r="A435" t="str">
            <v>651010_9</v>
          </cell>
          <cell r="B435" t="str">
            <v>651010</v>
          </cell>
          <cell r="C435">
            <v>9</v>
          </cell>
          <cell r="D435">
            <v>0</v>
          </cell>
          <cell r="E435">
            <v>23.5</v>
          </cell>
          <cell r="F435">
            <v>23</v>
          </cell>
          <cell r="G435">
            <v>25.555555555555557</v>
          </cell>
          <cell r="H435">
            <v>23</v>
          </cell>
          <cell r="I435">
            <v>23.444444444444443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23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e">
            <v>#REF!</v>
          </cell>
          <cell r="W435" t="e">
            <v>#REF!</v>
          </cell>
          <cell r="X435" t="e">
            <v>#REF!</v>
          </cell>
          <cell r="Y435" t="e">
            <v>#REF!</v>
          </cell>
          <cell r="Z435" t="e">
            <v>#REF!</v>
          </cell>
          <cell r="AA435" t="e">
            <v>#REF!</v>
          </cell>
          <cell r="AB435" t="e">
            <v>#REF!</v>
          </cell>
          <cell r="AC435" t="e">
            <v>#REF!</v>
          </cell>
          <cell r="AD435" t="e">
            <v>#REF!</v>
          </cell>
          <cell r="AE435" t="e">
            <v>#REF!</v>
          </cell>
          <cell r="AF435" t="e">
            <v>#REF!</v>
          </cell>
          <cell r="AG435" t="e">
            <v>#REF!</v>
          </cell>
          <cell r="AH435" t="e">
            <v>#REF!</v>
          </cell>
          <cell r="AI435" t="e">
            <v>#REF!</v>
          </cell>
          <cell r="AJ435" t="e">
            <v>#REF!</v>
          </cell>
          <cell r="AK435" t="e">
            <v>#REF!</v>
          </cell>
          <cell r="AL435" t="e">
            <v>#REF!</v>
          </cell>
          <cell r="AM435" t="e">
            <v>#REF!</v>
          </cell>
          <cell r="AN435" t="e">
            <v>#REF!</v>
          </cell>
          <cell r="AO435" t="e">
            <v>#REF!</v>
          </cell>
          <cell r="AP435" t="e">
            <v>#REF!</v>
          </cell>
          <cell r="AQ435" t="e">
            <v>#REF!</v>
          </cell>
          <cell r="AR435" t="e">
            <v>#REF!</v>
          </cell>
          <cell r="AS435" t="e">
            <v>#REF!</v>
          </cell>
          <cell r="AT435" t="e">
            <v>#REF!</v>
          </cell>
          <cell r="AU435" t="e">
            <v>#REF!</v>
          </cell>
        </row>
        <row r="436">
          <cell r="A436" t="str">
            <v>651010_10</v>
          </cell>
          <cell r="B436" t="str">
            <v>651010</v>
          </cell>
          <cell r="C436">
            <v>10</v>
          </cell>
          <cell r="D436">
            <v>0</v>
          </cell>
          <cell r="E436">
            <v>23.5</v>
          </cell>
          <cell r="F436">
            <v>23</v>
          </cell>
          <cell r="G436">
            <v>25.3</v>
          </cell>
          <cell r="H436">
            <v>23</v>
          </cell>
          <cell r="I436">
            <v>23.4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23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e">
            <v>#REF!</v>
          </cell>
          <cell r="W436" t="e">
            <v>#REF!</v>
          </cell>
          <cell r="X436" t="e">
            <v>#REF!</v>
          </cell>
          <cell r="Y436" t="e">
            <v>#REF!</v>
          </cell>
          <cell r="Z436" t="e">
            <v>#REF!</v>
          </cell>
          <cell r="AA436" t="e">
            <v>#REF!</v>
          </cell>
          <cell r="AB436" t="e">
            <v>#REF!</v>
          </cell>
          <cell r="AC436" t="e">
            <v>#REF!</v>
          </cell>
          <cell r="AD436" t="e">
            <v>#REF!</v>
          </cell>
          <cell r="AE436" t="e">
            <v>#REF!</v>
          </cell>
          <cell r="AF436" t="e">
            <v>#REF!</v>
          </cell>
          <cell r="AG436" t="e">
            <v>#REF!</v>
          </cell>
          <cell r="AH436" t="e">
            <v>#REF!</v>
          </cell>
          <cell r="AI436" t="e">
            <v>#REF!</v>
          </cell>
          <cell r="AJ436" t="e">
            <v>#REF!</v>
          </cell>
          <cell r="AK436" t="e">
            <v>#REF!</v>
          </cell>
          <cell r="AL436" t="e">
            <v>#REF!</v>
          </cell>
          <cell r="AM436" t="e">
            <v>#REF!</v>
          </cell>
          <cell r="AN436" t="e">
            <v>#REF!</v>
          </cell>
          <cell r="AO436" t="e">
            <v>#REF!</v>
          </cell>
          <cell r="AP436" t="e">
            <v>#REF!</v>
          </cell>
          <cell r="AQ436" t="e">
            <v>#REF!</v>
          </cell>
          <cell r="AR436" t="e">
            <v>#REF!</v>
          </cell>
          <cell r="AS436" t="e">
            <v>#REF!</v>
          </cell>
          <cell r="AT436" t="e">
            <v>#REF!</v>
          </cell>
          <cell r="AU436" t="e">
            <v>#REF!</v>
          </cell>
        </row>
        <row r="437">
          <cell r="A437" t="str">
            <v>651010_11</v>
          </cell>
          <cell r="B437" t="str">
            <v>651010</v>
          </cell>
          <cell r="C437">
            <v>11</v>
          </cell>
          <cell r="D437">
            <v>0</v>
          </cell>
          <cell r="E437">
            <v>23.5</v>
          </cell>
          <cell r="F437">
            <v>23</v>
          </cell>
          <cell r="G437">
            <v>25.09090909090909</v>
          </cell>
          <cell r="H437">
            <v>22</v>
          </cell>
          <cell r="I437">
            <v>23.272727272727273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23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e">
            <v>#REF!</v>
          </cell>
          <cell r="W437" t="e">
            <v>#REF!</v>
          </cell>
          <cell r="X437" t="e">
            <v>#REF!</v>
          </cell>
          <cell r="Y437" t="e">
            <v>#REF!</v>
          </cell>
          <cell r="Z437" t="e">
            <v>#REF!</v>
          </cell>
          <cell r="AA437" t="e">
            <v>#REF!</v>
          </cell>
          <cell r="AB437" t="e">
            <v>#REF!</v>
          </cell>
          <cell r="AC437" t="e">
            <v>#REF!</v>
          </cell>
          <cell r="AD437" t="e">
            <v>#REF!</v>
          </cell>
          <cell r="AE437" t="e">
            <v>#REF!</v>
          </cell>
          <cell r="AF437" t="e">
            <v>#REF!</v>
          </cell>
          <cell r="AG437" t="e">
            <v>#REF!</v>
          </cell>
          <cell r="AH437" t="e">
            <v>#REF!</v>
          </cell>
          <cell r="AI437" t="e">
            <v>#REF!</v>
          </cell>
          <cell r="AJ437" t="e">
            <v>#REF!</v>
          </cell>
          <cell r="AK437" t="e">
            <v>#REF!</v>
          </cell>
          <cell r="AL437" t="e">
            <v>#REF!</v>
          </cell>
          <cell r="AM437" t="e">
            <v>#REF!</v>
          </cell>
          <cell r="AN437" t="e">
            <v>#REF!</v>
          </cell>
          <cell r="AO437" t="e">
            <v>#REF!</v>
          </cell>
          <cell r="AP437" t="e">
            <v>#REF!</v>
          </cell>
          <cell r="AQ437" t="e">
            <v>#REF!</v>
          </cell>
          <cell r="AR437" t="e">
            <v>#REF!</v>
          </cell>
          <cell r="AS437" t="e">
            <v>#REF!</v>
          </cell>
          <cell r="AT437" t="e">
            <v>#REF!</v>
          </cell>
          <cell r="AU437" t="e">
            <v>#REF!</v>
          </cell>
        </row>
        <row r="438">
          <cell r="A438" t="str">
            <v>651010_12</v>
          </cell>
          <cell r="B438" t="str">
            <v>651010</v>
          </cell>
          <cell r="C438">
            <v>12</v>
          </cell>
          <cell r="D438">
            <v>0</v>
          </cell>
          <cell r="E438">
            <v>23.5</v>
          </cell>
          <cell r="F438">
            <v>23</v>
          </cell>
          <cell r="G438">
            <v>24.916666666666668</v>
          </cell>
          <cell r="H438">
            <v>23</v>
          </cell>
          <cell r="I438">
            <v>23.25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23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e">
            <v>#REF!</v>
          </cell>
          <cell r="W438" t="e">
            <v>#REF!</v>
          </cell>
          <cell r="X438" t="e">
            <v>#REF!</v>
          </cell>
          <cell r="Y438" t="e">
            <v>#REF!</v>
          </cell>
          <cell r="Z438" t="e">
            <v>#REF!</v>
          </cell>
          <cell r="AA438" t="e">
            <v>#REF!</v>
          </cell>
          <cell r="AB438" t="e">
            <v>#REF!</v>
          </cell>
          <cell r="AC438" t="e">
            <v>#REF!</v>
          </cell>
          <cell r="AD438" t="e">
            <v>#REF!</v>
          </cell>
          <cell r="AE438" t="e">
            <v>#REF!</v>
          </cell>
          <cell r="AF438" t="e">
            <v>#REF!</v>
          </cell>
          <cell r="AG438" t="e">
            <v>#REF!</v>
          </cell>
          <cell r="AH438" t="e">
            <v>#REF!</v>
          </cell>
          <cell r="AI438" t="e">
            <v>#REF!</v>
          </cell>
          <cell r="AJ438" t="e">
            <v>#REF!</v>
          </cell>
          <cell r="AK438" t="e">
            <v>#REF!</v>
          </cell>
          <cell r="AL438" t="e">
            <v>#REF!</v>
          </cell>
          <cell r="AM438" t="e">
            <v>#REF!</v>
          </cell>
          <cell r="AN438" t="e">
            <v>#REF!</v>
          </cell>
          <cell r="AO438" t="e">
            <v>#REF!</v>
          </cell>
          <cell r="AP438" t="e">
            <v>#REF!</v>
          </cell>
          <cell r="AQ438" t="e">
            <v>#REF!</v>
          </cell>
          <cell r="AR438" t="e">
            <v>#REF!</v>
          </cell>
          <cell r="AS438" t="e">
            <v>#REF!</v>
          </cell>
          <cell r="AT438" t="e">
            <v>#REF!</v>
          </cell>
          <cell r="AU438" t="e">
            <v>#REF!</v>
          </cell>
        </row>
        <row r="439">
          <cell r="A439" t="str">
            <v>651010_Branch Office Pinetown</v>
          </cell>
          <cell r="B439" t="str">
            <v>651010</v>
          </cell>
          <cell r="C439" t="str">
            <v>Branch Office Pinetown</v>
          </cell>
        </row>
        <row r="440">
          <cell r="A440" t="str">
            <v>651020_1</v>
          </cell>
          <cell r="B440" t="str">
            <v>651020</v>
          </cell>
          <cell r="C440">
            <v>1</v>
          </cell>
          <cell r="D440">
            <v>44</v>
          </cell>
          <cell r="E440">
            <v>44</v>
          </cell>
          <cell r="F440">
            <v>43</v>
          </cell>
          <cell r="G440">
            <v>43</v>
          </cell>
          <cell r="H440">
            <v>37</v>
          </cell>
          <cell r="I440">
            <v>37</v>
          </cell>
          <cell r="J440">
            <v>44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43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e">
            <v>#REF!</v>
          </cell>
          <cell r="W440" t="e">
            <v>#REF!</v>
          </cell>
          <cell r="X440" t="e">
            <v>#REF!</v>
          </cell>
          <cell r="Y440" t="e">
            <v>#REF!</v>
          </cell>
          <cell r="Z440" t="e">
            <v>#REF!</v>
          </cell>
          <cell r="AA440" t="e">
            <v>#REF!</v>
          </cell>
          <cell r="AB440" t="e">
            <v>#REF!</v>
          </cell>
          <cell r="AC440" t="e">
            <v>#REF!</v>
          </cell>
          <cell r="AD440" t="e">
            <v>#REF!</v>
          </cell>
          <cell r="AE440" t="e">
            <v>#REF!</v>
          </cell>
          <cell r="AF440" t="e">
            <v>#REF!</v>
          </cell>
          <cell r="AG440" t="e">
            <v>#REF!</v>
          </cell>
          <cell r="AH440" t="e">
            <v>#REF!</v>
          </cell>
          <cell r="AI440" t="e">
            <v>#REF!</v>
          </cell>
          <cell r="AJ440" t="e">
            <v>#REF!</v>
          </cell>
          <cell r="AK440" t="e">
            <v>#REF!</v>
          </cell>
          <cell r="AL440" t="e">
            <v>#REF!</v>
          </cell>
          <cell r="AM440" t="e">
            <v>#REF!</v>
          </cell>
          <cell r="AN440" t="e">
            <v>#REF!</v>
          </cell>
          <cell r="AO440" t="e">
            <v>#REF!</v>
          </cell>
          <cell r="AP440" t="e">
            <v>#REF!</v>
          </cell>
          <cell r="AQ440" t="e">
            <v>#REF!</v>
          </cell>
          <cell r="AR440" t="e">
            <v>#REF!</v>
          </cell>
          <cell r="AS440" t="e">
            <v>#REF!</v>
          </cell>
          <cell r="AT440" t="e">
            <v>#REF!</v>
          </cell>
          <cell r="AU440" t="e">
            <v>#REF!</v>
          </cell>
        </row>
        <row r="441">
          <cell r="A441" t="str">
            <v>651020_2</v>
          </cell>
          <cell r="B441" t="str">
            <v>651020</v>
          </cell>
          <cell r="C441">
            <v>2</v>
          </cell>
          <cell r="D441">
            <v>41</v>
          </cell>
          <cell r="E441">
            <v>42.5</v>
          </cell>
          <cell r="F441">
            <v>43</v>
          </cell>
          <cell r="G441">
            <v>43</v>
          </cell>
          <cell r="H441">
            <v>38</v>
          </cell>
          <cell r="I441">
            <v>37.5</v>
          </cell>
          <cell r="J441">
            <v>41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43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e">
            <v>#REF!</v>
          </cell>
          <cell r="W441" t="e">
            <v>#REF!</v>
          </cell>
          <cell r="X441" t="e">
            <v>#REF!</v>
          </cell>
          <cell r="Y441" t="e">
            <v>#REF!</v>
          </cell>
          <cell r="Z441" t="e">
            <v>#REF!</v>
          </cell>
          <cell r="AA441" t="e">
            <v>#REF!</v>
          </cell>
          <cell r="AB441" t="e">
            <v>#REF!</v>
          </cell>
          <cell r="AC441" t="e">
            <v>#REF!</v>
          </cell>
          <cell r="AD441" t="e">
            <v>#REF!</v>
          </cell>
          <cell r="AE441" t="e">
            <v>#REF!</v>
          </cell>
          <cell r="AF441" t="e">
            <v>#REF!</v>
          </cell>
          <cell r="AG441" t="e">
            <v>#REF!</v>
          </cell>
          <cell r="AH441" t="e">
            <v>#REF!</v>
          </cell>
          <cell r="AI441" t="e">
            <v>#REF!</v>
          </cell>
          <cell r="AJ441" t="e">
            <v>#REF!</v>
          </cell>
          <cell r="AK441" t="e">
            <v>#REF!</v>
          </cell>
          <cell r="AL441" t="e">
            <v>#REF!</v>
          </cell>
          <cell r="AM441" t="e">
            <v>#REF!</v>
          </cell>
          <cell r="AN441" t="e">
            <v>#REF!</v>
          </cell>
          <cell r="AO441" t="e">
            <v>#REF!</v>
          </cell>
          <cell r="AP441" t="e">
            <v>#REF!</v>
          </cell>
          <cell r="AQ441" t="e">
            <v>#REF!</v>
          </cell>
          <cell r="AR441" t="e">
            <v>#REF!</v>
          </cell>
          <cell r="AS441" t="e">
            <v>#REF!</v>
          </cell>
          <cell r="AT441" t="e">
            <v>#REF!</v>
          </cell>
          <cell r="AU441" t="e">
            <v>#REF!</v>
          </cell>
        </row>
        <row r="442">
          <cell r="A442" t="str">
            <v>651020_3</v>
          </cell>
          <cell r="B442" t="str">
            <v>651020</v>
          </cell>
          <cell r="C442">
            <v>3</v>
          </cell>
          <cell r="D442">
            <v>0</v>
          </cell>
          <cell r="E442">
            <v>42.5</v>
          </cell>
          <cell r="F442">
            <v>86</v>
          </cell>
          <cell r="G442">
            <v>57.333333333333336</v>
          </cell>
          <cell r="H442">
            <v>38</v>
          </cell>
          <cell r="I442">
            <v>37.666666666666664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43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e">
            <v>#REF!</v>
          </cell>
          <cell r="W442" t="e">
            <v>#REF!</v>
          </cell>
          <cell r="X442" t="e">
            <v>#REF!</v>
          </cell>
          <cell r="Y442" t="e">
            <v>#REF!</v>
          </cell>
          <cell r="Z442" t="e">
            <v>#REF!</v>
          </cell>
          <cell r="AA442" t="e">
            <v>#REF!</v>
          </cell>
          <cell r="AB442" t="e">
            <v>#REF!</v>
          </cell>
          <cell r="AC442" t="e">
            <v>#REF!</v>
          </cell>
          <cell r="AD442" t="e">
            <v>#REF!</v>
          </cell>
          <cell r="AE442" t="e">
            <v>#REF!</v>
          </cell>
          <cell r="AF442" t="e">
            <v>#REF!</v>
          </cell>
          <cell r="AG442" t="e">
            <v>#REF!</v>
          </cell>
          <cell r="AH442" t="e">
            <v>#REF!</v>
          </cell>
          <cell r="AI442" t="e">
            <v>#REF!</v>
          </cell>
          <cell r="AJ442" t="e">
            <v>#REF!</v>
          </cell>
          <cell r="AK442" t="e">
            <v>#REF!</v>
          </cell>
          <cell r="AL442" t="e">
            <v>#REF!</v>
          </cell>
          <cell r="AM442" t="e">
            <v>#REF!</v>
          </cell>
          <cell r="AN442" t="e">
            <v>#REF!</v>
          </cell>
          <cell r="AO442" t="e">
            <v>#REF!</v>
          </cell>
          <cell r="AP442" t="e">
            <v>#REF!</v>
          </cell>
          <cell r="AQ442" t="e">
            <v>#REF!</v>
          </cell>
          <cell r="AR442" t="e">
            <v>#REF!</v>
          </cell>
          <cell r="AS442" t="e">
            <v>#REF!</v>
          </cell>
          <cell r="AT442" t="e">
            <v>#REF!</v>
          </cell>
          <cell r="AU442" t="e">
            <v>#REF!</v>
          </cell>
        </row>
        <row r="443">
          <cell r="A443" t="str">
            <v>651020_4</v>
          </cell>
          <cell r="B443" t="str">
            <v>651020</v>
          </cell>
          <cell r="C443">
            <v>4</v>
          </cell>
          <cell r="D443">
            <v>0</v>
          </cell>
          <cell r="E443">
            <v>42.5</v>
          </cell>
          <cell r="F443">
            <v>43</v>
          </cell>
          <cell r="G443">
            <v>53.75</v>
          </cell>
          <cell r="H443">
            <v>38</v>
          </cell>
          <cell r="I443">
            <v>37.75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43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e">
            <v>#REF!</v>
          </cell>
          <cell r="W443" t="e">
            <v>#REF!</v>
          </cell>
          <cell r="X443" t="e">
            <v>#REF!</v>
          </cell>
          <cell r="Y443" t="e">
            <v>#REF!</v>
          </cell>
          <cell r="Z443" t="e">
            <v>#REF!</v>
          </cell>
          <cell r="AA443" t="e">
            <v>#REF!</v>
          </cell>
          <cell r="AB443" t="e">
            <v>#REF!</v>
          </cell>
          <cell r="AC443" t="e">
            <v>#REF!</v>
          </cell>
          <cell r="AD443" t="e">
            <v>#REF!</v>
          </cell>
          <cell r="AE443" t="e">
            <v>#REF!</v>
          </cell>
          <cell r="AF443" t="e">
            <v>#REF!</v>
          </cell>
          <cell r="AG443" t="e">
            <v>#REF!</v>
          </cell>
          <cell r="AH443" t="e">
            <v>#REF!</v>
          </cell>
          <cell r="AI443" t="e">
            <v>#REF!</v>
          </cell>
          <cell r="AJ443" t="e">
            <v>#REF!</v>
          </cell>
          <cell r="AK443" t="e">
            <v>#REF!</v>
          </cell>
          <cell r="AL443" t="e">
            <v>#REF!</v>
          </cell>
          <cell r="AM443" t="e">
            <v>#REF!</v>
          </cell>
          <cell r="AN443" t="e">
            <v>#REF!</v>
          </cell>
          <cell r="AO443" t="e">
            <v>#REF!</v>
          </cell>
          <cell r="AP443" t="e">
            <v>#REF!</v>
          </cell>
          <cell r="AQ443" t="e">
            <v>#REF!</v>
          </cell>
          <cell r="AR443" t="e">
            <v>#REF!</v>
          </cell>
          <cell r="AS443" t="e">
            <v>#REF!</v>
          </cell>
          <cell r="AT443" t="e">
            <v>#REF!</v>
          </cell>
          <cell r="AU443" t="e">
            <v>#REF!</v>
          </cell>
        </row>
        <row r="444">
          <cell r="A444" t="str">
            <v>651020_5</v>
          </cell>
          <cell r="B444" t="str">
            <v>651020</v>
          </cell>
          <cell r="C444">
            <v>5</v>
          </cell>
          <cell r="D444">
            <v>0</v>
          </cell>
          <cell r="E444">
            <v>42.5</v>
          </cell>
          <cell r="F444">
            <v>43</v>
          </cell>
          <cell r="G444">
            <v>51.6</v>
          </cell>
          <cell r="H444">
            <v>38</v>
          </cell>
          <cell r="I444">
            <v>37.799999999999997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43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e">
            <v>#REF!</v>
          </cell>
          <cell r="W444" t="e">
            <v>#REF!</v>
          </cell>
          <cell r="X444" t="e">
            <v>#REF!</v>
          </cell>
          <cell r="Y444" t="e">
            <v>#REF!</v>
          </cell>
          <cell r="Z444" t="e">
            <v>#REF!</v>
          </cell>
          <cell r="AA444" t="e">
            <v>#REF!</v>
          </cell>
          <cell r="AB444" t="e">
            <v>#REF!</v>
          </cell>
          <cell r="AC444" t="e">
            <v>#REF!</v>
          </cell>
          <cell r="AD444" t="e">
            <v>#REF!</v>
          </cell>
          <cell r="AE444" t="e">
            <v>#REF!</v>
          </cell>
          <cell r="AF444" t="e">
            <v>#REF!</v>
          </cell>
          <cell r="AG444" t="e">
            <v>#REF!</v>
          </cell>
          <cell r="AH444" t="e">
            <v>#REF!</v>
          </cell>
          <cell r="AI444" t="e">
            <v>#REF!</v>
          </cell>
          <cell r="AJ444" t="e">
            <v>#REF!</v>
          </cell>
          <cell r="AK444" t="e">
            <v>#REF!</v>
          </cell>
          <cell r="AL444" t="e">
            <v>#REF!</v>
          </cell>
          <cell r="AM444" t="e">
            <v>#REF!</v>
          </cell>
          <cell r="AN444" t="e">
            <v>#REF!</v>
          </cell>
          <cell r="AO444" t="e">
            <v>#REF!</v>
          </cell>
          <cell r="AP444" t="e">
            <v>#REF!</v>
          </cell>
          <cell r="AQ444" t="e">
            <v>#REF!</v>
          </cell>
          <cell r="AR444" t="e">
            <v>#REF!</v>
          </cell>
          <cell r="AS444" t="e">
            <v>#REF!</v>
          </cell>
          <cell r="AT444" t="e">
            <v>#REF!</v>
          </cell>
          <cell r="AU444" t="e">
            <v>#REF!</v>
          </cell>
        </row>
        <row r="445">
          <cell r="A445" t="str">
            <v>651020_6</v>
          </cell>
          <cell r="B445" t="str">
            <v>651020</v>
          </cell>
          <cell r="C445">
            <v>6</v>
          </cell>
          <cell r="D445">
            <v>0</v>
          </cell>
          <cell r="E445">
            <v>42.5</v>
          </cell>
          <cell r="F445">
            <v>43</v>
          </cell>
          <cell r="G445">
            <v>50.166666666666664</v>
          </cell>
          <cell r="H445">
            <v>41</v>
          </cell>
          <cell r="I445">
            <v>38.333333333333336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43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e">
            <v>#REF!</v>
          </cell>
          <cell r="W445" t="e">
            <v>#REF!</v>
          </cell>
          <cell r="X445" t="e">
            <v>#REF!</v>
          </cell>
          <cell r="Y445" t="e">
            <v>#REF!</v>
          </cell>
          <cell r="Z445" t="e">
            <v>#REF!</v>
          </cell>
          <cell r="AA445" t="e">
            <v>#REF!</v>
          </cell>
          <cell r="AB445" t="e">
            <v>#REF!</v>
          </cell>
          <cell r="AC445" t="e">
            <v>#REF!</v>
          </cell>
          <cell r="AD445" t="e">
            <v>#REF!</v>
          </cell>
          <cell r="AE445" t="e">
            <v>#REF!</v>
          </cell>
          <cell r="AF445" t="e">
            <v>#REF!</v>
          </cell>
          <cell r="AG445" t="e">
            <v>#REF!</v>
          </cell>
          <cell r="AH445" t="e">
            <v>#REF!</v>
          </cell>
          <cell r="AI445" t="e">
            <v>#REF!</v>
          </cell>
          <cell r="AJ445" t="e">
            <v>#REF!</v>
          </cell>
          <cell r="AK445" t="e">
            <v>#REF!</v>
          </cell>
          <cell r="AL445" t="e">
            <v>#REF!</v>
          </cell>
          <cell r="AM445" t="e">
            <v>#REF!</v>
          </cell>
          <cell r="AN445" t="e">
            <v>#REF!</v>
          </cell>
          <cell r="AO445" t="e">
            <v>#REF!</v>
          </cell>
          <cell r="AP445" t="e">
            <v>#REF!</v>
          </cell>
          <cell r="AQ445" t="e">
            <v>#REF!</v>
          </cell>
          <cell r="AR445" t="e">
            <v>#REF!</v>
          </cell>
          <cell r="AS445" t="e">
            <v>#REF!</v>
          </cell>
          <cell r="AT445" t="e">
            <v>#REF!</v>
          </cell>
          <cell r="AU445" t="e">
            <v>#REF!</v>
          </cell>
        </row>
        <row r="446">
          <cell r="A446" t="str">
            <v>651020_7</v>
          </cell>
          <cell r="B446" t="str">
            <v>651020</v>
          </cell>
          <cell r="C446">
            <v>7</v>
          </cell>
          <cell r="D446">
            <v>0</v>
          </cell>
          <cell r="E446">
            <v>42.5</v>
          </cell>
          <cell r="F446">
            <v>43</v>
          </cell>
          <cell r="G446">
            <v>49.142857142857146</v>
          </cell>
          <cell r="H446">
            <v>40</v>
          </cell>
          <cell r="I446">
            <v>38.571428571428569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43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e">
            <v>#REF!</v>
          </cell>
          <cell r="W446" t="e">
            <v>#REF!</v>
          </cell>
          <cell r="X446" t="e">
            <v>#REF!</v>
          </cell>
          <cell r="Y446" t="e">
            <v>#REF!</v>
          </cell>
          <cell r="Z446" t="e">
            <v>#REF!</v>
          </cell>
          <cell r="AA446" t="e">
            <v>#REF!</v>
          </cell>
          <cell r="AB446" t="e">
            <v>#REF!</v>
          </cell>
          <cell r="AC446" t="e">
            <v>#REF!</v>
          </cell>
          <cell r="AD446" t="e">
            <v>#REF!</v>
          </cell>
          <cell r="AE446" t="e">
            <v>#REF!</v>
          </cell>
          <cell r="AF446" t="e">
            <v>#REF!</v>
          </cell>
          <cell r="AG446" t="e">
            <v>#REF!</v>
          </cell>
          <cell r="AH446" t="e">
            <v>#REF!</v>
          </cell>
          <cell r="AI446" t="e">
            <v>#REF!</v>
          </cell>
          <cell r="AJ446" t="e">
            <v>#REF!</v>
          </cell>
          <cell r="AK446" t="e">
            <v>#REF!</v>
          </cell>
          <cell r="AL446" t="e">
            <v>#REF!</v>
          </cell>
          <cell r="AM446" t="e">
            <v>#REF!</v>
          </cell>
          <cell r="AN446" t="e">
            <v>#REF!</v>
          </cell>
          <cell r="AO446" t="e">
            <v>#REF!</v>
          </cell>
          <cell r="AP446" t="e">
            <v>#REF!</v>
          </cell>
          <cell r="AQ446" t="e">
            <v>#REF!</v>
          </cell>
          <cell r="AR446" t="e">
            <v>#REF!</v>
          </cell>
          <cell r="AS446" t="e">
            <v>#REF!</v>
          </cell>
          <cell r="AT446" t="e">
            <v>#REF!</v>
          </cell>
          <cell r="AU446" t="e">
            <v>#REF!</v>
          </cell>
        </row>
        <row r="447">
          <cell r="A447" t="str">
            <v>651020_8</v>
          </cell>
          <cell r="B447" t="str">
            <v>651020</v>
          </cell>
          <cell r="C447">
            <v>8</v>
          </cell>
          <cell r="D447">
            <v>0</v>
          </cell>
          <cell r="E447">
            <v>42.5</v>
          </cell>
          <cell r="F447">
            <v>43</v>
          </cell>
          <cell r="G447">
            <v>48.375</v>
          </cell>
          <cell r="H447">
            <v>40</v>
          </cell>
          <cell r="I447">
            <v>38.75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43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e">
            <v>#REF!</v>
          </cell>
          <cell r="W447" t="e">
            <v>#REF!</v>
          </cell>
          <cell r="X447" t="e">
            <v>#REF!</v>
          </cell>
          <cell r="Y447" t="e">
            <v>#REF!</v>
          </cell>
          <cell r="Z447" t="e">
            <v>#REF!</v>
          </cell>
          <cell r="AA447" t="e">
            <v>#REF!</v>
          </cell>
          <cell r="AB447" t="e">
            <v>#REF!</v>
          </cell>
          <cell r="AC447" t="e">
            <v>#REF!</v>
          </cell>
          <cell r="AD447" t="e">
            <v>#REF!</v>
          </cell>
          <cell r="AE447" t="e">
            <v>#REF!</v>
          </cell>
          <cell r="AF447" t="e">
            <v>#REF!</v>
          </cell>
          <cell r="AG447" t="e">
            <v>#REF!</v>
          </cell>
          <cell r="AH447" t="e">
            <v>#REF!</v>
          </cell>
          <cell r="AI447" t="e">
            <v>#REF!</v>
          </cell>
          <cell r="AJ447" t="e">
            <v>#REF!</v>
          </cell>
          <cell r="AK447" t="e">
            <v>#REF!</v>
          </cell>
          <cell r="AL447" t="e">
            <v>#REF!</v>
          </cell>
          <cell r="AM447" t="e">
            <v>#REF!</v>
          </cell>
          <cell r="AN447" t="e">
            <v>#REF!</v>
          </cell>
          <cell r="AO447" t="e">
            <v>#REF!</v>
          </cell>
          <cell r="AP447" t="e">
            <v>#REF!</v>
          </cell>
          <cell r="AQ447" t="e">
            <v>#REF!</v>
          </cell>
          <cell r="AR447" t="e">
            <v>#REF!</v>
          </cell>
          <cell r="AS447" t="e">
            <v>#REF!</v>
          </cell>
          <cell r="AT447" t="e">
            <v>#REF!</v>
          </cell>
          <cell r="AU447" t="e">
            <v>#REF!</v>
          </cell>
        </row>
        <row r="448">
          <cell r="A448" t="str">
            <v>651020_9</v>
          </cell>
          <cell r="B448" t="str">
            <v>651020</v>
          </cell>
          <cell r="C448">
            <v>9</v>
          </cell>
          <cell r="D448">
            <v>0</v>
          </cell>
          <cell r="E448">
            <v>42.5</v>
          </cell>
          <cell r="F448">
            <v>43</v>
          </cell>
          <cell r="G448">
            <v>47.777777777777779</v>
          </cell>
          <cell r="H448">
            <v>41</v>
          </cell>
          <cell r="I448">
            <v>39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43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e">
            <v>#REF!</v>
          </cell>
          <cell r="W448" t="e">
            <v>#REF!</v>
          </cell>
          <cell r="X448" t="e">
            <v>#REF!</v>
          </cell>
          <cell r="Y448" t="e">
            <v>#REF!</v>
          </cell>
          <cell r="Z448" t="e">
            <v>#REF!</v>
          </cell>
          <cell r="AA448" t="e">
            <v>#REF!</v>
          </cell>
          <cell r="AB448" t="e">
            <v>#REF!</v>
          </cell>
          <cell r="AC448" t="e">
            <v>#REF!</v>
          </cell>
          <cell r="AD448" t="e">
            <v>#REF!</v>
          </cell>
          <cell r="AE448" t="e">
            <v>#REF!</v>
          </cell>
          <cell r="AF448" t="e">
            <v>#REF!</v>
          </cell>
          <cell r="AG448" t="e">
            <v>#REF!</v>
          </cell>
          <cell r="AH448" t="e">
            <v>#REF!</v>
          </cell>
          <cell r="AI448" t="e">
            <v>#REF!</v>
          </cell>
          <cell r="AJ448" t="e">
            <v>#REF!</v>
          </cell>
          <cell r="AK448" t="e">
            <v>#REF!</v>
          </cell>
          <cell r="AL448" t="e">
            <v>#REF!</v>
          </cell>
          <cell r="AM448" t="e">
            <v>#REF!</v>
          </cell>
          <cell r="AN448" t="e">
            <v>#REF!</v>
          </cell>
          <cell r="AO448" t="e">
            <v>#REF!</v>
          </cell>
          <cell r="AP448" t="e">
            <v>#REF!</v>
          </cell>
          <cell r="AQ448" t="e">
            <v>#REF!</v>
          </cell>
          <cell r="AR448" t="e">
            <v>#REF!</v>
          </cell>
          <cell r="AS448" t="e">
            <v>#REF!</v>
          </cell>
          <cell r="AT448" t="e">
            <v>#REF!</v>
          </cell>
          <cell r="AU448" t="e">
            <v>#REF!</v>
          </cell>
        </row>
        <row r="449">
          <cell r="A449" t="str">
            <v>651020_10</v>
          </cell>
          <cell r="B449" t="str">
            <v>651020</v>
          </cell>
          <cell r="C449">
            <v>10</v>
          </cell>
          <cell r="D449">
            <v>0</v>
          </cell>
          <cell r="E449">
            <v>42.5</v>
          </cell>
          <cell r="F449">
            <v>43</v>
          </cell>
          <cell r="G449">
            <v>47.3</v>
          </cell>
          <cell r="H449">
            <v>41</v>
          </cell>
          <cell r="I449">
            <v>39.200000000000003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43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e">
            <v>#REF!</v>
          </cell>
          <cell r="W449" t="e">
            <v>#REF!</v>
          </cell>
          <cell r="X449" t="e">
            <v>#REF!</v>
          </cell>
          <cell r="Y449" t="e">
            <v>#REF!</v>
          </cell>
          <cell r="Z449" t="e">
            <v>#REF!</v>
          </cell>
          <cell r="AA449" t="e">
            <v>#REF!</v>
          </cell>
          <cell r="AB449" t="e">
            <v>#REF!</v>
          </cell>
          <cell r="AC449" t="e">
            <v>#REF!</v>
          </cell>
          <cell r="AD449" t="e">
            <v>#REF!</v>
          </cell>
          <cell r="AE449" t="e">
            <v>#REF!</v>
          </cell>
          <cell r="AF449" t="e">
            <v>#REF!</v>
          </cell>
          <cell r="AG449" t="e">
            <v>#REF!</v>
          </cell>
          <cell r="AH449" t="e">
            <v>#REF!</v>
          </cell>
          <cell r="AI449" t="e">
            <v>#REF!</v>
          </cell>
          <cell r="AJ449" t="e">
            <v>#REF!</v>
          </cell>
          <cell r="AK449" t="e">
            <v>#REF!</v>
          </cell>
          <cell r="AL449" t="e">
            <v>#REF!</v>
          </cell>
          <cell r="AM449" t="e">
            <v>#REF!</v>
          </cell>
          <cell r="AN449" t="e">
            <v>#REF!</v>
          </cell>
          <cell r="AO449" t="e">
            <v>#REF!</v>
          </cell>
          <cell r="AP449" t="e">
            <v>#REF!</v>
          </cell>
          <cell r="AQ449" t="e">
            <v>#REF!</v>
          </cell>
          <cell r="AR449" t="e">
            <v>#REF!</v>
          </cell>
          <cell r="AS449" t="e">
            <v>#REF!</v>
          </cell>
          <cell r="AT449" t="e">
            <v>#REF!</v>
          </cell>
          <cell r="AU449" t="e">
            <v>#REF!</v>
          </cell>
        </row>
        <row r="450">
          <cell r="A450" t="str">
            <v>651020_11</v>
          </cell>
          <cell r="B450" t="str">
            <v>651020</v>
          </cell>
          <cell r="C450">
            <v>11</v>
          </cell>
          <cell r="D450">
            <v>0</v>
          </cell>
          <cell r="E450">
            <v>42.5</v>
          </cell>
          <cell r="F450">
            <v>43</v>
          </cell>
          <cell r="G450">
            <v>46.909090909090907</v>
          </cell>
          <cell r="H450">
            <v>42</v>
          </cell>
          <cell r="I450">
            <v>39.454545454545453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43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e">
            <v>#REF!</v>
          </cell>
          <cell r="W450" t="e">
            <v>#REF!</v>
          </cell>
          <cell r="X450" t="e">
            <v>#REF!</v>
          </cell>
          <cell r="Y450" t="e">
            <v>#REF!</v>
          </cell>
          <cell r="Z450" t="e">
            <v>#REF!</v>
          </cell>
          <cell r="AA450" t="e">
            <v>#REF!</v>
          </cell>
          <cell r="AB450" t="e">
            <v>#REF!</v>
          </cell>
          <cell r="AC450" t="e">
            <v>#REF!</v>
          </cell>
          <cell r="AD450" t="e">
            <v>#REF!</v>
          </cell>
          <cell r="AE450" t="e">
            <v>#REF!</v>
          </cell>
          <cell r="AF450" t="e">
            <v>#REF!</v>
          </cell>
          <cell r="AG450" t="e">
            <v>#REF!</v>
          </cell>
          <cell r="AH450" t="e">
            <v>#REF!</v>
          </cell>
          <cell r="AI450" t="e">
            <v>#REF!</v>
          </cell>
          <cell r="AJ450" t="e">
            <v>#REF!</v>
          </cell>
          <cell r="AK450" t="e">
            <v>#REF!</v>
          </cell>
          <cell r="AL450" t="e">
            <v>#REF!</v>
          </cell>
          <cell r="AM450" t="e">
            <v>#REF!</v>
          </cell>
          <cell r="AN450" t="e">
            <v>#REF!</v>
          </cell>
          <cell r="AO450" t="e">
            <v>#REF!</v>
          </cell>
          <cell r="AP450" t="e">
            <v>#REF!</v>
          </cell>
          <cell r="AQ450" t="e">
            <v>#REF!</v>
          </cell>
          <cell r="AR450" t="e">
            <v>#REF!</v>
          </cell>
          <cell r="AS450" t="e">
            <v>#REF!</v>
          </cell>
          <cell r="AT450" t="e">
            <v>#REF!</v>
          </cell>
          <cell r="AU450" t="e">
            <v>#REF!</v>
          </cell>
        </row>
        <row r="451">
          <cell r="A451" t="str">
            <v>651020_12</v>
          </cell>
          <cell r="B451" t="str">
            <v>651020</v>
          </cell>
          <cell r="C451">
            <v>12</v>
          </cell>
          <cell r="D451">
            <v>0</v>
          </cell>
          <cell r="E451">
            <v>42.5</v>
          </cell>
          <cell r="F451">
            <v>43</v>
          </cell>
          <cell r="G451">
            <v>46.583333333333336</v>
          </cell>
          <cell r="H451">
            <v>43</v>
          </cell>
          <cell r="I451">
            <v>39.75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43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e">
            <v>#REF!</v>
          </cell>
          <cell r="W451" t="e">
            <v>#REF!</v>
          </cell>
          <cell r="X451" t="e">
            <v>#REF!</v>
          </cell>
          <cell r="Y451" t="e">
            <v>#REF!</v>
          </cell>
          <cell r="Z451" t="e">
            <v>#REF!</v>
          </cell>
          <cell r="AA451" t="e">
            <v>#REF!</v>
          </cell>
          <cell r="AB451" t="e">
            <v>#REF!</v>
          </cell>
          <cell r="AC451" t="e">
            <v>#REF!</v>
          </cell>
          <cell r="AD451" t="e">
            <v>#REF!</v>
          </cell>
          <cell r="AE451" t="e">
            <v>#REF!</v>
          </cell>
          <cell r="AF451" t="e">
            <v>#REF!</v>
          </cell>
          <cell r="AG451" t="e">
            <v>#REF!</v>
          </cell>
          <cell r="AH451" t="e">
            <v>#REF!</v>
          </cell>
          <cell r="AI451" t="e">
            <v>#REF!</v>
          </cell>
          <cell r="AJ451" t="e">
            <v>#REF!</v>
          </cell>
          <cell r="AK451" t="e">
            <v>#REF!</v>
          </cell>
          <cell r="AL451" t="e">
            <v>#REF!</v>
          </cell>
          <cell r="AM451" t="e">
            <v>#REF!</v>
          </cell>
          <cell r="AN451" t="e">
            <v>#REF!</v>
          </cell>
          <cell r="AO451" t="e">
            <v>#REF!</v>
          </cell>
          <cell r="AP451" t="e">
            <v>#REF!</v>
          </cell>
          <cell r="AQ451" t="e">
            <v>#REF!</v>
          </cell>
          <cell r="AR451" t="e">
            <v>#REF!</v>
          </cell>
          <cell r="AS451" t="e">
            <v>#REF!</v>
          </cell>
          <cell r="AT451" t="e">
            <v>#REF!</v>
          </cell>
          <cell r="AU451" t="e">
            <v>#REF!</v>
          </cell>
        </row>
        <row r="452">
          <cell r="A452" t="str">
            <v>651020_Branch Office Pietermaritzburg</v>
          </cell>
          <cell r="B452" t="str">
            <v>651020</v>
          </cell>
          <cell r="C452" t="str">
            <v>Branch Office Pietermaritzburg</v>
          </cell>
        </row>
        <row r="453">
          <cell r="A453" t="str">
            <v>651030_1</v>
          </cell>
          <cell r="B453" t="str">
            <v>651030</v>
          </cell>
          <cell r="C453">
            <v>1</v>
          </cell>
          <cell r="D453">
            <v>28</v>
          </cell>
          <cell r="E453">
            <v>28</v>
          </cell>
          <cell r="F453">
            <v>28</v>
          </cell>
          <cell r="G453">
            <v>28</v>
          </cell>
          <cell r="H453">
            <v>26</v>
          </cell>
          <cell r="I453">
            <v>26</v>
          </cell>
          <cell r="J453">
            <v>27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27</v>
          </cell>
          <cell r="Q453">
            <v>1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e">
            <v>#REF!</v>
          </cell>
          <cell r="W453" t="e">
            <v>#REF!</v>
          </cell>
          <cell r="X453" t="e">
            <v>#REF!</v>
          </cell>
          <cell r="Y453" t="e">
            <v>#REF!</v>
          </cell>
          <cell r="Z453" t="e">
            <v>#REF!</v>
          </cell>
          <cell r="AA453" t="e">
            <v>#REF!</v>
          </cell>
          <cell r="AB453" t="e">
            <v>#REF!</v>
          </cell>
          <cell r="AC453" t="e">
            <v>#REF!</v>
          </cell>
          <cell r="AD453" t="e">
            <v>#REF!</v>
          </cell>
          <cell r="AE453" t="e">
            <v>#REF!</v>
          </cell>
          <cell r="AF453" t="e">
            <v>#REF!</v>
          </cell>
          <cell r="AG453" t="e">
            <v>#REF!</v>
          </cell>
          <cell r="AH453" t="e">
            <v>#REF!</v>
          </cell>
          <cell r="AI453" t="e">
            <v>#REF!</v>
          </cell>
          <cell r="AJ453" t="e">
            <v>#REF!</v>
          </cell>
          <cell r="AK453" t="e">
            <v>#REF!</v>
          </cell>
          <cell r="AL453" t="e">
            <v>#REF!</v>
          </cell>
          <cell r="AM453" t="e">
            <v>#REF!</v>
          </cell>
          <cell r="AN453" t="e">
            <v>#REF!</v>
          </cell>
          <cell r="AO453" t="e">
            <v>#REF!</v>
          </cell>
          <cell r="AP453" t="e">
            <v>#REF!</v>
          </cell>
          <cell r="AQ453" t="e">
            <v>#REF!</v>
          </cell>
          <cell r="AR453" t="e">
            <v>#REF!</v>
          </cell>
          <cell r="AS453" t="e">
            <v>#REF!</v>
          </cell>
          <cell r="AT453" t="e">
            <v>#REF!</v>
          </cell>
          <cell r="AU453" t="e">
            <v>#REF!</v>
          </cell>
        </row>
        <row r="454">
          <cell r="A454" t="str">
            <v>651030_2</v>
          </cell>
          <cell r="B454" t="str">
            <v>651030</v>
          </cell>
          <cell r="C454">
            <v>2</v>
          </cell>
          <cell r="D454">
            <v>27</v>
          </cell>
          <cell r="E454">
            <v>27.5</v>
          </cell>
          <cell r="F454">
            <v>28</v>
          </cell>
          <cell r="G454">
            <v>28</v>
          </cell>
          <cell r="H454">
            <v>25</v>
          </cell>
          <cell r="I454">
            <v>25.5</v>
          </cell>
          <cell r="J454">
            <v>26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27</v>
          </cell>
          <cell r="Q454">
            <v>1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e">
            <v>#REF!</v>
          </cell>
          <cell r="W454" t="e">
            <v>#REF!</v>
          </cell>
          <cell r="X454" t="e">
            <v>#REF!</v>
          </cell>
          <cell r="Y454" t="e">
            <v>#REF!</v>
          </cell>
          <cell r="Z454" t="e">
            <v>#REF!</v>
          </cell>
          <cell r="AA454" t="e">
            <v>#REF!</v>
          </cell>
          <cell r="AB454" t="e">
            <v>#REF!</v>
          </cell>
          <cell r="AC454" t="e">
            <v>#REF!</v>
          </cell>
          <cell r="AD454" t="e">
            <v>#REF!</v>
          </cell>
          <cell r="AE454" t="e">
            <v>#REF!</v>
          </cell>
          <cell r="AF454" t="e">
            <v>#REF!</v>
          </cell>
          <cell r="AG454" t="e">
            <v>#REF!</v>
          </cell>
          <cell r="AH454" t="e">
            <v>#REF!</v>
          </cell>
          <cell r="AI454" t="e">
            <v>#REF!</v>
          </cell>
          <cell r="AJ454" t="e">
            <v>#REF!</v>
          </cell>
          <cell r="AK454" t="e">
            <v>#REF!</v>
          </cell>
          <cell r="AL454" t="e">
            <v>#REF!</v>
          </cell>
          <cell r="AM454" t="e">
            <v>#REF!</v>
          </cell>
          <cell r="AN454" t="e">
            <v>#REF!</v>
          </cell>
          <cell r="AO454" t="e">
            <v>#REF!</v>
          </cell>
          <cell r="AP454" t="e">
            <v>#REF!</v>
          </cell>
          <cell r="AQ454" t="e">
            <v>#REF!</v>
          </cell>
          <cell r="AR454" t="e">
            <v>#REF!</v>
          </cell>
          <cell r="AS454" t="e">
            <v>#REF!</v>
          </cell>
          <cell r="AT454" t="e">
            <v>#REF!</v>
          </cell>
          <cell r="AU454" t="e">
            <v>#REF!</v>
          </cell>
        </row>
        <row r="455">
          <cell r="A455" t="str">
            <v>651030_3</v>
          </cell>
          <cell r="B455" t="str">
            <v>651030</v>
          </cell>
          <cell r="C455">
            <v>3</v>
          </cell>
          <cell r="D455">
            <v>0</v>
          </cell>
          <cell r="E455">
            <v>27.5</v>
          </cell>
          <cell r="F455">
            <v>56</v>
          </cell>
          <cell r="G455">
            <v>37.333333333333336</v>
          </cell>
          <cell r="H455">
            <v>25</v>
          </cell>
          <cell r="I455">
            <v>25.333333333333332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27</v>
          </cell>
          <cell r="Q455">
            <v>1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e">
            <v>#REF!</v>
          </cell>
          <cell r="W455" t="e">
            <v>#REF!</v>
          </cell>
          <cell r="X455" t="e">
            <v>#REF!</v>
          </cell>
          <cell r="Y455" t="e">
            <v>#REF!</v>
          </cell>
          <cell r="Z455" t="e">
            <v>#REF!</v>
          </cell>
          <cell r="AA455" t="e">
            <v>#REF!</v>
          </cell>
          <cell r="AB455" t="e">
            <v>#REF!</v>
          </cell>
          <cell r="AC455" t="e">
            <v>#REF!</v>
          </cell>
          <cell r="AD455" t="e">
            <v>#REF!</v>
          </cell>
          <cell r="AE455" t="e">
            <v>#REF!</v>
          </cell>
          <cell r="AF455" t="e">
            <v>#REF!</v>
          </cell>
          <cell r="AG455" t="e">
            <v>#REF!</v>
          </cell>
          <cell r="AH455" t="e">
            <v>#REF!</v>
          </cell>
          <cell r="AI455" t="e">
            <v>#REF!</v>
          </cell>
          <cell r="AJ455" t="e">
            <v>#REF!</v>
          </cell>
          <cell r="AK455" t="e">
            <v>#REF!</v>
          </cell>
          <cell r="AL455" t="e">
            <v>#REF!</v>
          </cell>
          <cell r="AM455" t="e">
            <v>#REF!</v>
          </cell>
          <cell r="AN455" t="e">
            <v>#REF!</v>
          </cell>
          <cell r="AO455" t="e">
            <v>#REF!</v>
          </cell>
          <cell r="AP455" t="e">
            <v>#REF!</v>
          </cell>
          <cell r="AQ455" t="e">
            <v>#REF!</v>
          </cell>
          <cell r="AR455" t="e">
            <v>#REF!</v>
          </cell>
          <cell r="AS455" t="e">
            <v>#REF!</v>
          </cell>
          <cell r="AT455" t="e">
            <v>#REF!</v>
          </cell>
          <cell r="AU455" t="e">
            <v>#REF!</v>
          </cell>
        </row>
        <row r="456">
          <cell r="A456" t="str">
            <v>651030_4</v>
          </cell>
          <cell r="B456" t="str">
            <v>651030</v>
          </cell>
          <cell r="C456">
            <v>4</v>
          </cell>
          <cell r="D456">
            <v>0</v>
          </cell>
          <cell r="E456">
            <v>27.5</v>
          </cell>
          <cell r="F456">
            <v>28</v>
          </cell>
          <cell r="G456">
            <v>35</v>
          </cell>
          <cell r="H456">
            <v>25</v>
          </cell>
          <cell r="I456">
            <v>25.25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27</v>
          </cell>
          <cell r="Q456">
            <v>1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e">
            <v>#REF!</v>
          </cell>
          <cell r="W456" t="e">
            <v>#REF!</v>
          </cell>
          <cell r="X456" t="e">
            <v>#REF!</v>
          </cell>
          <cell r="Y456" t="e">
            <v>#REF!</v>
          </cell>
          <cell r="Z456" t="e">
            <v>#REF!</v>
          </cell>
          <cell r="AA456" t="e">
            <v>#REF!</v>
          </cell>
          <cell r="AB456" t="e">
            <v>#REF!</v>
          </cell>
          <cell r="AC456" t="e">
            <v>#REF!</v>
          </cell>
          <cell r="AD456" t="e">
            <v>#REF!</v>
          </cell>
          <cell r="AE456" t="e">
            <v>#REF!</v>
          </cell>
          <cell r="AF456" t="e">
            <v>#REF!</v>
          </cell>
          <cell r="AG456" t="e">
            <v>#REF!</v>
          </cell>
          <cell r="AH456" t="e">
            <v>#REF!</v>
          </cell>
          <cell r="AI456" t="e">
            <v>#REF!</v>
          </cell>
          <cell r="AJ456" t="e">
            <v>#REF!</v>
          </cell>
          <cell r="AK456" t="e">
            <v>#REF!</v>
          </cell>
          <cell r="AL456" t="e">
            <v>#REF!</v>
          </cell>
          <cell r="AM456" t="e">
            <v>#REF!</v>
          </cell>
          <cell r="AN456" t="e">
            <v>#REF!</v>
          </cell>
          <cell r="AO456" t="e">
            <v>#REF!</v>
          </cell>
          <cell r="AP456" t="e">
            <v>#REF!</v>
          </cell>
          <cell r="AQ456" t="e">
            <v>#REF!</v>
          </cell>
          <cell r="AR456" t="e">
            <v>#REF!</v>
          </cell>
          <cell r="AS456" t="e">
            <v>#REF!</v>
          </cell>
          <cell r="AT456" t="e">
            <v>#REF!</v>
          </cell>
          <cell r="AU456" t="e">
            <v>#REF!</v>
          </cell>
        </row>
        <row r="457">
          <cell r="A457" t="str">
            <v>651030_5</v>
          </cell>
          <cell r="B457" t="str">
            <v>651030</v>
          </cell>
          <cell r="C457">
            <v>5</v>
          </cell>
          <cell r="D457">
            <v>0</v>
          </cell>
          <cell r="E457">
            <v>27.5</v>
          </cell>
          <cell r="F457">
            <v>28</v>
          </cell>
          <cell r="G457">
            <v>33.6</v>
          </cell>
          <cell r="H457">
            <v>25</v>
          </cell>
          <cell r="I457">
            <v>25.2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27</v>
          </cell>
          <cell r="Q457">
            <v>1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e">
            <v>#REF!</v>
          </cell>
          <cell r="W457" t="e">
            <v>#REF!</v>
          </cell>
          <cell r="X457" t="e">
            <v>#REF!</v>
          </cell>
          <cell r="Y457" t="e">
            <v>#REF!</v>
          </cell>
          <cell r="Z457" t="e">
            <v>#REF!</v>
          </cell>
          <cell r="AA457" t="e">
            <v>#REF!</v>
          </cell>
          <cell r="AB457" t="e">
            <v>#REF!</v>
          </cell>
          <cell r="AC457" t="e">
            <v>#REF!</v>
          </cell>
          <cell r="AD457" t="e">
            <v>#REF!</v>
          </cell>
          <cell r="AE457" t="e">
            <v>#REF!</v>
          </cell>
          <cell r="AF457" t="e">
            <v>#REF!</v>
          </cell>
          <cell r="AG457" t="e">
            <v>#REF!</v>
          </cell>
          <cell r="AH457" t="e">
            <v>#REF!</v>
          </cell>
          <cell r="AI457" t="e">
            <v>#REF!</v>
          </cell>
          <cell r="AJ457" t="e">
            <v>#REF!</v>
          </cell>
          <cell r="AK457" t="e">
            <v>#REF!</v>
          </cell>
          <cell r="AL457" t="e">
            <v>#REF!</v>
          </cell>
          <cell r="AM457" t="e">
            <v>#REF!</v>
          </cell>
          <cell r="AN457" t="e">
            <v>#REF!</v>
          </cell>
          <cell r="AO457" t="e">
            <v>#REF!</v>
          </cell>
          <cell r="AP457" t="e">
            <v>#REF!</v>
          </cell>
          <cell r="AQ457" t="e">
            <v>#REF!</v>
          </cell>
          <cell r="AR457" t="e">
            <v>#REF!</v>
          </cell>
          <cell r="AS457" t="e">
            <v>#REF!</v>
          </cell>
          <cell r="AT457" t="e">
            <v>#REF!</v>
          </cell>
          <cell r="AU457" t="e">
            <v>#REF!</v>
          </cell>
        </row>
        <row r="458">
          <cell r="A458" t="str">
            <v>651030_6</v>
          </cell>
          <cell r="B458" t="str">
            <v>651030</v>
          </cell>
          <cell r="C458">
            <v>6</v>
          </cell>
          <cell r="D458">
            <v>0</v>
          </cell>
          <cell r="E458">
            <v>27.5</v>
          </cell>
          <cell r="F458">
            <v>28</v>
          </cell>
          <cell r="G458">
            <v>32.666666666666664</v>
          </cell>
          <cell r="H458">
            <v>25</v>
          </cell>
          <cell r="I458">
            <v>25.166666666666668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</v>
          </cell>
          <cell r="Q458">
            <v>1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e">
            <v>#REF!</v>
          </cell>
          <cell r="W458" t="e">
            <v>#REF!</v>
          </cell>
          <cell r="X458" t="e">
            <v>#REF!</v>
          </cell>
          <cell r="Y458" t="e">
            <v>#REF!</v>
          </cell>
          <cell r="Z458" t="e">
            <v>#REF!</v>
          </cell>
          <cell r="AA458" t="e">
            <v>#REF!</v>
          </cell>
          <cell r="AB458" t="e">
            <v>#REF!</v>
          </cell>
          <cell r="AC458" t="e">
            <v>#REF!</v>
          </cell>
          <cell r="AD458" t="e">
            <v>#REF!</v>
          </cell>
          <cell r="AE458" t="e">
            <v>#REF!</v>
          </cell>
          <cell r="AF458" t="e">
            <v>#REF!</v>
          </cell>
          <cell r="AG458" t="e">
            <v>#REF!</v>
          </cell>
          <cell r="AH458" t="e">
            <v>#REF!</v>
          </cell>
          <cell r="AI458" t="e">
            <v>#REF!</v>
          </cell>
          <cell r="AJ458" t="e">
            <v>#REF!</v>
          </cell>
          <cell r="AK458" t="e">
            <v>#REF!</v>
          </cell>
          <cell r="AL458" t="e">
            <v>#REF!</v>
          </cell>
          <cell r="AM458" t="e">
            <v>#REF!</v>
          </cell>
          <cell r="AN458" t="e">
            <v>#REF!</v>
          </cell>
          <cell r="AO458" t="e">
            <v>#REF!</v>
          </cell>
          <cell r="AP458" t="e">
            <v>#REF!</v>
          </cell>
          <cell r="AQ458" t="e">
            <v>#REF!</v>
          </cell>
          <cell r="AR458" t="e">
            <v>#REF!</v>
          </cell>
          <cell r="AS458" t="e">
            <v>#REF!</v>
          </cell>
          <cell r="AT458" t="e">
            <v>#REF!</v>
          </cell>
          <cell r="AU458" t="e">
            <v>#REF!</v>
          </cell>
        </row>
        <row r="459">
          <cell r="A459" t="str">
            <v>651030_7</v>
          </cell>
          <cell r="B459" t="str">
            <v>651030</v>
          </cell>
          <cell r="C459">
            <v>7</v>
          </cell>
          <cell r="D459">
            <v>0</v>
          </cell>
          <cell r="E459">
            <v>27.5</v>
          </cell>
          <cell r="F459">
            <v>28</v>
          </cell>
          <cell r="G459">
            <v>32</v>
          </cell>
          <cell r="H459">
            <v>26</v>
          </cell>
          <cell r="I459">
            <v>25.285714285714285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27</v>
          </cell>
          <cell r="Q459">
            <v>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e">
            <v>#REF!</v>
          </cell>
          <cell r="W459" t="e">
            <v>#REF!</v>
          </cell>
          <cell r="X459" t="e">
            <v>#REF!</v>
          </cell>
          <cell r="Y459" t="e">
            <v>#REF!</v>
          </cell>
          <cell r="Z459" t="e">
            <v>#REF!</v>
          </cell>
          <cell r="AA459" t="e">
            <v>#REF!</v>
          </cell>
          <cell r="AB459" t="e">
            <v>#REF!</v>
          </cell>
          <cell r="AC459" t="e">
            <v>#REF!</v>
          </cell>
          <cell r="AD459" t="e">
            <v>#REF!</v>
          </cell>
          <cell r="AE459" t="e">
            <v>#REF!</v>
          </cell>
          <cell r="AF459" t="e">
            <v>#REF!</v>
          </cell>
          <cell r="AG459" t="e">
            <v>#REF!</v>
          </cell>
          <cell r="AH459" t="e">
            <v>#REF!</v>
          </cell>
          <cell r="AI459" t="e">
            <v>#REF!</v>
          </cell>
          <cell r="AJ459" t="e">
            <v>#REF!</v>
          </cell>
          <cell r="AK459" t="e">
            <v>#REF!</v>
          </cell>
          <cell r="AL459" t="e">
            <v>#REF!</v>
          </cell>
          <cell r="AM459" t="e">
            <v>#REF!</v>
          </cell>
          <cell r="AN459" t="e">
            <v>#REF!</v>
          </cell>
          <cell r="AO459" t="e">
            <v>#REF!</v>
          </cell>
          <cell r="AP459" t="e">
            <v>#REF!</v>
          </cell>
          <cell r="AQ459" t="e">
            <v>#REF!</v>
          </cell>
          <cell r="AR459" t="e">
            <v>#REF!</v>
          </cell>
          <cell r="AS459" t="e">
            <v>#REF!</v>
          </cell>
          <cell r="AT459" t="e">
            <v>#REF!</v>
          </cell>
          <cell r="AU459" t="e">
            <v>#REF!</v>
          </cell>
        </row>
        <row r="460">
          <cell r="A460" t="str">
            <v>651030_8</v>
          </cell>
          <cell r="B460" t="str">
            <v>651030</v>
          </cell>
          <cell r="C460">
            <v>8</v>
          </cell>
          <cell r="D460">
            <v>0</v>
          </cell>
          <cell r="E460">
            <v>27.5</v>
          </cell>
          <cell r="F460">
            <v>28</v>
          </cell>
          <cell r="G460">
            <v>31.5</v>
          </cell>
          <cell r="H460">
            <v>26</v>
          </cell>
          <cell r="I460">
            <v>25.375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27</v>
          </cell>
          <cell r="Q460">
            <v>1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e">
            <v>#REF!</v>
          </cell>
          <cell r="W460" t="e">
            <v>#REF!</v>
          </cell>
          <cell r="X460" t="e">
            <v>#REF!</v>
          </cell>
          <cell r="Y460" t="e">
            <v>#REF!</v>
          </cell>
          <cell r="Z460" t="e">
            <v>#REF!</v>
          </cell>
          <cell r="AA460" t="e">
            <v>#REF!</v>
          </cell>
          <cell r="AB460" t="e">
            <v>#REF!</v>
          </cell>
          <cell r="AC460" t="e">
            <v>#REF!</v>
          </cell>
          <cell r="AD460" t="e">
            <v>#REF!</v>
          </cell>
          <cell r="AE460" t="e">
            <v>#REF!</v>
          </cell>
          <cell r="AF460" t="e">
            <v>#REF!</v>
          </cell>
          <cell r="AG460" t="e">
            <v>#REF!</v>
          </cell>
          <cell r="AH460" t="e">
            <v>#REF!</v>
          </cell>
          <cell r="AI460" t="e">
            <v>#REF!</v>
          </cell>
          <cell r="AJ460" t="e">
            <v>#REF!</v>
          </cell>
          <cell r="AK460" t="e">
            <v>#REF!</v>
          </cell>
          <cell r="AL460" t="e">
            <v>#REF!</v>
          </cell>
          <cell r="AM460" t="e">
            <v>#REF!</v>
          </cell>
          <cell r="AN460" t="e">
            <v>#REF!</v>
          </cell>
          <cell r="AO460" t="e">
            <v>#REF!</v>
          </cell>
          <cell r="AP460" t="e">
            <v>#REF!</v>
          </cell>
          <cell r="AQ460" t="e">
            <v>#REF!</v>
          </cell>
          <cell r="AR460" t="e">
            <v>#REF!</v>
          </cell>
          <cell r="AS460" t="e">
            <v>#REF!</v>
          </cell>
          <cell r="AT460" t="e">
            <v>#REF!</v>
          </cell>
          <cell r="AU460" t="e">
            <v>#REF!</v>
          </cell>
        </row>
        <row r="461">
          <cell r="A461" t="str">
            <v>651030_9</v>
          </cell>
          <cell r="B461" t="str">
            <v>651030</v>
          </cell>
          <cell r="C461">
            <v>9</v>
          </cell>
          <cell r="D461">
            <v>0</v>
          </cell>
          <cell r="E461">
            <v>27.5</v>
          </cell>
          <cell r="F461">
            <v>28</v>
          </cell>
          <cell r="G461">
            <v>31.111111111111111</v>
          </cell>
          <cell r="H461">
            <v>27</v>
          </cell>
          <cell r="I461">
            <v>25.555555555555557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27</v>
          </cell>
          <cell r="Q461">
            <v>1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e">
            <v>#REF!</v>
          </cell>
          <cell r="W461" t="e">
            <v>#REF!</v>
          </cell>
          <cell r="X461" t="e">
            <v>#REF!</v>
          </cell>
          <cell r="Y461" t="e">
            <v>#REF!</v>
          </cell>
          <cell r="Z461" t="e">
            <v>#REF!</v>
          </cell>
          <cell r="AA461" t="e">
            <v>#REF!</v>
          </cell>
          <cell r="AB461" t="e">
            <v>#REF!</v>
          </cell>
          <cell r="AC461" t="e">
            <v>#REF!</v>
          </cell>
          <cell r="AD461" t="e">
            <v>#REF!</v>
          </cell>
          <cell r="AE461" t="e">
            <v>#REF!</v>
          </cell>
          <cell r="AF461" t="e">
            <v>#REF!</v>
          </cell>
          <cell r="AG461" t="e">
            <v>#REF!</v>
          </cell>
          <cell r="AH461" t="e">
            <v>#REF!</v>
          </cell>
          <cell r="AI461" t="e">
            <v>#REF!</v>
          </cell>
          <cell r="AJ461" t="e">
            <v>#REF!</v>
          </cell>
          <cell r="AK461" t="e">
            <v>#REF!</v>
          </cell>
          <cell r="AL461" t="e">
            <v>#REF!</v>
          </cell>
          <cell r="AM461" t="e">
            <v>#REF!</v>
          </cell>
          <cell r="AN461" t="e">
            <v>#REF!</v>
          </cell>
          <cell r="AO461" t="e">
            <v>#REF!</v>
          </cell>
          <cell r="AP461" t="e">
            <v>#REF!</v>
          </cell>
          <cell r="AQ461" t="e">
            <v>#REF!</v>
          </cell>
          <cell r="AR461" t="e">
            <v>#REF!</v>
          </cell>
          <cell r="AS461" t="e">
            <v>#REF!</v>
          </cell>
          <cell r="AT461" t="e">
            <v>#REF!</v>
          </cell>
          <cell r="AU461" t="e">
            <v>#REF!</v>
          </cell>
        </row>
        <row r="462">
          <cell r="A462" t="str">
            <v>651030_10</v>
          </cell>
          <cell r="B462" t="str">
            <v>651030</v>
          </cell>
          <cell r="C462">
            <v>10</v>
          </cell>
          <cell r="D462">
            <v>0</v>
          </cell>
          <cell r="E462">
            <v>27.5</v>
          </cell>
          <cell r="F462">
            <v>28</v>
          </cell>
          <cell r="G462">
            <v>30.8</v>
          </cell>
          <cell r="H462">
            <v>27</v>
          </cell>
          <cell r="I462">
            <v>25.7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27</v>
          </cell>
          <cell r="Q462">
            <v>1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e">
            <v>#REF!</v>
          </cell>
          <cell r="W462" t="e">
            <v>#REF!</v>
          </cell>
          <cell r="X462" t="e">
            <v>#REF!</v>
          </cell>
          <cell r="Y462" t="e">
            <v>#REF!</v>
          </cell>
          <cell r="Z462" t="e">
            <v>#REF!</v>
          </cell>
          <cell r="AA462" t="e">
            <v>#REF!</v>
          </cell>
          <cell r="AB462" t="e">
            <v>#REF!</v>
          </cell>
          <cell r="AC462" t="e">
            <v>#REF!</v>
          </cell>
          <cell r="AD462" t="e">
            <v>#REF!</v>
          </cell>
          <cell r="AE462" t="e">
            <v>#REF!</v>
          </cell>
          <cell r="AF462" t="e">
            <v>#REF!</v>
          </cell>
          <cell r="AG462" t="e">
            <v>#REF!</v>
          </cell>
          <cell r="AH462" t="e">
            <v>#REF!</v>
          </cell>
          <cell r="AI462" t="e">
            <v>#REF!</v>
          </cell>
          <cell r="AJ462" t="e">
            <v>#REF!</v>
          </cell>
          <cell r="AK462" t="e">
            <v>#REF!</v>
          </cell>
          <cell r="AL462" t="e">
            <v>#REF!</v>
          </cell>
          <cell r="AM462" t="e">
            <v>#REF!</v>
          </cell>
          <cell r="AN462" t="e">
            <v>#REF!</v>
          </cell>
          <cell r="AO462" t="e">
            <v>#REF!</v>
          </cell>
          <cell r="AP462" t="e">
            <v>#REF!</v>
          </cell>
          <cell r="AQ462" t="e">
            <v>#REF!</v>
          </cell>
          <cell r="AR462" t="e">
            <v>#REF!</v>
          </cell>
          <cell r="AS462" t="e">
            <v>#REF!</v>
          </cell>
          <cell r="AT462" t="e">
            <v>#REF!</v>
          </cell>
          <cell r="AU462" t="e">
            <v>#REF!</v>
          </cell>
        </row>
        <row r="463">
          <cell r="A463" t="str">
            <v>651030_11</v>
          </cell>
          <cell r="B463" t="str">
            <v>651030</v>
          </cell>
          <cell r="C463">
            <v>11</v>
          </cell>
          <cell r="D463">
            <v>0</v>
          </cell>
          <cell r="E463">
            <v>27.5</v>
          </cell>
          <cell r="F463">
            <v>28</v>
          </cell>
          <cell r="G463">
            <v>30.545454545454547</v>
          </cell>
          <cell r="H463">
            <v>27</v>
          </cell>
          <cell r="I463">
            <v>25.818181818181817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27</v>
          </cell>
          <cell r="Q463">
            <v>1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e">
            <v>#REF!</v>
          </cell>
          <cell r="W463" t="e">
            <v>#REF!</v>
          </cell>
          <cell r="X463" t="e">
            <v>#REF!</v>
          </cell>
          <cell r="Y463" t="e">
            <v>#REF!</v>
          </cell>
          <cell r="Z463" t="e">
            <v>#REF!</v>
          </cell>
          <cell r="AA463" t="e">
            <v>#REF!</v>
          </cell>
          <cell r="AB463" t="e">
            <v>#REF!</v>
          </cell>
          <cell r="AC463" t="e">
            <v>#REF!</v>
          </cell>
          <cell r="AD463" t="e">
            <v>#REF!</v>
          </cell>
          <cell r="AE463" t="e">
            <v>#REF!</v>
          </cell>
          <cell r="AF463" t="e">
            <v>#REF!</v>
          </cell>
          <cell r="AG463" t="e">
            <v>#REF!</v>
          </cell>
          <cell r="AH463" t="e">
            <v>#REF!</v>
          </cell>
          <cell r="AI463" t="e">
            <v>#REF!</v>
          </cell>
          <cell r="AJ463" t="e">
            <v>#REF!</v>
          </cell>
          <cell r="AK463" t="e">
            <v>#REF!</v>
          </cell>
          <cell r="AL463" t="e">
            <v>#REF!</v>
          </cell>
          <cell r="AM463" t="e">
            <v>#REF!</v>
          </cell>
          <cell r="AN463" t="e">
            <v>#REF!</v>
          </cell>
          <cell r="AO463" t="e">
            <v>#REF!</v>
          </cell>
          <cell r="AP463" t="e">
            <v>#REF!</v>
          </cell>
          <cell r="AQ463" t="e">
            <v>#REF!</v>
          </cell>
          <cell r="AR463" t="e">
            <v>#REF!</v>
          </cell>
          <cell r="AS463" t="e">
            <v>#REF!</v>
          </cell>
          <cell r="AT463" t="e">
            <v>#REF!</v>
          </cell>
          <cell r="AU463" t="e">
            <v>#REF!</v>
          </cell>
        </row>
        <row r="464">
          <cell r="A464" t="str">
            <v>651030_12</v>
          </cell>
          <cell r="B464" t="str">
            <v>651030</v>
          </cell>
          <cell r="C464">
            <v>12</v>
          </cell>
          <cell r="D464">
            <v>0</v>
          </cell>
          <cell r="E464">
            <v>27.5</v>
          </cell>
          <cell r="F464">
            <v>28</v>
          </cell>
          <cell r="G464">
            <v>30.333333333333332</v>
          </cell>
          <cell r="H464">
            <v>28</v>
          </cell>
          <cell r="I464">
            <v>26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27</v>
          </cell>
          <cell r="Q464">
            <v>1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e">
            <v>#REF!</v>
          </cell>
          <cell r="W464" t="e">
            <v>#REF!</v>
          </cell>
          <cell r="X464" t="e">
            <v>#REF!</v>
          </cell>
          <cell r="Y464" t="e">
            <v>#REF!</v>
          </cell>
          <cell r="Z464" t="e">
            <v>#REF!</v>
          </cell>
          <cell r="AA464" t="e">
            <v>#REF!</v>
          </cell>
          <cell r="AB464" t="e">
            <v>#REF!</v>
          </cell>
          <cell r="AC464" t="e">
            <v>#REF!</v>
          </cell>
          <cell r="AD464" t="e">
            <v>#REF!</v>
          </cell>
          <cell r="AE464" t="e">
            <v>#REF!</v>
          </cell>
          <cell r="AF464" t="e">
            <v>#REF!</v>
          </cell>
          <cell r="AG464" t="e">
            <v>#REF!</v>
          </cell>
          <cell r="AH464" t="e">
            <v>#REF!</v>
          </cell>
          <cell r="AI464" t="e">
            <v>#REF!</v>
          </cell>
          <cell r="AJ464" t="e">
            <v>#REF!</v>
          </cell>
          <cell r="AK464" t="e">
            <v>#REF!</v>
          </cell>
          <cell r="AL464" t="e">
            <v>#REF!</v>
          </cell>
          <cell r="AM464" t="e">
            <v>#REF!</v>
          </cell>
          <cell r="AN464" t="e">
            <v>#REF!</v>
          </cell>
          <cell r="AO464" t="e">
            <v>#REF!</v>
          </cell>
          <cell r="AP464" t="e">
            <v>#REF!</v>
          </cell>
          <cell r="AQ464" t="e">
            <v>#REF!</v>
          </cell>
          <cell r="AR464" t="e">
            <v>#REF!</v>
          </cell>
          <cell r="AS464" t="e">
            <v>#REF!</v>
          </cell>
          <cell r="AT464" t="e">
            <v>#REF!</v>
          </cell>
          <cell r="AU464" t="e">
            <v>#REF!</v>
          </cell>
        </row>
        <row r="465">
          <cell r="A465" t="str">
            <v>651030_Branch Office Mount Edgecombe</v>
          </cell>
          <cell r="B465" t="str">
            <v>651030</v>
          </cell>
          <cell r="C465" t="str">
            <v>Branch Office Mount Edgecombe</v>
          </cell>
        </row>
        <row r="466">
          <cell r="A466" t="str">
            <v>651040_1</v>
          </cell>
          <cell r="B466" t="str">
            <v>651040</v>
          </cell>
          <cell r="C466">
            <v>1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3</v>
          </cell>
          <cell r="I466">
            <v>3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e">
            <v>#REF!</v>
          </cell>
          <cell r="W466" t="e">
            <v>#REF!</v>
          </cell>
          <cell r="X466" t="e">
            <v>#REF!</v>
          </cell>
          <cell r="Y466" t="e">
            <v>#REF!</v>
          </cell>
          <cell r="Z466" t="e">
            <v>#REF!</v>
          </cell>
          <cell r="AA466" t="e">
            <v>#REF!</v>
          </cell>
          <cell r="AB466" t="e">
            <v>#REF!</v>
          </cell>
          <cell r="AC466" t="e">
            <v>#REF!</v>
          </cell>
          <cell r="AD466" t="e">
            <v>#REF!</v>
          </cell>
          <cell r="AE466" t="e">
            <v>#REF!</v>
          </cell>
          <cell r="AF466" t="e">
            <v>#REF!</v>
          </cell>
          <cell r="AG466" t="e">
            <v>#REF!</v>
          </cell>
          <cell r="AH466" t="e">
            <v>#REF!</v>
          </cell>
          <cell r="AI466" t="e">
            <v>#REF!</v>
          </cell>
          <cell r="AJ466" t="e">
            <v>#REF!</v>
          </cell>
          <cell r="AK466" t="e">
            <v>#REF!</v>
          </cell>
          <cell r="AL466" t="e">
            <v>#REF!</v>
          </cell>
          <cell r="AM466" t="e">
            <v>#REF!</v>
          </cell>
          <cell r="AN466" t="e">
            <v>#REF!</v>
          </cell>
          <cell r="AO466" t="e">
            <v>#REF!</v>
          </cell>
          <cell r="AP466" t="e">
            <v>#REF!</v>
          </cell>
          <cell r="AQ466" t="e">
            <v>#REF!</v>
          </cell>
          <cell r="AR466" t="e">
            <v>#REF!</v>
          </cell>
          <cell r="AS466" t="e">
            <v>#REF!</v>
          </cell>
          <cell r="AT466" t="e">
            <v>#REF!</v>
          </cell>
          <cell r="AU466" t="e">
            <v>#REF!</v>
          </cell>
        </row>
        <row r="467">
          <cell r="A467" t="str">
            <v>651040_2</v>
          </cell>
          <cell r="B467" t="str">
            <v>651040</v>
          </cell>
          <cell r="C467">
            <v>2</v>
          </cell>
          <cell r="D467">
            <v>2</v>
          </cell>
          <cell r="E467">
            <v>2</v>
          </cell>
          <cell r="F467">
            <v>0</v>
          </cell>
          <cell r="G467">
            <v>0</v>
          </cell>
          <cell r="H467">
            <v>3</v>
          </cell>
          <cell r="I467">
            <v>3</v>
          </cell>
          <cell r="J467">
            <v>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e">
            <v>#REF!</v>
          </cell>
          <cell r="W467" t="e">
            <v>#REF!</v>
          </cell>
          <cell r="X467" t="e">
            <v>#REF!</v>
          </cell>
          <cell r="Y467" t="e">
            <v>#REF!</v>
          </cell>
          <cell r="Z467" t="e">
            <v>#REF!</v>
          </cell>
          <cell r="AA467" t="e">
            <v>#REF!</v>
          </cell>
          <cell r="AB467" t="e">
            <v>#REF!</v>
          </cell>
          <cell r="AC467" t="e">
            <v>#REF!</v>
          </cell>
          <cell r="AD467" t="e">
            <v>#REF!</v>
          </cell>
          <cell r="AE467" t="e">
            <v>#REF!</v>
          </cell>
          <cell r="AF467" t="e">
            <v>#REF!</v>
          </cell>
          <cell r="AG467" t="e">
            <v>#REF!</v>
          </cell>
          <cell r="AH467" t="e">
            <v>#REF!</v>
          </cell>
          <cell r="AI467" t="e">
            <v>#REF!</v>
          </cell>
          <cell r="AJ467" t="e">
            <v>#REF!</v>
          </cell>
          <cell r="AK467" t="e">
            <v>#REF!</v>
          </cell>
          <cell r="AL467" t="e">
            <v>#REF!</v>
          </cell>
          <cell r="AM467" t="e">
            <v>#REF!</v>
          </cell>
          <cell r="AN467" t="e">
            <v>#REF!</v>
          </cell>
          <cell r="AO467" t="e">
            <v>#REF!</v>
          </cell>
          <cell r="AP467" t="e">
            <v>#REF!</v>
          </cell>
          <cell r="AQ467" t="e">
            <v>#REF!</v>
          </cell>
          <cell r="AR467" t="e">
            <v>#REF!</v>
          </cell>
          <cell r="AS467" t="e">
            <v>#REF!</v>
          </cell>
          <cell r="AT467" t="e">
            <v>#REF!</v>
          </cell>
          <cell r="AU467" t="e">
            <v>#REF!</v>
          </cell>
        </row>
        <row r="468">
          <cell r="A468" t="str">
            <v>651040_3</v>
          </cell>
          <cell r="B468" t="str">
            <v>651040</v>
          </cell>
          <cell r="C468">
            <v>3</v>
          </cell>
          <cell r="D468">
            <v>0</v>
          </cell>
          <cell r="E468">
            <v>2</v>
          </cell>
          <cell r="F468">
            <v>0</v>
          </cell>
          <cell r="G468">
            <v>0</v>
          </cell>
          <cell r="H468">
            <v>3</v>
          </cell>
          <cell r="I468">
            <v>3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e">
            <v>#REF!</v>
          </cell>
          <cell r="W468" t="e">
            <v>#REF!</v>
          </cell>
          <cell r="X468" t="e">
            <v>#REF!</v>
          </cell>
          <cell r="Y468" t="e">
            <v>#REF!</v>
          </cell>
          <cell r="Z468" t="e">
            <v>#REF!</v>
          </cell>
          <cell r="AA468" t="e">
            <v>#REF!</v>
          </cell>
          <cell r="AB468" t="e">
            <v>#REF!</v>
          </cell>
          <cell r="AC468" t="e">
            <v>#REF!</v>
          </cell>
          <cell r="AD468" t="e">
            <v>#REF!</v>
          </cell>
          <cell r="AE468" t="e">
            <v>#REF!</v>
          </cell>
          <cell r="AF468" t="e">
            <v>#REF!</v>
          </cell>
          <cell r="AG468" t="e">
            <v>#REF!</v>
          </cell>
          <cell r="AH468" t="e">
            <v>#REF!</v>
          </cell>
          <cell r="AI468" t="e">
            <v>#REF!</v>
          </cell>
          <cell r="AJ468" t="e">
            <v>#REF!</v>
          </cell>
          <cell r="AK468" t="e">
            <v>#REF!</v>
          </cell>
          <cell r="AL468" t="e">
            <v>#REF!</v>
          </cell>
          <cell r="AM468" t="e">
            <v>#REF!</v>
          </cell>
          <cell r="AN468" t="e">
            <v>#REF!</v>
          </cell>
          <cell r="AO468" t="e">
            <v>#REF!</v>
          </cell>
          <cell r="AP468" t="e">
            <v>#REF!</v>
          </cell>
          <cell r="AQ468" t="e">
            <v>#REF!</v>
          </cell>
          <cell r="AR468" t="e">
            <v>#REF!</v>
          </cell>
          <cell r="AS468" t="e">
            <v>#REF!</v>
          </cell>
          <cell r="AT468" t="e">
            <v>#REF!</v>
          </cell>
          <cell r="AU468" t="e">
            <v>#REF!</v>
          </cell>
        </row>
        <row r="469">
          <cell r="A469" t="str">
            <v>651040_4</v>
          </cell>
          <cell r="B469" t="str">
            <v>651040</v>
          </cell>
          <cell r="C469">
            <v>4</v>
          </cell>
          <cell r="D469">
            <v>0</v>
          </cell>
          <cell r="E469">
            <v>2</v>
          </cell>
          <cell r="F469">
            <v>0</v>
          </cell>
          <cell r="G469">
            <v>0</v>
          </cell>
          <cell r="H469">
            <v>3</v>
          </cell>
          <cell r="I469">
            <v>3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e">
            <v>#REF!</v>
          </cell>
          <cell r="W469" t="e">
            <v>#REF!</v>
          </cell>
          <cell r="X469" t="e">
            <v>#REF!</v>
          </cell>
          <cell r="Y469" t="e">
            <v>#REF!</v>
          </cell>
          <cell r="Z469" t="e">
            <v>#REF!</v>
          </cell>
          <cell r="AA469" t="e">
            <v>#REF!</v>
          </cell>
          <cell r="AB469" t="e">
            <v>#REF!</v>
          </cell>
          <cell r="AC469" t="e">
            <v>#REF!</v>
          </cell>
          <cell r="AD469" t="e">
            <v>#REF!</v>
          </cell>
          <cell r="AE469" t="e">
            <v>#REF!</v>
          </cell>
          <cell r="AF469" t="e">
            <v>#REF!</v>
          </cell>
          <cell r="AG469" t="e">
            <v>#REF!</v>
          </cell>
          <cell r="AH469" t="e">
            <v>#REF!</v>
          </cell>
          <cell r="AI469" t="e">
            <v>#REF!</v>
          </cell>
          <cell r="AJ469" t="e">
            <v>#REF!</v>
          </cell>
          <cell r="AK469" t="e">
            <v>#REF!</v>
          </cell>
          <cell r="AL469" t="e">
            <v>#REF!</v>
          </cell>
          <cell r="AM469" t="e">
            <v>#REF!</v>
          </cell>
          <cell r="AN469" t="e">
            <v>#REF!</v>
          </cell>
          <cell r="AO469" t="e">
            <v>#REF!</v>
          </cell>
          <cell r="AP469" t="e">
            <v>#REF!</v>
          </cell>
          <cell r="AQ469" t="e">
            <v>#REF!</v>
          </cell>
          <cell r="AR469" t="e">
            <v>#REF!</v>
          </cell>
          <cell r="AS469" t="e">
            <v>#REF!</v>
          </cell>
          <cell r="AT469" t="e">
            <v>#REF!</v>
          </cell>
          <cell r="AU469" t="e">
            <v>#REF!</v>
          </cell>
        </row>
        <row r="470">
          <cell r="A470" t="str">
            <v>651040_5</v>
          </cell>
          <cell r="B470" t="str">
            <v>651040</v>
          </cell>
          <cell r="C470">
            <v>5</v>
          </cell>
          <cell r="D470">
            <v>0</v>
          </cell>
          <cell r="E470">
            <v>2</v>
          </cell>
          <cell r="F470">
            <v>0</v>
          </cell>
          <cell r="G470">
            <v>0</v>
          </cell>
          <cell r="H470">
            <v>3</v>
          </cell>
          <cell r="I470">
            <v>3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e">
            <v>#REF!</v>
          </cell>
          <cell r="W470" t="e">
            <v>#REF!</v>
          </cell>
          <cell r="X470" t="e">
            <v>#REF!</v>
          </cell>
          <cell r="Y470" t="e">
            <v>#REF!</v>
          </cell>
          <cell r="Z470" t="e">
            <v>#REF!</v>
          </cell>
          <cell r="AA470" t="e">
            <v>#REF!</v>
          </cell>
          <cell r="AB470" t="e">
            <v>#REF!</v>
          </cell>
          <cell r="AC470" t="e">
            <v>#REF!</v>
          </cell>
          <cell r="AD470" t="e">
            <v>#REF!</v>
          </cell>
          <cell r="AE470" t="e">
            <v>#REF!</v>
          </cell>
          <cell r="AF470" t="e">
            <v>#REF!</v>
          </cell>
          <cell r="AG470" t="e">
            <v>#REF!</v>
          </cell>
          <cell r="AH470" t="e">
            <v>#REF!</v>
          </cell>
          <cell r="AI470" t="e">
            <v>#REF!</v>
          </cell>
          <cell r="AJ470" t="e">
            <v>#REF!</v>
          </cell>
          <cell r="AK470" t="e">
            <v>#REF!</v>
          </cell>
          <cell r="AL470" t="e">
            <v>#REF!</v>
          </cell>
          <cell r="AM470" t="e">
            <v>#REF!</v>
          </cell>
          <cell r="AN470" t="e">
            <v>#REF!</v>
          </cell>
          <cell r="AO470" t="e">
            <v>#REF!</v>
          </cell>
          <cell r="AP470" t="e">
            <v>#REF!</v>
          </cell>
          <cell r="AQ470" t="e">
            <v>#REF!</v>
          </cell>
          <cell r="AR470" t="e">
            <v>#REF!</v>
          </cell>
          <cell r="AS470" t="e">
            <v>#REF!</v>
          </cell>
          <cell r="AT470" t="e">
            <v>#REF!</v>
          </cell>
          <cell r="AU470" t="e">
            <v>#REF!</v>
          </cell>
        </row>
        <row r="471">
          <cell r="A471" t="str">
            <v>651040_6</v>
          </cell>
          <cell r="B471" t="str">
            <v>651040</v>
          </cell>
          <cell r="C471">
            <v>6</v>
          </cell>
          <cell r="D471">
            <v>0</v>
          </cell>
          <cell r="E471">
            <v>2</v>
          </cell>
          <cell r="F471">
            <v>0</v>
          </cell>
          <cell r="G471">
            <v>0</v>
          </cell>
          <cell r="H471">
            <v>2</v>
          </cell>
          <cell r="I471">
            <v>2.8333333333333335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e">
            <v>#REF!</v>
          </cell>
          <cell r="W471" t="e">
            <v>#REF!</v>
          </cell>
          <cell r="X471" t="e">
            <v>#REF!</v>
          </cell>
          <cell r="Y471" t="e">
            <v>#REF!</v>
          </cell>
          <cell r="Z471" t="e">
            <v>#REF!</v>
          </cell>
          <cell r="AA471" t="e">
            <v>#REF!</v>
          </cell>
          <cell r="AB471" t="e">
            <v>#REF!</v>
          </cell>
          <cell r="AC471" t="e">
            <v>#REF!</v>
          </cell>
          <cell r="AD471" t="e">
            <v>#REF!</v>
          </cell>
          <cell r="AE471" t="e">
            <v>#REF!</v>
          </cell>
          <cell r="AF471" t="e">
            <v>#REF!</v>
          </cell>
          <cell r="AG471" t="e">
            <v>#REF!</v>
          </cell>
          <cell r="AH471" t="e">
            <v>#REF!</v>
          </cell>
          <cell r="AI471" t="e">
            <v>#REF!</v>
          </cell>
          <cell r="AJ471" t="e">
            <v>#REF!</v>
          </cell>
          <cell r="AK471" t="e">
            <v>#REF!</v>
          </cell>
          <cell r="AL471" t="e">
            <v>#REF!</v>
          </cell>
          <cell r="AM471" t="e">
            <v>#REF!</v>
          </cell>
          <cell r="AN471" t="e">
            <v>#REF!</v>
          </cell>
          <cell r="AO471" t="e">
            <v>#REF!</v>
          </cell>
          <cell r="AP471" t="e">
            <v>#REF!</v>
          </cell>
          <cell r="AQ471" t="e">
            <v>#REF!</v>
          </cell>
          <cell r="AR471" t="e">
            <v>#REF!</v>
          </cell>
          <cell r="AS471" t="e">
            <v>#REF!</v>
          </cell>
          <cell r="AT471" t="e">
            <v>#REF!</v>
          </cell>
          <cell r="AU471" t="e">
            <v>#REF!</v>
          </cell>
        </row>
        <row r="472">
          <cell r="A472" t="str">
            <v>651040_7</v>
          </cell>
          <cell r="B472" t="str">
            <v>651040</v>
          </cell>
          <cell r="C472">
            <v>7</v>
          </cell>
          <cell r="D472">
            <v>0</v>
          </cell>
          <cell r="E472">
            <v>2</v>
          </cell>
          <cell r="F472">
            <v>0</v>
          </cell>
          <cell r="G472">
            <v>0</v>
          </cell>
          <cell r="H472">
            <v>2</v>
          </cell>
          <cell r="I472">
            <v>2.7142857142857144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e">
            <v>#REF!</v>
          </cell>
          <cell r="W472" t="e">
            <v>#REF!</v>
          </cell>
          <cell r="X472" t="e">
            <v>#REF!</v>
          </cell>
          <cell r="Y472" t="e">
            <v>#REF!</v>
          </cell>
          <cell r="Z472" t="e">
            <v>#REF!</v>
          </cell>
          <cell r="AA472" t="e">
            <v>#REF!</v>
          </cell>
          <cell r="AB472" t="e">
            <v>#REF!</v>
          </cell>
          <cell r="AC472" t="e">
            <v>#REF!</v>
          </cell>
          <cell r="AD472" t="e">
            <v>#REF!</v>
          </cell>
          <cell r="AE472" t="e">
            <v>#REF!</v>
          </cell>
          <cell r="AF472" t="e">
            <v>#REF!</v>
          </cell>
          <cell r="AG472" t="e">
            <v>#REF!</v>
          </cell>
          <cell r="AH472" t="e">
            <v>#REF!</v>
          </cell>
          <cell r="AI472" t="e">
            <v>#REF!</v>
          </cell>
          <cell r="AJ472" t="e">
            <v>#REF!</v>
          </cell>
          <cell r="AK472" t="e">
            <v>#REF!</v>
          </cell>
          <cell r="AL472" t="e">
            <v>#REF!</v>
          </cell>
          <cell r="AM472" t="e">
            <v>#REF!</v>
          </cell>
          <cell r="AN472" t="e">
            <v>#REF!</v>
          </cell>
          <cell r="AO472" t="e">
            <v>#REF!</v>
          </cell>
          <cell r="AP472" t="e">
            <v>#REF!</v>
          </cell>
          <cell r="AQ472" t="e">
            <v>#REF!</v>
          </cell>
          <cell r="AR472" t="e">
            <v>#REF!</v>
          </cell>
          <cell r="AS472" t="e">
            <v>#REF!</v>
          </cell>
          <cell r="AT472" t="e">
            <v>#REF!</v>
          </cell>
          <cell r="AU472" t="e">
            <v>#REF!</v>
          </cell>
        </row>
        <row r="473">
          <cell r="A473" t="str">
            <v>651040_8</v>
          </cell>
          <cell r="B473" t="str">
            <v>651040</v>
          </cell>
          <cell r="C473">
            <v>8</v>
          </cell>
          <cell r="D473">
            <v>0</v>
          </cell>
          <cell r="E473">
            <v>2</v>
          </cell>
          <cell r="F473">
            <v>0</v>
          </cell>
          <cell r="G473">
            <v>0</v>
          </cell>
          <cell r="H473">
            <v>2</v>
          </cell>
          <cell r="I473">
            <v>2.625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e">
            <v>#REF!</v>
          </cell>
          <cell r="W473" t="e">
            <v>#REF!</v>
          </cell>
          <cell r="X473" t="e">
            <v>#REF!</v>
          </cell>
          <cell r="Y473" t="e">
            <v>#REF!</v>
          </cell>
          <cell r="Z473" t="e">
            <v>#REF!</v>
          </cell>
          <cell r="AA473" t="e">
            <v>#REF!</v>
          </cell>
          <cell r="AB473" t="e">
            <v>#REF!</v>
          </cell>
          <cell r="AC473" t="e">
            <v>#REF!</v>
          </cell>
          <cell r="AD473" t="e">
            <v>#REF!</v>
          </cell>
          <cell r="AE473" t="e">
            <v>#REF!</v>
          </cell>
          <cell r="AF473" t="e">
            <v>#REF!</v>
          </cell>
          <cell r="AG473" t="e">
            <v>#REF!</v>
          </cell>
          <cell r="AH473" t="e">
            <v>#REF!</v>
          </cell>
          <cell r="AI473" t="e">
            <v>#REF!</v>
          </cell>
          <cell r="AJ473" t="e">
            <v>#REF!</v>
          </cell>
          <cell r="AK473" t="e">
            <v>#REF!</v>
          </cell>
          <cell r="AL473" t="e">
            <v>#REF!</v>
          </cell>
          <cell r="AM473" t="e">
            <v>#REF!</v>
          </cell>
          <cell r="AN473" t="e">
            <v>#REF!</v>
          </cell>
          <cell r="AO473" t="e">
            <v>#REF!</v>
          </cell>
          <cell r="AP473" t="e">
            <v>#REF!</v>
          </cell>
          <cell r="AQ473" t="e">
            <v>#REF!</v>
          </cell>
          <cell r="AR473" t="e">
            <v>#REF!</v>
          </cell>
          <cell r="AS473" t="e">
            <v>#REF!</v>
          </cell>
          <cell r="AT473" t="e">
            <v>#REF!</v>
          </cell>
          <cell r="AU473" t="e">
            <v>#REF!</v>
          </cell>
        </row>
        <row r="474">
          <cell r="A474" t="str">
            <v>651040_9</v>
          </cell>
          <cell r="B474" t="str">
            <v>651040</v>
          </cell>
          <cell r="C474">
            <v>9</v>
          </cell>
          <cell r="D474">
            <v>0</v>
          </cell>
          <cell r="E474">
            <v>2</v>
          </cell>
          <cell r="F474">
            <v>0</v>
          </cell>
          <cell r="G474">
            <v>0</v>
          </cell>
          <cell r="H474">
            <v>2</v>
          </cell>
          <cell r="I474">
            <v>2.5555555555555554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e">
            <v>#REF!</v>
          </cell>
          <cell r="W474" t="e">
            <v>#REF!</v>
          </cell>
          <cell r="X474" t="e">
            <v>#REF!</v>
          </cell>
          <cell r="Y474" t="e">
            <v>#REF!</v>
          </cell>
          <cell r="Z474" t="e">
            <v>#REF!</v>
          </cell>
          <cell r="AA474" t="e">
            <v>#REF!</v>
          </cell>
          <cell r="AB474" t="e">
            <v>#REF!</v>
          </cell>
          <cell r="AC474" t="e">
            <v>#REF!</v>
          </cell>
          <cell r="AD474" t="e">
            <v>#REF!</v>
          </cell>
          <cell r="AE474" t="e">
            <v>#REF!</v>
          </cell>
          <cell r="AF474" t="e">
            <v>#REF!</v>
          </cell>
          <cell r="AG474" t="e">
            <v>#REF!</v>
          </cell>
          <cell r="AH474" t="e">
            <v>#REF!</v>
          </cell>
          <cell r="AI474" t="e">
            <v>#REF!</v>
          </cell>
          <cell r="AJ474" t="e">
            <v>#REF!</v>
          </cell>
          <cell r="AK474" t="e">
            <v>#REF!</v>
          </cell>
          <cell r="AL474" t="e">
            <v>#REF!</v>
          </cell>
          <cell r="AM474" t="e">
            <v>#REF!</v>
          </cell>
          <cell r="AN474" t="e">
            <v>#REF!</v>
          </cell>
          <cell r="AO474" t="e">
            <v>#REF!</v>
          </cell>
          <cell r="AP474" t="e">
            <v>#REF!</v>
          </cell>
          <cell r="AQ474" t="e">
            <v>#REF!</v>
          </cell>
          <cell r="AR474" t="e">
            <v>#REF!</v>
          </cell>
          <cell r="AS474" t="e">
            <v>#REF!</v>
          </cell>
          <cell r="AT474" t="e">
            <v>#REF!</v>
          </cell>
          <cell r="AU474" t="e">
            <v>#REF!</v>
          </cell>
        </row>
        <row r="475">
          <cell r="A475" t="str">
            <v>651040_10</v>
          </cell>
          <cell r="B475" t="str">
            <v>651040</v>
          </cell>
          <cell r="C475">
            <v>10</v>
          </cell>
          <cell r="D475">
            <v>0</v>
          </cell>
          <cell r="E475">
            <v>2</v>
          </cell>
          <cell r="F475">
            <v>0</v>
          </cell>
          <cell r="G475">
            <v>0</v>
          </cell>
          <cell r="H475">
            <v>2</v>
          </cell>
          <cell r="I475">
            <v>2.5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e">
            <v>#REF!</v>
          </cell>
          <cell r="W475" t="e">
            <v>#REF!</v>
          </cell>
          <cell r="X475" t="e">
            <v>#REF!</v>
          </cell>
          <cell r="Y475" t="e">
            <v>#REF!</v>
          </cell>
          <cell r="Z475" t="e">
            <v>#REF!</v>
          </cell>
          <cell r="AA475" t="e">
            <v>#REF!</v>
          </cell>
          <cell r="AB475" t="e">
            <v>#REF!</v>
          </cell>
          <cell r="AC475" t="e">
            <v>#REF!</v>
          </cell>
          <cell r="AD475" t="e">
            <v>#REF!</v>
          </cell>
          <cell r="AE475" t="e">
            <v>#REF!</v>
          </cell>
          <cell r="AF475" t="e">
            <v>#REF!</v>
          </cell>
          <cell r="AG475" t="e">
            <v>#REF!</v>
          </cell>
          <cell r="AH475" t="e">
            <v>#REF!</v>
          </cell>
          <cell r="AI475" t="e">
            <v>#REF!</v>
          </cell>
          <cell r="AJ475" t="e">
            <v>#REF!</v>
          </cell>
          <cell r="AK475" t="e">
            <v>#REF!</v>
          </cell>
          <cell r="AL475" t="e">
            <v>#REF!</v>
          </cell>
          <cell r="AM475" t="e">
            <v>#REF!</v>
          </cell>
          <cell r="AN475" t="e">
            <v>#REF!</v>
          </cell>
          <cell r="AO475" t="e">
            <v>#REF!</v>
          </cell>
          <cell r="AP475" t="e">
            <v>#REF!</v>
          </cell>
          <cell r="AQ475" t="e">
            <v>#REF!</v>
          </cell>
          <cell r="AR475" t="e">
            <v>#REF!</v>
          </cell>
          <cell r="AS475" t="e">
            <v>#REF!</v>
          </cell>
          <cell r="AT475" t="e">
            <v>#REF!</v>
          </cell>
          <cell r="AU475" t="e">
            <v>#REF!</v>
          </cell>
        </row>
        <row r="476">
          <cell r="A476" t="str">
            <v>651040_11</v>
          </cell>
          <cell r="B476" t="str">
            <v>651040</v>
          </cell>
          <cell r="C476">
            <v>11</v>
          </cell>
          <cell r="D476">
            <v>0</v>
          </cell>
          <cell r="E476">
            <v>2</v>
          </cell>
          <cell r="F476">
            <v>0</v>
          </cell>
          <cell r="G476">
            <v>0</v>
          </cell>
          <cell r="H476">
            <v>0</v>
          </cell>
          <cell r="I476">
            <v>2.5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e">
            <v>#REF!</v>
          </cell>
          <cell r="W476" t="e">
            <v>#REF!</v>
          </cell>
          <cell r="X476" t="e">
            <v>#REF!</v>
          </cell>
          <cell r="Y476" t="e">
            <v>#REF!</v>
          </cell>
          <cell r="Z476" t="e">
            <v>#REF!</v>
          </cell>
          <cell r="AA476" t="e">
            <v>#REF!</v>
          </cell>
          <cell r="AB476" t="e">
            <v>#REF!</v>
          </cell>
          <cell r="AC476" t="e">
            <v>#REF!</v>
          </cell>
          <cell r="AD476" t="e">
            <v>#REF!</v>
          </cell>
          <cell r="AE476" t="e">
            <v>#REF!</v>
          </cell>
          <cell r="AF476" t="e">
            <v>#REF!</v>
          </cell>
          <cell r="AG476" t="e">
            <v>#REF!</v>
          </cell>
          <cell r="AH476" t="e">
            <v>#REF!</v>
          </cell>
          <cell r="AI476" t="e">
            <v>#REF!</v>
          </cell>
          <cell r="AJ476" t="e">
            <v>#REF!</v>
          </cell>
          <cell r="AK476" t="e">
            <v>#REF!</v>
          </cell>
          <cell r="AL476" t="e">
            <v>#REF!</v>
          </cell>
          <cell r="AM476" t="e">
            <v>#REF!</v>
          </cell>
          <cell r="AN476" t="e">
            <v>#REF!</v>
          </cell>
          <cell r="AO476" t="e">
            <v>#REF!</v>
          </cell>
          <cell r="AP476" t="e">
            <v>#REF!</v>
          </cell>
          <cell r="AQ476" t="e">
            <v>#REF!</v>
          </cell>
          <cell r="AR476" t="e">
            <v>#REF!</v>
          </cell>
          <cell r="AS476" t="e">
            <v>#REF!</v>
          </cell>
          <cell r="AT476" t="e">
            <v>#REF!</v>
          </cell>
          <cell r="AU476" t="e">
            <v>#REF!</v>
          </cell>
        </row>
        <row r="477">
          <cell r="A477" t="str">
            <v>651040_12</v>
          </cell>
          <cell r="B477" t="str">
            <v>651040</v>
          </cell>
          <cell r="C477">
            <v>12</v>
          </cell>
          <cell r="D477">
            <v>0</v>
          </cell>
          <cell r="E477">
            <v>2</v>
          </cell>
          <cell r="F477">
            <v>0</v>
          </cell>
          <cell r="G477">
            <v>0</v>
          </cell>
          <cell r="H477">
            <v>0</v>
          </cell>
          <cell r="I477">
            <v>2.5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e">
            <v>#REF!</v>
          </cell>
          <cell r="W477" t="e">
            <v>#REF!</v>
          </cell>
          <cell r="X477" t="e">
            <v>#REF!</v>
          </cell>
          <cell r="Y477" t="e">
            <v>#REF!</v>
          </cell>
          <cell r="Z477" t="e">
            <v>#REF!</v>
          </cell>
          <cell r="AA477" t="e">
            <v>#REF!</v>
          </cell>
          <cell r="AB477" t="e">
            <v>#REF!</v>
          </cell>
          <cell r="AC477" t="e">
            <v>#REF!</v>
          </cell>
          <cell r="AD477" t="e">
            <v>#REF!</v>
          </cell>
          <cell r="AE477" t="e">
            <v>#REF!</v>
          </cell>
          <cell r="AF477" t="e">
            <v>#REF!</v>
          </cell>
          <cell r="AG477" t="e">
            <v>#REF!</v>
          </cell>
          <cell r="AH477" t="e">
            <v>#REF!</v>
          </cell>
          <cell r="AI477" t="e">
            <v>#REF!</v>
          </cell>
          <cell r="AJ477" t="e">
            <v>#REF!</v>
          </cell>
          <cell r="AK477" t="e">
            <v>#REF!</v>
          </cell>
          <cell r="AL477" t="e">
            <v>#REF!</v>
          </cell>
          <cell r="AM477" t="e">
            <v>#REF!</v>
          </cell>
          <cell r="AN477" t="e">
            <v>#REF!</v>
          </cell>
          <cell r="AO477" t="e">
            <v>#REF!</v>
          </cell>
          <cell r="AP477" t="e">
            <v>#REF!</v>
          </cell>
          <cell r="AQ477" t="e">
            <v>#REF!</v>
          </cell>
          <cell r="AR477" t="e">
            <v>#REF!</v>
          </cell>
          <cell r="AS477" t="e">
            <v>#REF!</v>
          </cell>
          <cell r="AT477" t="e">
            <v>#REF!</v>
          </cell>
          <cell r="AU477" t="e">
            <v>#REF!</v>
          </cell>
        </row>
        <row r="478">
          <cell r="A478" t="str">
            <v>651040_Branch Office Umlazi</v>
          </cell>
          <cell r="B478" t="str">
            <v>651040</v>
          </cell>
          <cell r="C478" t="str">
            <v>Branch Office Umlazi</v>
          </cell>
        </row>
        <row r="479">
          <cell r="A479" t="str">
            <v>651050_1</v>
          </cell>
          <cell r="B479" t="str">
            <v>651050</v>
          </cell>
          <cell r="C479">
            <v>1</v>
          </cell>
          <cell r="D479">
            <v>237</v>
          </cell>
          <cell r="E479">
            <v>237</v>
          </cell>
          <cell r="F479">
            <v>229</v>
          </cell>
          <cell r="G479">
            <v>229</v>
          </cell>
          <cell r="H479">
            <v>231</v>
          </cell>
          <cell r="I479">
            <v>231</v>
          </cell>
          <cell r="J479">
            <v>179</v>
          </cell>
          <cell r="K479">
            <v>58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170</v>
          </cell>
          <cell r="Q479">
            <v>59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e">
            <v>#REF!</v>
          </cell>
          <cell r="W479" t="e">
            <v>#REF!</v>
          </cell>
          <cell r="X479" t="e">
            <v>#REF!</v>
          </cell>
          <cell r="Y479" t="e">
            <v>#REF!</v>
          </cell>
          <cell r="Z479" t="e">
            <v>#REF!</v>
          </cell>
          <cell r="AA479" t="e">
            <v>#REF!</v>
          </cell>
          <cell r="AB479" t="e">
            <v>#REF!</v>
          </cell>
          <cell r="AC479" t="e">
            <v>#REF!</v>
          </cell>
          <cell r="AD479" t="e">
            <v>#REF!</v>
          </cell>
          <cell r="AE479" t="e">
            <v>#REF!</v>
          </cell>
          <cell r="AF479" t="e">
            <v>#REF!</v>
          </cell>
          <cell r="AG479" t="e">
            <v>#REF!</v>
          </cell>
          <cell r="AH479" t="e">
            <v>#REF!</v>
          </cell>
          <cell r="AI479" t="e">
            <v>#REF!</v>
          </cell>
          <cell r="AJ479" t="e">
            <v>#REF!</v>
          </cell>
          <cell r="AK479" t="e">
            <v>#REF!</v>
          </cell>
          <cell r="AL479" t="e">
            <v>#REF!</v>
          </cell>
          <cell r="AM479" t="e">
            <v>#REF!</v>
          </cell>
          <cell r="AN479" t="e">
            <v>#REF!</v>
          </cell>
          <cell r="AO479" t="e">
            <v>#REF!</v>
          </cell>
          <cell r="AP479" t="e">
            <v>#REF!</v>
          </cell>
          <cell r="AQ479" t="e">
            <v>#REF!</v>
          </cell>
          <cell r="AR479" t="e">
            <v>#REF!</v>
          </cell>
          <cell r="AS479" t="e">
            <v>#REF!</v>
          </cell>
          <cell r="AT479" t="e">
            <v>#REF!</v>
          </cell>
          <cell r="AU479" t="e">
            <v>#REF!</v>
          </cell>
        </row>
        <row r="480">
          <cell r="A480" t="str">
            <v>651050_2</v>
          </cell>
          <cell r="B480" t="str">
            <v>651050</v>
          </cell>
          <cell r="C480">
            <v>2</v>
          </cell>
          <cell r="D480">
            <v>231</v>
          </cell>
          <cell r="E480">
            <v>234</v>
          </cell>
          <cell r="F480">
            <v>229</v>
          </cell>
          <cell r="G480">
            <v>229</v>
          </cell>
          <cell r="H480">
            <v>228</v>
          </cell>
          <cell r="I480">
            <v>229.5</v>
          </cell>
          <cell r="J480">
            <v>171</v>
          </cell>
          <cell r="K480">
            <v>60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170</v>
          </cell>
          <cell r="Q480">
            <v>59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e">
            <v>#REF!</v>
          </cell>
          <cell r="W480" t="e">
            <v>#REF!</v>
          </cell>
          <cell r="X480" t="e">
            <v>#REF!</v>
          </cell>
          <cell r="Y480" t="e">
            <v>#REF!</v>
          </cell>
          <cell r="Z480" t="e">
            <v>#REF!</v>
          </cell>
          <cell r="AA480" t="e">
            <v>#REF!</v>
          </cell>
          <cell r="AB480" t="e">
            <v>#REF!</v>
          </cell>
          <cell r="AC480" t="e">
            <v>#REF!</v>
          </cell>
          <cell r="AD480" t="e">
            <v>#REF!</v>
          </cell>
          <cell r="AE480" t="e">
            <v>#REF!</v>
          </cell>
          <cell r="AF480" t="e">
            <v>#REF!</v>
          </cell>
          <cell r="AG480" t="e">
            <v>#REF!</v>
          </cell>
          <cell r="AH480" t="e">
            <v>#REF!</v>
          </cell>
          <cell r="AI480" t="e">
            <v>#REF!</v>
          </cell>
          <cell r="AJ480" t="e">
            <v>#REF!</v>
          </cell>
          <cell r="AK480" t="e">
            <v>#REF!</v>
          </cell>
          <cell r="AL480" t="e">
            <v>#REF!</v>
          </cell>
          <cell r="AM480" t="e">
            <v>#REF!</v>
          </cell>
          <cell r="AN480" t="e">
            <v>#REF!</v>
          </cell>
          <cell r="AO480" t="e">
            <v>#REF!</v>
          </cell>
          <cell r="AP480" t="e">
            <v>#REF!</v>
          </cell>
          <cell r="AQ480" t="e">
            <v>#REF!</v>
          </cell>
          <cell r="AR480" t="e">
            <v>#REF!</v>
          </cell>
          <cell r="AS480" t="e">
            <v>#REF!</v>
          </cell>
          <cell r="AT480" t="e">
            <v>#REF!</v>
          </cell>
          <cell r="AU480" t="e">
            <v>#REF!</v>
          </cell>
        </row>
        <row r="481">
          <cell r="A481" t="str">
            <v>651050_3</v>
          </cell>
          <cell r="B481" t="str">
            <v>651050</v>
          </cell>
          <cell r="C481">
            <v>3</v>
          </cell>
          <cell r="D481">
            <v>0</v>
          </cell>
          <cell r="E481">
            <v>234</v>
          </cell>
          <cell r="F481">
            <v>458</v>
          </cell>
          <cell r="G481">
            <v>305.33333333333331</v>
          </cell>
          <cell r="H481">
            <v>237</v>
          </cell>
          <cell r="I481">
            <v>232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170</v>
          </cell>
          <cell r="Q481">
            <v>59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e">
            <v>#REF!</v>
          </cell>
          <cell r="W481" t="e">
            <v>#REF!</v>
          </cell>
          <cell r="X481" t="e">
            <v>#REF!</v>
          </cell>
          <cell r="Y481" t="e">
            <v>#REF!</v>
          </cell>
          <cell r="Z481" t="e">
            <v>#REF!</v>
          </cell>
          <cell r="AA481" t="e">
            <v>#REF!</v>
          </cell>
          <cell r="AB481" t="e">
            <v>#REF!</v>
          </cell>
          <cell r="AC481" t="e">
            <v>#REF!</v>
          </cell>
          <cell r="AD481" t="e">
            <v>#REF!</v>
          </cell>
          <cell r="AE481" t="e">
            <v>#REF!</v>
          </cell>
          <cell r="AF481" t="e">
            <v>#REF!</v>
          </cell>
          <cell r="AG481" t="e">
            <v>#REF!</v>
          </cell>
          <cell r="AH481" t="e">
            <v>#REF!</v>
          </cell>
          <cell r="AI481" t="e">
            <v>#REF!</v>
          </cell>
          <cell r="AJ481" t="e">
            <v>#REF!</v>
          </cell>
          <cell r="AK481" t="e">
            <v>#REF!</v>
          </cell>
          <cell r="AL481" t="e">
            <v>#REF!</v>
          </cell>
          <cell r="AM481" t="e">
            <v>#REF!</v>
          </cell>
          <cell r="AN481" t="e">
            <v>#REF!</v>
          </cell>
          <cell r="AO481" t="e">
            <v>#REF!</v>
          </cell>
          <cell r="AP481" t="e">
            <v>#REF!</v>
          </cell>
          <cell r="AQ481" t="e">
            <v>#REF!</v>
          </cell>
          <cell r="AR481" t="e">
            <v>#REF!</v>
          </cell>
          <cell r="AS481" t="e">
            <v>#REF!</v>
          </cell>
          <cell r="AT481" t="e">
            <v>#REF!</v>
          </cell>
          <cell r="AU481" t="e">
            <v>#REF!</v>
          </cell>
        </row>
        <row r="482">
          <cell r="A482" t="str">
            <v>651050_4</v>
          </cell>
          <cell r="B482" t="str">
            <v>651050</v>
          </cell>
          <cell r="C482">
            <v>4</v>
          </cell>
          <cell r="D482">
            <v>0</v>
          </cell>
          <cell r="E482">
            <v>234</v>
          </cell>
          <cell r="F482">
            <v>229</v>
          </cell>
          <cell r="G482">
            <v>286.25</v>
          </cell>
          <cell r="H482">
            <v>242</v>
          </cell>
          <cell r="I482">
            <v>234.5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170</v>
          </cell>
          <cell r="Q482">
            <v>59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e">
            <v>#REF!</v>
          </cell>
          <cell r="W482" t="e">
            <v>#REF!</v>
          </cell>
          <cell r="X482" t="e">
            <v>#REF!</v>
          </cell>
          <cell r="Y482" t="e">
            <v>#REF!</v>
          </cell>
          <cell r="Z482" t="e">
            <v>#REF!</v>
          </cell>
          <cell r="AA482" t="e">
            <v>#REF!</v>
          </cell>
          <cell r="AB482" t="e">
            <v>#REF!</v>
          </cell>
          <cell r="AC482" t="e">
            <v>#REF!</v>
          </cell>
          <cell r="AD482" t="e">
            <v>#REF!</v>
          </cell>
          <cell r="AE482" t="e">
            <v>#REF!</v>
          </cell>
          <cell r="AF482" t="e">
            <v>#REF!</v>
          </cell>
          <cell r="AG482" t="e">
            <v>#REF!</v>
          </cell>
          <cell r="AH482" t="e">
            <v>#REF!</v>
          </cell>
          <cell r="AI482" t="e">
            <v>#REF!</v>
          </cell>
          <cell r="AJ482" t="e">
            <v>#REF!</v>
          </cell>
          <cell r="AK482" t="e">
            <v>#REF!</v>
          </cell>
          <cell r="AL482" t="e">
            <v>#REF!</v>
          </cell>
          <cell r="AM482" t="e">
            <v>#REF!</v>
          </cell>
          <cell r="AN482" t="e">
            <v>#REF!</v>
          </cell>
          <cell r="AO482" t="e">
            <v>#REF!</v>
          </cell>
          <cell r="AP482" t="e">
            <v>#REF!</v>
          </cell>
          <cell r="AQ482" t="e">
            <v>#REF!</v>
          </cell>
          <cell r="AR482" t="e">
            <v>#REF!</v>
          </cell>
          <cell r="AS482" t="e">
            <v>#REF!</v>
          </cell>
          <cell r="AT482" t="e">
            <v>#REF!</v>
          </cell>
          <cell r="AU482" t="e">
            <v>#REF!</v>
          </cell>
        </row>
        <row r="483">
          <cell r="A483" t="str">
            <v>651050_5</v>
          </cell>
          <cell r="B483" t="str">
            <v>651050</v>
          </cell>
          <cell r="C483">
            <v>5</v>
          </cell>
          <cell r="D483">
            <v>0</v>
          </cell>
          <cell r="E483">
            <v>234</v>
          </cell>
          <cell r="F483">
            <v>229</v>
          </cell>
          <cell r="G483">
            <v>274.8</v>
          </cell>
          <cell r="H483">
            <v>239</v>
          </cell>
          <cell r="I483">
            <v>235.4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170</v>
          </cell>
          <cell r="Q483">
            <v>59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e">
            <v>#REF!</v>
          </cell>
          <cell r="W483" t="e">
            <v>#REF!</v>
          </cell>
          <cell r="X483" t="e">
            <v>#REF!</v>
          </cell>
          <cell r="Y483" t="e">
            <v>#REF!</v>
          </cell>
          <cell r="Z483" t="e">
            <v>#REF!</v>
          </cell>
          <cell r="AA483" t="e">
            <v>#REF!</v>
          </cell>
          <cell r="AB483" t="e">
            <v>#REF!</v>
          </cell>
          <cell r="AC483" t="e">
            <v>#REF!</v>
          </cell>
          <cell r="AD483" t="e">
            <v>#REF!</v>
          </cell>
          <cell r="AE483" t="e">
            <v>#REF!</v>
          </cell>
          <cell r="AF483" t="e">
            <v>#REF!</v>
          </cell>
          <cell r="AG483" t="e">
            <v>#REF!</v>
          </cell>
          <cell r="AH483" t="e">
            <v>#REF!</v>
          </cell>
          <cell r="AI483" t="e">
            <v>#REF!</v>
          </cell>
          <cell r="AJ483" t="e">
            <v>#REF!</v>
          </cell>
          <cell r="AK483" t="e">
            <v>#REF!</v>
          </cell>
          <cell r="AL483" t="e">
            <v>#REF!</v>
          </cell>
          <cell r="AM483" t="e">
            <v>#REF!</v>
          </cell>
          <cell r="AN483" t="e">
            <v>#REF!</v>
          </cell>
          <cell r="AO483" t="e">
            <v>#REF!</v>
          </cell>
          <cell r="AP483" t="e">
            <v>#REF!</v>
          </cell>
          <cell r="AQ483" t="e">
            <v>#REF!</v>
          </cell>
          <cell r="AR483" t="e">
            <v>#REF!</v>
          </cell>
          <cell r="AS483" t="e">
            <v>#REF!</v>
          </cell>
          <cell r="AT483" t="e">
            <v>#REF!</v>
          </cell>
          <cell r="AU483" t="e">
            <v>#REF!</v>
          </cell>
        </row>
        <row r="484">
          <cell r="A484" t="str">
            <v>651050_6</v>
          </cell>
          <cell r="B484" t="str">
            <v>651050</v>
          </cell>
          <cell r="C484">
            <v>6</v>
          </cell>
          <cell r="D484">
            <v>0</v>
          </cell>
          <cell r="E484">
            <v>234</v>
          </cell>
          <cell r="F484">
            <v>229</v>
          </cell>
          <cell r="G484">
            <v>267.16666666666669</v>
          </cell>
          <cell r="H484">
            <v>237</v>
          </cell>
          <cell r="I484">
            <v>235.66666666666666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170</v>
          </cell>
          <cell r="Q484">
            <v>59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 t="e">
            <v>#REF!</v>
          </cell>
          <cell r="W484" t="e">
            <v>#REF!</v>
          </cell>
          <cell r="X484" t="e">
            <v>#REF!</v>
          </cell>
          <cell r="Y484" t="e">
            <v>#REF!</v>
          </cell>
          <cell r="Z484" t="e">
            <v>#REF!</v>
          </cell>
          <cell r="AA484" t="e">
            <v>#REF!</v>
          </cell>
          <cell r="AB484" t="e">
            <v>#REF!</v>
          </cell>
          <cell r="AC484" t="e">
            <v>#REF!</v>
          </cell>
          <cell r="AD484" t="e">
            <v>#REF!</v>
          </cell>
          <cell r="AE484" t="e">
            <v>#REF!</v>
          </cell>
          <cell r="AF484" t="e">
            <v>#REF!</v>
          </cell>
          <cell r="AG484" t="e">
            <v>#REF!</v>
          </cell>
          <cell r="AH484" t="e">
            <v>#REF!</v>
          </cell>
          <cell r="AI484" t="e">
            <v>#REF!</v>
          </cell>
          <cell r="AJ484" t="e">
            <v>#REF!</v>
          </cell>
          <cell r="AK484" t="e">
            <v>#REF!</v>
          </cell>
          <cell r="AL484" t="e">
            <v>#REF!</v>
          </cell>
          <cell r="AM484" t="e">
            <v>#REF!</v>
          </cell>
          <cell r="AN484" t="e">
            <v>#REF!</v>
          </cell>
          <cell r="AO484" t="e">
            <v>#REF!</v>
          </cell>
          <cell r="AP484" t="e">
            <v>#REF!</v>
          </cell>
          <cell r="AQ484" t="e">
            <v>#REF!</v>
          </cell>
          <cell r="AR484" t="e">
            <v>#REF!</v>
          </cell>
          <cell r="AS484" t="e">
            <v>#REF!</v>
          </cell>
          <cell r="AT484" t="e">
            <v>#REF!</v>
          </cell>
          <cell r="AU484" t="e">
            <v>#REF!</v>
          </cell>
        </row>
        <row r="485">
          <cell r="A485" t="str">
            <v>651050_7</v>
          </cell>
          <cell r="B485" t="str">
            <v>651050</v>
          </cell>
          <cell r="C485">
            <v>7</v>
          </cell>
          <cell r="D485">
            <v>0</v>
          </cell>
          <cell r="E485">
            <v>234</v>
          </cell>
          <cell r="F485">
            <v>229</v>
          </cell>
          <cell r="G485">
            <v>261.71428571428572</v>
          </cell>
          <cell r="H485">
            <v>233</v>
          </cell>
          <cell r="I485">
            <v>235.28571428571428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170</v>
          </cell>
          <cell r="Q485">
            <v>59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e">
            <v>#REF!</v>
          </cell>
          <cell r="W485" t="e">
            <v>#REF!</v>
          </cell>
          <cell r="X485" t="e">
            <v>#REF!</v>
          </cell>
          <cell r="Y485" t="e">
            <v>#REF!</v>
          </cell>
          <cell r="Z485" t="e">
            <v>#REF!</v>
          </cell>
          <cell r="AA485" t="e">
            <v>#REF!</v>
          </cell>
          <cell r="AB485" t="e">
            <v>#REF!</v>
          </cell>
          <cell r="AC485" t="e">
            <v>#REF!</v>
          </cell>
          <cell r="AD485" t="e">
            <v>#REF!</v>
          </cell>
          <cell r="AE485" t="e">
            <v>#REF!</v>
          </cell>
          <cell r="AF485" t="e">
            <v>#REF!</v>
          </cell>
          <cell r="AG485" t="e">
            <v>#REF!</v>
          </cell>
          <cell r="AH485" t="e">
            <v>#REF!</v>
          </cell>
          <cell r="AI485" t="e">
            <v>#REF!</v>
          </cell>
          <cell r="AJ485" t="e">
            <v>#REF!</v>
          </cell>
          <cell r="AK485" t="e">
            <v>#REF!</v>
          </cell>
          <cell r="AL485" t="e">
            <v>#REF!</v>
          </cell>
          <cell r="AM485" t="e">
            <v>#REF!</v>
          </cell>
          <cell r="AN485" t="e">
            <v>#REF!</v>
          </cell>
          <cell r="AO485" t="e">
            <v>#REF!</v>
          </cell>
          <cell r="AP485" t="e">
            <v>#REF!</v>
          </cell>
          <cell r="AQ485" t="e">
            <v>#REF!</v>
          </cell>
          <cell r="AR485" t="e">
            <v>#REF!</v>
          </cell>
          <cell r="AS485" t="e">
            <v>#REF!</v>
          </cell>
          <cell r="AT485" t="e">
            <v>#REF!</v>
          </cell>
          <cell r="AU485" t="e">
            <v>#REF!</v>
          </cell>
        </row>
        <row r="486">
          <cell r="A486" t="str">
            <v>651050_8</v>
          </cell>
          <cell r="B486" t="str">
            <v>651050</v>
          </cell>
          <cell r="C486">
            <v>8</v>
          </cell>
          <cell r="D486">
            <v>0</v>
          </cell>
          <cell r="E486">
            <v>234</v>
          </cell>
          <cell r="F486">
            <v>229</v>
          </cell>
          <cell r="G486">
            <v>257.625</v>
          </cell>
          <cell r="H486">
            <v>234</v>
          </cell>
          <cell r="I486">
            <v>235.125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170</v>
          </cell>
          <cell r="Q486">
            <v>59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e">
            <v>#REF!</v>
          </cell>
          <cell r="W486" t="e">
            <v>#REF!</v>
          </cell>
          <cell r="X486" t="e">
            <v>#REF!</v>
          </cell>
          <cell r="Y486" t="e">
            <v>#REF!</v>
          </cell>
          <cell r="Z486" t="e">
            <v>#REF!</v>
          </cell>
          <cell r="AA486" t="e">
            <v>#REF!</v>
          </cell>
          <cell r="AB486" t="e">
            <v>#REF!</v>
          </cell>
          <cell r="AC486" t="e">
            <v>#REF!</v>
          </cell>
          <cell r="AD486" t="e">
            <v>#REF!</v>
          </cell>
          <cell r="AE486" t="e">
            <v>#REF!</v>
          </cell>
          <cell r="AF486" t="e">
            <v>#REF!</v>
          </cell>
          <cell r="AG486" t="e">
            <v>#REF!</v>
          </cell>
          <cell r="AH486" t="e">
            <v>#REF!</v>
          </cell>
          <cell r="AI486" t="e">
            <v>#REF!</v>
          </cell>
          <cell r="AJ486" t="e">
            <v>#REF!</v>
          </cell>
          <cell r="AK486" t="e">
            <v>#REF!</v>
          </cell>
          <cell r="AL486" t="e">
            <v>#REF!</v>
          </cell>
          <cell r="AM486" t="e">
            <v>#REF!</v>
          </cell>
          <cell r="AN486" t="e">
            <v>#REF!</v>
          </cell>
          <cell r="AO486" t="e">
            <v>#REF!</v>
          </cell>
          <cell r="AP486" t="e">
            <v>#REF!</v>
          </cell>
          <cell r="AQ486" t="e">
            <v>#REF!</v>
          </cell>
          <cell r="AR486" t="e">
            <v>#REF!</v>
          </cell>
          <cell r="AS486" t="e">
            <v>#REF!</v>
          </cell>
          <cell r="AT486" t="e">
            <v>#REF!</v>
          </cell>
          <cell r="AU486" t="e">
            <v>#REF!</v>
          </cell>
        </row>
        <row r="487">
          <cell r="A487" t="str">
            <v>651050_9</v>
          </cell>
          <cell r="B487" t="str">
            <v>651050</v>
          </cell>
          <cell r="C487">
            <v>9</v>
          </cell>
          <cell r="D487">
            <v>0</v>
          </cell>
          <cell r="E487">
            <v>234</v>
          </cell>
          <cell r="F487">
            <v>229</v>
          </cell>
          <cell r="G487">
            <v>254.44444444444446</v>
          </cell>
          <cell r="H487">
            <v>233</v>
          </cell>
          <cell r="I487">
            <v>234.88888888888889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170</v>
          </cell>
          <cell r="Q487">
            <v>59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e">
            <v>#REF!</v>
          </cell>
          <cell r="W487" t="e">
            <v>#REF!</v>
          </cell>
          <cell r="X487" t="e">
            <v>#REF!</v>
          </cell>
          <cell r="Y487" t="e">
            <v>#REF!</v>
          </cell>
          <cell r="Z487" t="e">
            <v>#REF!</v>
          </cell>
          <cell r="AA487" t="e">
            <v>#REF!</v>
          </cell>
          <cell r="AB487" t="e">
            <v>#REF!</v>
          </cell>
          <cell r="AC487" t="e">
            <v>#REF!</v>
          </cell>
          <cell r="AD487" t="e">
            <v>#REF!</v>
          </cell>
          <cell r="AE487" t="e">
            <v>#REF!</v>
          </cell>
          <cell r="AF487" t="e">
            <v>#REF!</v>
          </cell>
          <cell r="AG487" t="e">
            <v>#REF!</v>
          </cell>
          <cell r="AH487" t="e">
            <v>#REF!</v>
          </cell>
          <cell r="AI487" t="e">
            <v>#REF!</v>
          </cell>
          <cell r="AJ487" t="e">
            <v>#REF!</v>
          </cell>
          <cell r="AK487" t="e">
            <v>#REF!</v>
          </cell>
          <cell r="AL487" t="e">
            <v>#REF!</v>
          </cell>
          <cell r="AM487" t="e">
            <v>#REF!</v>
          </cell>
          <cell r="AN487" t="e">
            <v>#REF!</v>
          </cell>
          <cell r="AO487" t="e">
            <v>#REF!</v>
          </cell>
          <cell r="AP487" t="e">
            <v>#REF!</v>
          </cell>
          <cell r="AQ487" t="e">
            <v>#REF!</v>
          </cell>
          <cell r="AR487" t="e">
            <v>#REF!</v>
          </cell>
          <cell r="AS487" t="e">
            <v>#REF!</v>
          </cell>
          <cell r="AT487" t="e">
            <v>#REF!</v>
          </cell>
          <cell r="AU487" t="e">
            <v>#REF!</v>
          </cell>
        </row>
        <row r="488">
          <cell r="A488" t="str">
            <v>651050_10</v>
          </cell>
          <cell r="B488" t="str">
            <v>651050</v>
          </cell>
          <cell r="C488">
            <v>10</v>
          </cell>
          <cell r="D488">
            <v>0</v>
          </cell>
          <cell r="E488">
            <v>234</v>
          </cell>
          <cell r="F488">
            <v>229</v>
          </cell>
          <cell r="G488">
            <v>251.9</v>
          </cell>
          <cell r="H488">
            <v>231</v>
          </cell>
          <cell r="I488">
            <v>234.5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170</v>
          </cell>
          <cell r="Q488">
            <v>59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e">
            <v>#REF!</v>
          </cell>
          <cell r="W488" t="e">
            <v>#REF!</v>
          </cell>
          <cell r="X488" t="e">
            <v>#REF!</v>
          </cell>
          <cell r="Y488" t="e">
            <v>#REF!</v>
          </cell>
          <cell r="Z488" t="e">
            <v>#REF!</v>
          </cell>
          <cell r="AA488" t="e">
            <v>#REF!</v>
          </cell>
          <cell r="AB488" t="e">
            <v>#REF!</v>
          </cell>
          <cell r="AC488" t="e">
            <v>#REF!</v>
          </cell>
          <cell r="AD488" t="e">
            <v>#REF!</v>
          </cell>
          <cell r="AE488" t="e">
            <v>#REF!</v>
          </cell>
          <cell r="AF488" t="e">
            <v>#REF!</v>
          </cell>
          <cell r="AG488" t="e">
            <v>#REF!</v>
          </cell>
          <cell r="AH488" t="e">
            <v>#REF!</v>
          </cell>
          <cell r="AI488" t="e">
            <v>#REF!</v>
          </cell>
          <cell r="AJ488" t="e">
            <v>#REF!</v>
          </cell>
          <cell r="AK488" t="e">
            <v>#REF!</v>
          </cell>
          <cell r="AL488" t="e">
            <v>#REF!</v>
          </cell>
          <cell r="AM488" t="e">
            <v>#REF!</v>
          </cell>
          <cell r="AN488" t="e">
            <v>#REF!</v>
          </cell>
          <cell r="AO488" t="e">
            <v>#REF!</v>
          </cell>
          <cell r="AP488" t="e">
            <v>#REF!</v>
          </cell>
          <cell r="AQ488" t="e">
            <v>#REF!</v>
          </cell>
          <cell r="AR488" t="e">
            <v>#REF!</v>
          </cell>
          <cell r="AS488" t="e">
            <v>#REF!</v>
          </cell>
          <cell r="AT488" t="e">
            <v>#REF!</v>
          </cell>
          <cell r="AU488" t="e">
            <v>#REF!</v>
          </cell>
        </row>
        <row r="489">
          <cell r="A489" t="str">
            <v>651050_11</v>
          </cell>
          <cell r="B489" t="str">
            <v>651050</v>
          </cell>
          <cell r="C489">
            <v>11</v>
          </cell>
          <cell r="D489">
            <v>0</v>
          </cell>
          <cell r="E489">
            <v>234</v>
          </cell>
          <cell r="F489">
            <v>229</v>
          </cell>
          <cell r="G489">
            <v>249.81818181818181</v>
          </cell>
          <cell r="H489">
            <v>229</v>
          </cell>
          <cell r="I489">
            <v>234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170</v>
          </cell>
          <cell r="Q489">
            <v>59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e">
            <v>#REF!</v>
          </cell>
          <cell r="W489" t="e">
            <v>#REF!</v>
          </cell>
          <cell r="X489" t="e">
            <v>#REF!</v>
          </cell>
          <cell r="Y489" t="e">
            <v>#REF!</v>
          </cell>
          <cell r="Z489" t="e">
            <v>#REF!</v>
          </cell>
          <cell r="AA489" t="e">
            <v>#REF!</v>
          </cell>
          <cell r="AB489" t="e">
            <v>#REF!</v>
          </cell>
          <cell r="AC489" t="e">
            <v>#REF!</v>
          </cell>
          <cell r="AD489" t="e">
            <v>#REF!</v>
          </cell>
          <cell r="AE489" t="e">
            <v>#REF!</v>
          </cell>
          <cell r="AF489" t="e">
            <v>#REF!</v>
          </cell>
          <cell r="AG489" t="e">
            <v>#REF!</v>
          </cell>
          <cell r="AH489" t="e">
            <v>#REF!</v>
          </cell>
          <cell r="AI489" t="e">
            <v>#REF!</v>
          </cell>
          <cell r="AJ489" t="e">
            <v>#REF!</v>
          </cell>
          <cell r="AK489" t="e">
            <v>#REF!</v>
          </cell>
          <cell r="AL489" t="e">
            <v>#REF!</v>
          </cell>
          <cell r="AM489" t="e">
            <v>#REF!</v>
          </cell>
          <cell r="AN489" t="e">
            <v>#REF!</v>
          </cell>
          <cell r="AO489" t="e">
            <v>#REF!</v>
          </cell>
          <cell r="AP489" t="e">
            <v>#REF!</v>
          </cell>
          <cell r="AQ489" t="e">
            <v>#REF!</v>
          </cell>
          <cell r="AR489" t="e">
            <v>#REF!</v>
          </cell>
          <cell r="AS489" t="e">
            <v>#REF!</v>
          </cell>
          <cell r="AT489" t="e">
            <v>#REF!</v>
          </cell>
          <cell r="AU489" t="e">
            <v>#REF!</v>
          </cell>
        </row>
        <row r="490">
          <cell r="A490" t="str">
            <v>651050_12</v>
          </cell>
          <cell r="B490" t="str">
            <v>651050</v>
          </cell>
          <cell r="C490">
            <v>12</v>
          </cell>
          <cell r="D490">
            <v>0</v>
          </cell>
          <cell r="E490">
            <v>234</v>
          </cell>
          <cell r="F490">
            <v>229</v>
          </cell>
          <cell r="G490">
            <v>248.08333333333334</v>
          </cell>
          <cell r="H490">
            <v>229</v>
          </cell>
          <cell r="I490">
            <v>233.58333333333334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170</v>
          </cell>
          <cell r="Q490">
            <v>59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 t="e">
            <v>#REF!</v>
          </cell>
          <cell r="W490" t="e">
            <v>#REF!</v>
          </cell>
          <cell r="X490" t="e">
            <v>#REF!</v>
          </cell>
          <cell r="Y490" t="e">
            <v>#REF!</v>
          </cell>
          <cell r="Z490" t="e">
            <v>#REF!</v>
          </cell>
          <cell r="AA490" t="e">
            <v>#REF!</v>
          </cell>
          <cell r="AB490" t="e">
            <v>#REF!</v>
          </cell>
          <cell r="AC490" t="e">
            <v>#REF!</v>
          </cell>
          <cell r="AD490" t="e">
            <v>#REF!</v>
          </cell>
          <cell r="AE490" t="e">
            <v>#REF!</v>
          </cell>
          <cell r="AF490" t="e">
            <v>#REF!</v>
          </cell>
          <cell r="AG490" t="e">
            <v>#REF!</v>
          </cell>
          <cell r="AH490" t="e">
            <v>#REF!</v>
          </cell>
          <cell r="AI490" t="e">
            <v>#REF!</v>
          </cell>
          <cell r="AJ490" t="e">
            <v>#REF!</v>
          </cell>
          <cell r="AK490" t="e">
            <v>#REF!</v>
          </cell>
          <cell r="AL490" t="e">
            <v>#REF!</v>
          </cell>
          <cell r="AM490" t="e">
            <v>#REF!</v>
          </cell>
          <cell r="AN490" t="e">
            <v>#REF!</v>
          </cell>
          <cell r="AO490" t="e">
            <v>#REF!</v>
          </cell>
          <cell r="AP490" t="e">
            <v>#REF!</v>
          </cell>
          <cell r="AQ490" t="e">
            <v>#REF!</v>
          </cell>
          <cell r="AR490" t="e">
            <v>#REF!</v>
          </cell>
          <cell r="AS490" t="e">
            <v>#REF!</v>
          </cell>
          <cell r="AT490" t="e">
            <v>#REF!</v>
          </cell>
          <cell r="AU490" t="e">
            <v>#REF!</v>
          </cell>
        </row>
        <row r="491">
          <cell r="A491" t="str">
            <v>651050_KZN Call Centre</v>
          </cell>
          <cell r="B491" t="str">
            <v>651050</v>
          </cell>
          <cell r="C491" t="str">
            <v>KZN Call Centre</v>
          </cell>
        </row>
        <row r="492">
          <cell r="A492" t="str">
            <v>654000_1</v>
          </cell>
          <cell r="B492" t="str">
            <v>654000</v>
          </cell>
          <cell r="C492">
            <v>1</v>
          </cell>
          <cell r="D492">
            <v>61</v>
          </cell>
          <cell r="E492">
            <v>61</v>
          </cell>
          <cell r="F492">
            <v>61</v>
          </cell>
          <cell r="G492">
            <v>61</v>
          </cell>
          <cell r="H492">
            <v>0</v>
          </cell>
          <cell r="I492">
            <v>0</v>
          </cell>
          <cell r="J492">
            <v>61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61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e">
            <v>#REF!</v>
          </cell>
          <cell r="W492" t="e">
            <v>#REF!</v>
          </cell>
          <cell r="X492" t="e">
            <v>#REF!</v>
          </cell>
          <cell r="Y492" t="e">
            <v>#REF!</v>
          </cell>
          <cell r="Z492" t="e">
            <v>#REF!</v>
          </cell>
          <cell r="AA492" t="e">
            <v>#REF!</v>
          </cell>
          <cell r="AB492" t="e">
            <v>#REF!</v>
          </cell>
          <cell r="AC492" t="e">
            <v>#REF!</v>
          </cell>
          <cell r="AD492" t="e">
            <v>#REF!</v>
          </cell>
          <cell r="AE492" t="e">
            <v>#REF!</v>
          </cell>
          <cell r="AF492" t="e">
            <v>#REF!</v>
          </cell>
          <cell r="AG492" t="e">
            <v>#REF!</v>
          </cell>
          <cell r="AH492" t="e">
            <v>#REF!</v>
          </cell>
          <cell r="AI492" t="e">
            <v>#REF!</v>
          </cell>
          <cell r="AJ492" t="e">
            <v>#REF!</v>
          </cell>
          <cell r="AK492" t="e">
            <v>#REF!</v>
          </cell>
          <cell r="AL492" t="e">
            <v>#REF!</v>
          </cell>
          <cell r="AM492" t="e">
            <v>#REF!</v>
          </cell>
          <cell r="AN492" t="e">
            <v>#REF!</v>
          </cell>
          <cell r="AO492" t="e">
            <v>#REF!</v>
          </cell>
          <cell r="AP492" t="e">
            <v>#REF!</v>
          </cell>
          <cell r="AQ492" t="e">
            <v>#REF!</v>
          </cell>
          <cell r="AR492" t="e">
            <v>#REF!</v>
          </cell>
          <cell r="AS492" t="e">
            <v>#REF!</v>
          </cell>
          <cell r="AT492" t="e">
            <v>#REF!</v>
          </cell>
          <cell r="AU492" t="e">
            <v>#REF!</v>
          </cell>
        </row>
        <row r="493">
          <cell r="A493" t="str">
            <v>654000_2</v>
          </cell>
          <cell r="B493" t="str">
            <v>654000</v>
          </cell>
          <cell r="C493">
            <v>2</v>
          </cell>
          <cell r="D493">
            <v>61</v>
          </cell>
          <cell r="E493">
            <v>61</v>
          </cell>
          <cell r="F493">
            <v>61</v>
          </cell>
          <cell r="G493">
            <v>61</v>
          </cell>
          <cell r="H493">
            <v>0</v>
          </cell>
          <cell r="I493">
            <v>0</v>
          </cell>
          <cell r="J493">
            <v>61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61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e">
            <v>#REF!</v>
          </cell>
          <cell r="W493" t="e">
            <v>#REF!</v>
          </cell>
          <cell r="X493" t="e">
            <v>#REF!</v>
          </cell>
          <cell r="Y493" t="e">
            <v>#REF!</v>
          </cell>
          <cell r="Z493" t="e">
            <v>#REF!</v>
          </cell>
          <cell r="AA493" t="e">
            <v>#REF!</v>
          </cell>
          <cell r="AB493" t="e">
            <v>#REF!</v>
          </cell>
          <cell r="AC493" t="e">
            <v>#REF!</v>
          </cell>
          <cell r="AD493" t="e">
            <v>#REF!</v>
          </cell>
          <cell r="AE493" t="e">
            <v>#REF!</v>
          </cell>
          <cell r="AF493" t="e">
            <v>#REF!</v>
          </cell>
          <cell r="AG493" t="e">
            <v>#REF!</v>
          </cell>
          <cell r="AH493" t="e">
            <v>#REF!</v>
          </cell>
          <cell r="AI493" t="e">
            <v>#REF!</v>
          </cell>
          <cell r="AJ493" t="e">
            <v>#REF!</v>
          </cell>
          <cell r="AK493" t="e">
            <v>#REF!</v>
          </cell>
          <cell r="AL493" t="e">
            <v>#REF!</v>
          </cell>
          <cell r="AM493" t="e">
            <v>#REF!</v>
          </cell>
          <cell r="AN493" t="e">
            <v>#REF!</v>
          </cell>
          <cell r="AO493" t="e">
            <v>#REF!</v>
          </cell>
          <cell r="AP493" t="e">
            <v>#REF!</v>
          </cell>
          <cell r="AQ493" t="e">
            <v>#REF!</v>
          </cell>
          <cell r="AR493" t="e">
            <v>#REF!</v>
          </cell>
          <cell r="AS493" t="e">
            <v>#REF!</v>
          </cell>
          <cell r="AT493" t="e">
            <v>#REF!</v>
          </cell>
          <cell r="AU493" t="e">
            <v>#REF!</v>
          </cell>
        </row>
        <row r="494">
          <cell r="A494" t="str">
            <v>654000_3</v>
          </cell>
          <cell r="B494" t="str">
            <v>654000</v>
          </cell>
          <cell r="C494">
            <v>3</v>
          </cell>
          <cell r="D494">
            <v>0</v>
          </cell>
          <cell r="E494">
            <v>61</v>
          </cell>
          <cell r="F494">
            <v>122</v>
          </cell>
          <cell r="G494">
            <v>81.333333333333329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61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e">
            <v>#REF!</v>
          </cell>
          <cell r="W494" t="e">
            <v>#REF!</v>
          </cell>
          <cell r="X494" t="e">
            <v>#REF!</v>
          </cell>
          <cell r="Y494" t="e">
            <v>#REF!</v>
          </cell>
          <cell r="Z494" t="e">
            <v>#REF!</v>
          </cell>
          <cell r="AA494" t="e">
            <v>#REF!</v>
          </cell>
          <cell r="AB494" t="e">
            <v>#REF!</v>
          </cell>
          <cell r="AC494" t="e">
            <v>#REF!</v>
          </cell>
          <cell r="AD494" t="e">
            <v>#REF!</v>
          </cell>
          <cell r="AE494" t="e">
            <v>#REF!</v>
          </cell>
          <cell r="AF494" t="e">
            <v>#REF!</v>
          </cell>
          <cell r="AG494" t="e">
            <v>#REF!</v>
          </cell>
          <cell r="AH494" t="e">
            <v>#REF!</v>
          </cell>
          <cell r="AI494" t="e">
            <v>#REF!</v>
          </cell>
          <cell r="AJ494" t="e">
            <v>#REF!</v>
          </cell>
          <cell r="AK494" t="e">
            <v>#REF!</v>
          </cell>
          <cell r="AL494" t="e">
            <v>#REF!</v>
          </cell>
          <cell r="AM494" t="e">
            <v>#REF!</v>
          </cell>
          <cell r="AN494" t="e">
            <v>#REF!</v>
          </cell>
          <cell r="AO494" t="e">
            <v>#REF!</v>
          </cell>
          <cell r="AP494" t="e">
            <v>#REF!</v>
          </cell>
          <cell r="AQ494" t="e">
            <v>#REF!</v>
          </cell>
          <cell r="AR494" t="e">
            <v>#REF!</v>
          </cell>
          <cell r="AS494" t="e">
            <v>#REF!</v>
          </cell>
          <cell r="AT494" t="e">
            <v>#REF!</v>
          </cell>
          <cell r="AU494" t="e">
            <v>#REF!</v>
          </cell>
        </row>
        <row r="495">
          <cell r="A495" t="str">
            <v>654000_4</v>
          </cell>
          <cell r="B495" t="str">
            <v>654000</v>
          </cell>
          <cell r="C495">
            <v>4</v>
          </cell>
          <cell r="D495">
            <v>0</v>
          </cell>
          <cell r="E495">
            <v>61</v>
          </cell>
          <cell r="F495">
            <v>61</v>
          </cell>
          <cell r="G495">
            <v>76.25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61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e">
            <v>#REF!</v>
          </cell>
          <cell r="W495" t="e">
            <v>#REF!</v>
          </cell>
          <cell r="X495" t="e">
            <v>#REF!</v>
          </cell>
          <cell r="Y495" t="e">
            <v>#REF!</v>
          </cell>
          <cell r="Z495" t="e">
            <v>#REF!</v>
          </cell>
          <cell r="AA495" t="e">
            <v>#REF!</v>
          </cell>
          <cell r="AB495" t="e">
            <v>#REF!</v>
          </cell>
          <cell r="AC495" t="e">
            <v>#REF!</v>
          </cell>
          <cell r="AD495" t="e">
            <v>#REF!</v>
          </cell>
          <cell r="AE495" t="e">
            <v>#REF!</v>
          </cell>
          <cell r="AF495" t="e">
            <v>#REF!</v>
          </cell>
          <cell r="AG495" t="e">
            <v>#REF!</v>
          </cell>
          <cell r="AH495" t="e">
            <v>#REF!</v>
          </cell>
          <cell r="AI495" t="e">
            <v>#REF!</v>
          </cell>
          <cell r="AJ495" t="e">
            <v>#REF!</v>
          </cell>
          <cell r="AK495" t="e">
            <v>#REF!</v>
          </cell>
          <cell r="AL495" t="e">
            <v>#REF!</v>
          </cell>
          <cell r="AM495" t="e">
            <v>#REF!</v>
          </cell>
          <cell r="AN495" t="e">
            <v>#REF!</v>
          </cell>
          <cell r="AO495" t="e">
            <v>#REF!</v>
          </cell>
          <cell r="AP495" t="e">
            <v>#REF!</v>
          </cell>
          <cell r="AQ495" t="e">
            <v>#REF!</v>
          </cell>
          <cell r="AR495" t="e">
            <v>#REF!</v>
          </cell>
          <cell r="AS495" t="e">
            <v>#REF!</v>
          </cell>
          <cell r="AT495" t="e">
            <v>#REF!</v>
          </cell>
          <cell r="AU495" t="e">
            <v>#REF!</v>
          </cell>
        </row>
        <row r="496">
          <cell r="A496" t="str">
            <v>654000_5</v>
          </cell>
          <cell r="B496" t="str">
            <v>654000</v>
          </cell>
          <cell r="C496">
            <v>5</v>
          </cell>
          <cell r="D496">
            <v>0</v>
          </cell>
          <cell r="E496">
            <v>61</v>
          </cell>
          <cell r="F496">
            <v>61</v>
          </cell>
          <cell r="G496">
            <v>73.2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61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 t="e">
            <v>#REF!</v>
          </cell>
          <cell r="W496" t="e">
            <v>#REF!</v>
          </cell>
          <cell r="X496" t="e">
            <v>#REF!</v>
          </cell>
          <cell r="Y496" t="e">
            <v>#REF!</v>
          </cell>
          <cell r="Z496" t="e">
            <v>#REF!</v>
          </cell>
          <cell r="AA496" t="e">
            <v>#REF!</v>
          </cell>
          <cell r="AB496" t="e">
            <v>#REF!</v>
          </cell>
          <cell r="AC496" t="e">
            <v>#REF!</v>
          </cell>
          <cell r="AD496" t="e">
            <v>#REF!</v>
          </cell>
          <cell r="AE496" t="e">
            <v>#REF!</v>
          </cell>
          <cell r="AF496" t="e">
            <v>#REF!</v>
          </cell>
          <cell r="AG496" t="e">
            <v>#REF!</v>
          </cell>
          <cell r="AH496" t="e">
            <v>#REF!</v>
          </cell>
          <cell r="AI496" t="e">
            <v>#REF!</v>
          </cell>
          <cell r="AJ496" t="e">
            <v>#REF!</v>
          </cell>
          <cell r="AK496" t="e">
            <v>#REF!</v>
          </cell>
          <cell r="AL496" t="e">
            <v>#REF!</v>
          </cell>
          <cell r="AM496" t="e">
            <v>#REF!</v>
          </cell>
          <cell r="AN496" t="e">
            <v>#REF!</v>
          </cell>
          <cell r="AO496" t="e">
            <v>#REF!</v>
          </cell>
          <cell r="AP496" t="e">
            <v>#REF!</v>
          </cell>
          <cell r="AQ496" t="e">
            <v>#REF!</v>
          </cell>
          <cell r="AR496" t="e">
            <v>#REF!</v>
          </cell>
          <cell r="AS496" t="e">
            <v>#REF!</v>
          </cell>
          <cell r="AT496" t="e">
            <v>#REF!</v>
          </cell>
          <cell r="AU496" t="e">
            <v>#REF!</v>
          </cell>
        </row>
        <row r="497">
          <cell r="A497" t="str">
            <v>654000_6</v>
          </cell>
          <cell r="B497" t="str">
            <v>654000</v>
          </cell>
          <cell r="C497">
            <v>6</v>
          </cell>
          <cell r="D497">
            <v>0</v>
          </cell>
          <cell r="E497">
            <v>61</v>
          </cell>
          <cell r="F497">
            <v>61</v>
          </cell>
          <cell r="G497">
            <v>71.166666666666671</v>
          </cell>
          <cell r="H497">
            <v>3</v>
          </cell>
          <cell r="I497">
            <v>3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61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e">
            <v>#REF!</v>
          </cell>
          <cell r="W497" t="e">
            <v>#REF!</v>
          </cell>
          <cell r="X497" t="e">
            <v>#REF!</v>
          </cell>
          <cell r="Y497" t="e">
            <v>#REF!</v>
          </cell>
          <cell r="Z497" t="e">
            <v>#REF!</v>
          </cell>
          <cell r="AA497" t="e">
            <v>#REF!</v>
          </cell>
          <cell r="AB497" t="e">
            <v>#REF!</v>
          </cell>
          <cell r="AC497" t="e">
            <v>#REF!</v>
          </cell>
          <cell r="AD497" t="e">
            <v>#REF!</v>
          </cell>
          <cell r="AE497" t="e">
            <v>#REF!</v>
          </cell>
          <cell r="AF497" t="e">
            <v>#REF!</v>
          </cell>
          <cell r="AG497" t="e">
            <v>#REF!</v>
          </cell>
          <cell r="AH497" t="e">
            <v>#REF!</v>
          </cell>
          <cell r="AI497" t="e">
            <v>#REF!</v>
          </cell>
          <cell r="AJ497" t="e">
            <v>#REF!</v>
          </cell>
          <cell r="AK497" t="e">
            <v>#REF!</v>
          </cell>
          <cell r="AL497" t="e">
            <v>#REF!</v>
          </cell>
          <cell r="AM497" t="e">
            <v>#REF!</v>
          </cell>
          <cell r="AN497" t="e">
            <v>#REF!</v>
          </cell>
          <cell r="AO497" t="e">
            <v>#REF!</v>
          </cell>
          <cell r="AP497" t="e">
            <v>#REF!</v>
          </cell>
          <cell r="AQ497" t="e">
            <v>#REF!</v>
          </cell>
          <cell r="AR497" t="e">
            <v>#REF!</v>
          </cell>
          <cell r="AS497" t="e">
            <v>#REF!</v>
          </cell>
          <cell r="AT497" t="e">
            <v>#REF!</v>
          </cell>
          <cell r="AU497" t="e">
            <v>#REF!</v>
          </cell>
        </row>
        <row r="498">
          <cell r="A498" t="str">
            <v>654000_7</v>
          </cell>
          <cell r="B498" t="str">
            <v>654000</v>
          </cell>
          <cell r="C498">
            <v>7</v>
          </cell>
          <cell r="D498">
            <v>0</v>
          </cell>
          <cell r="E498">
            <v>61</v>
          </cell>
          <cell r="F498">
            <v>61</v>
          </cell>
          <cell r="G498">
            <v>69.714285714285708</v>
          </cell>
          <cell r="H498">
            <v>61</v>
          </cell>
          <cell r="I498">
            <v>32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61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e">
            <v>#REF!</v>
          </cell>
          <cell r="W498" t="e">
            <v>#REF!</v>
          </cell>
          <cell r="X498" t="e">
            <v>#REF!</v>
          </cell>
          <cell r="Y498" t="e">
            <v>#REF!</v>
          </cell>
          <cell r="Z498" t="e">
            <v>#REF!</v>
          </cell>
          <cell r="AA498" t="e">
            <v>#REF!</v>
          </cell>
          <cell r="AB498" t="e">
            <v>#REF!</v>
          </cell>
          <cell r="AC498" t="e">
            <v>#REF!</v>
          </cell>
          <cell r="AD498" t="e">
            <v>#REF!</v>
          </cell>
          <cell r="AE498" t="e">
            <v>#REF!</v>
          </cell>
          <cell r="AF498" t="e">
            <v>#REF!</v>
          </cell>
          <cell r="AG498" t="e">
            <v>#REF!</v>
          </cell>
          <cell r="AH498" t="e">
            <v>#REF!</v>
          </cell>
          <cell r="AI498" t="e">
            <v>#REF!</v>
          </cell>
          <cell r="AJ498" t="e">
            <v>#REF!</v>
          </cell>
          <cell r="AK498" t="e">
            <v>#REF!</v>
          </cell>
          <cell r="AL498" t="e">
            <v>#REF!</v>
          </cell>
          <cell r="AM498" t="e">
            <v>#REF!</v>
          </cell>
          <cell r="AN498" t="e">
            <v>#REF!</v>
          </cell>
          <cell r="AO498" t="e">
            <v>#REF!</v>
          </cell>
          <cell r="AP498" t="e">
            <v>#REF!</v>
          </cell>
          <cell r="AQ498" t="e">
            <v>#REF!</v>
          </cell>
          <cell r="AR498" t="e">
            <v>#REF!</v>
          </cell>
          <cell r="AS498" t="e">
            <v>#REF!</v>
          </cell>
          <cell r="AT498" t="e">
            <v>#REF!</v>
          </cell>
          <cell r="AU498" t="e">
            <v>#REF!</v>
          </cell>
        </row>
        <row r="499">
          <cell r="A499" t="str">
            <v>654000_8</v>
          </cell>
          <cell r="B499" t="str">
            <v>654000</v>
          </cell>
          <cell r="C499">
            <v>8</v>
          </cell>
          <cell r="D499">
            <v>0</v>
          </cell>
          <cell r="E499">
            <v>61</v>
          </cell>
          <cell r="F499">
            <v>61</v>
          </cell>
          <cell r="G499">
            <v>68.625</v>
          </cell>
          <cell r="H499">
            <v>61</v>
          </cell>
          <cell r="I499">
            <v>41.666666666666664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61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e">
            <v>#REF!</v>
          </cell>
          <cell r="W499" t="e">
            <v>#REF!</v>
          </cell>
          <cell r="X499" t="e">
            <v>#REF!</v>
          </cell>
          <cell r="Y499" t="e">
            <v>#REF!</v>
          </cell>
          <cell r="Z499" t="e">
            <v>#REF!</v>
          </cell>
          <cell r="AA499" t="e">
            <v>#REF!</v>
          </cell>
          <cell r="AB499" t="e">
            <v>#REF!</v>
          </cell>
          <cell r="AC499" t="e">
            <v>#REF!</v>
          </cell>
          <cell r="AD499" t="e">
            <v>#REF!</v>
          </cell>
          <cell r="AE499" t="e">
            <v>#REF!</v>
          </cell>
          <cell r="AF499" t="e">
            <v>#REF!</v>
          </cell>
          <cell r="AG499" t="e">
            <v>#REF!</v>
          </cell>
          <cell r="AH499" t="e">
            <v>#REF!</v>
          </cell>
          <cell r="AI499" t="e">
            <v>#REF!</v>
          </cell>
          <cell r="AJ499" t="e">
            <v>#REF!</v>
          </cell>
          <cell r="AK499" t="e">
            <v>#REF!</v>
          </cell>
          <cell r="AL499" t="e">
            <v>#REF!</v>
          </cell>
          <cell r="AM499" t="e">
            <v>#REF!</v>
          </cell>
          <cell r="AN499" t="e">
            <v>#REF!</v>
          </cell>
          <cell r="AO499" t="e">
            <v>#REF!</v>
          </cell>
          <cell r="AP499" t="e">
            <v>#REF!</v>
          </cell>
          <cell r="AQ499" t="e">
            <v>#REF!</v>
          </cell>
          <cell r="AR499" t="e">
            <v>#REF!</v>
          </cell>
          <cell r="AS499" t="e">
            <v>#REF!</v>
          </cell>
          <cell r="AT499" t="e">
            <v>#REF!</v>
          </cell>
          <cell r="AU499" t="e">
            <v>#REF!</v>
          </cell>
        </row>
        <row r="500">
          <cell r="A500" t="str">
            <v>654000_9</v>
          </cell>
          <cell r="B500" t="str">
            <v>654000</v>
          </cell>
          <cell r="C500">
            <v>9</v>
          </cell>
          <cell r="D500">
            <v>0</v>
          </cell>
          <cell r="E500">
            <v>61</v>
          </cell>
          <cell r="F500">
            <v>61</v>
          </cell>
          <cell r="G500">
            <v>67.777777777777771</v>
          </cell>
          <cell r="H500">
            <v>61</v>
          </cell>
          <cell r="I500">
            <v>46.5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61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e">
            <v>#REF!</v>
          </cell>
          <cell r="W500" t="e">
            <v>#REF!</v>
          </cell>
          <cell r="X500" t="e">
            <v>#REF!</v>
          </cell>
          <cell r="Y500" t="e">
            <v>#REF!</v>
          </cell>
          <cell r="Z500" t="e">
            <v>#REF!</v>
          </cell>
          <cell r="AA500" t="e">
            <v>#REF!</v>
          </cell>
          <cell r="AB500" t="e">
            <v>#REF!</v>
          </cell>
          <cell r="AC500" t="e">
            <v>#REF!</v>
          </cell>
          <cell r="AD500" t="e">
            <v>#REF!</v>
          </cell>
          <cell r="AE500" t="e">
            <v>#REF!</v>
          </cell>
          <cell r="AF500" t="e">
            <v>#REF!</v>
          </cell>
          <cell r="AG500" t="e">
            <v>#REF!</v>
          </cell>
          <cell r="AH500" t="e">
            <v>#REF!</v>
          </cell>
          <cell r="AI500" t="e">
            <v>#REF!</v>
          </cell>
          <cell r="AJ500" t="e">
            <v>#REF!</v>
          </cell>
          <cell r="AK500" t="e">
            <v>#REF!</v>
          </cell>
          <cell r="AL500" t="e">
            <v>#REF!</v>
          </cell>
          <cell r="AM500" t="e">
            <v>#REF!</v>
          </cell>
          <cell r="AN500" t="e">
            <v>#REF!</v>
          </cell>
          <cell r="AO500" t="e">
            <v>#REF!</v>
          </cell>
          <cell r="AP500" t="e">
            <v>#REF!</v>
          </cell>
          <cell r="AQ500" t="e">
            <v>#REF!</v>
          </cell>
          <cell r="AR500" t="e">
            <v>#REF!</v>
          </cell>
          <cell r="AS500" t="e">
            <v>#REF!</v>
          </cell>
          <cell r="AT500" t="e">
            <v>#REF!</v>
          </cell>
          <cell r="AU500" t="e">
            <v>#REF!</v>
          </cell>
        </row>
        <row r="501">
          <cell r="A501" t="str">
            <v>654000_10</v>
          </cell>
          <cell r="B501" t="str">
            <v>654000</v>
          </cell>
          <cell r="C501">
            <v>10</v>
          </cell>
          <cell r="D501">
            <v>0</v>
          </cell>
          <cell r="E501">
            <v>61</v>
          </cell>
          <cell r="F501">
            <v>61</v>
          </cell>
          <cell r="G501">
            <v>67.099999999999994</v>
          </cell>
          <cell r="H501">
            <v>61</v>
          </cell>
          <cell r="I501">
            <v>49.4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61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e">
            <v>#REF!</v>
          </cell>
          <cell r="W501" t="e">
            <v>#REF!</v>
          </cell>
          <cell r="X501" t="e">
            <v>#REF!</v>
          </cell>
          <cell r="Y501" t="e">
            <v>#REF!</v>
          </cell>
          <cell r="Z501" t="e">
            <v>#REF!</v>
          </cell>
          <cell r="AA501" t="e">
            <v>#REF!</v>
          </cell>
          <cell r="AB501" t="e">
            <v>#REF!</v>
          </cell>
          <cell r="AC501" t="e">
            <v>#REF!</v>
          </cell>
          <cell r="AD501" t="e">
            <v>#REF!</v>
          </cell>
          <cell r="AE501" t="e">
            <v>#REF!</v>
          </cell>
          <cell r="AF501" t="e">
            <v>#REF!</v>
          </cell>
          <cell r="AG501" t="e">
            <v>#REF!</v>
          </cell>
          <cell r="AH501" t="e">
            <v>#REF!</v>
          </cell>
          <cell r="AI501" t="e">
            <v>#REF!</v>
          </cell>
          <cell r="AJ501" t="e">
            <v>#REF!</v>
          </cell>
          <cell r="AK501" t="e">
            <v>#REF!</v>
          </cell>
          <cell r="AL501" t="e">
            <v>#REF!</v>
          </cell>
          <cell r="AM501" t="e">
            <v>#REF!</v>
          </cell>
          <cell r="AN501" t="e">
            <v>#REF!</v>
          </cell>
          <cell r="AO501" t="e">
            <v>#REF!</v>
          </cell>
          <cell r="AP501" t="e">
            <v>#REF!</v>
          </cell>
          <cell r="AQ501" t="e">
            <v>#REF!</v>
          </cell>
          <cell r="AR501" t="e">
            <v>#REF!</v>
          </cell>
          <cell r="AS501" t="e">
            <v>#REF!</v>
          </cell>
          <cell r="AT501" t="e">
            <v>#REF!</v>
          </cell>
          <cell r="AU501" t="e">
            <v>#REF!</v>
          </cell>
        </row>
        <row r="502">
          <cell r="A502" t="str">
            <v>654000_11</v>
          </cell>
          <cell r="B502" t="str">
            <v>654000</v>
          </cell>
          <cell r="C502">
            <v>11</v>
          </cell>
          <cell r="D502">
            <v>0</v>
          </cell>
          <cell r="E502">
            <v>61</v>
          </cell>
          <cell r="F502">
            <v>61</v>
          </cell>
          <cell r="G502">
            <v>66.545454545454547</v>
          </cell>
          <cell r="H502">
            <v>61</v>
          </cell>
          <cell r="I502">
            <v>51.333333333333336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61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e">
            <v>#REF!</v>
          </cell>
          <cell r="W502" t="e">
            <v>#REF!</v>
          </cell>
          <cell r="X502" t="e">
            <v>#REF!</v>
          </cell>
          <cell r="Y502" t="e">
            <v>#REF!</v>
          </cell>
          <cell r="Z502" t="e">
            <v>#REF!</v>
          </cell>
          <cell r="AA502" t="e">
            <v>#REF!</v>
          </cell>
          <cell r="AB502" t="e">
            <v>#REF!</v>
          </cell>
          <cell r="AC502" t="e">
            <v>#REF!</v>
          </cell>
          <cell r="AD502" t="e">
            <v>#REF!</v>
          </cell>
          <cell r="AE502" t="e">
            <v>#REF!</v>
          </cell>
          <cell r="AF502" t="e">
            <v>#REF!</v>
          </cell>
          <cell r="AG502" t="e">
            <v>#REF!</v>
          </cell>
          <cell r="AH502" t="e">
            <v>#REF!</v>
          </cell>
          <cell r="AI502" t="e">
            <v>#REF!</v>
          </cell>
          <cell r="AJ502" t="e">
            <v>#REF!</v>
          </cell>
          <cell r="AK502" t="e">
            <v>#REF!</v>
          </cell>
          <cell r="AL502" t="e">
            <v>#REF!</v>
          </cell>
          <cell r="AM502" t="e">
            <v>#REF!</v>
          </cell>
          <cell r="AN502" t="e">
            <v>#REF!</v>
          </cell>
          <cell r="AO502" t="e">
            <v>#REF!</v>
          </cell>
          <cell r="AP502" t="e">
            <v>#REF!</v>
          </cell>
          <cell r="AQ502" t="e">
            <v>#REF!</v>
          </cell>
          <cell r="AR502" t="e">
            <v>#REF!</v>
          </cell>
          <cell r="AS502" t="e">
            <v>#REF!</v>
          </cell>
          <cell r="AT502" t="e">
            <v>#REF!</v>
          </cell>
          <cell r="AU502" t="e">
            <v>#REF!</v>
          </cell>
        </row>
        <row r="503">
          <cell r="A503" t="str">
            <v>654000_12</v>
          </cell>
          <cell r="B503" t="str">
            <v>654000</v>
          </cell>
          <cell r="C503">
            <v>12</v>
          </cell>
          <cell r="D503">
            <v>0</v>
          </cell>
          <cell r="E503">
            <v>61</v>
          </cell>
          <cell r="F503">
            <v>61</v>
          </cell>
          <cell r="G503">
            <v>66.083333333333329</v>
          </cell>
          <cell r="H503">
            <v>61</v>
          </cell>
          <cell r="I503">
            <v>52.714285714285715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61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e">
            <v>#REF!</v>
          </cell>
          <cell r="W503" t="e">
            <v>#REF!</v>
          </cell>
          <cell r="X503" t="e">
            <v>#REF!</v>
          </cell>
          <cell r="Y503" t="e">
            <v>#REF!</v>
          </cell>
          <cell r="Z503" t="e">
            <v>#REF!</v>
          </cell>
          <cell r="AA503" t="e">
            <v>#REF!</v>
          </cell>
          <cell r="AB503" t="e">
            <v>#REF!</v>
          </cell>
          <cell r="AC503" t="e">
            <v>#REF!</v>
          </cell>
          <cell r="AD503" t="e">
            <v>#REF!</v>
          </cell>
          <cell r="AE503" t="e">
            <v>#REF!</v>
          </cell>
          <cell r="AF503" t="e">
            <v>#REF!</v>
          </cell>
          <cell r="AG503" t="e">
            <v>#REF!</v>
          </cell>
          <cell r="AH503" t="e">
            <v>#REF!</v>
          </cell>
          <cell r="AI503" t="e">
            <v>#REF!</v>
          </cell>
          <cell r="AJ503" t="e">
            <v>#REF!</v>
          </cell>
          <cell r="AK503" t="e">
            <v>#REF!</v>
          </cell>
          <cell r="AL503" t="e">
            <v>#REF!</v>
          </cell>
          <cell r="AM503" t="e">
            <v>#REF!</v>
          </cell>
          <cell r="AN503" t="e">
            <v>#REF!</v>
          </cell>
          <cell r="AO503" t="e">
            <v>#REF!</v>
          </cell>
          <cell r="AP503" t="e">
            <v>#REF!</v>
          </cell>
          <cell r="AQ503" t="e">
            <v>#REF!</v>
          </cell>
          <cell r="AR503" t="e">
            <v>#REF!</v>
          </cell>
          <cell r="AS503" t="e">
            <v>#REF!</v>
          </cell>
          <cell r="AT503" t="e">
            <v>#REF!</v>
          </cell>
          <cell r="AU503" t="e">
            <v>#REF!</v>
          </cell>
        </row>
        <row r="504">
          <cell r="A504" t="str">
            <v>654000_Branch Office East London</v>
          </cell>
          <cell r="B504" t="str">
            <v>654000</v>
          </cell>
          <cell r="C504" t="str">
            <v>Branch Office East London</v>
          </cell>
        </row>
        <row r="505">
          <cell r="A505" t="str">
            <v>654010_1</v>
          </cell>
          <cell r="B505" t="str">
            <v>654010</v>
          </cell>
          <cell r="C505">
            <v>1</v>
          </cell>
          <cell r="D505">
            <v>46</v>
          </cell>
          <cell r="E505">
            <v>46</v>
          </cell>
          <cell r="F505">
            <v>46</v>
          </cell>
          <cell r="G505">
            <v>46</v>
          </cell>
          <cell r="H505">
            <v>0</v>
          </cell>
          <cell r="I505">
            <v>0</v>
          </cell>
          <cell r="J505">
            <v>46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46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e">
            <v>#REF!</v>
          </cell>
          <cell r="W505" t="e">
            <v>#REF!</v>
          </cell>
          <cell r="X505" t="e">
            <v>#REF!</v>
          </cell>
          <cell r="Y505" t="e">
            <v>#REF!</v>
          </cell>
          <cell r="Z505" t="e">
            <v>#REF!</v>
          </cell>
          <cell r="AA505" t="e">
            <v>#REF!</v>
          </cell>
          <cell r="AB505" t="e">
            <v>#REF!</v>
          </cell>
          <cell r="AC505" t="e">
            <v>#REF!</v>
          </cell>
          <cell r="AD505" t="e">
            <v>#REF!</v>
          </cell>
          <cell r="AE505" t="e">
            <v>#REF!</v>
          </cell>
          <cell r="AF505" t="e">
            <v>#REF!</v>
          </cell>
          <cell r="AG505" t="e">
            <v>#REF!</v>
          </cell>
          <cell r="AH505" t="e">
            <v>#REF!</v>
          </cell>
          <cell r="AI505" t="e">
            <v>#REF!</v>
          </cell>
          <cell r="AJ505" t="e">
            <v>#REF!</v>
          </cell>
          <cell r="AK505" t="e">
            <v>#REF!</v>
          </cell>
          <cell r="AL505" t="e">
            <v>#REF!</v>
          </cell>
          <cell r="AM505" t="e">
            <v>#REF!</v>
          </cell>
          <cell r="AN505" t="e">
            <v>#REF!</v>
          </cell>
          <cell r="AO505" t="e">
            <v>#REF!</v>
          </cell>
          <cell r="AP505" t="e">
            <v>#REF!</v>
          </cell>
          <cell r="AQ505" t="e">
            <v>#REF!</v>
          </cell>
          <cell r="AR505" t="e">
            <v>#REF!</v>
          </cell>
          <cell r="AS505" t="e">
            <v>#REF!</v>
          </cell>
          <cell r="AT505" t="e">
            <v>#REF!</v>
          </cell>
          <cell r="AU505" t="e">
            <v>#REF!</v>
          </cell>
        </row>
        <row r="506">
          <cell r="A506" t="str">
            <v>654010_2</v>
          </cell>
          <cell r="B506" t="str">
            <v>654010</v>
          </cell>
          <cell r="C506">
            <v>2</v>
          </cell>
          <cell r="D506">
            <v>47</v>
          </cell>
          <cell r="E506">
            <v>46.5</v>
          </cell>
          <cell r="F506">
            <v>46</v>
          </cell>
          <cell r="G506">
            <v>46</v>
          </cell>
          <cell r="H506">
            <v>2</v>
          </cell>
          <cell r="I506">
            <v>2</v>
          </cell>
          <cell r="J506">
            <v>47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46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e">
            <v>#REF!</v>
          </cell>
          <cell r="W506" t="e">
            <v>#REF!</v>
          </cell>
          <cell r="X506" t="e">
            <v>#REF!</v>
          </cell>
          <cell r="Y506" t="e">
            <v>#REF!</v>
          </cell>
          <cell r="Z506" t="e">
            <v>#REF!</v>
          </cell>
          <cell r="AA506" t="e">
            <v>#REF!</v>
          </cell>
          <cell r="AB506" t="e">
            <v>#REF!</v>
          </cell>
          <cell r="AC506" t="e">
            <v>#REF!</v>
          </cell>
          <cell r="AD506" t="e">
            <v>#REF!</v>
          </cell>
          <cell r="AE506" t="e">
            <v>#REF!</v>
          </cell>
          <cell r="AF506" t="e">
            <v>#REF!</v>
          </cell>
          <cell r="AG506" t="e">
            <v>#REF!</v>
          </cell>
          <cell r="AH506" t="e">
            <v>#REF!</v>
          </cell>
          <cell r="AI506" t="e">
            <v>#REF!</v>
          </cell>
          <cell r="AJ506" t="e">
            <v>#REF!</v>
          </cell>
          <cell r="AK506" t="e">
            <v>#REF!</v>
          </cell>
          <cell r="AL506" t="e">
            <v>#REF!</v>
          </cell>
          <cell r="AM506" t="e">
            <v>#REF!</v>
          </cell>
          <cell r="AN506" t="e">
            <v>#REF!</v>
          </cell>
          <cell r="AO506" t="e">
            <v>#REF!</v>
          </cell>
          <cell r="AP506" t="e">
            <v>#REF!</v>
          </cell>
          <cell r="AQ506" t="e">
            <v>#REF!</v>
          </cell>
          <cell r="AR506" t="e">
            <v>#REF!</v>
          </cell>
          <cell r="AS506" t="e">
            <v>#REF!</v>
          </cell>
          <cell r="AT506" t="e">
            <v>#REF!</v>
          </cell>
          <cell r="AU506" t="e">
            <v>#REF!</v>
          </cell>
        </row>
        <row r="507">
          <cell r="A507" t="str">
            <v>654010_3</v>
          </cell>
          <cell r="B507" t="str">
            <v>654010</v>
          </cell>
          <cell r="C507">
            <v>3</v>
          </cell>
          <cell r="D507">
            <v>0</v>
          </cell>
          <cell r="E507">
            <v>46.5</v>
          </cell>
          <cell r="F507">
            <v>92</v>
          </cell>
          <cell r="G507">
            <v>61.333333333333336</v>
          </cell>
          <cell r="H507">
            <v>2</v>
          </cell>
          <cell r="I507">
            <v>2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46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e">
            <v>#REF!</v>
          </cell>
          <cell r="W507" t="e">
            <v>#REF!</v>
          </cell>
          <cell r="X507" t="e">
            <v>#REF!</v>
          </cell>
          <cell r="Y507" t="e">
            <v>#REF!</v>
          </cell>
          <cell r="Z507" t="e">
            <v>#REF!</v>
          </cell>
          <cell r="AA507" t="e">
            <v>#REF!</v>
          </cell>
          <cell r="AB507" t="e">
            <v>#REF!</v>
          </cell>
          <cell r="AC507" t="e">
            <v>#REF!</v>
          </cell>
          <cell r="AD507" t="e">
            <v>#REF!</v>
          </cell>
          <cell r="AE507" t="e">
            <v>#REF!</v>
          </cell>
          <cell r="AF507" t="e">
            <v>#REF!</v>
          </cell>
          <cell r="AG507" t="e">
            <v>#REF!</v>
          </cell>
          <cell r="AH507" t="e">
            <v>#REF!</v>
          </cell>
          <cell r="AI507" t="e">
            <v>#REF!</v>
          </cell>
          <cell r="AJ507" t="e">
            <v>#REF!</v>
          </cell>
          <cell r="AK507" t="e">
            <v>#REF!</v>
          </cell>
          <cell r="AL507" t="e">
            <v>#REF!</v>
          </cell>
          <cell r="AM507" t="e">
            <v>#REF!</v>
          </cell>
          <cell r="AN507" t="e">
            <v>#REF!</v>
          </cell>
          <cell r="AO507" t="e">
            <v>#REF!</v>
          </cell>
          <cell r="AP507" t="e">
            <v>#REF!</v>
          </cell>
          <cell r="AQ507" t="e">
            <v>#REF!</v>
          </cell>
          <cell r="AR507" t="e">
            <v>#REF!</v>
          </cell>
          <cell r="AS507" t="e">
            <v>#REF!</v>
          </cell>
          <cell r="AT507" t="e">
            <v>#REF!</v>
          </cell>
          <cell r="AU507" t="e">
            <v>#REF!</v>
          </cell>
        </row>
        <row r="508">
          <cell r="A508" t="str">
            <v>654010_4</v>
          </cell>
          <cell r="B508" t="str">
            <v>654010</v>
          </cell>
          <cell r="C508">
            <v>4</v>
          </cell>
          <cell r="D508">
            <v>0</v>
          </cell>
          <cell r="E508">
            <v>46.5</v>
          </cell>
          <cell r="F508">
            <v>46</v>
          </cell>
          <cell r="G508">
            <v>57.5</v>
          </cell>
          <cell r="H508">
            <v>0</v>
          </cell>
          <cell r="I508">
            <v>2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46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 t="e">
            <v>#REF!</v>
          </cell>
          <cell r="W508" t="e">
            <v>#REF!</v>
          </cell>
          <cell r="X508" t="e">
            <v>#REF!</v>
          </cell>
          <cell r="Y508" t="e">
            <v>#REF!</v>
          </cell>
          <cell r="Z508" t="e">
            <v>#REF!</v>
          </cell>
          <cell r="AA508" t="e">
            <v>#REF!</v>
          </cell>
          <cell r="AB508" t="e">
            <v>#REF!</v>
          </cell>
          <cell r="AC508" t="e">
            <v>#REF!</v>
          </cell>
          <cell r="AD508" t="e">
            <v>#REF!</v>
          </cell>
          <cell r="AE508" t="e">
            <v>#REF!</v>
          </cell>
          <cell r="AF508" t="e">
            <v>#REF!</v>
          </cell>
          <cell r="AG508" t="e">
            <v>#REF!</v>
          </cell>
          <cell r="AH508" t="e">
            <v>#REF!</v>
          </cell>
          <cell r="AI508" t="e">
            <v>#REF!</v>
          </cell>
          <cell r="AJ508" t="e">
            <v>#REF!</v>
          </cell>
          <cell r="AK508" t="e">
            <v>#REF!</v>
          </cell>
          <cell r="AL508" t="e">
            <v>#REF!</v>
          </cell>
          <cell r="AM508" t="e">
            <v>#REF!</v>
          </cell>
          <cell r="AN508" t="e">
            <v>#REF!</v>
          </cell>
          <cell r="AO508" t="e">
            <v>#REF!</v>
          </cell>
          <cell r="AP508" t="e">
            <v>#REF!</v>
          </cell>
          <cell r="AQ508" t="e">
            <v>#REF!</v>
          </cell>
          <cell r="AR508" t="e">
            <v>#REF!</v>
          </cell>
          <cell r="AS508" t="e">
            <v>#REF!</v>
          </cell>
          <cell r="AT508" t="e">
            <v>#REF!</v>
          </cell>
          <cell r="AU508" t="e">
            <v>#REF!</v>
          </cell>
        </row>
        <row r="509">
          <cell r="A509" t="str">
            <v>654010_5</v>
          </cell>
          <cell r="B509" t="str">
            <v>654010</v>
          </cell>
          <cell r="C509">
            <v>5</v>
          </cell>
          <cell r="D509">
            <v>0</v>
          </cell>
          <cell r="E509">
            <v>46.5</v>
          </cell>
          <cell r="F509">
            <v>46</v>
          </cell>
          <cell r="G509">
            <v>55.2</v>
          </cell>
          <cell r="H509">
            <v>2</v>
          </cell>
          <cell r="I509">
            <v>2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46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e">
            <v>#REF!</v>
          </cell>
          <cell r="W509" t="e">
            <v>#REF!</v>
          </cell>
          <cell r="X509" t="e">
            <v>#REF!</v>
          </cell>
          <cell r="Y509" t="e">
            <v>#REF!</v>
          </cell>
          <cell r="Z509" t="e">
            <v>#REF!</v>
          </cell>
          <cell r="AA509" t="e">
            <v>#REF!</v>
          </cell>
          <cell r="AB509" t="e">
            <v>#REF!</v>
          </cell>
          <cell r="AC509" t="e">
            <v>#REF!</v>
          </cell>
          <cell r="AD509" t="e">
            <v>#REF!</v>
          </cell>
          <cell r="AE509" t="e">
            <v>#REF!</v>
          </cell>
          <cell r="AF509" t="e">
            <v>#REF!</v>
          </cell>
          <cell r="AG509" t="e">
            <v>#REF!</v>
          </cell>
          <cell r="AH509" t="e">
            <v>#REF!</v>
          </cell>
          <cell r="AI509" t="e">
            <v>#REF!</v>
          </cell>
          <cell r="AJ509" t="e">
            <v>#REF!</v>
          </cell>
          <cell r="AK509" t="e">
            <v>#REF!</v>
          </cell>
          <cell r="AL509" t="e">
            <v>#REF!</v>
          </cell>
          <cell r="AM509" t="e">
            <v>#REF!</v>
          </cell>
          <cell r="AN509" t="e">
            <v>#REF!</v>
          </cell>
          <cell r="AO509" t="e">
            <v>#REF!</v>
          </cell>
          <cell r="AP509" t="e">
            <v>#REF!</v>
          </cell>
          <cell r="AQ509" t="e">
            <v>#REF!</v>
          </cell>
          <cell r="AR509" t="e">
            <v>#REF!</v>
          </cell>
          <cell r="AS509" t="e">
            <v>#REF!</v>
          </cell>
          <cell r="AT509" t="e">
            <v>#REF!</v>
          </cell>
          <cell r="AU509" t="e">
            <v>#REF!</v>
          </cell>
        </row>
        <row r="510">
          <cell r="A510" t="str">
            <v>654010_6</v>
          </cell>
          <cell r="B510" t="str">
            <v>654010</v>
          </cell>
          <cell r="C510">
            <v>6</v>
          </cell>
          <cell r="D510">
            <v>0</v>
          </cell>
          <cell r="E510">
            <v>46.5</v>
          </cell>
          <cell r="F510">
            <v>46</v>
          </cell>
          <cell r="G510">
            <v>53.666666666666664</v>
          </cell>
          <cell r="H510">
            <v>0</v>
          </cell>
          <cell r="I510">
            <v>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46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e">
            <v>#REF!</v>
          </cell>
          <cell r="W510" t="e">
            <v>#REF!</v>
          </cell>
          <cell r="X510" t="e">
            <v>#REF!</v>
          </cell>
          <cell r="Y510" t="e">
            <v>#REF!</v>
          </cell>
          <cell r="Z510" t="e">
            <v>#REF!</v>
          </cell>
          <cell r="AA510" t="e">
            <v>#REF!</v>
          </cell>
          <cell r="AB510" t="e">
            <v>#REF!</v>
          </cell>
          <cell r="AC510" t="e">
            <v>#REF!</v>
          </cell>
          <cell r="AD510" t="e">
            <v>#REF!</v>
          </cell>
          <cell r="AE510" t="e">
            <v>#REF!</v>
          </cell>
          <cell r="AF510" t="e">
            <v>#REF!</v>
          </cell>
          <cell r="AG510" t="e">
            <v>#REF!</v>
          </cell>
          <cell r="AH510" t="e">
            <v>#REF!</v>
          </cell>
          <cell r="AI510" t="e">
            <v>#REF!</v>
          </cell>
          <cell r="AJ510" t="e">
            <v>#REF!</v>
          </cell>
          <cell r="AK510" t="e">
            <v>#REF!</v>
          </cell>
          <cell r="AL510" t="e">
            <v>#REF!</v>
          </cell>
          <cell r="AM510" t="e">
            <v>#REF!</v>
          </cell>
          <cell r="AN510" t="e">
            <v>#REF!</v>
          </cell>
          <cell r="AO510" t="e">
            <v>#REF!</v>
          </cell>
          <cell r="AP510" t="e">
            <v>#REF!</v>
          </cell>
          <cell r="AQ510" t="e">
            <v>#REF!</v>
          </cell>
          <cell r="AR510" t="e">
            <v>#REF!</v>
          </cell>
          <cell r="AS510" t="e">
            <v>#REF!</v>
          </cell>
          <cell r="AT510" t="e">
            <v>#REF!</v>
          </cell>
          <cell r="AU510" t="e">
            <v>#REF!</v>
          </cell>
        </row>
        <row r="511">
          <cell r="A511" t="str">
            <v>654010_7</v>
          </cell>
          <cell r="B511" t="str">
            <v>654010</v>
          </cell>
          <cell r="C511">
            <v>7</v>
          </cell>
          <cell r="D511">
            <v>0</v>
          </cell>
          <cell r="E511">
            <v>46.5</v>
          </cell>
          <cell r="F511">
            <v>46</v>
          </cell>
          <cell r="G511">
            <v>52.571428571428569</v>
          </cell>
          <cell r="H511">
            <v>49</v>
          </cell>
          <cell r="I511">
            <v>13.75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46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e">
            <v>#REF!</v>
          </cell>
          <cell r="W511" t="e">
            <v>#REF!</v>
          </cell>
          <cell r="X511" t="e">
            <v>#REF!</v>
          </cell>
          <cell r="Y511" t="e">
            <v>#REF!</v>
          </cell>
          <cell r="Z511" t="e">
            <v>#REF!</v>
          </cell>
          <cell r="AA511" t="e">
            <v>#REF!</v>
          </cell>
          <cell r="AB511" t="e">
            <v>#REF!</v>
          </cell>
          <cell r="AC511" t="e">
            <v>#REF!</v>
          </cell>
          <cell r="AD511" t="e">
            <v>#REF!</v>
          </cell>
          <cell r="AE511" t="e">
            <v>#REF!</v>
          </cell>
          <cell r="AF511" t="e">
            <v>#REF!</v>
          </cell>
          <cell r="AG511" t="e">
            <v>#REF!</v>
          </cell>
          <cell r="AH511" t="e">
            <v>#REF!</v>
          </cell>
          <cell r="AI511" t="e">
            <v>#REF!</v>
          </cell>
          <cell r="AJ511" t="e">
            <v>#REF!</v>
          </cell>
          <cell r="AK511" t="e">
            <v>#REF!</v>
          </cell>
          <cell r="AL511" t="e">
            <v>#REF!</v>
          </cell>
          <cell r="AM511" t="e">
            <v>#REF!</v>
          </cell>
          <cell r="AN511" t="e">
            <v>#REF!</v>
          </cell>
          <cell r="AO511" t="e">
            <v>#REF!</v>
          </cell>
          <cell r="AP511" t="e">
            <v>#REF!</v>
          </cell>
          <cell r="AQ511" t="e">
            <v>#REF!</v>
          </cell>
          <cell r="AR511" t="e">
            <v>#REF!</v>
          </cell>
          <cell r="AS511" t="e">
            <v>#REF!</v>
          </cell>
          <cell r="AT511" t="e">
            <v>#REF!</v>
          </cell>
          <cell r="AU511" t="e">
            <v>#REF!</v>
          </cell>
        </row>
        <row r="512">
          <cell r="A512" t="str">
            <v>654010_8</v>
          </cell>
          <cell r="B512" t="str">
            <v>654010</v>
          </cell>
          <cell r="C512">
            <v>8</v>
          </cell>
          <cell r="D512">
            <v>0</v>
          </cell>
          <cell r="E512">
            <v>46.5</v>
          </cell>
          <cell r="F512">
            <v>46</v>
          </cell>
          <cell r="G512">
            <v>51.75</v>
          </cell>
          <cell r="H512">
            <v>48</v>
          </cell>
          <cell r="I512">
            <v>20.6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46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e">
            <v>#REF!</v>
          </cell>
          <cell r="W512" t="e">
            <v>#REF!</v>
          </cell>
          <cell r="X512" t="e">
            <v>#REF!</v>
          </cell>
          <cell r="Y512" t="e">
            <v>#REF!</v>
          </cell>
          <cell r="Z512" t="e">
            <v>#REF!</v>
          </cell>
          <cell r="AA512" t="e">
            <v>#REF!</v>
          </cell>
          <cell r="AB512" t="e">
            <v>#REF!</v>
          </cell>
          <cell r="AC512" t="e">
            <v>#REF!</v>
          </cell>
          <cell r="AD512" t="e">
            <v>#REF!</v>
          </cell>
          <cell r="AE512" t="e">
            <v>#REF!</v>
          </cell>
          <cell r="AF512" t="e">
            <v>#REF!</v>
          </cell>
          <cell r="AG512" t="e">
            <v>#REF!</v>
          </cell>
          <cell r="AH512" t="e">
            <v>#REF!</v>
          </cell>
          <cell r="AI512" t="e">
            <v>#REF!</v>
          </cell>
          <cell r="AJ512" t="e">
            <v>#REF!</v>
          </cell>
          <cell r="AK512" t="e">
            <v>#REF!</v>
          </cell>
          <cell r="AL512" t="e">
            <v>#REF!</v>
          </cell>
          <cell r="AM512" t="e">
            <v>#REF!</v>
          </cell>
          <cell r="AN512" t="e">
            <v>#REF!</v>
          </cell>
          <cell r="AO512" t="e">
            <v>#REF!</v>
          </cell>
          <cell r="AP512" t="e">
            <v>#REF!</v>
          </cell>
          <cell r="AQ512" t="e">
            <v>#REF!</v>
          </cell>
          <cell r="AR512" t="e">
            <v>#REF!</v>
          </cell>
          <cell r="AS512" t="e">
            <v>#REF!</v>
          </cell>
          <cell r="AT512" t="e">
            <v>#REF!</v>
          </cell>
          <cell r="AU512" t="e">
            <v>#REF!</v>
          </cell>
        </row>
        <row r="513">
          <cell r="A513" t="str">
            <v>654010_9</v>
          </cell>
          <cell r="B513" t="str">
            <v>654010</v>
          </cell>
          <cell r="C513">
            <v>9</v>
          </cell>
          <cell r="D513">
            <v>0</v>
          </cell>
          <cell r="E513">
            <v>46.5</v>
          </cell>
          <cell r="F513">
            <v>46</v>
          </cell>
          <cell r="G513">
            <v>51.111111111111114</v>
          </cell>
          <cell r="H513">
            <v>47</v>
          </cell>
          <cell r="I513">
            <v>25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46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e">
            <v>#REF!</v>
          </cell>
          <cell r="W513" t="e">
            <v>#REF!</v>
          </cell>
          <cell r="X513" t="e">
            <v>#REF!</v>
          </cell>
          <cell r="Y513" t="e">
            <v>#REF!</v>
          </cell>
          <cell r="Z513" t="e">
            <v>#REF!</v>
          </cell>
          <cell r="AA513" t="e">
            <v>#REF!</v>
          </cell>
          <cell r="AB513" t="e">
            <v>#REF!</v>
          </cell>
          <cell r="AC513" t="e">
            <v>#REF!</v>
          </cell>
          <cell r="AD513" t="e">
            <v>#REF!</v>
          </cell>
          <cell r="AE513" t="e">
            <v>#REF!</v>
          </cell>
          <cell r="AF513" t="e">
            <v>#REF!</v>
          </cell>
          <cell r="AG513" t="e">
            <v>#REF!</v>
          </cell>
          <cell r="AH513" t="e">
            <v>#REF!</v>
          </cell>
          <cell r="AI513" t="e">
            <v>#REF!</v>
          </cell>
          <cell r="AJ513" t="e">
            <v>#REF!</v>
          </cell>
          <cell r="AK513" t="e">
            <v>#REF!</v>
          </cell>
          <cell r="AL513" t="e">
            <v>#REF!</v>
          </cell>
          <cell r="AM513" t="e">
            <v>#REF!</v>
          </cell>
          <cell r="AN513" t="e">
            <v>#REF!</v>
          </cell>
          <cell r="AO513" t="e">
            <v>#REF!</v>
          </cell>
          <cell r="AP513" t="e">
            <v>#REF!</v>
          </cell>
          <cell r="AQ513" t="e">
            <v>#REF!</v>
          </cell>
          <cell r="AR513" t="e">
            <v>#REF!</v>
          </cell>
          <cell r="AS513" t="e">
            <v>#REF!</v>
          </cell>
          <cell r="AT513" t="e">
            <v>#REF!</v>
          </cell>
          <cell r="AU513" t="e">
            <v>#REF!</v>
          </cell>
        </row>
        <row r="514">
          <cell r="A514" t="str">
            <v>654010_10</v>
          </cell>
          <cell r="B514" t="str">
            <v>654010</v>
          </cell>
          <cell r="C514">
            <v>10</v>
          </cell>
          <cell r="D514">
            <v>0</v>
          </cell>
          <cell r="E514">
            <v>46.5</v>
          </cell>
          <cell r="F514">
            <v>46</v>
          </cell>
          <cell r="G514">
            <v>50.6</v>
          </cell>
          <cell r="H514">
            <v>47</v>
          </cell>
          <cell r="I514">
            <v>28.142857142857142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46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e">
            <v>#REF!</v>
          </cell>
          <cell r="W514" t="e">
            <v>#REF!</v>
          </cell>
          <cell r="X514" t="e">
            <v>#REF!</v>
          </cell>
          <cell r="Y514" t="e">
            <v>#REF!</v>
          </cell>
          <cell r="Z514" t="e">
            <v>#REF!</v>
          </cell>
          <cell r="AA514" t="e">
            <v>#REF!</v>
          </cell>
          <cell r="AB514" t="e">
            <v>#REF!</v>
          </cell>
          <cell r="AC514" t="e">
            <v>#REF!</v>
          </cell>
          <cell r="AD514" t="e">
            <v>#REF!</v>
          </cell>
          <cell r="AE514" t="e">
            <v>#REF!</v>
          </cell>
          <cell r="AF514" t="e">
            <v>#REF!</v>
          </cell>
          <cell r="AG514" t="e">
            <v>#REF!</v>
          </cell>
          <cell r="AH514" t="e">
            <v>#REF!</v>
          </cell>
          <cell r="AI514" t="e">
            <v>#REF!</v>
          </cell>
          <cell r="AJ514" t="e">
            <v>#REF!</v>
          </cell>
          <cell r="AK514" t="e">
            <v>#REF!</v>
          </cell>
          <cell r="AL514" t="e">
            <v>#REF!</v>
          </cell>
          <cell r="AM514" t="e">
            <v>#REF!</v>
          </cell>
          <cell r="AN514" t="e">
            <v>#REF!</v>
          </cell>
          <cell r="AO514" t="e">
            <v>#REF!</v>
          </cell>
          <cell r="AP514" t="e">
            <v>#REF!</v>
          </cell>
          <cell r="AQ514" t="e">
            <v>#REF!</v>
          </cell>
          <cell r="AR514" t="e">
            <v>#REF!</v>
          </cell>
          <cell r="AS514" t="e">
            <v>#REF!</v>
          </cell>
          <cell r="AT514" t="e">
            <v>#REF!</v>
          </cell>
          <cell r="AU514" t="e">
            <v>#REF!</v>
          </cell>
        </row>
        <row r="515">
          <cell r="A515" t="str">
            <v>654010_11</v>
          </cell>
          <cell r="B515" t="str">
            <v>654010</v>
          </cell>
          <cell r="C515">
            <v>11</v>
          </cell>
          <cell r="D515">
            <v>0</v>
          </cell>
          <cell r="E515">
            <v>46.5</v>
          </cell>
          <cell r="F515">
            <v>46</v>
          </cell>
          <cell r="G515">
            <v>50.18181818181818</v>
          </cell>
          <cell r="H515">
            <v>46</v>
          </cell>
          <cell r="I515">
            <v>30.375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46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e">
            <v>#REF!</v>
          </cell>
          <cell r="W515" t="e">
            <v>#REF!</v>
          </cell>
          <cell r="X515" t="e">
            <v>#REF!</v>
          </cell>
          <cell r="Y515" t="e">
            <v>#REF!</v>
          </cell>
          <cell r="Z515" t="e">
            <v>#REF!</v>
          </cell>
          <cell r="AA515" t="e">
            <v>#REF!</v>
          </cell>
          <cell r="AB515" t="e">
            <v>#REF!</v>
          </cell>
          <cell r="AC515" t="e">
            <v>#REF!</v>
          </cell>
          <cell r="AD515" t="e">
            <v>#REF!</v>
          </cell>
          <cell r="AE515" t="e">
            <v>#REF!</v>
          </cell>
          <cell r="AF515" t="e">
            <v>#REF!</v>
          </cell>
          <cell r="AG515" t="e">
            <v>#REF!</v>
          </cell>
          <cell r="AH515" t="e">
            <v>#REF!</v>
          </cell>
          <cell r="AI515" t="e">
            <v>#REF!</v>
          </cell>
          <cell r="AJ515" t="e">
            <v>#REF!</v>
          </cell>
          <cell r="AK515" t="e">
            <v>#REF!</v>
          </cell>
          <cell r="AL515" t="e">
            <v>#REF!</v>
          </cell>
          <cell r="AM515" t="e">
            <v>#REF!</v>
          </cell>
          <cell r="AN515" t="e">
            <v>#REF!</v>
          </cell>
          <cell r="AO515" t="e">
            <v>#REF!</v>
          </cell>
          <cell r="AP515" t="e">
            <v>#REF!</v>
          </cell>
          <cell r="AQ515" t="e">
            <v>#REF!</v>
          </cell>
          <cell r="AR515" t="e">
            <v>#REF!</v>
          </cell>
          <cell r="AS515" t="e">
            <v>#REF!</v>
          </cell>
          <cell r="AT515" t="e">
            <v>#REF!</v>
          </cell>
          <cell r="AU515" t="e">
            <v>#REF!</v>
          </cell>
        </row>
        <row r="516">
          <cell r="A516" t="str">
            <v>654010_12</v>
          </cell>
          <cell r="B516" t="str">
            <v>654010</v>
          </cell>
          <cell r="C516">
            <v>12</v>
          </cell>
          <cell r="D516">
            <v>0</v>
          </cell>
          <cell r="E516">
            <v>46.5</v>
          </cell>
          <cell r="F516">
            <v>46</v>
          </cell>
          <cell r="G516">
            <v>49.833333333333336</v>
          </cell>
          <cell r="H516">
            <v>46</v>
          </cell>
          <cell r="I516">
            <v>32.111111111111114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46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e">
            <v>#REF!</v>
          </cell>
          <cell r="W516" t="e">
            <v>#REF!</v>
          </cell>
          <cell r="X516" t="e">
            <v>#REF!</v>
          </cell>
          <cell r="Y516" t="e">
            <v>#REF!</v>
          </cell>
          <cell r="Z516" t="e">
            <v>#REF!</v>
          </cell>
          <cell r="AA516" t="e">
            <v>#REF!</v>
          </cell>
          <cell r="AB516" t="e">
            <v>#REF!</v>
          </cell>
          <cell r="AC516" t="e">
            <v>#REF!</v>
          </cell>
          <cell r="AD516" t="e">
            <v>#REF!</v>
          </cell>
          <cell r="AE516" t="e">
            <v>#REF!</v>
          </cell>
          <cell r="AF516" t="e">
            <v>#REF!</v>
          </cell>
          <cell r="AG516" t="e">
            <v>#REF!</v>
          </cell>
          <cell r="AH516" t="e">
            <v>#REF!</v>
          </cell>
          <cell r="AI516" t="e">
            <v>#REF!</v>
          </cell>
          <cell r="AJ516" t="e">
            <v>#REF!</v>
          </cell>
          <cell r="AK516" t="e">
            <v>#REF!</v>
          </cell>
          <cell r="AL516" t="e">
            <v>#REF!</v>
          </cell>
          <cell r="AM516" t="e">
            <v>#REF!</v>
          </cell>
          <cell r="AN516" t="e">
            <v>#REF!</v>
          </cell>
          <cell r="AO516" t="e">
            <v>#REF!</v>
          </cell>
          <cell r="AP516" t="e">
            <v>#REF!</v>
          </cell>
          <cell r="AQ516" t="e">
            <v>#REF!</v>
          </cell>
          <cell r="AR516" t="e">
            <v>#REF!</v>
          </cell>
          <cell r="AS516" t="e">
            <v>#REF!</v>
          </cell>
          <cell r="AT516" t="e">
            <v>#REF!</v>
          </cell>
          <cell r="AU516" t="e">
            <v>#REF!</v>
          </cell>
        </row>
        <row r="517">
          <cell r="A517" t="str">
            <v>654010_Branch Office Port Elizabeth</v>
          </cell>
          <cell r="B517" t="str">
            <v>654010</v>
          </cell>
          <cell r="C517" t="str">
            <v>Branch Office Port Elizabeth</v>
          </cell>
        </row>
        <row r="518">
          <cell r="A518" t="str">
            <v>654020_1</v>
          </cell>
          <cell r="B518" t="str">
            <v>654020</v>
          </cell>
          <cell r="C518">
            <v>1</v>
          </cell>
          <cell r="D518">
            <v>18</v>
          </cell>
          <cell r="E518">
            <v>18</v>
          </cell>
          <cell r="F518">
            <v>18</v>
          </cell>
          <cell r="G518">
            <v>18</v>
          </cell>
          <cell r="H518">
            <v>0</v>
          </cell>
          <cell r="I518">
            <v>0</v>
          </cell>
          <cell r="J518">
            <v>18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18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e">
            <v>#REF!</v>
          </cell>
          <cell r="W518" t="e">
            <v>#REF!</v>
          </cell>
          <cell r="X518" t="e">
            <v>#REF!</v>
          </cell>
          <cell r="Y518" t="e">
            <v>#REF!</v>
          </cell>
          <cell r="Z518" t="e">
            <v>#REF!</v>
          </cell>
          <cell r="AA518" t="e">
            <v>#REF!</v>
          </cell>
          <cell r="AB518" t="e">
            <v>#REF!</v>
          </cell>
          <cell r="AC518" t="e">
            <v>#REF!</v>
          </cell>
          <cell r="AD518" t="e">
            <v>#REF!</v>
          </cell>
          <cell r="AE518" t="e">
            <v>#REF!</v>
          </cell>
          <cell r="AF518" t="e">
            <v>#REF!</v>
          </cell>
          <cell r="AG518" t="e">
            <v>#REF!</v>
          </cell>
          <cell r="AH518" t="e">
            <v>#REF!</v>
          </cell>
          <cell r="AI518" t="e">
            <v>#REF!</v>
          </cell>
          <cell r="AJ518" t="e">
            <v>#REF!</v>
          </cell>
          <cell r="AK518" t="e">
            <v>#REF!</v>
          </cell>
          <cell r="AL518" t="e">
            <v>#REF!</v>
          </cell>
          <cell r="AM518" t="e">
            <v>#REF!</v>
          </cell>
          <cell r="AN518" t="e">
            <v>#REF!</v>
          </cell>
          <cell r="AO518" t="e">
            <v>#REF!</v>
          </cell>
          <cell r="AP518" t="e">
            <v>#REF!</v>
          </cell>
          <cell r="AQ518" t="e">
            <v>#REF!</v>
          </cell>
          <cell r="AR518" t="e">
            <v>#REF!</v>
          </cell>
          <cell r="AS518" t="e">
            <v>#REF!</v>
          </cell>
          <cell r="AT518" t="e">
            <v>#REF!</v>
          </cell>
          <cell r="AU518" t="e">
            <v>#REF!</v>
          </cell>
        </row>
        <row r="519">
          <cell r="A519" t="str">
            <v>654020_2</v>
          </cell>
          <cell r="B519" t="str">
            <v>654020</v>
          </cell>
          <cell r="C519">
            <v>2</v>
          </cell>
          <cell r="D519">
            <v>18</v>
          </cell>
          <cell r="E519">
            <v>18</v>
          </cell>
          <cell r="F519">
            <v>18</v>
          </cell>
          <cell r="G519">
            <v>18</v>
          </cell>
          <cell r="H519">
            <v>0</v>
          </cell>
          <cell r="I519">
            <v>0</v>
          </cell>
          <cell r="J519">
            <v>18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18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e">
            <v>#REF!</v>
          </cell>
          <cell r="W519" t="e">
            <v>#REF!</v>
          </cell>
          <cell r="X519" t="e">
            <v>#REF!</v>
          </cell>
          <cell r="Y519" t="e">
            <v>#REF!</v>
          </cell>
          <cell r="Z519" t="e">
            <v>#REF!</v>
          </cell>
          <cell r="AA519" t="e">
            <v>#REF!</v>
          </cell>
          <cell r="AB519" t="e">
            <v>#REF!</v>
          </cell>
          <cell r="AC519" t="e">
            <v>#REF!</v>
          </cell>
          <cell r="AD519" t="e">
            <v>#REF!</v>
          </cell>
          <cell r="AE519" t="e">
            <v>#REF!</v>
          </cell>
          <cell r="AF519" t="e">
            <v>#REF!</v>
          </cell>
          <cell r="AG519" t="e">
            <v>#REF!</v>
          </cell>
          <cell r="AH519" t="e">
            <v>#REF!</v>
          </cell>
          <cell r="AI519" t="e">
            <v>#REF!</v>
          </cell>
          <cell r="AJ519" t="e">
            <v>#REF!</v>
          </cell>
          <cell r="AK519" t="e">
            <v>#REF!</v>
          </cell>
          <cell r="AL519" t="e">
            <v>#REF!</v>
          </cell>
          <cell r="AM519" t="e">
            <v>#REF!</v>
          </cell>
          <cell r="AN519" t="e">
            <v>#REF!</v>
          </cell>
          <cell r="AO519" t="e">
            <v>#REF!</v>
          </cell>
          <cell r="AP519" t="e">
            <v>#REF!</v>
          </cell>
          <cell r="AQ519" t="e">
            <v>#REF!</v>
          </cell>
          <cell r="AR519" t="e">
            <v>#REF!</v>
          </cell>
          <cell r="AS519" t="e">
            <v>#REF!</v>
          </cell>
          <cell r="AT519" t="e">
            <v>#REF!</v>
          </cell>
          <cell r="AU519" t="e">
            <v>#REF!</v>
          </cell>
        </row>
        <row r="520">
          <cell r="A520" t="str">
            <v>654020_3</v>
          </cell>
          <cell r="B520" t="str">
            <v>654020</v>
          </cell>
          <cell r="C520">
            <v>3</v>
          </cell>
          <cell r="D520">
            <v>0</v>
          </cell>
          <cell r="E520">
            <v>18</v>
          </cell>
          <cell r="F520">
            <v>36</v>
          </cell>
          <cell r="G520">
            <v>24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18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 t="e">
            <v>#REF!</v>
          </cell>
          <cell r="W520" t="e">
            <v>#REF!</v>
          </cell>
          <cell r="X520" t="e">
            <v>#REF!</v>
          </cell>
          <cell r="Y520" t="e">
            <v>#REF!</v>
          </cell>
          <cell r="Z520" t="e">
            <v>#REF!</v>
          </cell>
          <cell r="AA520" t="e">
            <v>#REF!</v>
          </cell>
          <cell r="AB520" t="e">
            <v>#REF!</v>
          </cell>
          <cell r="AC520" t="e">
            <v>#REF!</v>
          </cell>
          <cell r="AD520" t="e">
            <v>#REF!</v>
          </cell>
          <cell r="AE520" t="e">
            <v>#REF!</v>
          </cell>
          <cell r="AF520" t="e">
            <v>#REF!</v>
          </cell>
          <cell r="AG520" t="e">
            <v>#REF!</v>
          </cell>
          <cell r="AH520" t="e">
            <v>#REF!</v>
          </cell>
          <cell r="AI520" t="e">
            <v>#REF!</v>
          </cell>
          <cell r="AJ520" t="e">
            <v>#REF!</v>
          </cell>
          <cell r="AK520" t="e">
            <v>#REF!</v>
          </cell>
          <cell r="AL520" t="e">
            <v>#REF!</v>
          </cell>
          <cell r="AM520" t="e">
            <v>#REF!</v>
          </cell>
          <cell r="AN520" t="e">
            <v>#REF!</v>
          </cell>
          <cell r="AO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  <cell r="AT520" t="e">
            <v>#REF!</v>
          </cell>
          <cell r="AU520" t="e">
            <v>#REF!</v>
          </cell>
        </row>
        <row r="521">
          <cell r="A521" t="str">
            <v>654020_4</v>
          </cell>
          <cell r="B521" t="str">
            <v>654020</v>
          </cell>
          <cell r="C521">
            <v>4</v>
          </cell>
          <cell r="D521">
            <v>0</v>
          </cell>
          <cell r="E521">
            <v>18</v>
          </cell>
          <cell r="F521">
            <v>18</v>
          </cell>
          <cell r="G521">
            <v>22.5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18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e">
            <v>#REF!</v>
          </cell>
          <cell r="W521" t="e">
            <v>#REF!</v>
          </cell>
          <cell r="X521" t="e">
            <v>#REF!</v>
          </cell>
          <cell r="Y521" t="e">
            <v>#REF!</v>
          </cell>
          <cell r="Z521" t="e">
            <v>#REF!</v>
          </cell>
          <cell r="AA521" t="e">
            <v>#REF!</v>
          </cell>
          <cell r="AB521" t="e">
            <v>#REF!</v>
          </cell>
          <cell r="AC521" t="e">
            <v>#REF!</v>
          </cell>
          <cell r="AD521" t="e">
            <v>#REF!</v>
          </cell>
          <cell r="AE521" t="e">
            <v>#REF!</v>
          </cell>
          <cell r="AF521" t="e">
            <v>#REF!</v>
          </cell>
          <cell r="AG521" t="e">
            <v>#REF!</v>
          </cell>
          <cell r="AH521" t="e">
            <v>#REF!</v>
          </cell>
          <cell r="AI521" t="e">
            <v>#REF!</v>
          </cell>
          <cell r="AJ521" t="e">
            <v>#REF!</v>
          </cell>
          <cell r="AK521" t="e">
            <v>#REF!</v>
          </cell>
          <cell r="AL521" t="e">
            <v>#REF!</v>
          </cell>
          <cell r="AM521" t="e">
            <v>#REF!</v>
          </cell>
          <cell r="AN521" t="e">
            <v>#REF!</v>
          </cell>
          <cell r="AO521" t="e">
            <v>#REF!</v>
          </cell>
          <cell r="AP521" t="e">
            <v>#REF!</v>
          </cell>
          <cell r="AQ521" t="e">
            <v>#REF!</v>
          </cell>
          <cell r="AR521" t="e">
            <v>#REF!</v>
          </cell>
          <cell r="AS521" t="e">
            <v>#REF!</v>
          </cell>
          <cell r="AT521" t="e">
            <v>#REF!</v>
          </cell>
          <cell r="AU521" t="e">
            <v>#REF!</v>
          </cell>
        </row>
        <row r="522">
          <cell r="A522" t="str">
            <v>654020_5</v>
          </cell>
          <cell r="B522" t="str">
            <v>654020</v>
          </cell>
          <cell r="C522">
            <v>5</v>
          </cell>
          <cell r="D522">
            <v>0</v>
          </cell>
          <cell r="E522">
            <v>18</v>
          </cell>
          <cell r="F522">
            <v>18</v>
          </cell>
          <cell r="G522">
            <v>21.6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18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 t="e">
            <v>#REF!</v>
          </cell>
          <cell r="W522" t="e">
            <v>#REF!</v>
          </cell>
          <cell r="X522" t="e">
            <v>#REF!</v>
          </cell>
          <cell r="Y522" t="e">
            <v>#REF!</v>
          </cell>
          <cell r="Z522" t="e">
            <v>#REF!</v>
          </cell>
          <cell r="AA522" t="e">
            <v>#REF!</v>
          </cell>
          <cell r="AB522" t="e">
            <v>#REF!</v>
          </cell>
          <cell r="AC522" t="e">
            <v>#REF!</v>
          </cell>
          <cell r="AD522" t="e">
            <v>#REF!</v>
          </cell>
          <cell r="AE522" t="e">
            <v>#REF!</v>
          </cell>
          <cell r="AF522" t="e">
            <v>#REF!</v>
          </cell>
          <cell r="AG522" t="e">
            <v>#REF!</v>
          </cell>
          <cell r="AH522" t="e">
            <v>#REF!</v>
          </cell>
          <cell r="AI522" t="e">
            <v>#REF!</v>
          </cell>
          <cell r="AJ522" t="e">
            <v>#REF!</v>
          </cell>
          <cell r="AK522" t="e">
            <v>#REF!</v>
          </cell>
          <cell r="AL522" t="e">
            <v>#REF!</v>
          </cell>
          <cell r="AM522" t="e">
            <v>#REF!</v>
          </cell>
          <cell r="AN522" t="e">
            <v>#REF!</v>
          </cell>
          <cell r="AO522" t="e">
            <v>#REF!</v>
          </cell>
          <cell r="AP522" t="e">
            <v>#REF!</v>
          </cell>
          <cell r="AQ522" t="e">
            <v>#REF!</v>
          </cell>
          <cell r="AR522" t="e">
            <v>#REF!</v>
          </cell>
          <cell r="AS522" t="e">
            <v>#REF!</v>
          </cell>
          <cell r="AT522" t="e">
            <v>#REF!</v>
          </cell>
          <cell r="AU522" t="e">
            <v>#REF!</v>
          </cell>
        </row>
        <row r="523">
          <cell r="A523" t="str">
            <v>654020_6</v>
          </cell>
          <cell r="B523" t="str">
            <v>654020</v>
          </cell>
          <cell r="C523">
            <v>6</v>
          </cell>
          <cell r="D523">
            <v>0</v>
          </cell>
          <cell r="E523">
            <v>18</v>
          </cell>
          <cell r="F523">
            <v>18</v>
          </cell>
          <cell r="G523">
            <v>21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18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 t="e">
            <v>#REF!</v>
          </cell>
          <cell r="W523" t="e">
            <v>#REF!</v>
          </cell>
          <cell r="X523" t="e">
            <v>#REF!</v>
          </cell>
          <cell r="Y523" t="e">
            <v>#REF!</v>
          </cell>
          <cell r="Z523" t="e">
            <v>#REF!</v>
          </cell>
          <cell r="AA523" t="e">
            <v>#REF!</v>
          </cell>
          <cell r="AB523" t="e">
            <v>#REF!</v>
          </cell>
          <cell r="AC523" t="e">
            <v>#REF!</v>
          </cell>
          <cell r="AD523" t="e">
            <v>#REF!</v>
          </cell>
          <cell r="AE523" t="e">
            <v>#REF!</v>
          </cell>
          <cell r="AF523" t="e">
            <v>#REF!</v>
          </cell>
          <cell r="AG523" t="e">
            <v>#REF!</v>
          </cell>
          <cell r="AH523" t="e">
            <v>#REF!</v>
          </cell>
          <cell r="AI523" t="e">
            <v>#REF!</v>
          </cell>
          <cell r="AJ523" t="e">
            <v>#REF!</v>
          </cell>
          <cell r="AK523" t="e">
            <v>#REF!</v>
          </cell>
          <cell r="AL523" t="e">
            <v>#REF!</v>
          </cell>
          <cell r="AM523" t="e">
            <v>#REF!</v>
          </cell>
          <cell r="AN523" t="e">
            <v>#REF!</v>
          </cell>
          <cell r="AO523" t="e">
            <v>#REF!</v>
          </cell>
          <cell r="AP523" t="e">
            <v>#REF!</v>
          </cell>
          <cell r="AQ523" t="e">
            <v>#REF!</v>
          </cell>
          <cell r="AR523" t="e">
            <v>#REF!</v>
          </cell>
          <cell r="AS523" t="e">
            <v>#REF!</v>
          </cell>
          <cell r="AT523" t="e">
            <v>#REF!</v>
          </cell>
          <cell r="AU523" t="e">
            <v>#REF!</v>
          </cell>
        </row>
        <row r="524">
          <cell r="A524" t="str">
            <v>654020_7</v>
          </cell>
          <cell r="B524" t="str">
            <v>654020</v>
          </cell>
          <cell r="C524">
            <v>7</v>
          </cell>
          <cell r="D524">
            <v>0</v>
          </cell>
          <cell r="E524">
            <v>18</v>
          </cell>
          <cell r="F524">
            <v>18</v>
          </cell>
          <cell r="G524">
            <v>20.571428571428573</v>
          </cell>
          <cell r="H524">
            <v>18</v>
          </cell>
          <cell r="I524">
            <v>18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18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e">
            <v>#REF!</v>
          </cell>
          <cell r="W524" t="e">
            <v>#REF!</v>
          </cell>
          <cell r="X524" t="e">
            <v>#REF!</v>
          </cell>
          <cell r="Y524" t="e">
            <v>#REF!</v>
          </cell>
          <cell r="Z524" t="e">
            <v>#REF!</v>
          </cell>
          <cell r="AA524" t="e">
            <v>#REF!</v>
          </cell>
          <cell r="AB524" t="e">
            <v>#REF!</v>
          </cell>
          <cell r="AC524" t="e">
            <v>#REF!</v>
          </cell>
          <cell r="AD524" t="e">
            <v>#REF!</v>
          </cell>
          <cell r="AE524" t="e">
            <v>#REF!</v>
          </cell>
          <cell r="AF524" t="e">
            <v>#REF!</v>
          </cell>
          <cell r="AG524" t="e">
            <v>#REF!</v>
          </cell>
          <cell r="AH524" t="e">
            <v>#REF!</v>
          </cell>
          <cell r="AI524" t="e">
            <v>#REF!</v>
          </cell>
          <cell r="AJ524" t="e">
            <v>#REF!</v>
          </cell>
          <cell r="AK524" t="e">
            <v>#REF!</v>
          </cell>
          <cell r="AL524" t="e">
            <v>#REF!</v>
          </cell>
          <cell r="AM524" t="e">
            <v>#REF!</v>
          </cell>
          <cell r="AN524" t="e">
            <v>#REF!</v>
          </cell>
          <cell r="AO524" t="e">
            <v>#REF!</v>
          </cell>
          <cell r="AP524" t="e">
            <v>#REF!</v>
          </cell>
          <cell r="AQ524" t="e">
            <v>#REF!</v>
          </cell>
          <cell r="AR524" t="e">
            <v>#REF!</v>
          </cell>
          <cell r="AS524" t="e">
            <v>#REF!</v>
          </cell>
          <cell r="AT524" t="e">
            <v>#REF!</v>
          </cell>
          <cell r="AU524" t="e">
            <v>#REF!</v>
          </cell>
        </row>
        <row r="525">
          <cell r="A525" t="str">
            <v>654020_8</v>
          </cell>
          <cell r="B525" t="str">
            <v>654020</v>
          </cell>
          <cell r="C525">
            <v>8</v>
          </cell>
          <cell r="D525">
            <v>0</v>
          </cell>
          <cell r="E525">
            <v>18</v>
          </cell>
          <cell r="F525">
            <v>18</v>
          </cell>
          <cell r="G525">
            <v>20.25</v>
          </cell>
          <cell r="H525">
            <v>18</v>
          </cell>
          <cell r="I525">
            <v>18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18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e">
            <v>#REF!</v>
          </cell>
          <cell r="W525" t="e">
            <v>#REF!</v>
          </cell>
          <cell r="X525" t="e">
            <v>#REF!</v>
          </cell>
          <cell r="Y525" t="e">
            <v>#REF!</v>
          </cell>
          <cell r="Z525" t="e">
            <v>#REF!</v>
          </cell>
          <cell r="AA525" t="e">
            <v>#REF!</v>
          </cell>
          <cell r="AB525" t="e">
            <v>#REF!</v>
          </cell>
          <cell r="AC525" t="e">
            <v>#REF!</v>
          </cell>
          <cell r="AD525" t="e">
            <v>#REF!</v>
          </cell>
          <cell r="AE525" t="e">
            <v>#REF!</v>
          </cell>
          <cell r="AF525" t="e">
            <v>#REF!</v>
          </cell>
          <cell r="AG525" t="e">
            <v>#REF!</v>
          </cell>
          <cell r="AH525" t="e">
            <v>#REF!</v>
          </cell>
          <cell r="AI525" t="e">
            <v>#REF!</v>
          </cell>
          <cell r="AJ525" t="e">
            <v>#REF!</v>
          </cell>
          <cell r="AK525" t="e">
            <v>#REF!</v>
          </cell>
          <cell r="AL525" t="e">
            <v>#REF!</v>
          </cell>
          <cell r="AM525" t="e">
            <v>#REF!</v>
          </cell>
          <cell r="AN525" t="e">
            <v>#REF!</v>
          </cell>
          <cell r="AO525" t="e">
            <v>#REF!</v>
          </cell>
          <cell r="AP525" t="e">
            <v>#REF!</v>
          </cell>
          <cell r="AQ525" t="e">
            <v>#REF!</v>
          </cell>
          <cell r="AR525" t="e">
            <v>#REF!</v>
          </cell>
          <cell r="AS525" t="e">
            <v>#REF!</v>
          </cell>
          <cell r="AT525" t="e">
            <v>#REF!</v>
          </cell>
          <cell r="AU525" t="e">
            <v>#REF!</v>
          </cell>
        </row>
        <row r="526">
          <cell r="A526" t="str">
            <v>654020_9</v>
          </cell>
          <cell r="B526" t="str">
            <v>654020</v>
          </cell>
          <cell r="C526">
            <v>9</v>
          </cell>
          <cell r="D526">
            <v>0</v>
          </cell>
          <cell r="E526">
            <v>18</v>
          </cell>
          <cell r="F526">
            <v>18</v>
          </cell>
          <cell r="G526">
            <v>20</v>
          </cell>
          <cell r="H526">
            <v>18</v>
          </cell>
          <cell r="I526">
            <v>18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18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e">
            <v>#REF!</v>
          </cell>
          <cell r="W526" t="e">
            <v>#REF!</v>
          </cell>
          <cell r="X526" t="e">
            <v>#REF!</v>
          </cell>
          <cell r="Y526" t="e">
            <v>#REF!</v>
          </cell>
          <cell r="Z526" t="e">
            <v>#REF!</v>
          </cell>
          <cell r="AA526" t="e">
            <v>#REF!</v>
          </cell>
          <cell r="AB526" t="e">
            <v>#REF!</v>
          </cell>
          <cell r="AC526" t="e">
            <v>#REF!</v>
          </cell>
          <cell r="AD526" t="e">
            <v>#REF!</v>
          </cell>
          <cell r="AE526" t="e">
            <v>#REF!</v>
          </cell>
          <cell r="AF526" t="e">
            <v>#REF!</v>
          </cell>
          <cell r="AG526" t="e">
            <v>#REF!</v>
          </cell>
          <cell r="AH526" t="e">
            <v>#REF!</v>
          </cell>
          <cell r="AI526" t="e">
            <v>#REF!</v>
          </cell>
          <cell r="AJ526" t="e">
            <v>#REF!</v>
          </cell>
          <cell r="AK526" t="e">
            <v>#REF!</v>
          </cell>
          <cell r="AL526" t="e">
            <v>#REF!</v>
          </cell>
          <cell r="AM526" t="e">
            <v>#REF!</v>
          </cell>
          <cell r="AN526" t="e">
            <v>#REF!</v>
          </cell>
          <cell r="AO526" t="e">
            <v>#REF!</v>
          </cell>
          <cell r="AP526" t="e">
            <v>#REF!</v>
          </cell>
          <cell r="AQ526" t="e">
            <v>#REF!</v>
          </cell>
          <cell r="AR526" t="e">
            <v>#REF!</v>
          </cell>
          <cell r="AS526" t="e">
            <v>#REF!</v>
          </cell>
          <cell r="AT526" t="e">
            <v>#REF!</v>
          </cell>
          <cell r="AU526" t="e">
            <v>#REF!</v>
          </cell>
        </row>
        <row r="527">
          <cell r="A527" t="str">
            <v>654020_10</v>
          </cell>
          <cell r="B527" t="str">
            <v>654020</v>
          </cell>
          <cell r="C527">
            <v>10</v>
          </cell>
          <cell r="D527">
            <v>0</v>
          </cell>
          <cell r="E527">
            <v>18</v>
          </cell>
          <cell r="F527">
            <v>18</v>
          </cell>
          <cell r="G527">
            <v>19.8</v>
          </cell>
          <cell r="H527">
            <v>18</v>
          </cell>
          <cell r="I527">
            <v>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18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e">
            <v>#REF!</v>
          </cell>
          <cell r="W527" t="e">
            <v>#REF!</v>
          </cell>
          <cell r="X527" t="e">
            <v>#REF!</v>
          </cell>
          <cell r="Y527" t="e">
            <v>#REF!</v>
          </cell>
          <cell r="Z527" t="e">
            <v>#REF!</v>
          </cell>
          <cell r="AA527" t="e">
            <v>#REF!</v>
          </cell>
          <cell r="AB527" t="e">
            <v>#REF!</v>
          </cell>
          <cell r="AC527" t="e">
            <v>#REF!</v>
          </cell>
          <cell r="AD527" t="e">
            <v>#REF!</v>
          </cell>
          <cell r="AE527" t="e">
            <v>#REF!</v>
          </cell>
          <cell r="AF527" t="e">
            <v>#REF!</v>
          </cell>
          <cell r="AG527" t="e">
            <v>#REF!</v>
          </cell>
          <cell r="AH527" t="e">
            <v>#REF!</v>
          </cell>
          <cell r="AI527" t="e">
            <v>#REF!</v>
          </cell>
          <cell r="AJ527" t="e">
            <v>#REF!</v>
          </cell>
          <cell r="AK527" t="e">
            <v>#REF!</v>
          </cell>
          <cell r="AL527" t="e">
            <v>#REF!</v>
          </cell>
          <cell r="AM527" t="e">
            <v>#REF!</v>
          </cell>
          <cell r="AN527" t="e">
            <v>#REF!</v>
          </cell>
          <cell r="AO527" t="e">
            <v>#REF!</v>
          </cell>
          <cell r="AP527" t="e">
            <v>#REF!</v>
          </cell>
          <cell r="AQ527" t="e">
            <v>#REF!</v>
          </cell>
          <cell r="AR527" t="e">
            <v>#REF!</v>
          </cell>
          <cell r="AS527" t="e">
            <v>#REF!</v>
          </cell>
          <cell r="AT527" t="e">
            <v>#REF!</v>
          </cell>
          <cell r="AU527" t="e">
            <v>#REF!</v>
          </cell>
        </row>
        <row r="528">
          <cell r="A528" t="str">
            <v>654020_11</v>
          </cell>
          <cell r="B528" t="str">
            <v>654020</v>
          </cell>
          <cell r="C528">
            <v>11</v>
          </cell>
          <cell r="D528">
            <v>0</v>
          </cell>
          <cell r="E528">
            <v>18</v>
          </cell>
          <cell r="F528">
            <v>18</v>
          </cell>
          <cell r="G528">
            <v>19.636363636363637</v>
          </cell>
          <cell r="H528">
            <v>18</v>
          </cell>
          <cell r="I528">
            <v>18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18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 t="e">
            <v>#REF!</v>
          </cell>
          <cell r="W528" t="e">
            <v>#REF!</v>
          </cell>
          <cell r="X528" t="e">
            <v>#REF!</v>
          </cell>
          <cell r="Y528" t="e">
            <v>#REF!</v>
          </cell>
          <cell r="Z528" t="e">
            <v>#REF!</v>
          </cell>
          <cell r="AA528" t="e">
            <v>#REF!</v>
          </cell>
          <cell r="AB528" t="e">
            <v>#REF!</v>
          </cell>
          <cell r="AC528" t="e">
            <v>#REF!</v>
          </cell>
          <cell r="AD528" t="e">
            <v>#REF!</v>
          </cell>
          <cell r="AE528" t="e">
            <v>#REF!</v>
          </cell>
          <cell r="AF528" t="e">
            <v>#REF!</v>
          </cell>
          <cell r="AG528" t="e">
            <v>#REF!</v>
          </cell>
          <cell r="AH528" t="e">
            <v>#REF!</v>
          </cell>
          <cell r="AI528" t="e">
            <v>#REF!</v>
          </cell>
          <cell r="AJ528" t="e">
            <v>#REF!</v>
          </cell>
          <cell r="AK528" t="e">
            <v>#REF!</v>
          </cell>
          <cell r="AL528" t="e">
            <v>#REF!</v>
          </cell>
          <cell r="AM528" t="e">
            <v>#REF!</v>
          </cell>
          <cell r="AN528" t="e">
            <v>#REF!</v>
          </cell>
          <cell r="AO528" t="e">
            <v>#REF!</v>
          </cell>
          <cell r="AP528" t="e">
            <v>#REF!</v>
          </cell>
          <cell r="AQ528" t="e">
            <v>#REF!</v>
          </cell>
          <cell r="AR528" t="e">
            <v>#REF!</v>
          </cell>
          <cell r="AS528" t="e">
            <v>#REF!</v>
          </cell>
          <cell r="AT528" t="e">
            <v>#REF!</v>
          </cell>
          <cell r="AU528" t="e">
            <v>#REF!</v>
          </cell>
        </row>
        <row r="529">
          <cell r="A529" t="str">
            <v>654020_12</v>
          </cell>
          <cell r="B529" t="str">
            <v>654020</v>
          </cell>
          <cell r="C529">
            <v>12</v>
          </cell>
          <cell r="D529">
            <v>0</v>
          </cell>
          <cell r="E529">
            <v>18</v>
          </cell>
          <cell r="F529">
            <v>18</v>
          </cell>
          <cell r="G529">
            <v>19.5</v>
          </cell>
          <cell r="H529">
            <v>18</v>
          </cell>
          <cell r="I529">
            <v>18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18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e">
            <v>#REF!</v>
          </cell>
          <cell r="W529" t="e">
            <v>#REF!</v>
          </cell>
          <cell r="X529" t="e">
            <v>#REF!</v>
          </cell>
          <cell r="Y529" t="e">
            <v>#REF!</v>
          </cell>
          <cell r="Z529" t="e">
            <v>#REF!</v>
          </cell>
          <cell r="AA529" t="e">
            <v>#REF!</v>
          </cell>
          <cell r="AB529" t="e">
            <v>#REF!</v>
          </cell>
          <cell r="AC529" t="e">
            <v>#REF!</v>
          </cell>
          <cell r="AD529" t="e">
            <v>#REF!</v>
          </cell>
          <cell r="AE529" t="e">
            <v>#REF!</v>
          </cell>
          <cell r="AF529" t="e">
            <v>#REF!</v>
          </cell>
          <cell r="AG529" t="e">
            <v>#REF!</v>
          </cell>
          <cell r="AH529" t="e">
            <v>#REF!</v>
          </cell>
          <cell r="AI529" t="e">
            <v>#REF!</v>
          </cell>
          <cell r="AJ529" t="e">
            <v>#REF!</v>
          </cell>
          <cell r="AK529" t="e">
            <v>#REF!</v>
          </cell>
          <cell r="AL529" t="e">
            <v>#REF!</v>
          </cell>
          <cell r="AM529" t="e">
            <v>#REF!</v>
          </cell>
          <cell r="AN529" t="e">
            <v>#REF!</v>
          </cell>
          <cell r="AO529" t="e">
            <v>#REF!</v>
          </cell>
          <cell r="AP529" t="e">
            <v>#REF!</v>
          </cell>
          <cell r="AQ529" t="e">
            <v>#REF!</v>
          </cell>
          <cell r="AR529" t="e">
            <v>#REF!</v>
          </cell>
          <cell r="AS529" t="e">
            <v>#REF!</v>
          </cell>
          <cell r="AT529" t="e">
            <v>#REF!</v>
          </cell>
          <cell r="AU529" t="e">
            <v>#REF!</v>
          </cell>
        </row>
        <row r="530">
          <cell r="A530" t="str">
            <v>654020_Branch Office Uitenhage</v>
          </cell>
          <cell r="B530" t="str">
            <v>654020</v>
          </cell>
          <cell r="C530" t="str">
            <v>Branch Office Uitenhage</v>
          </cell>
        </row>
        <row r="531">
          <cell r="A531" t="str">
            <v>654030_1</v>
          </cell>
          <cell r="B531" t="str">
            <v>654030</v>
          </cell>
          <cell r="C531">
            <v>1</v>
          </cell>
          <cell r="D531">
            <v>38</v>
          </cell>
          <cell r="E531">
            <v>38</v>
          </cell>
          <cell r="F531">
            <v>38</v>
          </cell>
          <cell r="G531">
            <v>38</v>
          </cell>
          <cell r="H531">
            <v>0</v>
          </cell>
          <cell r="I531">
            <v>0</v>
          </cell>
          <cell r="J531">
            <v>38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38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 t="e">
            <v>#REF!</v>
          </cell>
          <cell r="W531" t="e">
            <v>#REF!</v>
          </cell>
          <cell r="X531" t="e">
            <v>#REF!</v>
          </cell>
          <cell r="Y531" t="e">
            <v>#REF!</v>
          </cell>
          <cell r="Z531" t="e">
            <v>#REF!</v>
          </cell>
          <cell r="AA531" t="e">
            <v>#REF!</v>
          </cell>
          <cell r="AB531" t="e">
            <v>#REF!</v>
          </cell>
          <cell r="AC531" t="e">
            <v>#REF!</v>
          </cell>
          <cell r="AD531" t="e">
            <v>#REF!</v>
          </cell>
          <cell r="AE531" t="e">
            <v>#REF!</v>
          </cell>
          <cell r="AF531" t="e">
            <v>#REF!</v>
          </cell>
          <cell r="AG531" t="e">
            <v>#REF!</v>
          </cell>
          <cell r="AH531" t="e">
            <v>#REF!</v>
          </cell>
          <cell r="AI531" t="e">
            <v>#REF!</v>
          </cell>
          <cell r="AJ531" t="e">
            <v>#REF!</v>
          </cell>
          <cell r="AK531" t="e">
            <v>#REF!</v>
          </cell>
          <cell r="AL531" t="e">
            <v>#REF!</v>
          </cell>
          <cell r="AM531" t="e">
            <v>#REF!</v>
          </cell>
          <cell r="AN531" t="e">
            <v>#REF!</v>
          </cell>
          <cell r="AO531" t="e">
            <v>#REF!</v>
          </cell>
          <cell r="AP531" t="e">
            <v>#REF!</v>
          </cell>
          <cell r="AQ531" t="e">
            <v>#REF!</v>
          </cell>
          <cell r="AR531" t="e">
            <v>#REF!</v>
          </cell>
          <cell r="AS531" t="e">
            <v>#REF!</v>
          </cell>
          <cell r="AT531" t="e">
            <v>#REF!</v>
          </cell>
          <cell r="AU531" t="e">
            <v>#REF!</v>
          </cell>
        </row>
        <row r="532">
          <cell r="A532" t="str">
            <v>654030_2</v>
          </cell>
          <cell r="B532" t="str">
            <v>654030</v>
          </cell>
          <cell r="C532">
            <v>2</v>
          </cell>
          <cell r="D532">
            <v>38</v>
          </cell>
          <cell r="E532">
            <v>38</v>
          </cell>
          <cell r="F532">
            <v>38</v>
          </cell>
          <cell r="G532">
            <v>38</v>
          </cell>
          <cell r="H532">
            <v>0</v>
          </cell>
          <cell r="I532">
            <v>0</v>
          </cell>
          <cell r="J532">
            <v>38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38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e">
            <v>#REF!</v>
          </cell>
          <cell r="W532" t="e">
            <v>#REF!</v>
          </cell>
          <cell r="X532" t="e">
            <v>#REF!</v>
          </cell>
          <cell r="Y532" t="e">
            <v>#REF!</v>
          </cell>
          <cell r="Z532" t="e">
            <v>#REF!</v>
          </cell>
          <cell r="AA532" t="e">
            <v>#REF!</v>
          </cell>
          <cell r="AB532" t="e">
            <v>#REF!</v>
          </cell>
          <cell r="AC532" t="e">
            <v>#REF!</v>
          </cell>
          <cell r="AD532" t="e">
            <v>#REF!</v>
          </cell>
          <cell r="AE532" t="e">
            <v>#REF!</v>
          </cell>
          <cell r="AF532" t="e">
            <v>#REF!</v>
          </cell>
          <cell r="AG532" t="e">
            <v>#REF!</v>
          </cell>
          <cell r="AH532" t="e">
            <v>#REF!</v>
          </cell>
          <cell r="AI532" t="e">
            <v>#REF!</v>
          </cell>
          <cell r="AJ532" t="e">
            <v>#REF!</v>
          </cell>
          <cell r="AK532" t="e">
            <v>#REF!</v>
          </cell>
          <cell r="AL532" t="e">
            <v>#REF!</v>
          </cell>
          <cell r="AM532" t="e">
            <v>#REF!</v>
          </cell>
          <cell r="AN532" t="e">
            <v>#REF!</v>
          </cell>
          <cell r="AO532" t="e">
            <v>#REF!</v>
          </cell>
          <cell r="AP532" t="e">
            <v>#REF!</v>
          </cell>
          <cell r="AQ532" t="e">
            <v>#REF!</v>
          </cell>
          <cell r="AR532" t="e">
            <v>#REF!</v>
          </cell>
          <cell r="AS532" t="e">
            <v>#REF!</v>
          </cell>
          <cell r="AT532" t="e">
            <v>#REF!</v>
          </cell>
          <cell r="AU532" t="e">
            <v>#REF!</v>
          </cell>
        </row>
        <row r="533">
          <cell r="A533" t="str">
            <v>654030_3</v>
          </cell>
          <cell r="B533" t="str">
            <v>654030</v>
          </cell>
          <cell r="C533">
            <v>3</v>
          </cell>
          <cell r="D533">
            <v>0</v>
          </cell>
          <cell r="E533">
            <v>38</v>
          </cell>
          <cell r="F533">
            <v>76</v>
          </cell>
          <cell r="G533">
            <v>50.666666666666664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38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e">
            <v>#REF!</v>
          </cell>
          <cell r="W533" t="e">
            <v>#REF!</v>
          </cell>
          <cell r="X533" t="e">
            <v>#REF!</v>
          </cell>
          <cell r="Y533" t="e">
            <v>#REF!</v>
          </cell>
          <cell r="Z533" t="e">
            <v>#REF!</v>
          </cell>
          <cell r="AA533" t="e">
            <v>#REF!</v>
          </cell>
          <cell r="AB533" t="e">
            <v>#REF!</v>
          </cell>
          <cell r="AC533" t="e">
            <v>#REF!</v>
          </cell>
          <cell r="AD533" t="e">
            <v>#REF!</v>
          </cell>
          <cell r="AE533" t="e">
            <v>#REF!</v>
          </cell>
          <cell r="AF533" t="e">
            <v>#REF!</v>
          </cell>
          <cell r="AG533" t="e">
            <v>#REF!</v>
          </cell>
          <cell r="AH533" t="e">
            <v>#REF!</v>
          </cell>
          <cell r="AI533" t="e">
            <v>#REF!</v>
          </cell>
          <cell r="AJ533" t="e">
            <v>#REF!</v>
          </cell>
          <cell r="AK533" t="e">
            <v>#REF!</v>
          </cell>
          <cell r="AL533" t="e">
            <v>#REF!</v>
          </cell>
          <cell r="AM533" t="e">
            <v>#REF!</v>
          </cell>
          <cell r="AN533" t="e">
            <v>#REF!</v>
          </cell>
          <cell r="AO533" t="e">
            <v>#REF!</v>
          </cell>
          <cell r="AP533" t="e">
            <v>#REF!</v>
          </cell>
          <cell r="AQ533" t="e">
            <v>#REF!</v>
          </cell>
          <cell r="AR533" t="e">
            <v>#REF!</v>
          </cell>
          <cell r="AS533" t="e">
            <v>#REF!</v>
          </cell>
          <cell r="AT533" t="e">
            <v>#REF!</v>
          </cell>
          <cell r="AU533" t="e">
            <v>#REF!</v>
          </cell>
        </row>
        <row r="534">
          <cell r="A534" t="str">
            <v>654030_4</v>
          </cell>
          <cell r="B534" t="str">
            <v>654030</v>
          </cell>
          <cell r="C534">
            <v>4</v>
          </cell>
          <cell r="D534">
            <v>0</v>
          </cell>
          <cell r="E534">
            <v>38</v>
          </cell>
          <cell r="F534">
            <v>38</v>
          </cell>
          <cell r="G534">
            <v>47.5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38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e">
            <v>#REF!</v>
          </cell>
          <cell r="W534" t="e">
            <v>#REF!</v>
          </cell>
          <cell r="X534" t="e">
            <v>#REF!</v>
          </cell>
          <cell r="Y534" t="e">
            <v>#REF!</v>
          </cell>
          <cell r="Z534" t="e">
            <v>#REF!</v>
          </cell>
          <cell r="AA534" t="e">
            <v>#REF!</v>
          </cell>
          <cell r="AB534" t="e">
            <v>#REF!</v>
          </cell>
          <cell r="AC534" t="e">
            <v>#REF!</v>
          </cell>
          <cell r="AD534" t="e">
            <v>#REF!</v>
          </cell>
          <cell r="AE534" t="e">
            <v>#REF!</v>
          </cell>
          <cell r="AF534" t="e">
            <v>#REF!</v>
          </cell>
          <cell r="AG534" t="e">
            <v>#REF!</v>
          </cell>
          <cell r="AH534" t="e">
            <v>#REF!</v>
          </cell>
          <cell r="AI534" t="e">
            <v>#REF!</v>
          </cell>
          <cell r="AJ534" t="e">
            <v>#REF!</v>
          </cell>
          <cell r="AK534" t="e">
            <v>#REF!</v>
          </cell>
          <cell r="AL534" t="e">
            <v>#REF!</v>
          </cell>
          <cell r="AM534" t="e">
            <v>#REF!</v>
          </cell>
          <cell r="AN534" t="e">
            <v>#REF!</v>
          </cell>
          <cell r="AO534" t="e">
            <v>#REF!</v>
          </cell>
          <cell r="AP534" t="e">
            <v>#REF!</v>
          </cell>
          <cell r="AQ534" t="e">
            <v>#REF!</v>
          </cell>
          <cell r="AR534" t="e">
            <v>#REF!</v>
          </cell>
          <cell r="AS534" t="e">
            <v>#REF!</v>
          </cell>
          <cell r="AT534" t="e">
            <v>#REF!</v>
          </cell>
          <cell r="AU534" t="e">
            <v>#REF!</v>
          </cell>
        </row>
        <row r="535">
          <cell r="A535" t="str">
            <v>654030_5</v>
          </cell>
          <cell r="B535" t="str">
            <v>654030</v>
          </cell>
          <cell r="C535">
            <v>5</v>
          </cell>
          <cell r="D535">
            <v>0</v>
          </cell>
          <cell r="E535">
            <v>38</v>
          </cell>
          <cell r="F535">
            <v>38</v>
          </cell>
          <cell r="G535">
            <v>45.6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38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e">
            <v>#REF!</v>
          </cell>
          <cell r="W535" t="e">
            <v>#REF!</v>
          </cell>
          <cell r="X535" t="e">
            <v>#REF!</v>
          </cell>
          <cell r="Y535" t="e">
            <v>#REF!</v>
          </cell>
          <cell r="Z535" t="e">
            <v>#REF!</v>
          </cell>
          <cell r="AA535" t="e">
            <v>#REF!</v>
          </cell>
          <cell r="AB535" t="e">
            <v>#REF!</v>
          </cell>
          <cell r="AC535" t="e">
            <v>#REF!</v>
          </cell>
          <cell r="AD535" t="e">
            <v>#REF!</v>
          </cell>
          <cell r="AE535" t="e">
            <v>#REF!</v>
          </cell>
          <cell r="AF535" t="e">
            <v>#REF!</v>
          </cell>
          <cell r="AG535" t="e">
            <v>#REF!</v>
          </cell>
          <cell r="AH535" t="e">
            <v>#REF!</v>
          </cell>
          <cell r="AI535" t="e">
            <v>#REF!</v>
          </cell>
          <cell r="AJ535" t="e">
            <v>#REF!</v>
          </cell>
          <cell r="AK535" t="e">
            <v>#REF!</v>
          </cell>
          <cell r="AL535" t="e">
            <v>#REF!</v>
          </cell>
          <cell r="AM535" t="e">
            <v>#REF!</v>
          </cell>
          <cell r="AN535" t="e">
            <v>#REF!</v>
          </cell>
          <cell r="AO535" t="e">
            <v>#REF!</v>
          </cell>
          <cell r="AP535" t="e">
            <v>#REF!</v>
          </cell>
          <cell r="AQ535" t="e">
            <v>#REF!</v>
          </cell>
          <cell r="AR535" t="e">
            <v>#REF!</v>
          </cell>
          <cell r="AS535" t="e">
            <v>#REF!</v>
          </cell>
          <cell r="AT535" t="e">
            <v>#REF!</v>
          </cell>
          <cell r="AU535" t="e">
            <v>#REF!</v>
          </cell>
        </row>
        <row r="536">
          <cell r="A536" t="str">
            <v>654030_6</v>
          </cell>
          <cell r="B536" t="str">
            <v>654030</v>
          </cell>
          <cell r="C536">
            <v>6</v>
          </cell>
          <cell r="D536">
            <v>0</v>
          </cell>
          <cell r="E536">
            <v>38</v>
          </cell>
          <cell r="F536">
            <v>38</v>
          </cell>
          <cell r="G536">
            <v>44.333333333333336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38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e">
            <v>#REF!</v>
          </cell>
          <cell r="W536" t="e">
            <v>#REF!</v>
          </cell>
          <cell r="X536" t="e">
            <v>#REF!</v>
          </cell>
          <cell r="Y536" t="e">
            <v>#REF!</v>
          </cell>
          <cell r="Z536" t="e">
            <v>#REF!</v>
          </cell>
          <cell r="AA536" t="e">
            <v>#REF!</v>
          </cell>
          <cell r="AB536" t="e">
            <v>#REF!</v>
          </cell>
          <cell r="AC536" t="e">
            <v>#REF!</v>
          </cell>
          <cell r="AD536" t="e">
            <v>#REF!</v>
          </cell>
          <cell r="AE536" t="e">
            <v>#REF!</v>
          </cell>
          <cell r="AF536" t="e">
            <v>#REF!</v>
          </cell>
          <cell r="AG536" t="e">
            <v>#REF!</v>
          </cell>
          <cell r="AH536" t="e">
            <v>#REF!</v>
          </cell>
          <cell r="AI536" t="e">
            <v>#REF!</v>
          </cell>
          <cell r="AJ536" t="e">
            <v>#REF!</v>
          </cell>
          <cell r="AK536" t="e">
            <v>#REF!</v>
          </cell>
          <cell r="AL536" t="e">
            <v>#REF!</v>
          </cell>
          <cell r="AM536" t="e">
            <v>#REF!</v>
          </cell>
          <cell r="AN536" t="e">
            <v>#REF!</v>
          </cell>
          <cell r="AO536" t="e">
            <v>#REF!</v>
          </cell>
          <cell r="AP536" t="e">
            <v>#REF!</v>
          </cell>
          <cell r="AQ536" t="e">
            <v>#REF!</v>
          </cell>
          <cell r="AR536" t="e">
            <v>#REF!</v>
          </cell>
          <cell r="AS536" t="e">
            <v>#REF!</v>
          </cell>
          <cell r="AT536" t="e">
            <v>#REF!</v>
          </cell>
          <cell r="AU536" t="e">
            <v>#REF!</v>
          </cell>
        </row>
        <row r="537">
          <cell r="A537" t="str">
            <v>654030_7</v>
          </cell>
          <cell r="B537" t="str">
            <v>654030</v>
          </cell>
          <cell r="C537">
            <v>7</v>
          </cell>
          <cell r="D537">
            <v>0</v>
          </cell>
          <cell r="E537">
            <v>38</v>
          </cell>
          <cell r="F537">
            <v>38</v>
          </cell>
          <cell r="G537">
            <v>43.428571428571431</v>
          </cell>
          <cell r="H537">
            <v>40</v>
          </cell>
          <cell r="I537">
            <v>40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38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e">
            <v>#REF!</v>
          </cell>
          <cell r="W537" t="e">
            <v>#REF!</v>
          </cell>
          <cell r="X537" t="e">
            <v>#REF!</v>
          </cell>
          <cell r="Y537" t="e">
            <v>#REF!</v>
          </cell>
          <cell r="Z537" t="e">
            <v>#REF!</v>
          </cell>
          <cell r="AA537" t="e">
            <v>#REF!</v>
          </cell>
          <cell r="AB537" t="e">
            <v>#REF!</v>
          </cell>
          <cell r="AC537" t="e">
            <v>#REF!</v>
          </cell>
          <cell r="AD537" t="e">
            <v>#REF!</v>
          </cell>
          <cell r="AE537" t="e">
            <v>#REF!</v>
          </cell>
          <cell r="AF537" t="e">
            <v>#REF!</v>
          </cell>
          <cell r="AG537" t="e">
            <v>#REF!</v>
          </cell>
          <cell r="AH537" t="e">
            <v>#REF!</v>
          </cell>
          <cell r="AI537" t="e">
            <v>#REF!</v>
          </cell>
          <cell r="AJ537" t="e">
            <v>#REF!</v>
          </cell>
          <cell r="AK537" t="e">
            <v>#REF!</v>
          </cell>
          <cell r="AL537" t="e">
            <v>#REF!</v>
          </cell>
          <cell r="AM537" t="e">
            <v>#REF!</v>
          </cell>
          <cell r="AN537" t="e">
            <v>#REF!</v>
          </cell>
          <cell r="AO537" t="e">
            <v>#REF!</v>
          </cell>
          <cell r="AP537" t="e">
            <v>#REF!</v>
          </cell>
          <cell r="AQ537" t="e">
            <v>#REF!</v>
          </cell>
          <cell r="AR537" t="e">
            <v>#REF!</v>
          </cell>
          <cell r="AS537" t="e">
            <v>#REF!</v>
          </cell>
          <cell r="AT537" t="e">
            <v>#REF!</v>
          </cell>
          <cell r="AU537" t="e">
            <v>#REF!</v>
          </cell>
        </row>
        <row r="538">
          <cell r="A538" t="str">
            <v>654030_8</v>
          </cell>
          <cell r="B538" t="str">
            <v>654030</v>
          </cell>
          <cell r="C538">
            <v>8</v>
          </cell>
          <cell r="D538">
            <v>0</v>
          </cell>
          <cell r="E538">
            <v>38</v>
          </cell>
          <cell r="F538">
            <v>38</v>
          </cell>
          <cell r="G538">
            <v>42.75</v>
          </cell>
          <cell r="H538">
            <v>40</v>
          </cell>
          <cell r="I538">
            <v>40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38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e">
            <v>#REF!</v>
          </cell>
          <cell r="W538" t="e">
            <v>#REF!</v>
          </cell>
          <cell r="X538" t="e">
            <v>#REF!</v>
          </cell>
          <cell r="Y538" t="e">
            <v>#REF!</v>
          </cell>
          <cell r="Z538" t="e">
            <v>#REF!</v>
          </cell>
          <cell r="AA538" t="e">
            <v>#REF!</v>
          </cell>
          <cell r="AB538" t="e">
            <v>#REF!</v>
          </cell>
          <cell r="AC538" t="e">
            <v>#REF!</v>
          </cell>
          <cell r="AD538" t="e">
            <v>#REF!</v>
          </cell>
          <cell r="AE538" t="e">
            <v>#REF!</v>
          </cell>
          <cell r="AF538" t="e">
            <v>#REF!</v>
          </cell>
          <cell r="AG538" t="e">
            <v>#REF!</v>
          </cell>
          <cell r="AH538" t="e">
            <v>#REF!</v>
          </cell>
          <cell r="AI538" t="e">
            <v>#REF!</v>
          </cell>
          <cell r="AJ538" t="e">
            <v>#REF!</v>
          </cell>
          <cell r="AK538" t="e">
            <v>#REF!</v>
          </cell>
          <cell r="AL538" t="e">
            <v>#REF!</v>
          </cell>
          <cell r="AM538" t="e">
            <v>#REF!</v>
          </cell>
          <cell r="AN538" t="e">
            <v>#REF!</v>
          </cell>
          <cell r="AO538" t="e">
            <v>#REF!</v>
          </cell>
          <cell r="AP538" t="e">
            <v>#REF!</v>
          </cell>
          <cell r="AQ538" t="e">
            <v>#REF!</v>
          </cell>
          <cell r="AR538" t="e">
            <v>#REF!</v>
          </cell>
          <cell r="AS538" t="e">
            <v>#REF!</v>
          </cell>
          <cell r="AT538" t="e">
            <v>#REF!</v>
          </cell>
          <cell r="AU538" t="e">
            <v>#REF!</v>
          </cell>
        </row>
        <row r="539">
          <cell r="A539" t="str">
            <v>654030_9</v>
          </cell>
          <cell r="B539" t="str">
            <v>654030</v>
          </cell>
          <cell r="C539">
            <v>9</v>
          </cell>
          <cell r="D539">
            <v>0</v>
          </cell>
          <cell r="E539">
            <v>38</v>
          </cell>
          <cell r="F539">
            <v>38</v>
          </cell>
          <cell r="G539">
            <v>42.222222222222221</v>
          </cell>
          <cell r="H539">
            <v>40</v>
          </cell>
          <cell r="I539">
            <v>40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38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e">
            <v>#REF!</v>
          </cell>
          <cell r="W539" t="e">
            <v>#REF!</v>
          </cell>
          <cell r="X539" t="e">
            <v>#REF!</v>
          </cell>
          <cell r="Y539" t="e">
            <v>#REF!</v>
          </cell>
          <cell r="Z539" t="e">
            <v>#REF!</v>
          </cell>
          <cell r="AA539" t="e">
            <v>#REF!</v>
          </cell>
          <cell r="AB539" t="e">
            <v>#REF!</v>
          </cell>
          <cell r="AC539" t="e">
            <v>#REF!</v>
          </cell>
          <cell r="AD539" t="e">
            <v>#REF!</v>
          </cell>
          <cell r="AE539" t="e">
            <v>#REF!</v>
          </cell>
          <cell r="AF539" t="e">
            <v>#REF!</v>
          </cell>
          <cell r="AG539" t="e">
            <v>#REF!</v>
          </cell>
          <cell r="AH539" t="e">
            <v>#REF!</v>
          </cell>
          <cell r="AI539" t="e">
            <v>#REF!</v>
          </cell>
          <cell r="AJ539" t="e">
            <v>#REF!</v>
          </cell>
          <cell r="AK539" t="e">
            <v>#REF!</v>
          </cell>
          <cell r="AL539" t="e">
            <v>#REF!</v>
          </cell>
          <cell r="AM539" t="e">
            <v>#REF!</v>
          </cell>
          <cell r="AN539" t="e">
            <v>#REF!</v>
          </cell>
          <cell r="AO539" t="e">
            <v>#REF!</v>
          </cell>
          <cell r="AP539" t="e">
            <v>#REF!</v>
          </cell>
          <cell r="AQ539" t="e">
            <v>#REF!</v>
          </cell>
          <cell r="AR539" t="e">
            <v>#REF!</v>
          </cell>
          <cell r="AS539" t="e">
            <v>#REF!</v>
          </cell>
          <cell r="AT539" t="e">
            <v>#REF!</v>
          </cell>
          <cell r="AU539" t="e">
            <v>#REF!</v>
          </cell>
        </row>
        <row r="540">
          <cell r="A540" t="str">
            <v>654030_10</v>
          </cell>
          <cell r="B540" t="str">
            <v>654030</v>
          </cell>
          <cell r="C540">
            <v>10</v>
          </cell>
          <cell r="D540">
            <v>0</v>
          </cell>
          <cell r="E540">
            <v>38</v>
          </cell>
          <cell r="F540">
            <v>38</v>
          </cell>
          <cell r="G540">
            <v>41.8</v>
          </cell>
          <cell r="H540">
            <v>38</v>
          </cell>
          <cell r="I540">
            <v>39.5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38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e">
            <v>#REF!</v>
          </cell>
          <cell r="W540" t="e">
            <v>#REF!</v>
          </cell>
          <cell r="X540" t="e">
            <v>#REF!</v>
          </cell>
          <cell r="Y540" t="e">
            <v>#REF!</v>
          </cell>
          <cell r="Z540" t="e">
            <v>#REF!</v>
          </cell>
          <cell r="AA540" t="e">
            <v>#REF!</v>
          </cell>
          <cell r="AB540" t="e">
            <v>#REF!</v>
          </cell>
          <cell r="AC540" t="e">
            <v>#REF!</v>
          </cell>
          <cell r="AD540" t="e">
            <v>#REF!</v>
          </cell>
          <cell r="AE540" t="e">
            <v>#REF!</v>
          </cell>
          <cell r="AF540" t="e">
            <v>#REF!</v>
          </cell>
          <cell r="AG540" t="e">
            <v>#REF!</v>
          </cell>
          <cell r="AH540" t="e">
            <v>#REF!</v>
          </cell>
          <cell r="AI540" t="e">
            <v>#REF!</v>
          </cell>
          <cell r="AJ540" t="e">
            <v>#REF!</v>
          </cell>
          <cell r="AK540" t="e">
            <v>#REF!</v>
          </cell>
          <cell r="AL540" t="e">
            <v>#REF!</v>
          </cell>
          <cell r="AM540" t="e">
            <v>#REF!</v>
          </cell>
          <cell r="AN540" t="e">
            <v>#REF!</v>
          </cell>
          <cell r="AO540" t="e">
            <v>#REF!</v>
          </cell>
          <cell r="AP540" t="e">
            <v>#REF!</v>
          </cell>
          <cell r="AQ540" t="e">
            <v>#REF!</v>
          </cell>
          <cell r="AR540" t="e">
            <v>#REF!</v>
          </cell>
          <cell r="AS540" t="e">
            <v>#REF!</v>
          </cell>
          <cell r="AT540" t="e">
            <v>#REF!</v>
          </cell>
          <cell r="AU540" t="e">
            <v>#REF!</v>
          </cell>
        </row>
        <row r="541">
          <cell r="A541" t="str">
            <v>654030_11</v>
          </cell>
          <cell r="B541" t="str">
            <v>654030</v>
          </cell>
          <cell r="C541">
            <v>11</v>
          </cell>
          <cell r="D541">
            <v>0</v>
          </cell>
          <cell r="E541">
            <v>38</v>
          </cell>
          <cell r="F541">
            <v>38</v>
          </cell>
          <cell r="G541">
            <v>41.454545454545453</v>
          </cell>
          <cell r="H541">
            <v>38</v>
          </cell>
          <cell r="I541">
            <v>39.200000000000003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38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e">
            <v>#REF!</v>
          </cell>
          <cell r="W541" t="e">
            <v>#REF!</v>
          </cell>
          <cell r="X541" t="e">
            <v>#REF!</v>
          </cell>
          <cell r="Y541" t="e">
            <v>#REF!</v>
          </cell>
          <cell r="Z541" t="e">
            <v>#REF!</v>
          </cell>
          <cell r="AA541" t="e">
            <v>#REF!</v>
          </cell>
          <cell r="AB541" t="e">
            <v>#REF!</v>
          </cell>
          <cell r="AC541" t="e">
            <v>#REF!</v>
          </cell>
          <cell r="AD541" t="e">
            <v>#REF!</v>
          </cell>
          <cell r="AE541" t="e">
            <v>#REF!</v>
          </cell>
          <cell r="AF541" t="e">
            <v>#REF!</v>
          </cell>
          <cell r="AG541" t="e">
            <v>#REF!</v>
          </cell>
          <cell r="AH541" t="e">
            <v>#REF!</v>
          </cell>
          <cell r="AI541" t="e">
            <v>#REF!</v>
          </cell>
          <cell r="AJ541" t="e">
            <v>#REF!</v>
          </cell>
          <cell r="AK541" t="e">
            <v>#REF!</v>
          </cell>
          <cell r="AL541" t="e">
            <v>#REF!</v>
          </cell>
          <cell r="AM541" t="e">
            <v>#REF!</v>
          </cell>
          <cell r="AN541" t="e">
            <v>#REF!</v>
          </cell>
          <cell r="AO541" t="e">
            <v>#REF!</v>
          </cell>
          <cell r="AP541" t="e">
            <v>#REF!</v>
          </cell>
          <cell r="AQ541" t="e">
            <v>#REF!</v>
          </cell>
          <cell r="AR541" t="e">
            <v>#REF!</v>
          </cell>
          <cell r="AS541" t="e">
            <v>#REF!</v>
          </cell>
          <cell r="AT541" t="e">
            <v>#REF!</v>
          </cell>
          <cell r="AU541" t="e">
            <v>#REF!</v>
          </cell>
        </row>
        <row r="542">
          <cell r="A542" t="str">
            <v>654030_12</v>
          </cell>
          <cell r="B542" t="str">
            <v>654030</v>
          </cell>
          <cell r="C542">
            <v>12</v>
          </cell>
          <cell r="D542">
            <v>0</v>
          </cell>
          <cell r="E542">
            <v>38</v>
          </cell>
          <cell r="F542">
            <v>38</v>
          </cell>
          <cell r="G542">
            <v>41.166666666666664</v>
          </cell>
          <cell r="H542">
            <v>38</v>
          </cell>
          <cell r="I542">
            <v>39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38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e">
            <v>#REF!</v>
          </cell>
          <cell r="W542" t="e">
            <v>#REF!</v>
          </cell>
          <cell r="X542" t="e">
            <v>#REF!</v>
          </cell>
          <cell r="Y542" t="e">
            <v>#REF!</v>
          </cell>
          <cell r="Z542" t="e">
            <v>#REF!</v>
          </cell>
          <cell r="AA542" t="e">
            <v>#REF!</v>
          </cell>
          <cell r="AB542" t="e">
            <v>#REF!</v>
          </cell>
          <cell r="AC542" t="e">
            <v>#REF!</v>
          </cell>
          <cell r="AD542" t="e">
            <v>#REF!</v>
          </cell>
          <cell r="AE542" t="e">
            <v>#REF!</v>
          </cell>
          <cell r="AF542" t="e">
            <v>#REF!</v>
          </cell>
          <cell r="AG542" t="e">
            <v>#REF!</v>
          </cell>
          <cell r="AH542" t="e">
            <v>#REF!</v>
          </cell>
          <cell r="AI542" t="e">
            <v>#REF!</v>
          </cell>
          <cell r="AJ542" t="e">
            <v>#REF!</v>
          </cell>
          <cell r="AK542" t="e">
            <v>#REF!</v>
          </cell>
          <cell r="AL542" t="e">
            <v>#REF!</v>
          </cell>
          <cell r="AM542" t="e">
            <v>#REF!</v>
          </cell>
          <cell r="AN542" t="e">
            <v>#REF!</v>
          </cell>
          <cell r="AO542" t="e">
            <v>#REF!</v>
          </cell>
          <cell r="AP542" t="e">
            <v>#REF!</v>
          </cell>
          <cell r="AQ542" t="e">
            <v>#REF!</v>
          </cell>
          <cell r="AR542" t="e">
            <v>#REF!</v>
          </cell>
          <cell r="AS542" t="e">
            <v>#REF!</v>
          </cell>
          <cell r="AT542" t="e">
            <v>#REF!</v>
          </cell>
          <cell r="AU542" t="e">
            <v>#REF!</v>
          </cell>
        </row>
        <row r="543">
          <cell r="A543" t="str">
            <v>654030_Branch Office Mthatha</v>
          </cell>
          <cell r="B543" t="str">
            <v>654030</v>
          </cell>
          <cell r="C543" t="str">
            <v>Branch Office Mthatha</v>
          </cell>
        </row>
        <row r="544">
          <cell r="A544" t="str">
            <v>1000SARS_2007_1</v>
          </cell>
          <cell r="B544" t="str">
            <v>1000SARS_2007</v>
          </cell>
          <cell r="C544">
            <v>1</v>
          </cell>
          <cell r="D544">
            <v>14590</v>
          </cell>
          <cell r="E544">
            <v>14590</v>
          </cell>
          <cell r="F544">
            <v>14601</v>
          </cell>
          <cell r="G544">
            <v>14601</v>
          </cell>
          <cell r="H544">
            <v>14827</v>
          </cell>
          <cell r="I544">
            <v>14827</v>
          </cell>
          <cell r="J544">
            <v>12545</v>
          </cell>
          <cell r="K544">
            <v>1385</v>
          </cell>
          <cell r="L544">
            <v>478</v>
          </cell>
          <cell r="M544">
            <v>182</v>
          </cell>
          <cell r="N544">
            <v>0</v>
          </cell>
          <cell r="O544">
            <v>0</v>
          </cell>
          <cell r="P544">
            <v>12576</v>
          </cell>
          <cell r="Q544">
            <v>1386</v>
          </cell>
          <cell r="R544">
            <v>390</v>
          </cell>
          <cell r="S544">
            <v>246</v>
          </cell>
          <cell r="T544">
            <v>0</v>
          </cell>
          <cell r="U544">
            <v>0</v>
          </cell>
          <cell r="V544" t="e">
            <v>#REF!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  <cell r="AA544" t="e">
            <v>#REF!</v>
          </cell>
          <cell r="AB544" t="e">
            <v>#REF!</v>
          </cell>
          <cell r="AC544" t="e">
            <v>#REF!</v>
          </cell>
          <cell r="AD544" t="e">
            <v>#REF!</v>
          </cell>
          <cell r="AE544" t="e">
            <v>#REF!</v>
          </cell>
          <cell r="AF544" t="e">
            <v>#REF!</v>
          </cell>
          <cell r="AG544" t="e">
            <v>#REF!</v>
          </cell>
          <cell r="AH544" t="e">
            <v>#REF!</v>
          </cell>
          <cell r="AI544" t="e">
            <v>#REF!</v>
          </cell>
          <cell r="AJ544" t="e">
            <v>#REF!</v>
          </cell>
          <cell r="AK544" t="e">
            <v>#REF!</v>
          </cell>
          <cell r="AL544" t="e">
            <v>#REF!</v>
          </cell>
          <cell r="AM544" t="e">
            <v>#REF!</v>
          </cell>
          <cell r="AN544" t="e">
            <v>#REF!</v>
          </cell>
          <cell r="AO544" t="e">
            <v>#REF!</v>
          </cell>
          <cell r="AP544" t="e">
            <v>#REF!</v>
          </cell>
          <cell r="AQ544" t="e">
            <v>#REF!</v>
          </cell>
          <cell r="AR544" t="e">
            <v>#REF!</v>
          </cell>
          <cell r="AS544" t="e">
            <v>#REF!</v>
          </cell>
          <cell r="AT544" t="e">
            <v>#REF!</v>
          </cell>
          <cell r="AU544" t="e">
            <v>#REF!</v>
          </cell>
        </row>
        <row r="545">
          <cell r="A545" t="str">
            <v>1000SARS_2007_2</v>
          </cell>
          <cell r="B545" t="str">
            <v>1000SARS_2007</v>
          </cell>
          <cell r="C545">
            <v>2</v>
          </cell>
          <cell r="D545">
            <v>14041</v>
          </cell>
          <cell r="E545">
            <v>14315.5</v>
          </cell>
          <cell r="F545">
            <v>14601</v>
          </cell>
          <cell r="G545">
            <v>14601</v>
          </cell>
          <cell r="H545">
            <v>14950</v>
          </cell>
          <cell r="I545">
            <v>14888.5</v>
          </cell>
          <cell r="J545">
            <v>12665</v>
          </cell>
          <cell r="K545">
            <v>1376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12576</v>
          </cell>
          <cell r="Q545">
            <v>1386</v>
          </cell>
          <cell r="R545">
            <v>390</v>
          </cell>
          <cell r="S545">
            <v>246</v>
          </cell>
          <cell r="T545">
            <v>0</v>
          </cell>
          <cell r="U545">
            <v>0</v>
          </cell>
          <cell r="V545" t="e">
            <v>#REF!</v>
          </cell>
          <cell r="W545" t="e">
            <v>#REF!</v>
          </cell>
          <cell r="X545" t="e">
            <v>#REF!</v>
          </cell>
          <cell r="Y545" t="e">
            <v>#REF!</v>
          </cell>
          <cell r="Z545" t="e">
            <v>#REF!</v>
          </cell>
          <cell r="AA545" t="e">
            <v>#REF!</v>
          </cell>
          <cell r="AB545" t="e">
            <v>#REF!</v>
          </cell>
          <cell r="AC545" t="e">
            <v>#REF!</v>
          </cell>
          <cell r="AD545" t="e">
            <v>#REF!</v>
          </cell>
          <cell r="AE545" t="e">
            <v>#REF!</v>
          </cell>
          <cell r="AF545" t="e">
            <v>#REF!</v>
          </cell>
          <cell r="AG545" t="e">
            <v>#REF!</v>
          </cell>
          <cell r="AH545" t="e">
            <v>#REF!</v>
          </cell>
          <cell r="AI545" t="e">
            <v>#REF!</v>
          </cell>
          <cell r="AJ545" t="e">
            <v>#REF!</v>
          </cell>
          <cell r="AK545" t="e">
            <v>#REF!</v>
          </cell>
          <cell r="AL545" t="e">
            <v>#REF!</v>
          </cell>
          <cell r="AM545" t="e">
            <v>#REF!</v>
          </cell>
          <cell r="AN545" t="e">
            <v>#REF!</v>
          </cell>
          <cell r="AO545" t="e">
            <v>#REF!</v>
          </cell>
          <cell r="AP545" t="e">
            <v>#REF!</v>
          </cell>
          <cell r="AQ545" t="e">
            <v>#REF!</v>
          </cell>
          <cell r="AR545" t="e">
            <v>#REF!</v>
          </cell>
          <cell r="AS545" t="e">
            <v>#REF!</v>
          </cell>
          <cell r="AT545" t="e">
            <v>#REF!</v>
          </cell>
          <cell r="AU545" t="e">
            <v>#REF!</v>
          </cell>
        </row>
        <row r="546">
          <cell r="A546" t="str">
            <v>1000SARS_2007_3</v>
          </cell>
          <cell r="B546" t="str">
            <v>1000SARS_2007</v>
          </cell>
          <cell r="C546">
            <v>3</v>
          </cell>
          <cell r="D546">
            <v>0</v>
          </cell>
          <cell r="E546">
            <v>14315.5</v>
          </cell>
          <cell r="F546">
            <v>29202</v>
          </cell>
          <cell r="G546">
            <v>19468</v>
          </cell>
          <cell r="H546">
            <v>15142</v>
          </cell>
          <cell r="I546">
            <v>14973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12576</v>
          </cell>
          <cell r="Q546">
            <v>1386</v>
          </cell>
          <cell r="R546">
            <v>390</v>
          </cell>
          <cell r="S546">
            <v>246</v>
          </cell>
          <cell r="T546">
            <v>0</v>
          </cell>
          <cell r="U546">
            <v>0</v>
          </cell>
          <cell r="V546" t="e">
            <v>#REF!</v>
          </cell>
          <cell r="W546" t="e">
            <v>#REF!</v>
          </cell>
          <cell r="X546" t="e">
            <v>#REF!</v>
          </cell>
          <cell r="Y546" t="e">
            <v>#REF!</v>
          </cell>
          <cell r="Z546" t="e">
            <v>#REF!</v>
          </cell>
          <cell r="AA546" t="e">
            <v>#REF!</v>
          </cell>
          <cell r="AB546" t="e">
            <v>#REF!</v>
          </cell>
          <cell r="AC546" t="e">
            <v>#REF!</v>
          </cell>
          <cell r="AD546" t="e">
            <v>#REF!</v>
          </cell>
          <cell r="AE546" t="e">
            <v>#REF!</v>
          </cell>
          <cell r="AF546" t="e">
            <v>#REF!</v>
          </cell>
          <cell r="AG546" t="e">
            <v>#REF!</v>
          </cell>
          <cell r="AH546" t="e">
            <v>#REF!</v>
          </cell>
          <cell r="AI546" t="e">
            <v>#REF!</v>
          </cell>
          <cell r="AJ546" t="e">
            <v>#REF!</v>
          </cell>
          <cell r="AK546" t="e">
            <v>#REF!</v>
          </cell>
          <cell r="AL546" t="e">
            <v>#REF!</v>
          </cell>
          <cell r="AM546" t="e">
            <v>#REF!</v>
          </cell>
          <cell r="AN546" t="e">
            <v>#REF!</v>
          </cell>
          <cell r="AO546" t="e">
            <v>#REF!</v>
          </cell>
          <cell r="AP546" t="e">
            <v>#REF!</v>
          </cell>
          <cell r="AQ546" t="e">
            <v>#REF!</v>
          </cell>
          <cell r="AR546" t="e">
            <v>#REF!</v>
          </cell>
          <cell r="AS546" t="e">
            <v>#REF!</v>
          </cell>
          <cell r="AT546" t="e">
            <v>#REF!</v>
          </cell>
          <cell r="AU546" t="e">
            <v>#REF!</v>
          </cell>
        </row>
        <row r="547">
          <cell r="A547" t="str">
            <v>1000SARS_2007_4</v>
          </cell>
          <cell r="B547" t="str">
            <v>1000SARS_2007</v>
          </cell>
          <cell r="C547">
            <v>4</v>
          </cell>
          <cell r="D547">
            <v>0</v>
          </cell>
          <cell r="E547">
            <v>14315.5</v>
          </cell>
          <cell r="F547">
            <v>14601</v>
          </cell>
          <cell r="G547">
            <v>18251.25</v>
          </cell>
          <cell r="H547">
            <v>15244</v>
          </cell>
          <cell r="I547">
            <v>15040.75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12576</v>
          </cell>
          <cell r="Q547">
            <v>1386</v>
          </cell>
          <cell r="R547">
            <v>390</v>
          </cell>
          <cell r="S547">
            <v>246</v>
          </cell>
          <cell r="T547">
            <v>0</v>
          </cell>
          <cell r="U547">
            <v>0</v>
          </cell>
          <cell r="V547" t="e">
            <v>#REF!</v>
          </cell>
          <cell r="W547" t="e">
            <v>#REF!</v>
          </cell>
          <cell r="X547" t="e">
            <v>#REF!</v>
          </cell>
          <cell r="Y547" t="e">
            <v>#REF!</v>
          </cell>
          <cell r="Z547" t="e">
            <v>#REF!</v>
          </cell>
          <cell r="AA547" t="e">
            <v>#REF!</v>
          </cell>
          <cell r="AB547" t="e">
            <v>#REF!</v>
          </cell>
          <cell r="AC547" t="e">
            <v>#REF!</v>
          </cell>
          <cell r="AD547" t="e">
            <v>#REF!</v>
          </cell>
          <cell r="AE547" t="e">
            <v>#REF!</v>
          </cell>
          <cell r="AF547" t="e">
            <v>#REF!</v>
          </cell>
          <cell r="AG547" t="e">
            <v>#REF!</v>
          </cell>
          <cell r="AH547" t="e">
            <v>#REF!</v>
          </cell>
          <cell r="AI547" t="e">
            <v>#REF!</v>
          </cell>
          <cell r="AJ547" t="e">
            <v>#REF!</v>
          </cell>
          <cell r="AK547" t="e">
            <v>#REF!</v>
          </cell>
          <cell r="AL547" t="e">
            <v>#REF!</v>
          </cell>
          <cell r="AM547" t="e">
            <v>#REF!</v>
          </cell>
          <cell r="AN547" t="e">
            <v>#REF!</v>
          </cell>
          <cell r="AO547" t="e">
            <v>#REF!</v>
          </cell>
          <cell r="AP547" t="e">
            <v>#REF!</v>
          </cell>
          <cell r="AQ547" t="e">
            <v>#REF!</v>
          </cell>
          <cell r="AR547" t="e">
            <v>#REF!</v>
          </cell>
          <cell r="AS547" t="e">
            <v>#REF!</v>
          </cell>
          <cell r="AT547" t="e">
            <v>#REF!</v>
          </cell>
          <cell r="AU547" t="e">
            <v>#REF!</v>
          </cell>
        </row>
        <row r="548">
          <cell r="A548" t="str">
            <v>1000SARS_2007_5</v>
          </cell>
          <cell r="B548" t="str">
            <v>1000SARS_2007</v>
          </cell>
          <cell r="C548">
            <v>5</v>
          </cell>
          <cell r="D548">
            <v>0</v>
          </cell>
          <cell r="E548">
            <v>14315.5</v>
          </cell>
          <cell r="F548">
            <v>14601</v>
          </cell>
          <cell r="G548">
            <v>17521.2</v>
          </cell>
          <cell r="H548">
            <v>15164</v>
          </cell>
          <cell r="I548">
            <v>15065.4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12576</v>
          </cell>
          <cell r="Q548">
            <v>1386</v>
          </cell>
          <cell r="R548">
            <v>390</v>
          </cell>
          <cell r="S548">
            <v>246</v>
          </cell>
          <cell r="T548">
            <v>0</v>
          </cell>
          <cell r="U548">
            <v>0</v>
          </cell>
          <cell r="V548" t="e">
            <v>#REF!</v>
          </cell>
          <cell r="W548" t="e">
            <v>#REF!</v>
          </cell>
          <cell r="X548" t="e">
            <v>#REF!</v>
          </cell>
          <cell r="Y548" t="e">
            <v>#REF!</v>
          </cell>
          <cell r="Z548" t="e">
            <v>#REF!</v>
          </cell>
          <cell r="AA548" t="e">
            <v>#REF!</v>
          </cell>
          <cell r="AB548" t="e">
            <v>#REF!</v>
          </cell>
          <cell r="AC548" t="e">
            <v>#REF!</v>
          </cell>
          <cell r="AD548" t="e">
            <v>#REF!</v>
          </cell>
          <cell r="AE548" t="e">
            <v>#REF!</v>
          </cell>
          <cell r="AF548" t="e">
            <v>#REF!</v>
          </cell>
          <cell r="AG548" t="e">
            <v>#REF!</v>
          </cell>
          <cell r="AH548" t="e">
            <v>#REF!</v>
          </cell>
          <cell r="AI548" t="e">
            <v>#REF!</v>
          </cell>
          <cell r="AJ548" t="e">
            <v>#REF!</v>
          </cell>
          <cell r="AK548" t="e">
            <v>#REF!</v>
          </cell>
          <cell r="AL548" t="e">
            <v>#REF!</v>
          </cell>
          <cell r="AM548" t="e">
            <v>#REF!</v>
          </cell>
          <cell r="AN548" t="e">
            <v>#REF!</v>
          </cell>
          <cell r="AO548" t="e">
            <v>#REF!</v>
          </cell>
          <cell r="AP548" t="e">
            <v>#REF!</v>
          </cell>
          <cell r="AQ548" t="e">
            <v>#REF!</v>
          </cell>
          <cell r="AR548" t="e">
            <v>#REF!</v>
          </cell>
          <cell r="AS548" t="e">
            <v>#REF!</v>
          </cell>
          <cell r="AT548" t="e">
            <v>#REF!</v>
          </cell>
          <cell r="AU548" t="e">
            <v>#REF!</v>
          </cell>
        </row>
        <row r="549">
          <cell r="A549" t="str">
            <v>1000SARS_2007_6</v>
          </cell>
          <cell r="B549" t="str">
            <v>1000SARS_2007</v>
          </cell>
          <cell r="C549">
            <v>6</v>
          </cell>
          <cell r="D549">
            <v>0</v>
          </cell>
          <cell r="E549">
            <v>14315.5</v>
          </cell>
          <cell r="F549">
            <v>14601</v>
          </cell>
          <cell r="G549">
            <v>17034.5</v>
          </cell>
          <cell r="H549">
            <v>15096</v>
          </cell>
          <cell r="I549">
            <v>15070.5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12576</v>
          </cell>
          <cell r="Q549">
            <v>1386</v>
          </cell>
          <cell r="R549">
            <v>390</v>
          </cell>
          <cell r="S549">
            <v>246</v>
          </cell>
          <cell r="T549">
            <v>0</v>
          </cell>
          <cell r="U549">
            <v>0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Z549" t="e">
            <v>#REF!</v>
          </cell>
          <cell r="AA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 t="e">
            <v>#REF!</v>
          </cell>
          <cell r="AP549" t="e">
            <v>#REF!</v>
          </cell>
          <cell r="AQ549" t="e">
            <v>#REF!</v>
          </cell>
          <cell r="AR549" t="e">
            <v>#REF!</v>
          </cell>
          <cell r="AS549" t="e">
            <v>#REF!</v>
          </cell>
          <cell r="AT549" t="e">
            <v>#REF!</v>
          </cell>
          <cell r="AU549" t="e">
            <v>#REF!</v>
          </cell>
        </row>
        <row r="550">
          <cell r="A550" t="str">
            <v>1000SARS_2007_7</v>
          </cell>
          <cell r="B550" t="str">
            <v>1000SARS_2007</v>
          </cell>
          <cell r="C550">
            <v>7</v>
          </cell>
          <cell r="D550">
            <v>0</v>
          </cell>
          <cell r="E550">
            <v>14315.5</v>
          </cell>
          <cell r="F550">
            <v>14601</v>
          </cell>
          <cell r="G550">
            <v>16686.857142857141</v>
          </cell>
          <cell r="H550">
            <v>15004</v>
          </cell>
          <cell r="I550">
            <v>15061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12576</v>
          </cell>
          <cell r="Q550">
            <v>1386</v>
          </cell>
          <cell r="R550">
            <v>390</v>
          </cell>
          <cell r="S550">
            <v>246</v>
          </cell>
          <cell r="T550">
            <v>0</v>
          </cell>
          <cell r="U550">
            <v>0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Z550" t="e">
            <v>#REF!</v>
          </cell>
          <cell r="AA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 t="e">
            <v>#REF!</v>
          </cell>
          <cell r="AP550" t="e">
            <v>#REF!</v>
          </cell>
          <cell r="AQ550" t="e">
            <v>#REF!</v>
          </cell>
          <cell r="AR550" t="e">
            <v>#REF!</v>
          </cell>
          <cell r="AS550" t="e">
            <v>#REF!</v>
          </cell>
          <cell r="AT550" t="e">
            <v>#REF!</v>
          </cell>
          <cell r="AU550" t="e">
            <v>#REF!</v>
          </cell>
        </row>
        <row r="551">
          <cell r="A551" t="str">
            <v>1000SARS_2007_8</v>
          </cell>
          <cell r="B551" t="str">
            <v>1000SARS_2007</v>
          </cell>
          <cell r="C551">
            <v>8</v>
          </cell>
          <cell r="D551">
            <v>0</v>
          </cell>
          <cell r="E551">
            <v>14315.5</v>
          </cell>
          <cell r="F551">
            <v>14601</v>
          </cell>
          <cell r="G551">
            <v>16426.125</v>
          </cell>
          <cell r="H551">
            <v>14865</v>
          </cell>
          <cell r="I551">
            <v>15036.5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12576</v>
          </cell>
          <cell r="Q551">
            <v>1386</v>
          </cell>
          <cell r="R551">
            <v>390</v>
          </cell>
          <cell r="S551">
            <v>246</v>
          </cell>
          <cell r="T551">
            <v>0</v>
          </cell>
          <cell r="U551">
            <v>0</v>
          </cell>
          <cell r="V551" t="e">
            <v>#REF!</v>
          </cell>
          <cell r="W551" t="e">
            <v>#REF!</v>
          </cell>
          <cell r="X551" t="e">
            <v>#REF!</v>
          </cell>
          <cell r="Y551" t="e">
            <v>#REF!</v>
          </cell>
          <cell r="Z551" t="e">
            <v>#REF!</v>
          </cell>
          <cell r="AA551" t="e">
            <v>#REF!</v>
          </cell>
          <cell r="AB551" t="e">
            <v>#REF!</v>
          </cell>
          <cell r="AC551" t="e">
            <v>#REF!</v>
          </cell>
          <cell r="AD551" t="e">
            <v>#REF!</v>
          </cell>
          <cell r="AE551" t="e">
            <v>#REF!</v>
          </cell>
          <cell r="AF551" t="e">
            <v>#REF!</v>
          </cell>
          <cell r="AG551" t="e">
            <v>#REF!</v>
          </cell>
          <cell r="AH551" t="e">
            <v>#REF!</v>
          </cell>
          <cell r="AI551" t="e">
            <v>#REF!</v>
          </cell>
          <cell r="AJ551" t="e">
            <v>#REF!</v>
          </cell>
          <cell r="AK551" t="e">
            <v>#REF!</v>
          </cell>
          <cell r="AL551" t="e">
            <v>#REF!</v>
          </cell>
          <cell r="AM551" t="e">
            <v>#REF!</v>
          </cell>
          <cell r="AN551" t="e">
            <v>#REF!</v>
          </cell>
          <cell r="AO551" t="e">
            <v>#REF!</v>
          </cell>
          <cell r="AP551" t="e">
            <v>#REF!</v>
          </cell>
          <cell r="AQ551" t="e">
            <v>#REF!</v>
          </cell>
          <cell r="AR551" t="e">
            <v>#REF!</v>
          </cell>
          <cell r="AS551" t="e">
            <v>#REF!</v>
          </cell>
          <cell r="AT551" t="e">
            <v>#REF!</v>
          </cell>
          <cell r="AU551" t="e">
            <v>#REF!</v>
          </cell>
        </row>
        <row r="552">
          <cell r="A552" t="str">
            <v>1000SARS_2007_9</v>
          </cell>
          <cell r="B552" t="str">
            <v>1000SARS_2007</v>
          </cell>
          <cell r="C552">
            <v>9</v>
          </cell>
          <cell r="D552">
            <v>0</v>
          </cell>
          <cell r="E552">
            <v>14315.5</v>
          </cell>
          <cell r="F552">
            <v>14601</v>
          </cell>
          <cell r="G552">
            <v>16223.333333333334</v>
          </cell>
          <cell r="H552">
            <v>14809</v>
          </cell>
          <cell r="I552">
            <v>15011.222222222223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12576</v>
          </cell>
          <cell r="Q552">
            <v>1386</v>
          </cell>
          <cell r="R552">
            <v>390</v>
          </cell>
          <cell r="S552">
            <v>246</v>
          </cell>
          <cell r="T552">
            <v>0</v>
          </cell>
          <cell r="U552">
            <v>0</v>
          </cell>
          <cell r="V552" t="e">
            <v>#REF!</v>
          </cell>
          <cell r="W552" t="e">
            <v>#REF!</v>
          </cell>
          <cell r="X552" t="e">
            <v>#REF!</v>
          </cell>
          <cell r="Y552" t="e">
            <v>#REF!</v>
          </cell>
          <cell r="Z552" t="e">
            <v>#REF!</v>
          </cell>
          <cell r="AA552" t="e">
            <v>#REF!</v>
          </cell>
          <cell r="AB552" t="e">
            <v>#REF!</v>
          </cell>
          <cell r="AC552" t="e">
            <v>#REF!</v>
          </cell>
          <cell r="AD552" t="e">
            <v>#REF!</v>
          </cell>
          <cell r="AE552" t="e">
            <v>#REF!</v>
          </cell>
          <cell r="AF552" t="e">
            <v>#REF!</v>
          </cell>
          <cell r="AG552" t="e">
            <v>#REF!</v>
          </cell>
          <cell r="AH552" t="e">
            <v>#REF!</v>
          </cell>
          <cell r="AI552" t="e">
            <v>#REF!</v>
          </cell>
          <cell r="AJ552" t="e">
            <v>#REF!</v>
          </cell>
          <cell r="AK552" t="e">
            <v>#REF!</v>
          </cell>
          <cell r="AL552" t="e">
            <v>#REF!</v>
          </cell>
          <cell r="AM552" t="e">
            <v>#REF!</v>
          </cell>
          <cell r="AN552" t="e">
            <v>#REF!</v>
          </cell>
          <cell r="AO552" t="e">
            <v>#REF!</v>
          </cell>
          <cell r="AP552" t="e">
            <v>#REF!</v>
          </cell>
          <cell r="AQ552" t="e">
            <v>#REF!</v>
          </cell>
          <cell r="AR552" t="e">
            <v>#REF!</v>
          </cell>
          <cell r="AS552" t="e">
            <v>#REF!</v>
          </cell>
          <cell r="AT552" t="e">
            <v>#REF!</v>
          </cell>
          <cell r="AU552" t="e">
            <v>#REF!</v>
          </cell>
        </row>
        <row r="553">
          <cell r="A553" t="str">
            <v>1000SARS_2007_10</v>
          </cell>
          <cell r="B553" t="str">
            <v>1000SARS_2007</v>
          </cell>
          <cell r="C553">
            <v>10</v>
          </cell>
          <cell r="D553">
            <v>0</v>
          </cell>
          <cell r="E553">
            <v>14315.5</v>
          </cell>
          <cell r="F553">
            <v>14601</v>
          </cell>
          <cell r="G553">
            <v>16061.1</v>
          </cell>
          <cell r="H553">
            <v>14716</v>
          </cell>
          <cell r="I553">
            <v>14981.7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12576</v>
          </cell>
          <cell r="Q553">
            <v>1386</v>
          </cell>
          <cell r="R553">
            <v>390</v>
          </cell>
          <cell r="S553">
            <v>246</v>
          </cell>
          <cell r="T553">
            <v>0</v>
          </cell>
          <cell r="U553">
            <v>0</v>
          </cell>
          <cell r="V553" t="e">
            <v>#REF!</v>
          </cell>
          <cell r="W553" t="e">
            <v>#REF!</v>
          </cell>
          <cell r="X553" t="e">
            <v>#REF!</v>
          </cell>
          <cell r="Y553" t="e">
            <v>#REF!</v>
          </cell>
          <cell r="Z553" t="e">
            <v>#REF!</v>
          </cell>
          <cell r="AA553" t="e">
            <v>#REF!</v>
          </cell>
          <cell r="AB553" t="e">
            <v>#REF!</v>
          </cell>
          <cell r="AC553" t="e">
            <v>#REF!</v>
          </cell>
          <cell r="AD553" t="e">
            <v>#REF!</v>
          </cell>
          <cell r="AE553" t="e">
            <v>#REF!</v>
          </cell>
          <cell r="AF553" t="e">
            <v>#REF!</v>
          </cell>
          <cell r="AG553" t="e">
            <v>#REF!</v>
          </cell>
          <cell r="AH553" t="e">
            <v>#REF!</v>
          </cell>
          <cell r="AI553" t="e">
            <v>#REF!</v>
          </cell>
          <cell r="AJ553" t="e">
            <v>#REF!</v>
          </cell>
          <cell r="AK553" t="e">
            <v>#REF!</v>
          </cell>
          <cell r="AL553" t="e">
            <v>#REF!</v>
          </cell>
          <cell r="AM553" t="e">
            <v>#REF!</v>
          </cell>
          <cell r="AN553" t="e">
            <v>#REF!</v>
          </cell>
          <cell r="AO553" t="e">
            <v>#REF!</v>
          </cell>
          <cell r="AP553" t="e">
            <v>#REF!</v>
          </cell>
          <cell r="AQ553" t="e">
            <v>#REF!</v>
          </cell>
          <cell r="AR553" t="e">
            <v>#REF!</v>
          </cell>
          <cell r="AS553" t="e">
            <v>#REF!</v>
          </cell>
          <cell r="AT553" t="e">
            <v>#REF!</v>
          </cell>
          <cell r="AU553" t="e">
            <v>#REF!</v>
          </cell>
        </row>
        <row r="554">
          <cell r="A554" t="str">
            <v>1000SARS_2007_11</v>
          </cell>
          <cell r="B554" t="str">
            <v>1000SARS_2007</v>
          </cell>
          <cell r="C554">
            <v>11</v>
          </cell>
          <cell r="D554">
            <v>0</v>
          </cell>
          <cell r="E554">
            <v>14315.5</v>
          </cell>
          <cell r="F554">
            <v>14601</v>
          </cell>
          <cell r="G554">
            <v>15928.363636363636</v>
          </cell>
          <cell r="H554">
            <v>14646</v>
          </cell>
          <cell r="I554">
            <v>14951.181818181818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12576</v>
          </cell>
          <cell r="Q554">
            <v>1386</v>
          </cell>
          <cell r="R554">
            <v>390</v>
          </cell>
          <cell r="S554">
            <v>246</v>
          </cell>
          <cell r="T554">
            <v>0</v>
          </cell>
          <cell r="U554">
            <v>0</v>
          </cell>
          <cell r="V554" t="e">
            <v>#REF!</v>
          </cell>
          <cell r="W554" t="e">
            <v>#REF!</v>
          </cell>
          <cell r="X554" t="e">
            <v>#REF!</v>
          </cell>
          <cell r="Y554" t="e">
            <v>#REF!</v>
          </cell>
          <cell r="Z554" t="e">
            <v>#REF!</v>
          </cell>
          <cell r="AA554" t="e">
            <v>#REF!</v>
          </cell>
          <cell r="AB554" t="e">
            <v>#REF!</v>
          </cell>
          <cell r="AC554" t="e">
            <v>#REF!</v>
          </cell>
          <cell r="AD554" t="e">
            <v>#REF!</v>
          </cell>
          <cell r="AE554" t="e">
            <v>#REF!</v>
          </cell>
          <cell r="AF554" t="e">
            <v>#REF!</v>
          </cell>
          <cell r="AG554" t="e">
            <v>#REF!</v>
          </cell>
          <cell r="AH554" t="e">
            <v>#REF!</v>
          </cell>
          <cell r="AI554" t="e">
            <v>#REF!</v>
          </cell>
          <cell r="AJ554" t="e">
            <v>#REF!</v>
          </cell>
          <cell r="AK554" t="e">
            <v>#REF!</v>
          </cell>
          <cell r="AL554" t="e">
            <v>#REF!</v>
          </cell>
          <cell r="AM554" t="e">
            <v>#REF!</v>
          </cell>
          <cell r="AN554" t="e">
            <v>#REF!</v>
          </cell>
          <cell r="AO554" t="e">
            <v>#REF!</v>
          </cell>
          <cell r="AP554" t="e">
            <v>#REF!</v>
          </cell>
          <cell r="AQ554" t="e">
            <v>#REF!</v>
          </cell>
          <cell r="AR554" t="e">
            <v>#REF!</v>
          </cell>
          <cell r="AS554" t="e">
            <v>#REF!</v>
          </cell>
          <cell r="AT554" t="e">
            <v>#REF!</v>
          </cell>
          <cell r="AU554" t="e">
            <v>#REF!</v>
          </cell>
        </row>
        <row r="555">
          <cell r="A555" t="str">
            <v>1000SARS_2007_12</v>
          </cell>
          <cell r="B555" t="str">
            <v>1000SARS_2007</v>
          </cell>
          <cell r="C555">
            <v>12</v>
          </cell>
          <cell r="D555">
            <v>0</v>
          </cell>
          <cell r="E555">
            <v>14315.5</v>
          </cell>
          <cell r="F555">
            <v>14601</v>
          </cell>
          <cell r="G555">
            <v>15817.75</v>
          </cell>
          <cell r="H555">
            <v>14624</v>
          </cell>
          <cell r="I555">
            <v>14923.916666666666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12576</v>
          </cell>
          <cell r="Q555">
            <v>1386</v>
          </cell>
          <cell r="R555">
            <v>390</v>
          </cell>
          <cell r="S555">
            <v>246</v>
          </cell>
          <cell r="T555">
            <v>0</v>
          </cell>
          <cell r="U555">
            <v>0</v>
          </cell>
          <cell r="V555" t="e">
            <v>#REF!</v>
          </cell>
          <cell r="W555" t="e">
            <v>#REF!</v>
          </cell>
          <cell r="X555" t="e">
            <v>#REF!</v>
          </cell>
          <cell r="Y555" t="e">
            <v>#REF!</v>
          </cell>
          <cell r="Z555" t="e">
            <v>#REF!</v>
          </cell>
          <cell r="AA555" t="e">
            <v>#REF!</v>
          </cell>
          <cell r="AB555" t="e">
            <v>#REF!</v>
          </cell>
          <cell r="AC555" t="e">
            <v>#REF!</v>
          </cell>
          <cell r="AD555" t="e">
            <v>#REF!</v>
          </cell>
          <cell r="AE555" t="e">
            <v>#REF!</v>
          </cell>
          <cell r="AF555" t="e">
            <v>#REF!</v>
          </cell>
          <cell r="AG555" t="e">
            <v>#REF!</v>
          </cell>
          <cell r="AH555" t="e">
            <v>#REF!</v>
          </cell>
          <cell r="AI555" t="e">
            <v>#REF!</v>
          </cell>
          <cell r="AJ555" t="e">
            <v>#REF!</v>
          </cell>
          <cell r="AK555" t="e">
            <v>#REF!</v>
          </cell>
          <cell r="AL555" t="e">
            <v>#REF!</v>
          </cell>
          <cell r="AM555" t="e">
            <v>#REF!</v>
          </cell>
          <cell r="AN555" t="e">
            <v>#REF!</v>
          </cell>
          <cell r="AO555" t="e">
            <v>#REF!</v>
          </cell>
          <cell r="AP555" t="e">
            <v>#REF!</v>
          </cell>
          <cell r="AQ555" t="e">
            <v>#REF!</v>
          </cell>
          <cell r="AR555" t="e">
            <v>#REF!</v>
          </cell>
          <cell r="AS555" t="e">
            <v>#REF!</v>
          </cell>
          <cell r="AT555" t="e">
            <v>#REF!</v>
          </cell>
          <cell r="AU555" t="e">
            <v>#REF!</v>
          </cell>
        </row>
        <row r="556">
          <cell r="A556" t="str">
            <v>1000SARS_2007_Total SARS</v>
          </cell>
          <cell r="B556" t="str">
            <v>1000SARS_2007</v>
          </cell>
          <cell r="C556" t="str">
            <v>Total SARS</v>
          </cell>
        </row>
        <row r="557">
          <cell r="A557" t="str">
            <v>1000ENFORC_07_1</v>
          </cell>
          <cell r="B557" t="str">
            <v>1000ENFORC_07</v>
          </cell>
          <cell r="C557">
            <v>1</v>
          </cell>
          <cell r="D557">
            <v>3462</v>
          </cell>
          <cell r="E557">
            <v>3462</v>
          </cell>
          <cell r="F557">
            <v>3467</v>
          </cell>
          <cell r="G557">
            <v>3467</v>
          </cell>
          <cell r="H557">
            <v>2372</v>
          </cell>
          <cell r="I557">
            <v>2372</v>
          </cell>
          <cell r="J557">
            <v>3211</v>
          </cell>
          <cell r="K557">
            <v>217</v>
          </cell>
          <cell r="L557">
            <v>34</v>
          </cell>
          <cell r="M557">
            <v>0</v>
          </cell>
          <cell r="N557">
            <v>0</v>
          </cell>
          <cell r="O557">
            <v>0</v>
          </cell>
          <cell r="P557">
            <v>3238</v>
          </cell>
          <cell r="Q557">
            <v>219</v>
          </cell>
          <cell r="R557">
            <v>10</v>
          </cell>
          <cell r="S557">
            <v>0</v>
          </cell>
          <cell r="T557">
            <v>0</v>
          </cell>
          <cell r="U557">
            <v>0</v>
          </cell>
          <cell r="V557" t="e">
            <v>#REF!</v>
          </cell>
          <cell r="W557" t="e">
            <v>#REF!</v>
          </cell>
          <cell r="X557" t="e">
            <v>#REF!</v>
          </cell>
          <cell r="Y557" t="e">
            <v>#REF!</v>
          </cell>
          <cell r="Z557" t="e">
            <v>#REF!</v>
          </cell>
          <cell r="AA557" t="e">
            <v>#REF!</v>
          </cell>
          <cell r="AB557" t="e">
            <v>#REF!</v>
          </cell>
          <cell r="AC557" t="e">
            <v>#REF!</v>
          </cell>
          <cell r="AD557" t="e">
            <v>#REF!</v>
          </cell>
          <cell r="AE557" t="e">
            <v>#REF!</v>
          </cell>
          <cell r="AF557" t="e">
            <v>#REF!</v>
          </cell>
          <cell r="AG557" t="e">
            <v>#REF!</v>
          </cell>
          <cell r="AH557" t="e">
            <v>#REF!</v>
          </cell>
          <cell r="AI557" t="e">
            <v>#REF!</v>
          </cell>
          <cell r="AJ557" t="e">
            <v>#REF!</v>
          </cell>
          <cell r="AK557" t="e">
            <v>#REF!</v>
          </cell>
          <cell r="AL557" t="e">
            <v>#REF!</v>
          </cell>
          <cell r="AM557" t="e">
            <v>#REF!</v>
          </cell>
          <cell r="AN557" t="e">
            <v>#REF!</v>
          </cell>
          <cell r="AO557" t="e">
            <v>#REF!</v>
          </cell>
          <cell r="AP557" t="e">
            <v>#REF!</v>
          </cell>
          <cell r="AQ557" t="e">
            <v>#REF!</v>
          </cell>
          <cell r="AR557" t="e">
            <v>#REF!</v>
          </cell>
          <cell r="AS557" t="e">
            <v>#REF!</v>
          </cell>
          <cell r="AT557" t="e">
            <v>#REF!</v>
          </cell>
          <cell r="AU557" t="e">
            <v>#REF!</v>
          </cell>
        </row>
        <row r="558">
          <cell r="A558" t="str">
            <v>1000ENFORC_07_2</v>
          </cell>
          <cell r="B558" t="str">
            <v>1000ENFORC_07</v>
          </cell>
          <cell r="C558">
            <v>2</v>
          </cell>
          <cell r="D558">
            <v>3463</v>
          </cell>
          <cell r="E558">
            <v>3462.5</v>
          </cell>
          <cell r="F558">
            <v>3467</v>
          </cell>
          <cell r="G558">
            <v>3467</v>
          </cell>
          <cell r="H558">
            <v>2380</v>
          </cell>
          <cell r="I558">
            <v>2376</v>
          </cell>
          <cell r="J558">
            <v>3248</v>
          </cell>
          <cell r="K558">
            <v>215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3238</v>
          </cell>
          <cell r="Q558">
            <v>219</v>
          </cell>
          <cell r="R558">
            <v>10</v>
          </cell>
          <cell r="S558">
            <v>0</v>
          </cell>
          <cell r="T558">
            <v>0</v>
          </cell>
          <cell r="U558">
            <v>0</v>
          </cell>
          <cell r="V558" t="e">
            <v>#REF!</v>
          </cell>
          <cell r="W558" t="e">
            <v>#REF!</v>
          </cell>
          <cell r="X558" t="e">
            <v>#REF!</v>
          </cell>
          <cell r="Y558" t="e">
            <v>#REF!</v>
          </cell>
          <cell r="Z558" t="e">
            <v>#REF!</v>
          </cell>
          <cell r="AA558" t="e">
            <v>#REF!</v>
          </cell>
          <cell r="AB558" t="e">
            <v>#REF!</v>
          </cell>
          <cell r="AC558" t="e">
            <v>#REF!</v>
          </cell>
          <cell r="AD558" t="e">
            <v>#REF!</v>
          </cell>
          <cell r="AE558" t="e">
            <v>#REF!</v>
          </cell>
          <cell r="AF558" t="e">
            <v>#REF!</v>
          </cell>
          <cell r="AG558" t="e">
            <v>#REF!</v>
          </cell>
          <cell r="AH558" t="e">
            <v>#REF!</v>
          </cell>
          <cell r="AI558" t="e">
            <v>#REF!</v>
          </cell>
          <cell r="AJ558" t="e">
            <v>#REF!</v>
          </cell>
          <cell r="AK558" t="e">
            <v>#REF!</v>
          </cell>
          <cell r="AL558" t="e">
            <v>#REF!</v>
          </cell>
          <cell r="AM558" t="e">
            <v>#REF!</v>
          </cell>
          <cell r="AN558" t="e">
            <v>#REF!</v>
          </cell>
          <cell r="AO558" t="e">
            <v>#REF!</v>
          </cell>
          <cell r="AP558" t="e">
            <v>#REF!</v>
          </cell>
          <cell r="AQ558" t="e">
            <v>#REF!</v>
          </cell>
          <cell r="AR558" t="e">
            <v>#REF!</v>
          </cell>
          <cell r="AS558" t="e">
            <v>#REF!</v>
          </cell>
          <cell r="AT558" t="e">
            <v>#REF!</v>
          </cell>
          <cell r="AU558" t="e">
            <v>#REF!</v>
          </cell>
        </row>
        <row r="559">
          <cell r="A559" t="str">
            <v>1000ENFORC_07_3</v>
          </cell>
          <cell r="B559" t="str">
            <v>1000ENFORC_07</v>
          </cell>
          <cell r="C559">
            <v>3</v>
          </cell>
          <cell r="D559">
            <v>0</v>
          </cell>
          <cell r="E559">
            <v>3462.5</v>
          </cell>
          <cell r="F559">
            <v>6934</v>
          </cell>
          <cell r="G559">
            <v>4622.666666666667</v>
          </cell>
          <cell r="H559">
            <v>2365</v>
          </cell>
          <cell r="I559">
            <v>2372.3333333333335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3238</v>
          </cell>
          <cell r="Q559">
            <v>219</v>
          </cell>
          <cell r="R559">
            <v>10</v>
          </cell>
          <cell r="S559">
            <v>0</v>
          </cell>
          <cell r="T559">
            <v>0</v>
          </cell>
          <cell r="U559">
            <v>0</v>
          </cell>
          <cell r="V559" t="e">
            <v>#REF!</v>
          </cell>
          <cell r="W559" t="e">
            <v>#REF!</v>
          </cell>
          <cell r="X559" t="e">
            <v>#REF!</v>
          </cell>
          <cell r="Y559" t="e">
            <v>#REF!</v>
          </cell>
          <cell r="Z559" t="e">
            <v>#REF!</v>
          </cell>
          <cell r="AA559" t="e">
            <v>#REF!</v>
          </cell>
          <cell r="AB559" t="e">
            <v>#REF!</v>
          </cell>
          <cell r="AC559" t="e">
            <v>#REF!</v>
          </cell>
          <cell r="AD559" t="e">
            <v>#REF!</v>
          </cell>
          <cell r="AE559" t="e">
            <v>#REF!</v>
          </cell>
          <cell r="AF559" t="e">
            <v>#REF!</v>
          </cell>
          <cell r="AG559" t="e">
            <v>#REF!</v>
          </cell>
          <cell r="AH559" t="e">
            <v>#REF!</v>
          </cell>
          <cell r="AI559" t="e">
            <v>#REF!</v>
          </cell>
          <cell r="AJ559" t="e">
            <v>#REF!</v>
          </cell>
          <cell r="AK559" t="e">
            <v>#REF!</v>
          </cell>
          <cell r="AL559" t="e">
            <v>#REF!</v>
          </cell>
          <cell r="AM559" t="e">
            <v>#REF!</v>
          </cell>
          <cell r="AN559" t="e">
            <v>#REF!</v>
          </cell>
          <cell r="AO559" t="e">
            <v>#REF!</v>
          </cell>
          <cell r="AP559" t="e">
            <v>#REF!</v>
          </cell>
          <cell r="AQ559" t="e">
            <v>#REF!</v>
          </cell>
          <cell r="AR559" t="e">
            <v>#REF!</v>
          </cell>
          <cell r="AS559" t="e">
            <v>#REF!</v>
          </cell>
          <cell r="AT559" t="e">
            <v>#REF!</v>
          </cell>
          <cell r="AU559" t="e">
            <v>#REF!</v>
          </cell>
        </row>
        <row r="560">
          <cell r="A560" t="str">
            <v>1000ENFORC_07_4</v>
          </cell>
          <cell r="B560" t="str">
            <v>1000ENFORC_07</v>
          </cell>
          <cell r="C560">
            <v>4</v>
          </cell>
          <cell r="D560">
            <v>0</v>
          </cell>
          <cell r="E560">
            <v>3462.5</v>
          </cell>
          <cell r="F560">
            <v>3467</v>
          </cell>
          <cell r="G560">
            <v>4333.75</v>
          </cell>
          <cell r="H560">
            <v>2404</v>
          </cell>
          <cell r="I560">
            <v>2380.25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3238</v>
          </cell>
          <cell r="Q560">
            <v>219</v>
          </cell>
          <cell r="R560">
            <v>10</v>
          </cell>
          <cell r="S560">
            <v>0</v>
          </cell>
          <cell r="T560">
            <v>0</v>
          </cell>
          <cell r="U560">
            <v>0</v>
          </cell>
          <cell r="V560" t="e">
            <v>#REF!</v>
          </cell>
          <cell r="W560" t="e">
            <v>#REF!</v>
          </cell>
          <cell r="X560" t="e">
            <v>#REF!</v>
          </cell>
          <cell r="Y560" t="e">
            <v>#REF!</v>
          </cell>
          <cell r="Z560" t="e">
            <v>#REF!</v>
          </cell>
          <cell r="AA560" t="e">
            <v>#REF!</v>
          </cell>
          <cell r="AB560" t="e">
            <v>#REF!</v>
          </cell>
          <cell r="AC560" t="e">
            <v>#REF!</v>
          </cell>
          <cell r="AD560" t="e">
            <v>#REF!</v>
          </cell>
          <cell r="AE560" t="e">
            <v>#REF!</v>
          </cell>
          <cell r="AF560" t="e">
            <v>#REF!</v>
          </cell>
          <cell r="AG560" t="e">
            <v>#REF!</v>
          </cell>
          <cell r="AH560" t="e">
            <v>#REF!</v>
          </cell>
          <cell r="AI560" t="e">
            <v>#REF!</v>
          </cell>
          <cell r="AJ560" t="e">
            <v>#REF!</v>
          </cell>
          <cell r="AK560" t="e">
            <v>#REF!</v>
          </cell>
          <cell r="AL560" t="e">
            <v>#REF!</v>
          </cell>
          <cell r="AM560" t="e">
            <v>#REF!</v>
          </cell>
          <cell r="AN560" t="e">
            <v>#REF!</v>
          </cell>
          <cell r="AO560" t="e">
            <v>#REF!</v>
          </cell>
          <cell r="AP560" t="e">
            <v>#REF!</v>
          </cell>
          <cell r="AQ560" t="e">
            <v>#REF!</v>
          </cell>
          <cell r="AR560" t="e">
            <v>#REF!</v>
          </cell>
          <cell r="AS560" t="e">
            <v>#REF!</v>
          </cell>
          <cell r="AT560" t="e">
            <v>#REF!</v>
          </cell>
          <cell r="AU560" t="e">
            <v>#REF!</v>
          </cell>
        </row>
        <row r="561">
          <cell r="A561" t="str">
            <v>1000ENFORC_07_5</v>
          </cell>
          <cell r="B561" t="str">
            <v>1000ENFORC_07</v>
          </cell>
          <cell r="C561">
            <v>5</v>
          </cell>
          <cell r="D561">
            <v>0</v>
          </cell>
          <cell r="E561">
            <v>3462.5</v>
          </cell>
          <cell r="F561">
            <v>3467</v>
          </cell>
          <cell r="G561">
            <v>4160.3999999999996</v>
          </cell>
          <cell r="H561">
            <v>2396</v>
          </cell>
          <cell r="I561">
            <v>2383.4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3238</v>
          </cell>
          <cell r="Q561">
            <v>219</v>
          </cell>
          <cell r="R561">
            <v>10</v>
          </cell>
          <cell r="S561">
            <v>0</v>
          </cell>
          <cell r="T561">
            <v>0</v>
          </cell>
          <cell r="U561">
            <v>0</v>
          </cell>
          <cell r="V561" t="e">
            <v>#REF!</v>
          </cell>
          <cell r="W561" t="e">
            <v>#REF!</v>
          </cell>
          <cell r="X561" t="e">
            <v>#REF!</v>
          </cell>
          <cell r="Y561" t="e">
            <v>#REF!</v>
          </cell>
          <cell r="Z561" t="e">
            <v>#REF!</v>
          </cell>
          <cell r="AA561" t="e">
            <v>#REF!</v>
          </cell>
          <cell r="AB561" t="e">
            <v>#REF!</v>
          </cell>
          <cell r="AC561" t="e">
            <v>#REF!</v>
          </cell>
          <cell r="AD561" t="e">
            <v>#REF!</v>
          </cell>
          <cell r="AE561" t="e">
            <v>#REF!</v>
          </cell>
          <cell r="AF561" t="e">
            <v>#REF!</v>
          </cell>
          <cell r="AG561" t="e">
            <v>#REF!</v>
          </cell>
          <cell r="AH561" t="e">
            <v>#REF!</v>
          </cell>
          <cell r="AI561" t="e">
            <v>#REF!</v>
          </cell>
          <cell r="AJ561" t="e">
            <v>#REF!</v>
          </cell>
          <cell r="AK561" t="e">
            <v>#REF!</v>
          </cell>
          <cell r="AL561" t="e">
            <v>#REF!</v>
          </cell>
          <cell r="AM561" t="e">
            <v>#REF!</v>
          </cell>
          <cell r="AN561" t="e">
            <v>#REF!</v>
          </cell>
          <cell r="AO561" t="e">
            <v>#REF!</v>
          </cell>
          <cell r="AP561" t="e">
            <v>#REF!</v>
          </cell>
          <cell r="AQ561" t="e">
            <v>#REF!</v>
          </cell>
          <cell r="AR561" t="e">
            <v>#REF!</v>
          </cell>
          <cell r="AS561" t="e">
            <v>#REF!</v>
          </cell>
          <cell r="AT561" t="e">
            <v>#REF!</v>
          </cell>
          <cell r="AU561" t="e">
            <v>#REF!</v>
          </cell>
        </row>
        <row r="562">
          <cell r="A562" t="str">
            <v>1000ENFORC_07_6</v>
          </cell>
          <cell r="B562" t="str">
            <v>1000ENFORC_07</v>
          </cell>
          <cell r="C562">
            <v>6</v>
          </cell>
          <cell r="D562">
            <v>0</v>
          </cell>
          <cell r="E562">
            <v>3462.5</v>
          </cell>
          <cell r="F562">
            <v>3467</v>
          </cell>
          <cell r="G562">
            <v>4044.8333333333335</v>
          </cell>
          <cell r="H562">
            <v>2376</v>
          </cell>
          <cell r="I562">
            <v>2382.1666666666665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3238</v>
          </cell>
          <cell r="Q562">
            <v>219</v>
          </cell>
          <cell r="R562">
            <v>10</v>
          </cell>
          <cell r="S562">
            <v>0</v>
          </cell>
          <cell r="T562">
            <v>0</v>
          </cell>
          <cell r="U562">
            <v>0</v>
          </cell>
          <cell r="V562" t="e">
            <v>#REF!</v>
          </cell>
          <cell r="W562" t="e">
            <v>#REF!</v>
          </cell>
          <cell r="X562" t="e">
            <v>#REF!</v>
          </cell>
          <cell r="Y562" t="e">
            <v>#REF!</v>
          </cell>
          <cell r="Z562" t="e">
            <v>#REF!</v>
          </cell>
          <cell r="AA562" t="e">
            <v>#REF!</v>
          </cell>
          <cell r="AB562" t="e">
            <v>#REF!</v>
          </cell>
          <cell r="AC562" t="e">
            <v>#REF!</v>
          </cell>
          <cell r="AD562" t="e">
            <v>#REF!</v>
          </cell>
          <cell r="AE562" t="e">
            <v>#REF!</v>
          </cell>
          <cell r="AF562" t="e">
            <v>#REF!</v>
          </cell>
          <cell r="AG562" t="e">
            <v>#REF!</v>
          </cell>
          <cell r="AH562" t="e">
            <v>#REF!</v>
          </cell>
          <cell r="AI562" t="e">
            <v>#REF!</v>
          </cell>
          <cell r="AJ562" t="e">
            <v>#REF!</v>
          </cell>
          <cell r="AK562" t="e">
            <v>#REF!</v>
          </cell>
          <cell r="AL562" t="e">
            <v>#REF!</v>
          </cell>
          <cell r="AM562" t="e">
            <v>#REF!</v>
          </cell>
          <cell r="AN562" t="e">
            <v>#REF!</v>
          </cell>
          <cell r="AO562" t="e">
            <v>#REF!</v>
          </cell>
          <cell r="AP562" t="e">
            <v>#REF!</v>
          </cell>
          <cell r="AQ562" t="e">
            <v>#REF!</v>
          </cell>
          <cell r="AR562" t="e">
            <v>#REF!</v>
          </cell>
          <cell r="AS562" t="e">
            <v>#REF!</v>
          </cell>
          <cell r="AT562" t="e">
            <v>#REF!</v>
          </cell>
          <cell r="AU562" t="e">
            <v>#REF!</v>
          </cell>
        </row>
        <row r="563">
          <cell r="A563" t="str">
            <v>1000ENFORC_07_7</v>
          </cell>
          <cell r="B563" t="str">
            <v>1000ENFORC_07</v>
          </cell>
          <cell r="C563">
            <v>7</v>
          </cell>
          <cell r="D563">
            <v>0</v>
          </cell>
          <cell r="E563">
            <v>3462.5</v>
          </cell>
          <cell r="F563">
            <v>3467</v>
          </cell>
          <cell r="G563">
            <v>3962.2857142857142</v>
          </cell>
          <cell r="H563">
            <v>3596</v>
          </cell>
          <cell r="I563">
            <v>2555.5714285714284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3238</v>
          </cell>
          <cell r="Q563">
            <v>219</v>
          </cell>
          <cell r="R563">
            <v>10</v>
          </cell>
          <cell r="S563">
            <v>0</v>
          </cell>
          <cell r="T563">
            <v>0</v>
          </cell>
          <cell r="U563">
            <v>0</v>
          </cell>
          <cell r="V563" t="e">
            <v>#REF!</v>
          </cell>
          <cell r="W563" t="e">
            <v>#REF!</v>
          </cell>
          <cell r="X563" t="e">
            <v>#REF!</v>
          </cell>
          <cell r="Y563" t="e">
            <v>#REF!</v>
          </cell>
          <cell r="Z563" t="e">
            <v>#REF!</v>
          </cell>
          <cell r="AA563" t="e">
            <v>#REF!</v>
          </cell>
          <cell r="AB563" t="e">
            <v>#REF!</v>
          </cell>
          <cell r="AC563" t="e">
            <v>#REF!</v>
          </cell>
          <cell r="AD563" t="e">
            <v>#REF!</v>
          </cell>
          <cell r="AE563" t="e">
            <v>#REF!</v>
          </cell>
          <cell r="AF563" t="e">
            <v>#REF!</v>
          </cell>
          <cell r="AG563" t="e">
            <v>#REF!</v>
          </cell>
          <cell r="AH563" t="e">
            <v>#REF!</v>
          </cell>
          <cell r="AI563" t="e">
            <v>#REF!</v>
          </cell>
          <cell r="AJ563" t="e">
            <v>#REF!</v>
          </cell>
          <cell r="AK563" t="e">
            <v>#REF!</v>
          </cell>
          <cell r="AL563" t="e">
            <v>#REF!</v>
          </cell>
          <cell r="AM563" t="e">
            <v>#REF!</v>
          </cell>
          <cell r="AN563" t="e">
            <v>#REF!</v>
          </cell>
          <cell r="AO563" t="e">
            <v>#REF!</v>
          </cell>
          <cell r="AP563" t="e">
            <v>#REF!</v>
          </cell>
          <cell r="AQ563" t="e">
            <v>#REF!</v>
          </cell>
          <cell r="AR563" t="e">
            <v>#REF!</v>
          </cell>
          <cell r="AS563" t="e">
            <v>#REF!</v>
          </cell>
          <cell r="AT563" t="e">
            <v>#REF!</v>
          </cell>
          <cell r="AU563" t="e">
            <v>#REF!</v>
          </cell>
        </row>
        <row r="564">
          <cell r="A564" t="str">
            <v>1000ENFORC_07_8</v>
          </cell>
          <cell r="B564" t="str">
            <v>1000ENFORC_07</v>
          </cell>
          <cell r="C564">
            <v>8</v>
          </cell>
          <cell r="D564">
            <v>0</v>
          </cell>
          <cell r="E564">
            <v>3462.5</v>
          </cell>
          <cell r="F564">
            <v>3467</v>
          </cell>
          <cell r="G564">
            <v>3900.375</v>
          </cell>
          <cell r="H564">
            <v>3540</v>
          </cell>
          <cell r="I564">
            <v>2678.625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3238</v>
          </cell>
          <cell r="Q564">
            <v>219</v>
          </cell>
          <cell r="R564">
            <v>10</v>
          </cell>
          <cell r="S564">
            <v>0</v>
          </cell>
          <cell r="T564">
            <v>0</v>
          </cell>
          <cell r="U564">
            <v>0</v>
          </cell>
          <cell r="V564" t="e">
            <v>#REF!</v>
          </cell>
          <cell r="W564" t="e">
            <v>#REF!</v>
          </cell>
          <cell r="X564" t="e">
            <v>#REF!</v>
          </cell>
          <cell r="Y564" t="e">
            <v>#REF!</v>
          </cell>
          <cell r="Z564" t="e">
            <v>#REF!</v>
          </cell>
          <cell r="AA564" t="e">
            <v>#REF!</v>
          </cell>
          <cell r="AB564" t="e">
            <v>#REF!</v>
          </cell>
          <cell r="AC564" t="e">
            <v>#REF!</v>
          </cell>
          <cell r="AD564" t="e">
            <v>#REF!</v>
          </cell>
          <cell r="AE564" t="e">
            <v>#REF!</v>
          </cell>
          <cell r="AF564" t="e">
            <v>#REF!</v>
          </cell>
          <cell r="AG564" t="e">
            <v>#REF!</v>
          </cell>
          <cell r="AH564" t="e">
            <v>#REF!</v>
          </cell>
          <cell r="AI564" t="e">
            <v>#REF!</v>
          </cell>
          <cell r="AJ564" t="e">
            <v>#REF!</v>
          </cell>
          <cell r="AK564" t="e">
            <v>#REF!</v>
          </cell>
          <cell r="AL564" t="e">
            <v>#REF!</v>
          </cell>
          <cell r="AM564" t="e">
            <v>#REF!</v>
          </cell>
          <cell r="AN564" t="e">
            <v>#REF!</v>
          </cell>
          <cell r="AO564" t="e">
            <v>#REF!</v>
          </cell>
          <cell r="AP564" t="e">
            <v>#REF!</v>
          </cell>
          <cell r="AQ564" t="e">
            <v>#REF!</v>
          </cell>
          <cell r="AR564" t="e">
            <v>#REF!</v>
          </cell>
          <cell r="AS564" t="e">
            <v>#REF!</v>
          </cell>
          <cell r="AT564" t="e">
            <v>#REF!</v>
          </cell>
          <cell r="AU564" t="e">
            <v>#REF!</v>
          </cell>
        </row>
        <row r="565">
          <cell r="A565" t="str">
            <v>1000ENFORC_07_9</v>
          </cell>
          <cell r="B565" t="str">
            <v>1000ENFORC_07</v>
          </cell>
          <cell r="C565">
            <v>9</v>
          </cell>
          <cell r="D565">
            <v>0</v>
          </cell>
          <cell r="E565">
            <v>3462.5</v>
          </cell>
          <cell r="F565">
            <v>3467</v>
          </cell>
          <cell r="G565">
            <v>3852.2222222222222</v>
          </cell>
          <cell r="H565">
            <v>3525</v>
          </cell>
          <cell r="I565">
            <v>2772.6666666666665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3238</v>
          </cell>
          <cell r="Q565">
            <v>219</v>
          </cell>
          <cell r="R565">
            <v>10</v>
          </cell>
          <cell r="S565">
            <v>0</v>
          </cell>
          <cell r="T565">
            <v>0</v>
          </cell>
          <cell r="U565">
            <v>0</v>
          </cell>
          <cell r="V565" t="e">
            <v>#REF!</v>
          </cell>
          <cell r="W565" t="e">
            <v>#REF!</v>
          </cell>
          <cell r="X565" t="e">
            <v>#REF!</v>
          </cell>
          <cell r="Y565" t="e">
            <v>#REF!</v>
          </cell>
          <cell r="Z565" t="e">
            <v>#REF!</v>
          </cell>
          <cell r="AA565" t="e">
            <v>#REF!</v>
          </cell>
          <cell r="AB565" t="e">
            <v>#REF!</v>
          </cell>
          <cell r="AC565" t="e">
            <v>#REF!</v>
          </cell>
          <cell r="AD565" t="e">
            <v>#REF!</v>
          </cell>
          <cell r="AE565" t="e">
            <v>#REF!</v>
          </cell>
          <cell r="AF565" t="e">
            <v>#REF!</v>
          </cell>
          <cell r="AG565" t="e">
            <v>#REF!</v>
          </cell>
          <cell r="AH565" t="e">
            <v>#REF!</v>
          </cell>
          <cell r="AI565" t="e">
            <v>#REF!</v>
          </cell>
          <cell r="AJ565" t="e">
            <v>#REF!</v>
          </cell>
          <cell r="AK565" t="e">
            <v>#REF!</v>
          </cell>
          <cell r="AL565" t="e">
            <v>#REF!</v>
          </cell>
          <cell r="AM565" t="e">
            <v>#REF!</v>
          </cell>
          <cell r="AN565" t="e">
            <v>#REF!</v>
          </cell>
          <cell r="AO565" t="e">
            <v>#REF!</v>
          </cell>
          <cell r="AP565" t="e">
            <v>#REF!</v>
          </cell>
          <cell r="AQ565" t="e">
            <v>#REF!</v>
          </cell>
          <cell r="AR565" t="e">
            <v>#REF!</v>
          </cell>
          <cell r="AS565" t="e">
            <v>#REF!</v>
          </cell>
          <cell r="AT565" t="e">
            <v>#REF!</v>
          </cell>
          <cell r="AU565" t="e">
            <v>#REF!</v>
          </cell>
        </row>
        <row r="566">
          <cell r="A566" t="str">
            <v>1000ENFORC_07_10</v>
          </cell>
          <cell r="B566" t="str">
            <v>1000ENFORC_07</v>
          </cell>
          <cell r="C566">
            <v>10</v>
          </cell>
          <cell r="D566">
            <v>0</v>
          </cell>
          <cell r="E566">
            <v>3462.5</v>
          </cell>
          <cell r="F566">
            <v>3467</v>
          </cell>
          <cell r="G566">
            <v>3813.7</v>
          </cell>
          <cell r="H566">
            <v>3498</v>
          </cell>
          <cell r="I566">
            <v>2845.2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3238</v>
          </cell>
          <cell r="Q566">
            <v>219</v>
          </cell>
          <cell r="R566">
            <v>10</v>
          </cell>
          <cell r="S566">
            <v>0</v>
          </cell>
          <cell r="T566">
            <v>0</v>
          </cell>
          <cell r="U566">
            <v>0</v>
          </cell>
          <cell r="V566" t="e">
            <v>#REF!</v>
          </cell>
          <cell r="W566" t="e">
            <v>#REF!</v>
          </cell>
          <cell r="X566" t="e">
            <v>#REF!</v>
          </cell>
          <cell r="Y566" t="e">
            <v>#REF!</v>
          </cell>
          <cell r="Z566" t="e">
            <v>#REF!</v>
          </cell>
          <cell r="AA566" t="e">
            <v>#REF!</v>
          </cell>
          <cell r="AB566" t="e">
            <v>#REF!</v>
          </cell>
          <cell r="AC566" t="e">
            <v>#REF!</v>
          </cell>
          <cell r="AD566" t="e">
            <v>#REF!</v>
          </cell>
          <cell r="AE566" t="e">
            <v>#REF!</v>
          </cell>
          <cell r="AF566" t="e">
            <v>#REF!</v>
          </cell>
          <cell r="AG566" t="e">
            <v>#REF!</v>
          </cell>
          <cell r="AH566" t="e">
            <v>#REF!</v>
          </cell>
          <cell r="AI566" t="e">
            <v>#REF!</v>
          </cell>
          <cell r="AJ566" t="e">
            <v>#REF!</v>
          </cell>
          <cell r="AK566" t="e">
            <v>#REF!</v>
          </cell>
          <cell r="AL566" t="e">
            <v>#REF!</v>
          </cell>
          <cell r="AM566" t="e">
            <v>#REF!</v>
          </cell>
          <cell r="AN566" t="e">
            <v>#REF!</v>
          </cell>
          <cell r="AO566" t="e">
            <v>#REF!</v>
          </cell>
          <cell r="AP566" t="e">
            <v>#REF!</v>
          </cell>
          <cell r="AQ566" t="e">
            <v>#REF!</v>
          </cell>
          <cell r="AR566" t="e">
            <v>#REF!</v>
          </cell>
          <cell r="AS566" t="e">
            <v>#REF!</v>
          </cell>
          <cell r="AT566" t="e">
            <v>#REF!</v>
          </cell>
          <cell r="AU566" t="e">
            <v>#REF!</v>
          </cell>
        </row>
        <row r="567">
          <cell r="A567" t="str">
            <v>1000ENFORC_07_11</v>
          </cell>
          <cell r="B567" t="str">
            <v>1000ENFORC_07</v>
          </cell>
          <cell r="C567">
            <v>11</v>
          </cell>
          <cell r="D567">
            <v>0</v>
          </cell>
          <cell r="E567">
            <v>3462.5</v>
          </cell>
          <cell r="F567">
            <v>3467</v>
          </cell>
          <cell r="G567">
            <v>3782.181818181818</v>
          </cell>
          <cell r="H567">
            <v>3501</v>
          </cell>
          <cell r="I567">
            <v>2904.818181818182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3238</v>
          </cell>
          <cell r="Q567">
            <v>219</v>
          </cell>
          <cell r="R567">
            <v>10</v>
          </cell>
          <cell r="S567">
            <v>0</v>
          </cell>
          <cell r="T567">
            <v>0</v>
          </cell>
          <cell r="U567">
            <v>0</v>
          </cell>
          <cell r="V567" t="e">
            <v>#REF!</v>
          </cell>
          <cell r="W567" t="e">
            <v>#REF!</v>
          </cell>
          <cell r="X567" t="e">
            <v>#REF!</v>
          </cell>
          <cell r="Y567" t="e">
            <v>#REF!</v>
          </cell>
          <cell r="Z567" t="e">
            <v>#REF!</v>
          </cell>
          <cell r="AA567" t="e">
            <v>#REF!</v>
          </cell>
          <cell r="AB567" t="e">
            <v>#REF!</v>
          </cell>
          <cell r="AC567" t="e">
            <v>#REF!</v>
          </cell>
          <cell r="AD567" t="e">
            <v>#REF!</v>
          </cell>
          <cell r="AE567" t="e">
            <v>#REF!</v>
          </cell>
          <cell r="AF567" t="e">
            <v>#REF!</v>
          </cell>
          <cell r="AG567" t="e">
            <v>#REF!</v>
          </cell>
          <cell r="AH567" t="e">
            <v>#REF!</v>
          </cell>
          <cell r="AI567" t="e">
            <v>#REF!</v>
          </cell>
          <cell r="AJ567" t="e">
            <v>#REF!</v>
          </cell>
          <cell r="AK567" t="e">
            <v>#REF!</v>
          </cell>
          <cell r="AL567" t="e">
            <v>#REF!</v>
          </cell>
          <cell r="AM567" t="e">
            <v>#REF!</v>
          </cell>
          <cell r="AN567" t="e">
            <v>#REF!</v>
          </cell>
          <cell r="AO567" t="e">
            <v>#REF!</v>
          </cell>
          <cell r="AP567" t="e">
            <v>#REF!</v>
          </cell>
          <cell r="AQ567" t="e">
            <v>#REF!</v>
          </cell>
          <cell r="AR567" t="e">
            <v>#REF!</v>
          </cell>
          <cell r="AS567" t="e">
            <v>#REF!</v>
          </cell>
          <cell r="AT567" t="e">
            <v>#REF!</v>
          </cell>
          <cell r="AU567" t="e">
            <v>#REF!</v>
          </cell>
        </row>
        <row r="568">
          <cell r="A568" t="str">
            <v>1000ENFORC_07_12</v>
          </cell>
          <cell r="B568" t="str">
            <v>1000ENFORC_07</v>
          </cell>
          <cell r="C568">
            <v>12</v>
          </cell>
          <cell r="D568">
            <v>0</v>
          </cell>
          <cell r="E568">
            <v>3462.5</v>
          </cell>
          <cell r="F568">
            <v>3467</v>
          </cell>
          <cell r="G568">
            <v>3755.9166666666665</v>
          </cell>
          <cell r="H568">
            <v>3484</v>
          </cell>
          <cell r="I568">
            <v>2953.0833333333335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3238</v>
          </cell>
          <cell r="Q568">
            <v>219</v>
          </cell>
          <cell r="R568">
            <v>10</v>
          </cell>
          <cell r="S568">
            <v>0</v>
          </cell>
          <cell r="T568">
            <v>0</v>
          </cell>
          <cell r="U568">
            <v>0</v>
          </cell>
          <cell r="V568" t="e">
            <v>#REF!</v>
          </cell>
          <cell r="W568" t="e">
            <v>#REF!</v>
          </cell>
          <cell r="X568" t="e">
            <v>#REF!</v>
          </cell>
          <cell r="Y568" t="e">
            <v>#REF!</v>
          </cell>
          <cell r="Z568" t="e">
            <v>#REF!</v>
          </cell>
          <cell r="AA568" t="e">
            <v>#REF!</v>
          </cell>
          <cell r="AB568" t="e">
            <v>#REF!</v>
          </cell>
          <cell r="AC568" t="e">
            <v>#REF!</v>
          </cell>
          <cell r="AD568" t="e">
            <v>#REF!</v>
          </cell>
          <cell r="AE568" t="e">
            <v>#REF!</v>
          </cell>
          <cell r="AF568" t="e">
            <v>#REF!</v>
          </cell>
          <cell r="AG568" t="e">
            <v>#REF!</v>
          </cell>
          <cell r="AH568" t="e">
            <v>#REF!</v>
          </cell>
          <cell r="AI568" t="e">
            <v>#REF!</v>
          </cell>
          <cell r="AJ568" t="e">
            <v>#REF!</v>
          </cell>
          <cell r="AK568" t="e">
            <v>#REF!</v>
          </cell>
          <cell r="AL568" t="e">
            <v>#REF!</v>
          </cell>
          <cell r="AM568" t="e">
            <v>#REF!</v>
          </cell>
          <cell r="AN568" t="e">
            <v>#REF!</v>
          </cell>
          <cell r="AO568" t="e">
            <v>#REF!</v>
          </cell>
          <cell r="AP568" t="e">
            <v>#REF!</v>
          </cell>
          <cell r="AQ568" t="e">
            <v>#REF!</v>
          </cell>
          <cell r="AR568" t="e">
            <v>#REF!</v>
          </cell>
          <cell r="AS568" t="e">
            <v>#REF!</v>
          </cell>
          <cell r="AT568" t="e">
            <v>#REF!</v>
          </cell>
          <cell r="AU568" t="e">
            <v>#REF!</v>
          </cell>
        </row>
        <row r="569">
          <cell r="A569" t="str">
            <v>1000ENFORC_07_Total Enforcement</v>
          </cell>
          <cell r="B569" t="str">
            <v>1000ENFORC_07</v>
          </cell>
          <cell r="C569" t="str">
            <v>Total Enforcement</v>
          </cell>
        </row>
        <row r="570">
          <cell r="A570" t="str">
            <v>1000REGIPS_07_1</v>
          </cell>
          <cell r="B570" t="str">
            <v>1000REGIPS_07</v>
          </cell>
          <cell r="C570">
            <v>1</v>
          </cell>
          <cell r="D570">
            <v>3315</v>
          </cell>
          <cell r="E570">
            <v>3315</v>
          </cell>
          <cell r="F570">
            <v>3312</v>
          </cell>
          <cell r="G570">
            <v>3312</v>
          </cell>
          <cell r="H570">
            <v>3876</v>
          </cell>
          <cell r="I570">
            <v>3876</v>
          </cell>
          <cell r="J570">
            <v>3126</v>
          </cell>
          <cell r="K570">
            <v>76</v>
          </cell>
          <cell r="L570">
            <v>113</v>
          </cell>
          <cell r="M570">
            <v>0</v>
          </cell>
          <cell r="N570">
            <v>0</v>
          </cell>
          <cell r="O570">
            <v>0</v>
          </cell>
          <cell r="P570">
            <v>3140</v>
          </cell>
          <cell r="Q570">
            <v>74</v>
          </cell>
          <cell r="R570">
            <v>98</v>
          </cell>
          <cell r="S570">
            <v>0</v>
          </cell>
          <cell r="T570">
            <v>0</v>
          </cell>
          <cell r="U570">
            <v>0</v>
          </cell>
          <cell r="V570" t="e">
            <v>#REF!</v>
          </cell>
          <cell r="W570" t="e">
            <v>#REF!</v>
          </cell>
          <cell r="X570" t="e">
            <v>#REF!</v>
          </cell>
          <cell r="Y570" t="e">
            <v>#REF!</v>
          </cell>
          <cell r="Z570" t="e">
            <v>#REF!</v>
          </cell>
          <cell r="AA570" t="e">
            <v>#REF!</v>
          </cell>
          <cell r="AB570" t="e">
            <v>#REF!</v>
          </cell>
          <cell r="AC570" t="e">
            <v>#REF!</v>
          </cell>
          <cell r="AD570" t="e">
            <v>#REF!</v>
          </cell>
          <cell r="AE570" t="e">
            <v>#REF!</v>
          </cell>
          <cell r="AF570" t="e">
            <v>#REF!</v>
          </cell>
          <cell r="AG570" t="e">
            <v>#REF!</v>
          </cell>
          <cell r="AH570" t="e">
            <v>#REF!</v>
          </cell>
          <cell r="AI570" t="e">
            <v>#REF!</v>
          </cell>
          <cell r="AJ570" t="e">
            <v>#REF!</v>
          </cell>
          <cell r="AK570" t="e">
            <v>#REF!</v>
          </cell>
          <cell r="AL570" t="e">
            <v>#REF!</v>
          </cell>
          <cell r="AM570" t="e">
            <v>#REF!</v>
          </cell>
          <cell r="AN570" t="e">
            <v>#REF!</v>
          </cell>
          <cell r="AO570" t="e">
            <v>#REF!</v>
          </cell>
          <cell r="AP570" t="e">
            <v>#REF!</v>
          </cell>
          <cell r="AQ570" t="e">
            <v>#REF!</v>
          </cell>
          <cell r="AR570" t="e">
            <v>#REF!</v>
          </cell>
          <cell r="AS570" t="e">
            <v>#REF!</v>
          </cell>
          <cell r="AT570" t="e">
            <v>#REF!</v>
          </cell>
          <cell r="AU570" t="e">
            <v>#REF!</v>
          </cell>
        </row>
        <row r="571">
          <cell r="A571" t="str">
            <v>1000REGIPS_07_2</v>
          </cell>
          <cell r="B571" t="str">
            <v>1000REGIPS_07</v>
          </cell>
          <cell r="C571">
            <v>2</v>
          </cell>
          <cell r="D571">
            <v>3252</v>
          </cell>
          <cell r="E571">
            <v>3283.5</v>
          </cell>
          <cell r="F571">
            <v>3312</v>
          </cell>
          <cell r="G571">
            <v>3312</v>
          </cell>
          <cell r="H571">
            <v>3992</v>
          </cell>
          <cell r="I571">
            <v>3934</v>
          </cell>
          <cell r="J571">
            <v>3176</v>
          </cell>
          <cell r="K571">
            <v>76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3140</v>
          </cell>
          <cell r="Q571">
            <v>74</v>
          </cell>
          <cell r="R571">
            <v>98</v>
          </cell>
          <cell r="S571">
            <v>0</v>
          </cell>
          <cell r="T571">
            <v>0</v>
          </cell>
          <cell r="U571">
            <v>0</v>
          </cell>
          <cell r="V571" t="e">
            <v>#REF!</v>
          </cell>
          <cell r="W571" t="e">
            <v>#REF!</v>
          </cell>
          <cell r="X571" t="e">
            <v>#REF!</v>
          </cell>
          <cell r="Y571" t="e">
            <v>#REF!</v>
          </cell>
          <cell r="Z571" t="e">
            <v>#REF!</v>
          </cell>
          <cell r="AA571" t="e">
            <v>#REF!</v>
          </cell>
          <cell r="AB571" t="e">
            <v>#REF!</v>
          </cell>
          <cell r="AC571" t="e">
            <v>#REF!</v>
          </cell>
          <cell r="AD571" t="e">
            <v>#REF!</v>
          </cell>
          <cell r="AE571" t="e">
            <v>#REF!</v>
          </cell>
          <cell r="AF571" t="e">
            <v>#REF!</v>
          </cell>
          <cell r="AG571" t="e">
            <v>#REF!</v>
          </cell>
          <cell r="AH571" t="e">
            <v>#REF!</v>
          </cell>
          <cell r="AI571" t="e">
            <v>#REF!</v>
          </cell>
          <cell r="AJ571" t="e">
            <v>#REF!</v>
          </cell>
          <cell r="AK571" t="e">
            <v>#REF!</v>
          </cell>
          <cell r="AL571" t="e">
            <v>#REF!</v>
          </cell>
          <cell r="AM571" t="e">
            <v>#REF!</v>
          </cell>
          <cell r="AN571" t="e">
            <v>#REF!</v>
          </cell>
          <cell r="AO571" t="e">
            <v>#REF!</v>
          </cell>
          <cell r="AP571" t="e">
            <v>#REF!</v>
          </cell>
          <cell r="AQ571" t="e">
            <v>#REF!</v>
          </cell>
          <cell r="AR571" t="e">
            <v>#REF!</v>
          </cell>
          <cell r="AS571" t="e">
            <v>#REF!</v>
          </cell>
          <cell r="AT571" t="e">
            <v>#REF!</v>
          </cell>
          <cell r="AU571" t="e">
            <v>#REF!</v>
          </cell>
        </row>
        <row r="572">
          <cell r="A572" t="str">
            <v>1000REGIPS_07_3</v>
          </cell>
          <cell r="B572" t="str">
            <v>1000REGIPS_07</v>
          </cell>
          <cell r="C572">
            <v>3</v>
          </cell>
          <cell r="D572">
            <v>0</v>
          </cell>
          <cell r="E572">
            <v>3283.5</v>
          </cell>
          <cell r="F572">
            <v>6624</v>
          </cell>
          <cell r="G572">
            <v>4416</v>
          </cell>
          <cell r="H572">
            <v>4022</v>
          </cell>
          <cell r="I572">
            <v>3963.3333333333335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3140</v>
          </cell>
          <cell r="Q572">
            <v>74</v>
          </cell>
          <cell r="R572">
            <v>98</v>
          </cell>
          <cell r="S572">
            <v>0</v>
          </cell>
          <cell r="T572">
            <v>0</v>
          </cell>
          <cell r="U572">
            <v>0</v>
          </cell>
          <cell r="V572" t="e">
            <v>#REF!</v>
          </cell>
          <cell r="W572" t="e">
            <v>#REF!</v>
          </cell>
          <cell r="X572" t="e">
            <v>#REF!</v>
          </cell>
          <cell r="Y572" t="e">
            <v>#REF!</v>
          </cell>
          <cell r="Z572" t="e">
            <v>#REF!</v>
          </cell>
          <cell r="AA572" t="e">
            <v>#REF!</v>
          </cell>
          <cell r="AB572" t="e">
            <v>#REF!</v>
          </cell>
          <cell r="AC572" t="e">
            <v>#REF!</v>
          </cell>
          <cell r="AD572" t="e">
            <v>#REF!</v>
          </cell>
          <cell r="AE572" t="e">
            <v>#REF!</v>
          </cell>
          <cell r="AF572" t="e">
            <v>#REF!</v>
          </cell>
          <cell r="AG572" t="e">
            <v>#REF!</v>
          </cell>
          <cell r="AH572" t="e">
            <v>#REF!</v>
          </cell>
          <cell r="AI572" t="e">
            <v>#REF!</v>
          </cell>
          <cell r="AJ572" t="e">
            <v>#REF!</v>
          </cell>
          <cell r="AK572" t="e">
            <v>#REF!</v>
          </cell>
          <cell r="AL572" t="e">
            <v>#REF!</v>
          </cell>
          <cell r="AM572" t="e">
            <v>#REF!</v>
          </cell>
          <cell r="AN572" t="e">
            <v>#REF!</v>
          </cell>
          <cell r="AO572" t="e">
            <v>#REF!</v>
          </cell>
          <cell r="AP572" t="e">
            <v>#REF!</v>
          </cell>
          <cell r="AQ572" t="e">
            <v>#REF!</v>
          </cell>
          <cell r="AR572" t="e">
            <v>#REF!</v>
          </cell>
          <cell r="AS572" t="e">
            <v>#REF!</v>
          </cell>
          <cell r="AT572" t="e">
            <v>#REF!</v>
          </cell>
          <cell r="AU572" t="e">
            <v>#REF!</v>
          </cell>
        </row>
        <row r="573">
          <cell r="A573" t="str">
            <v>1000REGIPS_07_4</v>
          </cell>
          <cell r="B573" t="str">
            <v>1000REGIPS_07</v>
          </cell>
          <cell r="C573">
            <v>4</v>
          </cell>
          <cell r="D573">
            <v>0</v>
          </cell>
          <cell r="E573">
            <v>3283.5</v>
          </cell>
          <cell r="F573">
            <v>3312</v>
          </cell>
          <cell r="G573">
            <v>4140</v>
          </cell>
          <cell r="H573">
            <v>4005</v>
          </cell>
          <cell r="I573">
            <v>3973.75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3140</v>
          </cell>
          <cell r="Q573">
            <v>74</v>
          </cell>
          <cell r="R573">
            <v>98</v>
          </cell>
          <cell r="S573">
            <v>0</v>
          </cell>
          <cell r="T573">
            <v>0</v>
          </cell>
          <cell r="U573">
            <v>0</v>
          </cell>
          <cell r="V573" t="e">
            <v>#REF!</v>
          </cell>
          <cell r="W573" t="e">
            <v>#REF!</v>
          </cell>
          <cell r="X573" t="e">
            <v>#REF!</v>
          </cell>
          <cell r="Y573" t="e">
            <v>#REF!</v>
          </cell>
          <cell r="Z573" t="e">
            <v>#REF!</v>
          </cell>
          <cell r="AA573" t="e">
            <v>#REF!</v>
          </cell>
          <cell r="AB573" t="e">
            <v>#REF!</v>
          </cell>
          <cell r="AC573" t="e">
            <v>#REF!</v>
          </cell>
          <cell r="AD573" t="e">
            <v>#REF!</v>
          </cell>
          <cell r="AE573" t="e">
            <v>#REF!</v>
          </cell>
          <cell r="AF573" t="e">
            <v>#REF!</v>
          </cell>
          <cell r="AG573" t="e">
            <v>#REF!</v>
          </cell>
          <cell r="AH573" t="e">
            <v>#REF!</v>
          </cell>
          <cell r="AI573" t="e">
            <v>#REF!</v>
          </cell>
          <cell r="AJ573" t="e">
            <v>#REF!</v>
          </cell>
          <cell r="AK573" t="e">
            <v>#REF!</v>
          </cell>
          <cell r="AL573" t="e">
            <v>#REF!</v>
          </cell>
          <cell r="AM573" t="e">
            <v>#REF!</v>
          </cell>
          <cell r="AN573" t="e">
            <v>#REF!</v>
          </cell>
          <cell r="AO573" t="e">
            <v>#REF!</v>
          </cell>
          <cell r="AP573" t="e">
            <v>#REF!</v>
          </cell>
          <cell r="AQ573" t="e">
            <v>#REF!</v>
          </cell>
          <cell r="AR573" t="e">
            <v>#REF!</v>
          </cell>
          <cell r="AS573" t="e">
            <v>#REF!</v>
          </cell>
          <cell r="AT573" t="e">
            <v>#REF!</v>
          </cell>
          <cell r="AU573" t="e">
            <v>#REF!</v>
          </cell>
        </row>
        <row r="574">
          <cell r="A574" t="str">
            <v>1000REGIPS_07_5</v>
          </cell>
          <cell r="B574" t="str">
            <v>1000REGIPS_07</v>
          </cell>
          <cell r="C574">
            <v>5</v>
          </cell>
          <cell r="D574">
            <v>0</v>
          </cell>
          <cell r="E574">
            <v>3283.5</v>
          </cell>
          <cell r="F574">
            <v>3312</v>
          </cell>
          <cell r="G574">
            <v>3974.4</v>
          </cell>
          <cell r="H574">
            <v>3962</v>
          </cell>
          <cell r="I574">
            <v>3971.4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3140</v>
          </cell>
          <cell r="Q574">
            <v>74</v>
          </cell>
          <cell r="R574">
            <v>98</v>
          </cell>
          <cell r="S574">
            <v>0</v>
          </cell>
          <cell r="T574">
            <v>0</v>
          </cell>
          <cell r="U574">
            <v>0</v>
          </cell>
          <cell r="V574" t="e">
            <v>#REF!</v>
          </cell>
          <cell r="W574" t="e">
            <v>#REF!</v>
          </cell>
          <cell r="X574" t="e">
            <v>#REF!</v>
          </cell>
          <cell r="Y574" t="e">
            <v>#REF!</v>
          </cell>
          <cell r="Z574" t="e">
            <v>#REF!</v>
          </cell>
          <cell r="AA574" t="e">
            <v>#REF!</v>
          </cell>
          <cell r="AB574" t="e">
            <v>#REF!</v>
          </cell>
          <cell r="AC574" t="e">
            <v>#REF!</v>
          </cell>
          <cell r="AD574" t="e">
            <v>#REF!</v>
          </cell>
          <cell r="AE574" t="e">
            <v>#REF!</v>
          </cell>
          <cell r="AF574" t="e">
            <v>#REF!</v>
          </cell>
          <cell r="AG574" t="e">
            <v>#REF!</v>
          </cell>
          <cell r="AH574" t="e">
            <v>#REF!</v>
          </cell>
          <cell r="AI574" t="e">
            <v>#REF!</v>
          </cell>
          <cell r="AJ574" t="e">
            <v>#REF!</v>
          </cell>
          <cell r="AK574" t="e">
            <v>#REF!</v>
          </cell>
          <cell r="AL574" t="e">
            <v>#REF!</v>
          </cell>
          <cell r="AM574" t="e">
            <v>#REF!</v>
          </cell>
          <cell r="AN574" t="e">
            <v>#REF!</v>
          </cell>
          <cell r="AO574" t="e">
            <v>#REF!</v>
          </cell>
          <cell r="AP574" t="e">
            <v>#REF!</v>
          </cell>
          <cell r="AQ574" t="e">
            <v>#REF!</v>
          </cell>
          <cell r="AR574" t="e">
            <v>#REF!</v>
          </cell>
          <cell r="AS574" t="e">
            <v>#REF!</v>
          </cell>
          <cell r="AT574" t="e">
            <v>#REF!</v>
          </cell>
          <cell r="AU574" t="e">
            <v>#REF!</v>
          </cell>
        </row>
        <row r="575">
          <cell r="A575" t="str">
            <v>1000REGIPS_07_6</v>
          </cell>
          <cell r="B575" t="str">
            <v>1000REGIPS_07</v>
          </cell>
          <cell r="C575">
            <v>6</v>
          </cell>
          <cell r="D575">
            <v>0</v>
          </cell>
          <cell r="E575">
            <v>3283.5</v>
          </cell>
          <cell r="F575">
            <v>3312</v>
          </cell>
          <cell r="G575">
            <v>3864</v>
          </cell>
          <cell r="H575">
            <v>3961</v>
          </cell>
          <cell r="I575">
            <v>3969.6666666666665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3140</v>
          </cell>
          <cell r="Q575">
            <v>74</v>
          </cell>
          <cell r="R575">
            <v>98</v>
          </cell>
          <cell r="S575">
            <v>0</v>
          </cell>
          <cell r="T575">
            <v>0</v>
          </cell>
          <cell r="U575">
            <v>0</v>
          </cell>
          <cell r="V575" t="e">
            <v>#REF!</v>
          </cell>
          <cell r="W575" t="e">
            <v>#REF!</v>
          </cell>
          <cell r="X575" t="e">
            <v>#REF!</v>
          </cell>
          <cell r="Y575" t="e">
            <v>#REF!</v>
          </cell>
          <cell r="Z575" t="e">
            <v>#REF!</v>
          </cell>
          <cell r="AA575" t="e">
            <v>#REF!</v>
          </cell>
          <cell r="AB575" t="e">
            <v>#REF!</v>
          </cell>
          <cell r="AC575" t="e">
            <v>#REF!</v>
          </cell>
          <cell r="AD575" t="e">
            <v>#REF!</v>
          </cell>
          <cell r="AE575" t="e">
            <v>#REF!</v>
          </cell>
          <cell r="AF575" t="e">
            <v>#REF!</v>
          </cell>
          <cell r="AG575" t="e">
            <v>#REF!</v>
          </cell>
          <cell r="AH575" t="e">
            <v>#REF!</v>
          </cell>
          <cell r="AI575" t="e">
            <v>#REF!</v>
          </cell>
          <cell r="AJ575" t="e">
            <v>#REF!</v>
          </cell>
          <cell r="AK575" t="e">
            <v>#REF!</v>
          </cell>
          <cell r="AL575" t="e">
            <v>#REF!</v>
          </cell>
          <cell r="AM575" t="e">
            <v>#REF!</v>
          </cell>
          <cell r="AN575" t="e">
            <v>#REF!</v>
          </cell>
          <cell r="AO575" t="e">
            <v>#REF!</v>
          </cell>
          <cell r="AP575" t="e">
            <v>#REF!</v>
          </cell>
          <cell r="AQ575" t="e">
            <v>#REF!</v>
          </cell>
          <cell r="AR575" t="e">
            <v>#REF!</v>
          </cell>
          <cell r="AS575" t="e">
            <v>#REF!</v>
          </cell>
          <cell r="AT575" t="e">
            <v>#REF!</v>
          </cell>
          <cell r="AU575" t="e">
            <v>#REF!</v>
          </cell>
        </row>
        <row r="576">
          <cell r="A576" t="str">
            <v>1000REGIPS_07_7</v>
          </cell>
          <cell r="B576" t="str">
            <v>1000REGIPS_07</v>
          </cell>
          <cell r="C576">
            <v>7</v>
          </cell>
          <cell r="D576">
            <v>0</v>
          </cell>
          <cell r="E576">
            <v>3283.5</v>
          </cell>
          <cell r="F576">
            <v>3312</v>
          </cell>
          <cell r="G576">
            <v>3785.1428571428573</v>
          </cell>
          <cell r="H576">
            <v>3463</v>
          </cell>
          <cell r="I576">
            <v>3897.2857142857142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3140</v>
          </cell>
          <cell r="Q576">
            <v>74</v>
          </cell>
          <cell r="R576">
            <v>98</v>
          </cell>
          <cell r="S576">
            <v>0</v>
          </cell>
          <cell r="T576">
            <v>0</v>
          </cell>
          <cell r="U576">
            <v>0</v>
          </cell>
          <cell r="V576" t="e">
            <v>#REF!</v>
          </cell>
          <cell r="W576" t="e">
            <v>#REF!</v>
          </cell>
          <cell r="X576" t="e">
            <v>#REF!</v>
          </cell>
          <cell r="Y576" t="e">
            <v>#REF!</v>
          </cell>
          <cell r="Z576" t="e">
            <v>#REF!</v>
          </cell>
          <cell r="AA576" t="e">
            <v>#REF!</v>
          </cell>
          <cell r="AB576" t="e">
            <v>#REF!</v>
          </cell>
          <cell r="AC576" t="e">
            <v>#REF!</v>
          </cell>
          <cell r="AD576" t="e">
            <v>#REF!</v>
          </cell>
          <cell r="AE576" t="e">
            <v>#REF!</v>
          </cell>
          <cell r="AF576" t="e">
            <v>#REF!</v>
          </cell>
          <cell r="AG576" t="e">
            <v>#REF!</v>
          </cell>
          <cell r="AH576" t="e">
            <v>#REF!</v>
          </cell>
          <cell r="AI576" t="e">
            <v>#REF!</v>
          </cell>
          <cell r="AJ576" t="e">
            <v>#REF!</v>
          </cell>
          <cell r="AK576" t="e">
            <v>#REF!</v>
          </cell>
          <cell r="AL576" t="e">
            <v>#REF!</v>
          </cell>
          <cell r="AM576" t="e">
            <v>#REF!</v>
          </cell>
          <cell r="AN576" t="e">
            <v>#REF!</v>
          </cell>
          <cell r="AO576" t="e">
            <v>#REF!</v>
          </cell>
          <cell r="AP576" t="e">
            <v>#REF!</v>
          </cell>
          <cell r="AQ576" t="e">
            <v>#REF!</v>
          </cell>
          <cell r="AR576" t="e">
            <v>#REF!</v>
          </cell>
          <cell r="AS576" t="e">
            <v>#REF!</v>
          </cell>
          <cell r="AT576" t="e">
            <v>#REF!</v>
          </cell>
          <cell r="AU576" t="e">
            <v>#REF!</v>
          </cell>
        </row>
        <row r="577">
          <cell r="A577" t="str">
            <v>1000REGIPS_07_8</v>
          </cell>
          <cell r="B577" t="str">
            <v>1000REGIPS_07</v>
          </cell>
          <cell r="C577">
            <v>8</v>
          </cell>
          <cell r="D577">
            <v>0</v>
          </cell>
          <cell r="E577">
            <v>3283.5</v>
          </cell>
          <cell r="F577">
            <v>3312</v>
          </cell>
          <cell r="G577">
            <v>3726</v>
          </cell>
          <cell r="H577">
            <v>3434</v>
          </cell>
          <cell r="I577">
            <v>3839.375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3140</v>
          </cell>
          <cell r="Q577">
            <v>74</v>
          </cell>
          <cell r="R577">
            <v>98</v>
          </cell>
          <cell r="S577">
            <v>0</v>
          </cell>
          <cell r="T577">
            <v>0</v>
          </cell>
          <cell r="U577">
            <v>0</v>
          </cell>
          <cell r="V577" t="e">
            <v>#REF!</v>
          </cell>
          <cell r="W577" t="e">
            <v>#REF!</v>
          </cell>
          <cell r="X577" t="e">
            <v>#REF!</v>
          </cell>
          <cell r="Y577" t="e">
            <v>#REF!</v>
          </cell>
          <cell r="Z577" t="e">
            <v>#REF!</v>
          </cell>
          <cell r="AA577" t="e">
            <v>#REF!</v>
          </cell>
          <cell r="AB577" t="e">
            <v>#REF!</v>
          </cell>
          <cell r="AC577" t="e">
            <v>#REF!</v>
          </cell>
          <cell r="AD577" t="e">
            <v>#REF!</v>
          </cell>
          <cell r="AE577" t="e">
            <v>#REF!</v>
          </cell>
          <cell r="AF577" t="e">
            <v>#REF!</v>
          </cell>
          <cell r="AG577" t="e">
            <v>#REF!</v>
          </cell>
          <cell r="AH577" t="e">
            <v>#REF!</v>
          </cell>
          <cell r="AI577" t="e">
            <v>#REF!</v>
          </cell>
          <cell r="AJ577" t="e">
            <v>#REF!</v>
          </cell>
          <cell r="AK577" t="e">
            <v>#REF!</v>
          </cell>
          <cell r="AL577" t="e">
            <v>#REF!</v>
          </cell>
          <cell r="AM577" t="e">
            <v>#REF!</v>
          </cell>
          <cell r="AN577" t="e">
            <v>#REF!</v>
          </cell>
          <cell r="AO577" t="e">
            <v>#REF!</v>
          </cell>
          <cell r="AP577" t="e">
            <v>#REF!</v>
          </cell>
          <cell r="AQ577" t="e">
            <v>#REF!</v>
          </cell>
          <cell r="AR577" t="e">
            <v>#REF!</v>
          </cell>
          <cell r="AS577" t="e">
            <v>#REF!</v>
          </cell>
          <cell r="AT577" t="e">
            <v>#REF!</v>
          </cell>
          <cell r="AU577" t="e">
            <v>#REF!</v>
          </cell>
        </row>
        <row r="578">
          <cell r="A578" t="str">
            <v>1000REGIPS_07_9</v>
          </cell>
          <cell r="B578" t="str">
            <v>1000REGIPS_07</v>
          </cell>
          <cell r="C578">
            <v>9</v>
          </cell>
          <cell r="D578">
            <v>0</v>
          </cell>
          <cell r="E578">
            <v>3283.5</v>
          </cell>
          <cell r="F578">
            <v>3312</v>
          </cell>
          <cell r="G578">
            <v>3680</v>
          </cell>
          <cell r="H578">
            <v>3395</v>
          </cell>
          <cell r="I578">
            <v>3790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3140</v>
          </cell>
          <cell r="Q578">
            <v>74</v>
          </cell>
          <cell r="R578">
            <v>98</v>
          </cell>
          <cell r="S578">
            <v>0</v>
          </cell>
          <cell r="T578">
            <v>0</v>
          </cell>
          <cell r="U578">
            <v>0</v>
          </cell>
          <cell r="V578" t="e">
            <v>#REF!</v>
          </cell>
          <cell r="W578" t="e">
            <v>#REF!</v>
          </cell>
          <cell r="X578" t="e">
            <v>#REF!</v>
          </cell>
          <cell r="Y578" t="e">
            <v>#REF!</v>
          </cell>
          <cell r="Z578" t="e">
            <v>#REF!</v>
          </cell>
          <cell r="AA578" t="e">
            <v>#REF!</v>
          </cell>
          <cell r="AB578" t="e">
            <v>#REF!</v>
          </cell>
          <cell r="AC578" t="e">
            <v>#REF!</v>
          </cell>
          <cell r="AD578" t="e">
            <v>#REF!</v>
          </cell>
          <cell r="AE578" t="e">
            <v>#REF!</v>
          </cell>
          <cell r="AF578" t="e">
            <v>#REF!</v>
          </cell>
          <cell r="AG578" t="e">
            <v>#REF!</v>
          </cell>
          <cell r="AH578" t="e">
            <v>#REF!</v>
          </cell>
          <cell r="AI578" t="e">
            <v>#REF!</v>
          </cell>
          <cell r="AJ578" t="e">
            <v>#REF!</v>
          </cell>
          <cell r="AK578" t="e">
            <v>#REF!</v>
          </cell>
          <cell r="AL578" t="e">
            <v>#REF!</v>
          </cell>
          <cell r="AM578" t="e">
            <v>#REF!</v>
          </cell>
          <cell r="AN578" t="e">
            <v>#REF!</v>
          </cell>
          <cell r="AO578" t="e">
            <v>#REF!</v>
          </cell>
          <cell r="AP578" t="e">
            <v>#REF!</v>
          </cell>
          <cell r="AQ578" t="e">
            <v>#REF!</v>
          </cell>
          <cell r="AR578" t="e">
            <v>#REF!</v>
          </cell>
          <cell r="AS578" t="e">
            <v>#REF!</v>
          </cell>
          <cell r="AT578" t="e">
            <v>#REF!</v>
          </cell>
          <cell r="AU578" t="e">
            <v>#REF!</v>
          </cell>
        </row>
        <row r="579">
          <cell r="A579" t="str">
            <v>1000REGIPS_07_10</v>
          </cell>
          <cell r="B579" t="str">
            <v>1000REGIPS_07</v>
          </cell>
          <cell r="C579">
            <v>10</v>
          </cell>
          <cell r="D579">
            <v>0</v>
          </cell>
          <cell r="E579">
            <v>3283.5</v>
          </cell>
          <cell r="F579">
            <v>3312</v>
          </cell>
          <cell r="G579">
            <v>3643.2</v>
          </cell>
          <cell r="H579">
            <v>3380</v>
          </cell>
          <cell r="I579">
            <v>3749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3140</v>
          </cell>
          <cell r="Q579">
            <v>74</v>
          </cell>
          <cell r="R579">
            <v>98</v>
          </cell>
          <cell r="S579">
            <v>0</v>
          </cell>
          <cell r="T579">
            <v>0</v>
          </cell>
          <cell r="U579">
            <v>0</v>
          </cell>
          <cell r="V579" t="e">
            <v>#REF!</v>
          </cell>
          <cell r="W579" t="e">
            <v>#REF!</v>
          </cell>
          <cell r="X579" t="e">
            <v>#REF!</v>
          </cell>
          <cell r="Y579" t="e">
            <v>#REF!</v>
          </cell>
          <cell r="Z579" t="e">
            <v>#REF!</v>
          </cell>
          <cell r="AA579" t="e">
            <v>#REF!</v>
          </cell>
          <cell r="AB579" t="e">
            <v>#REF!</v>
          </cell>
          <cell r="AC579" t="e">
            <v>#REF!</v>
          </cell>
          <cell r="AD579" t="e">
            <v>#REF!</v>
          </cell>
          <cell r="AE579" t="e">
            <v>#REF!</v>
          </cell>
          <cell r="AF579" t="e">
            <v>#REF!</v>
          </cell>
          <cell r="AG579" t="e">
            <v>#REF!</v>
          </cell>
          <cell r="AH579" t="e">
            <v>#REF!</v>
          </cell>
          <cell r="AI579" t="e">
            <v>#REF!</v>
          </cell>
          <cell r="AJ579" t="e">
            <v>#REF!</v>
          </cell>
          <cell r="AK579" t="e">
            <v>#REF!</v>
          </cell>
          <cell r="AL579" t="e">
            <v>#REF!</v>
          </cell>
          <cell r="AM579" t="e">
            <v>#REF!</v>
          </cell>
          <cell r="AN579" t="e">
            <v>#REF!</v>
          </cell>
          <cell r="AO579" t="e">
            <v>#REF!</v>
          </cell>
          <cell r="AP579" t="e">
            <v>#REF!</v>
          </cell>
          <cell r="AQ579" t="e">
            <v>#REF!</v>
          </cell>
          <cell r="AR579" t="e">
            <v>#REF!</v>
          </cell>
          <cell r="AS579" t="e">
            <v>#REF!</v>
          </cell>
          <cell r="AT579" t="e">
            <v>#REF!</v>
          </cell>
          <cell r="AU579" t="e">
            <v>#REF!</v>
          </cell>
        </row>
        <row r="580">
          <cell r="A580" t="str">
            <v>1000REGIPS_07_11</v>
          </cell>
          <cell r="B580" t="str">
            <v>1000REGIPS_07</v>
          </cell>
          <cell r="C580">
            <v>11</v>
          </cell>
          <cell r="D580">
            <v>0</v>
          </cell>
          <cell r="E580">
            <v>3283.5</v>
          </cell>
          <cell r="F580">
            <v>3312</v>
          </cell>
          <cell r="G580">
            <v>3613.090909090909</v>
          </cell>
          <cell r="H580">
            <v>3340</v>
          </cell>
          <cell r="I580">
            <v>3711.818181818182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3140</v>
          </cell>
          <cell r="Q580">
            <v>74</v>
          </cell>
          <cell r="R580">
            <v>98</v>
          </cell>
          <cell r="S580">
            <v>0</v>
          </cell>
          <cell r="T580">
            <v>0</v>
          </cell>
          <cell r="U580">
            <v>0</v>
          </cell>
          <cell r="V580" t="e">
            <v>#REF!</v>
          </cell>
          <cell r="W580" t="e">
            <v>#REF!</v>
          </cell>
          <cell r="X580" t="e">
            <v>#REF!</v>
          </cell>
          <cell r="Y580" t="e">
            <v>#REF!</v>
          </cell>
          <cell r="Z580" t="e">
            <v>#REF!</v>
          </cell>
          <cell r="AA580" t="e">
            <v>#REF!</v>
          </cell>
          <cell r="AB580" t="e">
            <v>#REF!</v>
          </cell>
          <cell r="AC580" t="e">
            <v>#REF!</v>
          </cell>
          <cell r="AD580" t="e">
            <v>#REF!</v>
          </cell>
          <cell r="AE580" t="e">
            <v>#REF!</v>
          </cell>
          <cell r="AF580" t="e">
            <v>#REF!</v>
          </cell>
          <cell r="AG580" t="e">
            <v>#REF!</v>
          </cell>
          <cell r="AH580" t="e">
            <v>#REF!</v>
          </cell>
          <cell r="AI580" t="e">
            <v>#REF!</v>
          </cell>
          <cell r="AJ580" t="e">
            <v>#REF!</v>
          </cell>
          <cell r="AK580" t="e">
            <v>#REF!</v>
          </cell>
          <cell r="AL580" t="e">
            <v>#REF!</v>
          </cell>
          <cell r="AM580" t="e">
            <v>#REF!</v>
          </cell>
          <cell r="AN580" t="e">
            <v>#REF!</v>
          </cell>
          <cell r="AO580" t="e">
            <v>#REF!</v>
          </cell>
          <cell r="AP580" t="e">
            <v>#REF!</v>
          </cell>
          <cell r="AQ580" t="e">
            <v>#REF!</v>
          </cell>
          <cell r="AR580" t="e">
            <v>#REF!</v>
          </cell>
          <cell r="AS580" t="e">
            <v>#REF!</v>
          </cell>
          <cell r="AT580" t="e">
            <v>#REF!</v>
          </cell>
          <cell r="AU580" t="e">
            <v>#REF!</v>
          </cell>
        </row>
        <row r="581">
          <cell r="A581" t="str">
            <v>1000REGIPS_07_12</v>
          </cell>
          <cell r="B581" t="str">
            <v>1000REGIPS_07</v>
          </cell>
          <cell r="C581">
            <v>12</v>
          </cell>
          <cell r="D581">
            <v>0</v>
          </cell>
          <cell r="E581">
            <v>3283.5</v>
          </cell>
          <cell r="F581">
            <v>3312</v>
          </cell>
          <cell r="G581">
            <v>3588</v>
          </cell>
          <cell r="H581">
            <v>3333</v>
          </cell>
          <cell r="I581">
            <v>3680.25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3140</v>
          </cell>
          <cell r="Q581">
            <v>74</v>
          </cell>
          <cell r="R581">
            <v>98</v>
          </cell>
          <cell r="S581">
            <v>0</v>
          </cell>
          <cell r="T581">
            <v>0</v>
          </cell>
          <cell r="U581">
            <v>0</v>
          </cell>
          <cell r="V581" t="e">
            <v>#REF!</v>
          </cell>
          <cell r="W581" t="e">
            <v>#REF!</v>
          </cell>
          <cell r="X581" t="e">
            <v>#REF!</v>
          </cell>
          <cell r="Y581" t="e">
            <v>#REF!</v>
          </cell>
          <cell r="Z581" t="e">
            <v>#REF!</v>
          </cell>
          <cell r="AA581" t="e">
            <v>#REF!</v>
          </cell>
          <cell r="AB581" t="e">
            <v>#REF!</v>
          </cell>
          <cell r="AC581" t="e">
            <v>#REF!</v>
          </cell>
          <cell r="AD581" t="e">
            <v>#REF!</v>
          </cell>
          <cell r="AE581" t="e">
            <v>#REF!</v>
          </cell>
          <cell r="AF581" t="e">
            <v>#REF!</v>
          </cell>
          <cell r="AG581" t="e">
            <v>#REF!</v>
          </cell>
          <cell r="AH581" t="e">
            <v>#REF!</v>
          </cell>
          <cell r="AI581" t="e">
            <v>#REF!</v>
          </cell>
          <cell r="AJ581" t="e">
            <v>#REF!</v>
          </cell>
          <cell r="AK581" t="e">
            <v>#REF!</v>
          </cell>
          <cell r="AL581" t="e">
            <v>#REF!</v>
          </cell>
          <cell r="AM581" t="e">
            <v>#REF!</v>
          </cell>
          <cell r="AN581" t="e">
            <v>#REF!</v>
          </cell>
          <cell r="AO581" t="e">
            <v>#REF!</v>
          </cell>
          <cell r="AP581" t="e">
            <v>#REF!</v>
          </cell>
          <cell r="AQ581" t="e">
            <v>#REF!</v>
          </cell>
          <cell r="AR581" t="e">
            <v>#REF!</v>
          </cell>
          <cell r="AS581" t="e">
            <v>#REF!</v>
          </cell>
          <cell r="AT581" t="e">
            <v>#REF!</v>
          </cell>
          <cell r="AU581" t="e">
            <v>#REF!</v>
          </cell>
        </row>
        <row r="582">
          <cell r="A582" t="str">
            <v>1000REGIPS_07_Regional Co-ordination - Zone 2</v>
          </cell>
          <cell r="B582" t="str">
            <v>1000REGIPS_07</v>
          </cell>
          <cell r="C582" t="str">
            <v>Regional Co-ordination - Zone 2</v>
          </cell>
        </row>
        <row r="583">
          <cell r="A583" t="str">
            <v>1000OPERAT_07_1</v>
          </cell>
          <cell r="B583" t="str">
            <v>1000OPERAT_07</v>
          </cell>
          <cell r="C583">
            <v>1</v>
          </cell>
          <cell r="D583">
            <v>9509</v>
          </cell>
          <cell r="E583">
            <v>9509</v>
          </cell>
          <cell r="F583">
            <v>9495</v>
          </cell>
          <cell r="G583">
            <v>9495</v>
          </cell>
          <cell r="H583">
            <v>10826</v>
          </cell>
          <cell r="I583">
            <v>10826</v>
          </cell>
          <cell r="J583">
            <v>8379</v>
          </cell>
          <cell r="K583">
            <v>727</v>
          </cell>
          <cell r="L583">
            <v>402</v>
          </cell>
          <cell r="M583">
            <v>1</v>
          </cell>
          <cell r="N583">
            <v>0</v>
          </cell>
          <cell r="O583">
            <v>0</v>
          </cell>
          <cell r="P583">
            <v>8398</v>
          </cell>
          <cell r="Q583">
            <v>732</v>
          </cell>
          <cell r="R583">
            <v>362</v>
          </cell>
          <cell r="S583">
            <v>1</v>
          </cell>
          <cell r="T583">
            <v>0</v>
          </cell>
          <cell r="U583">
            <v>0</v>
          </cell>
          <cell r="V583" t="e">
            <v>#REF!</v>
          </cell>
          <cell r="W583" t="e">
            <v>#REF!</v>
          </cell>
          <cell r="X583" t="e">
            <v>#REF!</v>
          </cell>
          <cell r="Y583" t="e">
            <v>#REF!</v>
          </cell>
          <cell r="Z583" t="e">
            <v>#REF!</v>
          </cell>
          <cell r="AA583" t="e">
            <v>#REF!</v>
          </cell>
          <cell r="AB583" t="e">
            <v>#REF!</v>
          </cell>
          <cell r="AC583" t="e">
            <v>#REF!</v>
          </cell>
          <cell r="AD583" t="e">
            <v>#REF!</v>
          </cell>
          <cell r="AE583" t="e">
            <v>#REF!</v>
          </cell>
          <cell r="AF583" t="e">
            <v>#REF!</v>
          </cell>
          <cell r="AG583" t="e">
            <v>#REF!</v>
          </cell>
          <cell r="AH583" t="e">
            <v>#REF!</v>
          </cell>
          <cell r="AI583" t="e">
            <v>#REF!</v>
          </cell>
          <cell r="AJ583" t="e">
            <v>#REF!</v>
          </cell>
          <cell r="AK583" t="e">
            <v>#REF!</v>
          </cell>
          <cell r="AL583" t="e">
            <v>#REF!</v>
          </cell>
          <cell r="AM583" t="e">
            <v>#REF!</v>
          </cell>
          <cell r="AN583" t="e">
            <v>#REF!</v>
          </cell>
          <cell r="AO583" t="e">
            <v>#REF!</v>
          </cell>
          <cell r="AP583" t="e">
            <v>#REF!</v>
          </cell>
          <cell r="AQ583" t="e">
            <v>#REF!</v>
          </cell>
          <cell r="AR583" t="e">
            <v>#REF!</v>
          </cell>
          <cell r="AS583" t="e">
            <v>#REF!</v>
          </cell>
          <cell r="AT583" t="e">
            <v>#REF!</v>
          </cell>
          <cell r="AU583" t="e">
            <v>#REF!</v>
          </cell>
        </row>
        <row r="584">
          <cell r="A584" t="str">
            <v>1000OPERAT_07_2</v>
          </cell>
          <cell r="B584" t="str">
            <v>1000OPERAT_07</v>
          </cell>
          <cell r="C584">
            <v>2</v>
          </cell>
          <cell r="D584">
            <v>9194</v>
          </cell>
          <cell r="E584">
            <v>9351.5</v>
          </cell>
          <cell r="F584">
            <v>9495</v>
          </cell>
          <cell r="G584">
            <v>9495</v>
          </cell>
          <cell r="H584">
            <v>10940</v>
          </cell>
          <cell r="I584">
            <v>10883</v>
          </cell>
          <cell r="J584">
            <v>8464</v>
          </cell>
          <cell r="K584">
            <v>730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8398</v>
          </cell>
          <cell r="Q584">
            <v>732</v>
          </cell>
          <cell r="R584">
            <v>362</v>
          </cell>
          <cell r="S584">
            <v>1</v>
          </cell>
          <cell r="T584">
            <v>0</v>
          </cell>
          <cell r="U584">
            <v>0</v>
          </cell>
          <cell r="V584" t="e">
            <v>#REF!</v>
          </cell>
          <cell r="W584" t="e">
            <v>#REF!</v>
          </cell>
          <cell r="X584" t="e">
            <v>#REF!</v>
          </cell>
          <cell r="Y584" t="e">
            <v>#REF!</v>
          </cell>
          <cell r="Z584" t="e">
            <v>#REF!</v>
          </cell>
          <cell r="AA584" t="e">
            <v>#REF!</v>
          </cell>
          <cell r="AB584" t="e">
            <v>#REF!</v>
          </cell>
          <cell r="AC584" t="e">
            <v>#REF!</v>
          </cell>
          <cell r="AD584" t="e">
            <v>#REF!</v>
          </cell>
          <cell r="AE584" t="e">
            <v>#REF!</v>
          </cell>
          <cell r="AF584" t="e">
            <v>#REF!</v>
          </cell>
          <cell r="AG584" t="e">
            <v>#REF!</v>
          </cell>
          <cell r="AH584" t="e">
            <v>#REF!</v>
          </cell>
          <cell r="AI584" t="e">
            <v>#REF!</v>
          </cell>
          <cell r="AJ584" t="e">
            <v>#REF!</v>
          </cell>
          <cell r="AK584" t="e">
            <v>#REF!</v>
          </cell>
          <cell r="AL584" t="e">
            <v>#REF!</v>
          </cell>
          <cell r="AM584" t="e">
            <v>#REF!</v>
          </cell>
          <cell r="AN584" t="e">
            <v>#REF!</v>
          </cell>
          <cell r="AO584" t="e">
            <v>#REF!</v>
          </cell>
          <cell r="AP584" t="e">
            <v>#REF!</v>
          </cell>
          <cell r="AQ584" t="e">
            <v>#REF!</v>
          </cell>
          <cell r="AR584" t="e">
            <v>#REF!</v>
          </cell>
          <cell r="AS584" t="e">
            <v>#REF!</v>
          </cell>
          <cell r="AT584" t="e">
            <v>#REF!</v>
          </cell>
          <cell r="AU584" t="e">
            <v>#REF!</v>
          </cell>
        </row>
        <row r="585">
          <cell r="A585" t="str">
            <v>1000OPERAT_07_3</v>
          </cell>
          <cell r="B585" t="str">
            <v>1000OPERAT_07</v>
          </cell>
          <cell r="C585">
            <v>3</v>
          </cell>
          <cell r="D585">
            <v>0</v>
          </cell>
          <cell r="E585">
            <v>9351.5</v>
          </cell>
          <cell r="F585">
            <v>18990</v>
          </cell>
          <cell r="G585">
            <v>12660</v>
          </cell>
          <cell r="H585">
            <v>11129</v>
          </cell>
          <cell r="I585">
            <v>10965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8398</v>
          </cell>
          <cell r="Q585">
            <v>732</v>
          </cell>
          <cell r="R585">
            <v>362</v>
          </cell>
          <cell r="S585">
            <v>1</v>
          </cell>
          <cell r="T585">
            <v>0</v>
          </cell>
          <cell r="U585">
            <v>0</v>
          </cell>
          <cell r="V585" t="e">
            <v>#REF!</v>
          </cell>
          <cell r="W585" t="e">
            <v>#REF!</v>
          </cell>
          <cell r="X585" t="e">
            <v>#REF!</v>
          </cell>
          <cell r="Y585" t="e">
            <v>#REF!</v>
          </cell>
          <cell r="Z585" t="e">
            <v>#REF!</v>
          </cell>
          <cell r="AA585" t="e">
            <v>#REF!</v>
          </cell>
          <cell r="AB585" t="e">
            <v>#REF!</v>
          </cell>
          <cell r="AC585" t="e">
            <v>#REF!</v>
          </cell>
          <cell r="AD585" t="e">
            <v>#REF!</v>
          </cell>
          <cell r="AE585" t="e">
            <v>#REF!</v>
          </cell>
          <cell r="AF585" t="e">
            <v>#REF!</v>
          </cell>
          <cell r="AG585" t="e">
            <v>#REF!</v>
          </cell>
          <cell r="AH585" t="e">
            <v>#REF!</v>
          </cell>
          <cell r="AI585" t="e">
            <v>#REF!</v>
          </cell>
          <cell r="AJ585" t="e">
            <v>#REF!</v>
          </cell>
          <cell r="AK585" t="e">
            <v>#REF!</v>
          </cell>
          <cell r="AL585" t="e">
            <v>#REF!</v>
          </cell>
          <cell r="AM585" t="e">
            <v>#REF!</v>
          </cell>
          <cell r="AN585" t="e">
            <v>#REF!</v>
          </cell>
          <cell r="AO585" t="e">
            <v>#REF!</v>
          </cell>
          <cell r="AP585" t="e">
            <v>#REF!</v>
          </cell>
          <cell r="AQ585" t="e">
            <v>#REF!</v>
          </cell>
          <cell r="AR585" t="e">
            <v>#REF!</v>
          </cell>
          <cell r="AS585" t="e">
            <v>#REF!</v>
          </cell>
          <cell r="AT585" t="e">
            <v>#REF!</v>
          </cell>
          <cell r="AU585" t="e">
            <v>#REF!</v>
          </cell>
        </row>
        <row r="586">
          <cell r="A586" t="str">
            <v>1000OPERAT_07_4</v>
          </cell>
          <cell r="B586" t="str">
            <v>1000OPERAT_07</v>
          </cell>
          <cell r="C586">
            <v>4</v>
          </cell>
          <cell r="D586">
            <v>0</v>
          </cell>
          <cell r="E586">
            <v>9351.5</v>
          </cell>
          <cell r="F586">
            <v>9495</v>
          </cell>
          <cell r="G586">
            <v>11868.75</v>
          </cell>
          <cell r="H586">
            <v>11198</v>
          </cell>
          <cell r="I586">
            <v>11023.25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8398</v>
          </cell>
          <cell r="Q586">
            <v>732</v>
          </cell>
          <cell r="R586">
            <v>362</v>
          </cell>
          <cell r="S586">
            <v>1</v>
          </cell>
          <cell r="T586">
            <v>0</v>
          </cell>
          <cell r="U586">
            <v>0</v>
          </cell>
          <cell r="V586" t="e">
            <v>#REF!</v>
          </cell>
          <cell r="W586" t="e">
            <v>#REF!</v>
          </cell>
          <cell r="X586" t="e">
            <v>#REF!</v>
          </cell>
          <cell r="Y586" t="e">
            <v>#REF!</v>
          </cell>
          <cell r="Z586" t="e">
            <v>#REF!</v>
          </cell>
          <cell r="AA586" t="e">
            <v>#REF!</v>
          </cell>
          <cell r="AB586" t="e">
            <v>#REF!</v>
          </cell>
          <cell r="AC586" t="e">
            <v>#REF!</v>
          </cell>
          <cell r="AD586" t="e">
            <v>#REF!</v>
          </cell>
          <cell r="AE586" t="e">
            <v>#REF!</v>
          </cell>
          <cell r="AF586" t="e">
            <v>#REF!</v>
          </cell>
          <cell r="AG586" t="e">
            <v>#REF!</v>
          </cell>
          <cell r="AH586" t="e">
            <v>#REF!</v>
          </cell>
          <cell r="AI586" t="e">
            <v>#REF!</v>
          </cell>
          <cell r="AJ586" t="e">
            <v>#REF!</v>
          </cell>
          <cell r="AK586" t="e">
            <v>#REF!</v>
          </cell>
          <cell r="AL586" t="e">
            <v>#REF!</v>
          </cell>
          <cell r="AM586" t="e">
            <v>#REF!</v>
          </cell>
          <cell r="AN586" t="e">
            <v>#REF!</v>
          </cell>
          <cell r="AO586" t="e">
            <v>#REF!</v>
          </cell>
          <cell r="AP586" t="e">
            <v>#REF!</v>
          </cell>
          <cell r="AQ586" t="e">
            <v>#REF!</v>
          </cell>
          <cell r="AR586" t="e">
            <v>#REF!</v>
          </cell>
          <cell r="AS586" t="e">
            <v>#REF!</v>
          </cell>
          <cell r="AT586" t="e">
            <v>#REF!</v>
          </cell>
          <cell r="AU586" t="e">
            <v>#REF!</v>
          </cell>
        </row>
        <row r="587">
          <cell r="A587" t="str">
            <v>1000OPERAT_07_5</v>
          </cell>
          <cell r="B587" t="str">
            <v>1000OPERAT_07</v>
          </cell>
          <cell r="C587">
            <v>5</v>
          </cell>
          <cell r="D587">
            <v>0</v>
          </cell>
          <cell r="E587">
            <v>9351.5</v>
          </cell>
          <cell r="F587">
            <v>9495</v>
          </cell>
          <cell r="G587">
            <v>11394</v>
          </cell>
          <cell r="H587">
            <v>11130</v>
          </cell>
          <cell r="I587">
            <v>11044.6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8398</v>
          </cell>
          <cell r="Q587">
            <v>732</v>
          </cell>
          <cell r="R587">
            <v>362</v>
          </cell>
          <cell r="S587">
            <v>1</v>
          </cell>
          <cell r="T587">
            <v>0</v>
          </cell>
          <cell r="U587">
            <v>0</v>
          </cell>
          <cell r="V587" t="e">
            <v>#REF!</v>
          </cell>
          <cell r="W587" t="e">
            <v>#REF!</v>
          </cell>
          <cell r="X587" t="e">
            <v>#REF!</v>
          </cell>
          <cell r="Y587" t="e">
            <v>#REF!</v>
          </cell>
          <cell r="Z587" t="e">
            <v>#REF!</v>
          </cell>
          <cell r="AA587" t="e">
            <v>#REF!</v>
          </cell>
          <cell r="AB587" t="e">
            <v>#REF!</v>
          </cell>
          <cell r="AC587" t="e">
            <v>#REF!</v>
          </cell>
          <cell r="AD587" t="e">
            <v>#REF!</v>
          </cell>
          <cell r="AE587" t="e">
            <v>#REF!</v>
          </cell>
          <cell r="AF587" t="e">
            <v>#REF!</v>
          </cell>
          <cell r="AG587" t="e">
            <v>#REF!</v>
          </cell>
          <cell r="AH587" t="e">
            <v>#REF!</v>
          </cell>
          <cell r="AI587" t="e">
            <v>#REF!</v>
          </cell>
          <cell r="AJ587" t="e">
            <v>#REF!</v>
          </cell>
          <cell r="AK587" t="e">
            <v>#REF!</v>
          </cell>
          <cell r="AL587" t="e">
            <v>#REF!</v>
          </cell>
          <cell r="AM587" t="e">
            <v>#REF!</v>
          </cell>
          <cell r="AN587" t="e">
            <v>#REF!</v>
          </cell>
          <cell r="AO587" t="e">
            <v>#REF!</v>
          </cell>
          <cell r="AP587" t="e">
            <v>#REF!</v>
          </cell>
          <cell r="AQ587" t="e">
            <v>#REF!</v>
          </cell>
          <cell r="AR587" t="e">
            <v>#REF!</v>
          </cell>
          <cell r="AS587" t="e">
            <v>#REF!</v>
          </cell>
          <cell r="AT587" t="e">
            <v>#REF!</v>
          </cell>
          <cell r="AU587" t="e">
            <v>#REF!</v>
          </cell>
        </row>
        <row r="588">
          <cell r="A588" t="str">
            <v>1000OPERAT_07_6</v>
          </cell>
          <cell r="B588" t="str">
            <v>1000OPERAT_07</v>
          </cell>
          <cell r="C588">
            <v>6</v>
          </cell>
          <cell r="D588">
            <v>0</v>
          </cell>
          <cell r="E588">
            <v>9351.5</v>
          </cell>
          <cell r="F588">
            <v>9495</v>
          </cell>
          <cell r="G588">
            <v>11077.5</v>
          </cell>
          <cell r="H588">
            <v>11094</v>
          </cell>
          <cell r="I588">
            <v>11052.833333333334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8398</v>
          </cell>
          <cell r="Q588">
            <v>732</v>
          </cell>
          <cell r="R588">
            <v>362</v>
          </cell>
          <cell r="S588">
            <v>1</v>
          </cell>
          <cell r="T588">
            <v>0</v>
          </cell>
          <cell r="U588">
            <v>0</v>
          </cell>
          <cell r="V588" t="e">
            <v>#REF!</v>
          </cell>
          <cell r="W588" t="e">
            <v>#REF!</v>
          </cell>
          <cell r="X588" t="e">
            <v>#REF!</v>
          </cell>
          <cell r="Y588" t="e">
            <v>#REF!</v>
          </cell>
          <cell r="Z588" t="e">
            <v>#REF!</v>
          </cell>
          <cell r="AA588" t="e">
            <v>#REF!</v>
          </cell>
          <cell r="AB588" t="e">
            <v>#REF!</v>
          </cell>
          <cell r="AC588" t="e">
            <v>#REF!</v>
          </cell>
          <cell r="AD588" t="e">
            <v>#REF!</v>
          </cell>
          <cell r="AE588" t="e">
            <v>#REF!</v>
          </cell>
          <cell r="AF588" t="e">
            <v>#REF!</v>
          </cell>
          <cell r="AG588" t="e">
            <v>#REF!</v>
          </cell>
          <cell r="AH588" t="e">
            <v>#REF!</v>
          </cell>
          <cell r="AI588" t="e">
            <v>#REF!</v>
          </cell>
          <cell r="AJ588" t="e">
            <v>#REF!</v>
          </cell>
          <cell r="AK588" t="e">
            <v>#REF!</v>
          </cell>
          <cell r="AL588" t="e">
            <v>#REF!</v>
          </cell>
          <cell r="AM588" t="e">
            <v>#REF!</v>
          </cell>
          <cell r="AN588" t="e">
            <v>#REF!</v>
          </cell>
          <cell r="AO588" t="e">
            <v>#REF!</v>
          </cell>
          <cell r="AP588" t="e">
            <v>#REF!</v>
          </cell>
          <cell r="AQ588" t="e">
            <v>#REF!</v>
          </cell>
          <cell r="AR588" t="e">
            <v>#REF!</v>
          </cell>
          <cell r="AS588" t="e">
            <v>#REF!</v>
          </cell>
          <cell r="AT588" t="e">
            <v>#REF!</v>
          </cell>
          <cell r="AU588" t="e">
            <v>#REF!</v>
          </cell>
        </row>
        <row r="589">
          <cell r="A589" t="str">
            <v>1000OPERAT_07_7</v>
          </cell>
          <cell r="B589" t="str">
            <v>1000OPERAT_07</v>
          </cell>
          <cell r="C589">
            <v>7</v>
          </cell>
          <cell r="D589">
            <v>0</v>
          </cell>
          <cell r="E589">
            <v>9351.5</v>
          </cell>
          <cell r="F589">
            <v>9495</v>
          </cell>
          <cell r="G589">
            <v>10851.428571428571</v>
          </cell>
          <cell r="H589">
            <v>9793</v>
          </cell>
          <cell r="I589">
            <v>10872.857142857143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8398</v>
          </cell>
          <cell r="Q589">
            <v>732</v>
          </cell>
          <cell r="R589">
            <v>362</v>
          </cell>
          <cell r="S589">
            <v>1</v>
          </cell>
          <cell r="T589">
            <v>0</v>
          </cell>
          <cell r="U589">
            <v>0</v>
          </cell>
          <cell r="V589" t="e">
            <v>#REF!</v>
          </cell>
          <cell r="W589" t="e">
            <v>#REF!</v>
          </cell>
          <cell r="X589" t="e">
            <v>#REF!</v>
          </cell>
          <cell r="Y589" t="e">
            <v>#REF!</v>
          </cell>
          <cell r="Z589" t="e">
            <v>#REF!</v>
          </cell>
          <cell r="AA589" t="e">
            <v>#REF!</v>
          </cell>
          <cell r="AB589" t="e">
            <v>#REF!</v>
          </cell>
          <cell r="AC589" t="e">
            <v>#REF!</v>
          </cell>
          <cell r="AD589" t="e">
            <v>#REF!</v>
          </cell>
          <cell r="AE589" t="e">
            <v>#REF!</v>
          </cell>
          <cell r="AF589" t="e">
            <v>#REF!</v>
          </cell>
          <cell r="AG589" t="e">
            <v>#REF!</v>
          </cell>
          <cell r="AH589" t="e">
            <v>#REF!</v>
          </cell>
          <cell r="AI589" t="e">
            <v>#REF!</v>
          </cell>
          <cell r="AJ589" t="e">
            <v>#REF!</v>
          </cell>
          <cell r="AK589" t="e">
            <v>#REF!</v>
          </cell>
          <cell r="AL589" t="e">
            <v>#REF!</v>
          </cell>
          <cell r="AM589" t="e">
            <v>#REF!</v>
          </cell>
          <cell r="AN589" t="e">
            <v>#REF!</v>
          </cell>
          <cell r="AO589" t="e">
            <v>#REF!</v>
          </cell>
          <cell r="AP589" t="e">
            <v>#REF!</v>
          </cell>
          <cell r="AQ589" t="e">
            <v>#REF!</v>
          </cell>
          <cell r="AR589" t="e">
            <v>#REF!</v>
          </cell>
          <cell r="AS589" t="e">
            <v>#REF!</v>
          </cell>
          <cell r="AT589" t="e">
            <v>#REF!</v>
          </cell>
          <cell r="AU589" t="e">
            <v>#REF!</v>
          </cell>
        </row>
        <row r="590">
          <cell r="A590" t="str">
            <v>1000OPERAT_07_8</v>
          </cell>
          <cell r="B590" t="str">
            <v>1000OPERAT_07</v>
          </cell>
          <cell r="C590">
            <v>8</v>
          </cell>
          <cell r="D590">
            <v>0</v>
          </cell>
          <cell r="E590">
            <v>9351.5</v>
          </cell>
          <cell r="F590">
            <v>9495</v>
          </cell>
          <cell r="G590">
            <v>10681.875</v>
          </cell>
          <cell r="H590">
            <v>9722</v>
          </cell>
          <cell r="I590">
            <v>10729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8398</v>
          </cell>
          <cell r="Q590">
            <v>732</v>
          </cell>
          <cell r="R590">
            <v>362</v>
          </cell>
          <cell r="S590">
            <v>1</v>
          </cell>
          <cell r="T590">
            <v>0</v>
          </cell>
          <cell r="U590">
            <v>0</v>
          </cell>
          <cell r="V590" t="e">
            <v>#REF!</v>
          </cell>
          <cell r="W590" t="e">
            <v>#REF!</v>
          </cell>
          <cell r="X590" t="e">
            <v>#REF!</v>
          </cell>
          <cell r="Y590" t="e">
            <v>#REF!</v>
          </cell>
          <cell r="Z590" t="e">
            <v>#REF!</v>
          </cell>
          <cell r="AA590" t="e">
            <v>#REF!</v>
          </cell>
          <cell r="AB590" t="e">
            <v>#REF!</v>
          </cell>
          <cell r="AC590" t="e">
            <v>#REF!</v>
          </cell>
          <cell r="AD590" t="e">
            <v>#REF!</v>
          </cell>
          <cell r="AE590" t="e">
            <v>#REF!</v>
          </cell>
          <cell r="AF590" t="e">
            <v>#REF!</v>
          </cell>
          <cell r="AG590" t="e">
            <v>#REF!</v>
          </cell>
          <cell r="AH590" t="e">
            <v>#REF!</v>
          </cell>
          <cell r="AI590" t="e">
            <v>#REF!</v>
          </cell>
          <cell r="AJ590" t="e">
            <v>#REF!</v>
          </cell>
          <cell r="AK590" t="e">
            <v>#REF!</v>
          </cell>
          <cell r="AL590" t="e">
            <v>#REF!</v>
          </cell>
          <cell r="AM590" t="e">
            <v>#REF!</v>
          </cell>
          <cell r="AN590" t="e">
            <v>#REF!</v>
          </cell>
          <cell r="AO590" t="e">
            <v>#REF!</v>
          </cell>
          <cell r="AP590" t="e">
            <v>#REF!</v>
          </cell>
          <cell r="AQ590" t="e">
            <v>#REF!</v>
          </cell>
          <cell r="AR590" t="e">
            <v>#REF!</v>
          </cell>
          <cell r="AS590" t="e">
            <v>#REF!</v>
          </cell>
          <cell r="AT590" t="e">
            <v>#REF!</v>
          </cell>
          <cell r="AU590" t="e">
            <v>#REF!</v>
          </cell>
        </row>
        <row r="591">
          <cell r="A591" t="str">
            <v>1000OPERAT_07_9</v>
          </cell>
          <cell r="B591" t="str">
            <v>1000OPERAT_07</v>
          </cell>
          <cell r="C591">
            <v>9</v>
          </cell>
          <cell r="D591">
            <v>0</v>
          </cell>
          <cell r="E591">
            <v>9351.5</v>
          </cell>
          <cell r="F591">
            <v>9495</v>
          </cell>
          <cell r="G591">
            <v>10550</v>
          </cell>
          <cell r="H591">
            <v>9681</v>
          </cell>
          <cell r="I591">
            <v>10612.555555555555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8398</v>
          </cell>
          <cell r="Q591">
            <v>732</v>
          </cell>
          <cell r="R591">
            <v>362</v>
          </cell>
          <cell r="S591">
            <v>1</v>
          </cell>
          <cell r="T591">
            <v>0</v>
          </cell>
          <cell r="U591">
            <v>0</v>
          </cell>
          <cell r="V591" t="e">
            <v>#REF!</v>
          </cell>
          <cell r="W591" t="e">
            <v>#REF!</v>
          </cell>
          <cell r="X591" t="e">
            <v>#REF!</v>
          </cell>
          <cell r="Y591" t="e">
            <v>#REF!</v>
          </cell>
          <cell r="Z591" t="e">
            <v>#REF!</v>
          </cell>
          <cell r="AA591" t="e">
            <v>#REF!</v>
          </cell>
          <cell r="AB591" t="e">
            <v>#REF!</v>
          </cell>
          <cell r="AC591" t="e">
            <v>#REF!</v>
          </cell>
          <cell r="AD591" t="e">
            <v>#REF!</v>
          </cell>
          <cell r="AE591" t="e">
            <v>#REF!</v>
          </cell>
          <cell r="AF591" t="e">
            <v>#REF!</v>
          </cell>
          <cell r="AG591" t="e">
            <v>#REF!</v>
          </cell>
          <cell r="AH591" t="e">
            <v>#REF!</v>
          </cell>
          <cell r="AI591" t="e">
            <v>#REF!</v>
          </cell>
          <cell r="AJ591" t="e">
            <v>#REF!</v>
          </cell>
          <cell r="AK591" t="e">
            <v>#REF!</v>
          </cell>
          <cell r="AL591" t="e">
            <v>#REF!</v>
          </cell>
          <cell r="AM591" t="e">
            <v>#REF!</v>
          </cell>
          <cell r="AN591" t="e">
            <v>#REF!</v>
          </cell>
          <cell r="AO591" t="e">
            <v>#REF!</v>
          </cell>
          <cell r="AP591" t="e">
            <v>#REF!</v>
          </cell>
          <cell r="AQ591" t="e">
            <v>#REF!</v>
          </cell>
          <cell r="AR591" t="e">
            <v>#REF!</v>
          </cell>
          <cell r="AS591" t="e">
            <v>#REF!</v>
          </cell>
          <cell r="AT591" t="e">
            <v>#REF!</v>
          </cell>
          <cell r="AU591" t="e">
            <v>#REF!</v>
          </cell>
        </row>
        <row r="592">
          <cell r="A592" t="str">
            <v>1000OPERAT_07_10</v>
          </cell>
          <cell r="B592" t="str">
            <v>1000OPERAT_07</v>
          </cell>
          <cell r="C592">
            <v>10</v>
          </cell>
          <cell r="D592">
            <v>0</v>
          </cell>
          <cell r="E592">
            <v>9351.5</v>
          </cell>
          <cell r="F592">
            <v>9495</v>
          </cell>
          <cell r="G592">
            <v>10444.5</v>
          </cell>
          <cell r="H592">
            <v>9614</v>
          </cell>
          <cell r="I592">
            <v>10512.7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8398</v>
          </cell>
          <cell r="Q592">
            <v>732</v>
          </cell>
          <cell r="R592">
            <v>362</v>
          </cell>
          <cell r="S592">
            <v>1</v>
          </cell>
          <cell r="T592">
            <v>0</v>
          </cell>
          <cell r="U592">
            <v>0</v>
          </cell>
          <cell r="V592" t="e">
            <v>#REF!</v>
          </cell>
          <cell r="W592" t="e">
            <v>#REF!</v>
          </cell>
          <cell r="X592" t="e">
            <v>#REF!</v>
          </cell>
          <cell r="Y592" t="e">
            <v>#REF!</v>
          </cell>
          <cell r="Z592" t="e">
            <v>#REF!</v>
          </cell>
          <cell r="AA592" t="e">
            <v>#REF!</v>
          </cell>
          <cell r="AB592" t="e">
            <v>#REF!</v>
          </cell>
          <cell r="AC592" t="e">
            <v>#REF!</v>
          </cell>
          <cell r="AD592" t="e">
            <v>#REF!</v>
          </cell>
          <cell r="AE592" t="e">
            <v>#REF!</v>
          </cell>
          <cell r="AF592" t="e">
            <v>#REF!</v>
          </cell>
          <cell r="AG592" t="e">
            <v>#REF!</v>
          </cell>
          <cell r="AH592" t="e">
            <v>#REF!</v>
          </cell>
          <cell r="AI592" t="e">
            <v>#REF!</v>
          </cell>
          <cell r="AJ592" t="e">
            <v>#REF!</v>
          </cell>
          <cell r="AK592" t="e">
            <v>#REF!</v>
          </cell>
          <cell r="AL592" t="e">
            <v>#REF!</v>
          </cell>
          <cell r="AM592" t="e">
            <v>#REF!</v>
          </cell>
          <cell r="AN592" t="e">
            <v>#REF!</v>
          </cell>
          <cell r="AO592" t="e">
            <v>#REF!</v>
          </cell>
          <cell r="AP592" t="e">
            <v>#REF!</v>
          </cell>
          <cell r="AQ592" t="e">
            <v>#REF!</v>
          </cell>
          <cell r="AR592" t="e">
            <v>#REF!</v>
          </cell>
          <cell r="AS592" t="e">
            <v>#REF!</v>
          </cell>
          <cell r="AT592" t="e">
            <v>#REF!</v>
          </cell>
          <cell r="AU592" t="e">
            <v>#REF!</v>
          </cell>
        </row>
        <row r="593">
          <cell r="A593" t="str">
            <v>1000OPERAT_07_11</v>
          </cell>
          <cell r="B593" t="str">
            <v>1000OPERAT_07</v>
          </cell>
          <cell r="C593">
            <v>11</v>
          </cell>
          <cell r="D593">
            <v>0</v>
          </cell>
          <cell r="E593">
            <v>9351.5</v>
          </cell>
          <cell r="F593">
            <v>9495</v>
          </cell>
          <cell r="G593">
            <v>10358.181818181818</v>
          </cell>
          <cell r="H593">
            <v>9553</v>
          </cell>
          <cell r="I593">
            <v>10425.454545454546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8398</v>
          </cell>
          <cell r="Q593">
            <v>732</v>
          </cell>
          <cell r="R593">
            <v>362</v>
          </cell>
          <cell r="S593">
            <v>1</v>
          </cell>
          <cell r="T593">
            <v>0</v>
          </cell>
          <cell r="U593">
            <v>0</v>
          </cell>
          <cell r="V593" t="e">
            <v>#REF!</v>
          </cell>
          <cell r="W593" t="e">
            <v>#REF!</v>
          </cell>
          <cell r="X593" t="e">
            <v>#REF!</v>
          </cell>
          <cell r="Y593" t="e">
            <v>#REF!</v>
          </cell>
          <cell r="Z593" t="e">
            <v>#REF!</v>
          </cell>
          <cell r="AA593" t="e">
            <v>#REF!</v>
          </cell>
          <cell r="AB593" t="e">
            <v>#REF!</v>
          </cell>
          <cell r="AC593" t="e">
            <v>#REF!</v>
          </cell>
          <cell r="AD593" t="e">
            <v>#REF!</v>
          </cell>
          <cell r="AE593" t="e">
            <v>#REF!</v>
          </cell>
          <cell r="AF593" t="e">
            <v>#REF!</v>
          </cell>
          <cell r="AG593" t="e">
            <v>#REF!</v>
          </cell>
          <cell r="AH593" t="e">
            <v>#REF!</v>
          </cell>
          <cell r="AI593" t="e">
            <v>#REF!</v>
          </cell>
          <cell r="AJ593" t="e">
            <v>#REF!</v>
          </cell>
          <cell r="AK593" t="e">
            <v>#REF!</v>
          </cell>
          <cell r="AL593" t="e">
            <v>#REF!</v>
          </cell>
          <cell r="AM593" t="e">
            <v>#REF!</v>
          </cell>
          <cell r="AN593" t="e">
            <v>#REF!</v>
          </cell>
          <cell r="AO593" t="e">
            <v>#REF!</v>
          </cell>
          <cell r="AP593" t="e">
            <v>#REF!</v>
          </cell>
          <cell r="AQ593" t="e">
            <v>#REF!</v>
          </cell>
          <cell r="AR593" t="e">
            <v>#REF!</v>
          </cell>
          <cell r="AS593" t="e">
            <v>#REF!</v>
          </cell>
          <cell r="AT593" t="e">
            <v>#REF!</v>
          </cell>
          <cell r="AU593" t="e">
            <v>#REF!</v>
          </cell>
        </row>
        <row r="594">
          <cell r="A594" t="str">
            <v>1000OPERAT_07_12</v>
          </cell>
          <cell r="B594" t="str">
            <v>1000OPERAT_07</v>
          </cell>
          <cell r="C594">
            <v>12</v>
          </cell>
          <cell r="D594">
            <v>0</v>
          </cell>
          <cell r="E594">
            <v>9351.5</v>
          </cell>
          <cell r="F594">
            <v>9495</v>
          </cell>
          <cell r="G594">
            <v>10286.25</v>
          </cell>
          <cell r="H594">
            <v>9544</v>
          </cell>
          <cell r="I594">
            <v>10352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8398</v>
          </cell>
          <cell r="Q594">
            <v>732</v>
          </cell>
          <cell r="R594">
            <v>362</v>
          </cell>
          <cell r="S594">
            <v>1</v>
          </cell>
          <cell r="T594">
            <v>0</v>
          </cell>
          <cell r="U594">
            <v>0</v>
          </cell>
          <cell r="V594" t="e">
            <v>#REF!</v>
          </cell>
          <cell r="W594" t="e">
            <v>#REF!</v>
          </cell>
          <cell r="X594" t="e">
            <v>#REF!</v>
          </cell>
          <cell r="Y594" t="e">
            <v>#REF!</v>
          </cell>
          <cell r="Z594" t="e">
            <v>#REF!</v>
          </cell>
          <cell r="AA594" t="e">
            <v>#REF!</v>
          </cell>
          <cell r="AB594" t="e">
            <v>#REF!</v>
          </cell>
          <cell r="AC594" t="e">
            <v>#REF!</v>
          </cell>
          <cell r="AD594" t="e">
            <v>#REF!</v>
          </cell>
          <cell r="AE594" t="e">
            <v>#REF!</v>
          </cell>
          <cell r="AF594" t="e">
            <v>#REF!</v>
          </cell>
          <cell r="AG594" t="e">
            <v>#REF!</v>
          </cell>
          <cell r="AH594" t="e">
            <v>#REF!</v>
          </cell>
          <cell r="AI594" t="e">
            <v>#REF!</v>
          </cell>
          <cell r="AJ594" t="e">
            <v>#REF!</v>
          </cell>
          <cell r="AK594" t="e">
            <v>#REF!</v>
          </cell>
          <cell r="AL594" t="e">
            <v>#REF!</v>
          </cell>
          <cell r="AM594" t="e">
            <v>#REF!</v>
          </cell>
          <cell r="AN594" t="e">
            <v>#REF!</v>
          </cell>
          <cell r="AO594" t="e">
            <v>#REF!</v>
          </cell>
          <cell r="AP594" t="e">
            <v>#REF!</v>
          </cell>
          <cell r="AQ594" t="e">
            <v>#REF!</v>
          </cell>
          <cell r="AR594" t="e">
            <v>#REF!</v>
          </cell>
          <cell r="AS594" t="e">
            <v>#REF!</v>
          </cell>
          <cell r="AT594" t="e">
            <v>#REF!</v>
          </cell>
          <cell r="AU594" t="e">
            <v>#REF!</v>
          </cell>
        </row>
        <row r="595">
          <cell r="A595" t="str">
            <v>1000OPERAT_07_SARS Operations</v>
          </cell>
          <cell r="B595" t="str">
            <v>1000OPERAT_07</v>
          </cell>
          <cell r="C595" t="str">
            <v>SARS Operations</v>
          </cell>
        </row>
        <row r="596">
          <cell r="A596" t="str">
            <v>1000NATOPS_07_1</v>
          </cell>
          <cell r="B596" t="str">
            <v>1000NATOPS_07</v>
          </cell>
          <cell r="C596">
            <v>1</v>
          </cell>
          <cell r="D596">
            <v>9124</v>
          </cell>
          <cell r="E596">
            <v>9124</v>
          </cell>
          <cell r="F596">
            <v>9120</v>
          </cell>
          <cell r="G596">
            <v>9120</v>
          </cell>
          <cell r="H596">
            <v>10482</v>
          </cell>
          <cell r="I596">
            <v>10482</v>
          </cell>
          <cell r="J596">
            <v>8162</v>
          </cell>
          <cell r="K596">
            <v>588</v>
          </cell>
          <cell r="L596">
            <v>373</v>
          </cell>
          <cell r="M596">
            <v>1</v>
          </cell>
          <cell r="N596">
            <v>0</v>
          </cell>
          <cell r="O596">
            <v>0</v>
          </cell>
          <cell r="P596">
            <v>8187</v>
          </cell>
          <cell r="Q596">
            <v>594</v>
          </cell>
          <cell r="R596">
            <v>336</v>
          </cell>
          <cell r="S596">
            <v>1</v>
          </cell>
          <cell r="T596">
            <v>0</v>
          </cell>
          <cell r="U596">
            <v>0</v>
          </cell>
          <cell r="V596" t="e">
            <v>#REF!</v>
          </cell>
          <cell r="W596" t="e">
            <v>#REF!</v>
          </cell>
          <cell r="X596" t="e">
            <v>#REF!</v>
          </cell>
          <cell r="Y596" t="e">
            <v>#REF!</v>
          </cell>
          <cell r="Z596" t="e">
            <v>#REF!</v>
          </cell>
          <cell r="AA596" t="e">
            <v>#REF!</v>
          </cell>
          <cell r="AB596" t="e">
            <v>#REF!</v>
          </cell>
          <cell r="AC596" t="e">
            <v>#REF!</v>
          </cell>
          <cell r="AD596" t="e">
            <v>#REF!</v>
          </cell>
          <cell r="AE596" t="e">
            <v>#REF!</v>
          </cell>
          <cell r="AF596" t="e">
            <v>#REF!</v>
          </cell>
          <cell r="AG596" t="e">
            <v>#REF!</v>
          </cell>
          <cell r="AH596" t="e">
            <v>#REF!</v>
          </cell>
          <cell r="AI596" t="e">
            <v>#REF!</v>
          </cell>
          <cell r="AJ596" t="e">
            <v>#REF!</v>
          </cell>
          <cell r="AK596" t="e">
            <v>#REF!</v>
          </cell>
          <cell r="AL596" t="e">
            <v>#REF!</v>
          </cell>
          <cell r="AM596" t="e">
            <v>#REF!</v>
          </cell>
          <cell r="AN596" t="e">
            <v>#REF!</v>
          </cell>
          <cell r="AO596" t="e">
            <v>#REF!</v>
          </cell>
          <cell r="AP596" t="e">
            <v>#REF!</v>
          </cell>
          <cell r="AQ596" t="e">
            <v>#REF!</v>
          </cell>
          <cell r="AR596" t="e">
            <v>#REF!</v>
          </cell>
          <cell r="AS596" t="e">
            <v>#REF!</v>
          </cell>
          <cell r="AT596" t="e">
            <v>#REF!</v>
          </cell>
          <cell r="AU596" t="e">
            <v>#REF!</v>
          </cell>
        </row>
        <row r="597">
          <cell r="A597" t="str">
            <v>1000NATOPS_07_2</v>
          </cell>
          <cell r="B597" t="str">
            <v>1000NATOPS_07</v>
          </cell>
          <cell r="C597">
            <v>2</v>
          </cell>
          <cell r="D597">
            <v>8855</v>
          </cell>
          <cell r="E597">
            <v>8989.5</v>
          </cell>
          <cell r="F597">
            <v>9120</v>
          </cell>
          <cell r="G597">
            <v>9120</v>
          </cell>
          <cell r="H597">
            <v>10599</v>
          </cell>
          <cell r="I597">
            <v>10540.5</v>
          </cell>
          <cell r="J597">
            <v>8261</v>
          </cell>
          <cell r="K597">
            <v>594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8187</v>
          </cell>
          <cell r="Q597">
            <v>594</v>
          </cell>
          <cell r="R597">
            <v>336</v>
          </cell>
          <cell r="S597">
            <v>1</v>
          </cell>
          <cell r="T597">
            <v>0</v>
          </cell>
          <cell r="U597">
            <v>0</v>
          </cell>
          <cell r="V597" t="e">
            <v>#REF!</v>
          </cell>
          <cell r="W597" t="e">
            <v>#REF!</v>
          </cell>
          <cell r="X597" t="e">
            <v>#REF!</v>
          </cell>
          <cell r="Y597" t="e">
            <v>#REF!</v>
          </cell>
          <cell r="Z597" t="e">
            <v>#REF!</v>
          </cell>
          <cell r="AA597" t="e">
            <v>#REF!</v>
          </cell>
          <cell r="AB597" t="e">
            <v>#REF!</v>
          </cell>
          <cell r="AC597" t="e">
            <v>#REF!</v>
          </cell>
          <cell r="AD597" t="e">
            <v>#REF!</v>
          </cell>
          <cell r="AE597" t="e">
            <v>#REF!</v>
          </cell>
          <cell r="AF597" t="e">
            <v>#REF!</v>
          </cell>
          <cell r="AG597" t="e">
            <v>#REF!</v>
          </cell>
          <cell r="AH597" t="e">
            <v>#REF!</v>
          </cell>
          <cell r="AI597" t="e">
            <v>#REF!</v>
          </cell>
          <cell r="AJ597" t="e">
            <v>#REF!</v>
          </cell>
          <cell r="AK597" t="e">
            <v>#REF!</v>
          </cell>
          <cell r="AL597" t="e">
            <v>#REF!</v>
          </cell>
          <cell r="AM597" t="e">
            <v>#REF!</v>
          </cell>
          <cell r="AN597" t="e">
            <v>#REF!</v>
          </cell>
          <cell r="AO597" t="e">
            <v>#REF!</v>
          </cell>
          <cell r="AP597" t="e">
            <v>#REF!</v>
          </cell>
          <cell r="AQ597" t="e">
            <v>#REF!</v>
          </cell>
          <cell r="AR597" t="e">
            <v>#REF!</v>
          </cell>
          <cell r="AS597" t="e">
            <v>#REF!</v>
          </cell>
          <cell r="AT597" t="e">
            <v>#REF!</v>
          </cell>
          <cell r="AU597" t="e">
            <v>#REF!</v>
          </cell>
        </row>
        <row r="598">
          <cell r="A598" t="str">
            <v>1000NATOPS_07_3</v>
          </cell>
          <cell r="B598" t="str">
            <v>1000NATOPS_07</v>
          </cell>
          <cell r="C598">
            <v>3</v>
          </cell>
          <cell r="D598">
            <v>0</v>
          </cell>
          <cell r="E598">
            <v>8989.5</v>
          </cell>
          <cell r="F598">
            <v>18240</v>
          </cell>
          <cell r="G598">
            <v>12160</v>
          </cell>
          <cell r="H598">
            <v>10784</v>
          </cell>
          <cell r="I598">
            <v>10621.666666666666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8187</v>
          </cell>
          <cell r="Q598">
            <v>594</v>
          </cell>
          <cell r="R598">
            <v>336</v>
          </cell>
          <cell r="S598">
            <v>1</v>
          </cell>
          <cell r="T598">
            <v>0</v>
          </cell>
          <cell r="U598">
            <v>0</v>
          </cell>
          <cell r="V598" t="e">
            <v>#REF!</v>
          </cell>
          <cell r="W598" t="e">
            <v>#REF!</v>
          </cell>
          <cell r="X598" t="e">
            <v>#REF!</v>
          </cell>
          <cell r="Y598" t="e">
            <v>#REF!</v>
          </cell>
          <cell r="Z598" t="e">
            <v>#REF!</v>
          </cell>
          <cell r="AA598" t="e">
            <v>#REF!</v>
          </cell>
          <cell r="AB598" t="e">
            <v>#REF!</v>
          </cell>
          <cell r="AC598" t="e">
            <v>#REF!</v>
          </cell>
          <cell r="AD598" t="e">
            <v>#REF!</v>
          </cell>
          <cell r="AE598" t="e">
            <v>#REF!</v>
          </cell>
          <cell r="AF598" t="e">
            <v>#REF!</v>
          </cell>
          <cell r="AG598" t="e">
            <v>#REF!</v>
          </cell>
          <cell r="AH598" t="e">
            <v>#REF!</v>
          </cell>
          <cell r="AI598" t="e">
            <v>#REF!</v>
          </cell>
          <cell r="AJ598" t="e">
            <v>#REF!</v>
          </cell>
          <cell r="AK598" t="e">
            <v>#REF!</v>
          </cell>
          <cell r="AL598" t="e">
            <v>#REF!</v>
          </cell>
          <cell r="AM598" t="e">
            <v>#REF!</v>
          </cell>
          <cell r="AN598" t="e">
            <v>#REF!</v>
          </cell>
          <cell r="AO598" t="e">
            <v>#REF!</v>
          </cell>
          <cell r="AP598" t="e">
            <v>#REF!</v>
          </cell>
          <cell r="AQ598" t="e">
            <v>#REF!</v>
          </cell>
          <cell r="AR598" t="e">
            <v>#REF!</v>
          </cell>
          <cell r="AS598" t="e">
            <v>#REF!</v>
          </cell>
          <cell r="AT598" t="e">
            <v>#REF!</v>
          </cell>
          <cell r="AU598" t="e">
            <v>#REF!</v>
          </cell>
        </row>
        <row r="599">
          <cell r="A599" t="str">
            <v>1000NATOPS_07_4</v>
          </cell>
          <cell r="B599" t="str">
            <v>1000NATOPS_07</v>
          </cell>
          <cell r="C599">
            <v>4</v>
          </cell>
          <cell r="D599">
            <v>0</v>
          </cell>
          <cell r="E599">
            <v>8989.5</v>
          </cell>
          <cell r="F599">
            <v>9120</v>
          </cell>
          <cell r="G599">
            <v>11400</v>
          </cell>
          <cell r="H599">
            <v>10830</v>
          </cell>
          <cell r="I599">
            <v>10673.75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8187</v>
          </cell>
          <cell r="Q599">
            <v>594</v>
          </cell>
          <cell r="R599">
            <v>336</v>
          </cell>
          <cell r="S599">
            <v>1</v>
          </cell>
          <cell r="T599">
            <v>0</v>
          </cell>
          <cell r="U599">
            <v>0</v>
          </cell>
          <cell r="V599" t="e">
            <v>#REF!</v>
          </cell>
          <cell r="W599" t="e">
            <v>#REF!</v>
          </cell>
          <cell r="X599" t="e">
            <v>#REF!</v>
          </cell>
          <cell r="Y599" t="e">
            <v>#REF!</v>
          </cell>
          <cell r="Z599" t="e">
            <v>#REF!</v>
          </cell>
          <cell r="AA599" t="e">
            <v>#REF!</v>
          </cell>
          <cell r="AB599" t="e">
            <v>#REF!</v>
          </cell>
          <cell r="AC599" t="e">
            <v>#REF!</v>
          </cell>
          <cell r="AD599" t="e">
            <v>#REF!</v>
          </cell>
          <cell r="AE599" t="e">
            <v>#REF!</v>
          </cell>
          <cell r="AF599" t="e">
            <v>#REF!</v>
          </cell>
          <cell r="AG599" t="e">
            <v>#REF!</v>
          </cell>
          <cell r="AH599" t="e">
            <v>#REF!</v>
          </cell>
          <cell r="AI599" t="e">
            <v>#REF!</v>
          </cell>
          <cell r="AJ599" t="e">
            <v>#REF!</v>
          </cell>
          <cell r="AK599" t="e">
            <v>#REF!</v>
          </cell>
          <cell r="AL599" t="e">
            <v>#REF!</v>
          </cell>
          <cell r="AM599" t="e">
            <v>#REF!</v>
          </cell>
          <cell r="AN599" t="e">
            <v>#REF!</v>
          </cell>
          <cell r="AO599" t="e">
            <v>#REF!</v>
          </cell>
          <cell r="AP599" t="e">
            <v>#REF!</v>
          </cell>
          <cell r="AQ599" t="e">
            <v>#REF!</v>
          </cell>
          <cell r="AR599" t="e">
            <v>#REF!</v>
          </cell>
          <cell r="AS599" t="e">
            <v>#REF!</v>
          </cell>
          <cell r="AT599" t="e">
            <v>#REF!</v>
          </cell>
          <cell r="AU599" t="e">
            <v>#REF!</v>
          </cell>
        </row>
        <row r="600">
          <cell r="A600" t="str">
            <v>1000NATOPS_07_5</v>
          </cell>
          <cell r="B600" t="str">
            <v>1000NATOPS_07</v>
          </cell>
          <cell r="C600">
            <v>5</v>
          </cell>
          <cell r="D600">
            <v>0</v>
          </cell>
          <cell r="E600">
            <v>8989.5</v>
          </cell>
          <cell r="F600">
            <v>9120</v>
          </cell>
          <cell r="G600">
            <v>10944</v>
          </cell>
          <cell r="H600">
            <v>10767</v>
          </cell>
          <cell r="I600">
            <v>10692.4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8187</v>
          </cell>
          <cell r="Q600">
            <v>594</v>
          </cell>
          <cell r="R600">
            <v>336</v>
          </cell>
          <cell r="S600">
            <v>1</v>
          </cell>
          <cell r="T600">
            <v>0</v>
          </cell>
          <cell r="U600">
            <v>0</v>
          </cell>
          <cell r="V600" t="e">
            <v>#REF!</v>
          </cell>
          <cell r="W600" t="e">
            <v>#REF!</v>
          </cell>
          <cell r="X600" t="e">
            <v>#REF!</v>
          </cell>
          <cell r="Y600" t="e">
            <v>#REF!</v>
          </cell>
          <cell r="Z600" t="e">
            <v>#REF!</v>
          </cell>
          <cell r="AA600" t="e">
            <v>#REF!</v>
          </cell>
          <cell r="AB600" t="e">
            <v>#REF!</v>
          </cell>
          <cell r="AC600" t="e">
            <v>#REF!</v>
          </cell>
          <cell r="AD600" t="e">
            <v>#REF!</v>
          </cell>
          <cell r="AE600" t="e">
            <v>#REF!</v>
          </cell>
          <cell r="AF600" t="e">
            <v>#REF!</v>
          </cell>
          <cell r="AG600" t="e">
            <v>#REF!</v>
          </cell>
          <cell r="AH600" t="e">
            <v>#REF!</v>
          </cell>
          <cell r="AI600" t="e">
            <v>#REF!</v>
          </cell>
          <cell r="AJ600" t="e">
            <v>#REF!</v>
          </cell>
          <cell r="AK600" t="e">
            <v>#REF!</v>
          </cell>
          <cell r="AL600" t="e">
            <v>#REF!</v>
          </cell>
          <cell r="AM600" t="e">
            <v>#REF!</v>
          </cell>
          <cell r="AN600" t="e">
            <v>#REF!</v>
          </cell>
          <cell r="AO600" t="e">
            <v>#REF!</v>
          </cell>
          <cell r="AP600" t="e">
            <v>#REF!</v>
          </cell>
          <cell r="AQ600" t="e">
            <v>#REF!</v>
          </cell>
          <cell r="AR600" t="e">
            <v>#REF!</v>
          </cell>
          <cell r="AS600" t="e">
            <v>#REF!</v>
          </cell>
          <cell r="AT600" t="e">
            <v>#REF!</v>
          </cell>
          <cell r="AU600" t="e">
            <v>#REF!</v>
          </cell>
        </row>
        <row r="601">
          <cell r="A601" t="str">
            <v>1000NATOPS_07_6</v>
          </cell>
          <cell r="B601" t="str">
            <v>1000NATOPS_07</v>
          </cell>
          <cell r="C601">
            <v>6</v>
          </cell>
          <cell r="D601">
            <v>0</v>
          </cell>
          <cell r="E601">
            <v>8989.5</v>
          </cell>
          <cell r="F601">
            <v>9120</v>
          </cell>
          <cell r="G601">
            <v>10640</v>
          </cell>
          <cell r="H601">
            <v>10732</v>
          </cell>
          <cell r="I601">
            <v>10699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8187</v>
          </cell>
          <cell r="Q601">
            <v>594</v>
          </cell>
          <cell r="R601">
            <v>336</v>
          </cell>
          <cell r="S601">
            <v>1</v>
          </cell>
          <cell r="T601">
            <v>0</v>
          </cell>
          <cell r="U601">
            <v>0</v>
          </cell>
          <cell r="V601" t="e">
            <v>#REF!</v>
          </cell>
          <cell r="W601" t="e">
            <v>#REF!</v>
          </cell>
          <cell r="X601" t="e">
            <v>#REF!</v>
          </cell>
          <cell r="Y601" t="e">
            <v>#REF!</v>
          </cell>
          <cell r="Z601" t="e">
            <v>#REF!</v>
          </cell>
          <cell r="AA601" t="e">
            <v>#REF!</v>
          </cell>
          <cell r="AB601" t="e">
            <v>#REF!</v>
          </cell>
          <cell r="AC601" t="e">
            <v>#REF!</v>
          </cell>
          <cell r="AD601" t="e">
            <v>#REF!</v>
          </cell>
          <cell r="AE601" t="e">
            <v>#REF!</v>
          </cell>
          <cell r="AF601" t="e">
            <v>#REF!</v>
          </cell>
          <cell r="AG601" t="e">
            <v>#REF!</v>
          </cell>
          <cell r="AH601" t="e">
            <v>#REF!</v>
          </cell>
          <cell r="AI601" t="e">
            <v>#REF!</v>
          </cell>
          <cell r="AJ601" t="e">
            <v>#REF!</v>
          </cell>
          <cell r="AK601" t="e">
            <v>#REF!</v>
          </cell>
          <cell r="AL601" t="e">
            <v>#REF!</v>
          </cell>
          <cell r="AM601" t="e">
            <v>#REF!</v>
          </cell>
          <cell r="AN601" t="e">
            <v>#REF!</v>
          </cell>
          <cell r="AO601" t="e">
            <v>#REF!</v>
          </cell>
          <cell r="AP601" t="e">
            <v>#REF!</v>
          </cell>
          <cell r="AQ601" t="e">
            <v>#REF!</v>
          </cell>
          <cell r="AR601" t="e">
            <v>#REF!</v>
          </cell>
          <cell r="AS601" t="e">
            <v>#REF!</v>
          </cell>
          <cell r="AT601" t="e">
            <v>#REF!</v>
          </cell>
          <cell r="AU601" t="e">
            <v>#REF!</v>
          </cell>
        </row>
        <row r="602">
          <cell r="A602" t="str">
            <v>1000NATOPS_07_7</v>
          </cell>
          <cell r="B602" t="str">
            <v>1000NATOPS_07</v>
          </cell>
          <cell r="C602">
            <v>7</v>
          </cell>
          <cell r="D602">
            <v>0</v>
          </cell>
          <cell r="E602">
            <v>8989.5</v>
          </cell>
          <cell r="F602">
            <v>9120</v>
          </cell>
          <cell r="G602">
            <v>10422.857142857143</v>
          </cell>
          <cell r="H602">
            <v>9424</v>
          </cell>
          <cell r="I602">
            <v>10516.857142857143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8187</v>
          </cell>
          <cell r="Q602">
            <v>594</v>
          </cell>
          <cell r="R602">
            <v>336</v>
          </cell>
          <cell r="S602">
            <v>1</v>
          </cell>
          <cell r="T602">
            <v>0</v>
          </cell>
          <cell r="U602">
            <v>0</v>
          </cell>
          <cell r="V602" t="e">
            <v>#REF!</v>
          </cell>
          <cell r="W602" t="e">
            <v>#REF!</v>
          </cell>
          <cell r="X602" t="e">
            <v>#REF!</v>
          </cell>
          <cell r="Y602" t="e">
            <v>#REF!</v>
          </cell>
          <cell r="Z602" t="e">
            <v>#REF!</v>
          </cell>
          <cell r="AA602" t="e">
            <v>#REF!</v>
          </cell>
          <cell r="AB602" t="e">
            <v>#REF!</v>
          </cell>
          <cell r="AC602" t="e">
            <v>#REF!</v>
          </cell>
          <cell r="AD602" t="e">
            <v>#REF!</v>
          </cell>
          <cell r="AE602" t="e">
            <v>#REF!</v>
          </cell>
          <cell r="AF602" t="e">
            <v>#REF!</v>
          </cell>
          <cell r="AG602" t="e">
            <v>#REF!</v>
          </cell>
          <cell r="AH602" t="e">
            <v>#REF!</v>
          </cell>
          <cell r="AI602" t="e">
            <v>#REF!</v>
          </cell>
          <cell r="AJ602" t="e">
            <v>#REF!</v>
          </cell>
          <cell r="AK602" t="e">
            <v>#REF!</v>
          </cell>
          <cell r="AL602" t="e">
            <v>#REF!</v>
          </cell>
          <cell r="AM602" t="e">
            <v>#REF!</v>
          </cell>
          <cell r="AN602" t="e">
            <v>#REF!</v>
          </cell>
          <cell r="AO602" t="e">
            <v>#REF!</v>
          </cell>
          <cell r="AP602" t="e">
            <v>#REF!</v>
          </cell>
          <cell r="AQ602" t="e">
            <v>#REF!</v>
          </cell>
          <cell r="AR602" t="e">
            <v>#REF!</v>
          </cell>
          <cell r="AS602" t="e">
            <v>#REF!</v>
          </cell>
          <cell r="AT602" t="e">
            <v>#REF!</v>
          </cell>
          <cell r="AU602" t="e">
            <v>#REF!</v>
          </cell>
        </row>
        <row r="603">
          <cell r="A603" t="str">
            <v>1000NATOPS_07_8</v>
          </cell>
          <cell r="B603" t="str">
            <v>1000NATOPS_07</v>
          </cell>
          <cell r="C603">
            <v>8</v>
          </cell>
          <cell r="D603">
            <v>0</v>
          </cell>
          <cell r="E603">
            <v>8989.5</v>
          </cell>
          <cell r="F603">
            <v>9120</v>
          </cell>
          <cell r="G603">
            <v>10260</v>
          </cell>
          <cell r="H603">
            <v>9352</v>
          </cell>
          <cell r="I603">
            <v>10371.25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8187</v>
          </cell>
          <cell r="Q603">
            <v>594</v>
          </cell>
          <cell r="R603">
            <v>336</v>
          </cell>
          <cell r="S603">
            <v>1</v>
          </cell>
          <cell r="T603">
            <v>0</v>
          </cell>
          <cell r="U603">
            <v>0</v>
          </cell>
          <cell r="V603" t="e">
            <v>#REF!</v>
          </cell>
          <cell r="W603" t="e">
            <v>#REF!</v>
          </cell>
          <cell r="X603" t="e">
            <v>#REF!</v>
          </cell>
          <cell r="Y603" t="e">
            <v>#REF!</v>
          </cell>
          <cell r="Z603" t="e">
            <v>#REF!</v>
          </cell>
          <cell r="AA603" t="e">
            <v>#REF!</v>
          </cell>
          <cell r="AB603" t="e">
            <v>#REF!</v>
          </cell>
          <cell r="AC603" t="e">
            <v>#REF!</v>
          </cell>
          <cell r="AD603" t="e">
            <v>#REF!</v>
          </cell>
          <cell r="AE603" t="e">
            <v>#REF!</v>
          </cell>
          <cell r="AF603" t="e">
            <v>#REF!</v>
          </cell>
          <cell r="AG603" t="e">
            <v>#REF!</v>
          </cell>
          <cell r="AH603" t="e">
            <v>#REF!</v>
          </cell>
          <cell r="AI603" t="e">
            <v>#REF!</v>
          </cell>
          <cell r="AJ603" t="e">
            <v>#REF!</v>
          </cell>
          <cell r="AK603" t="e">
            <v>#REF!</v>
          </cell>
          <cell r="AL603" t="e">
            <v>#REF!</v>
          </cell>
          <cell r="AM603" t="e">
            <v>#REF!</v>
          </cell>
          <cell r="AN603" t="e">
            <v>#REF!</v>
          </cell>
          <cell r="AO603" t="e">
            <v>#REF!</v>
          </cell>
          <cell r="AP603" t="e">
            <v>#REF!</v>
          </cell>
          <cell r="AQ603" t="e">
            <v>#REF!</v>
          </cell>
          <cell r="AR603" t="e">
            <v>#REF!</v>
          </cell>
          <cell r="AS603" t="e">
            <v>#REF!</v>
          </cell>
          <cell r="AT603" t="e">
            <v>#REF!</v>
          </cell>
          <cell r="AU603" t="e">
            <v>#REF!</v>
          </cell>
        </row>
        <row r="604">
          <cell r="A604" t="str">
            <v>1000NATOPS_07_9</v>
          </cell>
          <cell r="B604" t="str">
            <v>1000NATOPS_07</v>
          </cell>
          <cell r="C604">
            <v>9</v>
          </cell>
          <cell r="D604">
            <v>0</v>
          </cell>
          <cell r="E604">
            <v>8989.5</v>
          </cell>
          <cell r="F604">
            <v>9120</v>
          </cell>
          <cell r="G604">
            <v>10133.333333333334</v>
          </cell>
          <cell r="H604">
            <v>9314</v>
          </cell>
          <cell r="I604">
            <v>10253.777777777777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8187</v>
          </cell>
          <cell r="Q604">
            <v>594</v>
          </cell>
          <cell r="R604">
            <v>336</v>
          </cell>
          <cell r="S604">
            <v>1</v>
          </cell>
          <cell r="T604">
            <v>0</v>
          </cell>
          <cell r="U604">
            <v>0</v>
          </cell>
          <cell r="V604" t="e">
            <v>#REF!</v>
          </cell>
          <cell r="W604" t="e">
            <v>#REF!</v>
          </cell>
          <cell r="X604" t="e">
            <v>#REF!</v>
          </cell>
          <cell r="Y604" t="e">
            <v>#REF!</v>
          </cell>
          <cell r="Z604" t="e">
            <v>#REF!</v>
          </cell>
          <cell r="AA604" t="e">
            <v>#REF!</v>
          </cell>
          <cell r="AB604" t="e">
            <v>#REF!</v>
          </cell>
          <cell r="AC604" t="e">
            <v>#REF!</v>
          </cell>
          <cell r="AD604" t="e">
            <v>#REF!</v>
          </cell>
          <cell r="AE604" t="e">
            <v>#REF!</v>
          </cell>
          <cell r="AF604" t="e">
            <v>#REF!</v>
          </cell>
          <cell r="AG604" t="e">
            <v>#REF!</v>
          </cell>
          <cell r="AH604" t="e">
            <v>#REF!</v>
          </cell>
          <cell r="AI604" t="e">
            <v>#REF!</v>
          </cell>
          <cell r="AJ604" t="e">
            <v>#REF!</v>
          </cell>
          <cell r="AK604" t="e">
            <v>#REF!</v>
          </cell>
          <cell r="AL604" t="e">
            <v>#REF!</v>
          </cell>
          <cell r="AM604" t="e">
            <v>#REF!</v>
          </cell>
          <cell r="AN604" t="e">
            <v>#REF!</v>
          </cell>
          <cell r="AO604" t="e">
            <v>#REF!</v>
          </cell>
          <cell r="AP604" t="e">
            <v>#REF!</v>
          </cell>
          <cell r="AQ604" t="e">
            <v>#REF!</v>
          </cell>
          <cell r="AR604" t="e">
            <v>#REF!</v>
          </cell>
          <cell r="AS604" t="e">
            <v>#REF!</v>
          </cell>
          <cell r="AT604" t="e">
            <v>#REF!</v>
          </cell>
          <cell r="AU604" t="e">
            <v>#REF!</v>
          </cell>
        </row>
        <row r="605">
          <cell r="A605" t="str">
            <v>1000NATOPS_07_10</v>
          </cell>
          <cell r="B605" t="str">
            <v>1000NATOPS_07</v>
          </cell>
          <cell r="C605">
            <v>10</v>
          </cell>
          <cell r="D605">
            <v>0</v>
          </cell>
          <cell r="E605">
            <v>8989.5</v>
          </cell>
          <cell r="F605">
            <v>9120</v>
          </cell>
          <cell r="G605">
            <v>10032</v>
          </cell>
          <cell r="H605">
            <v>9246</v>
          </cell>
          <cell r="I605">
            <v>10153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8187</v>
          </cell>
          <cell r="Q605">
            <v>594</v>
          </cell>
          <cell r="R605">
            <v>336</v>
          </cell>
          <cell r="S605">
            <v>1</v>
          </cell>
          <cell r="T605">
            <v>0</v>
          </cell>
          <cell r="U605">
            <v>0</v>
          </cell>
          <cell r="V605" t="e">
            <v>#REF!</v>
          </cell>
          <cell r="W605" t="e">
            <v>#REF!</v>
          </cell>
          <cell r="X605" t="e">
            <v>#REF!</v>
          </cell>
          <cell r="Y605" t="e">
            <v>#REF!</v>
          </cell>
          <cell r="Z605" t="e">
            <v>#REF!</v>
          </cell>
          <cell r="AA605" t="e">
            <v>#REF!</v>
          </cell>
          <cell r="AB605" t="e">
            <v>#REF!</v>
          </cell>
          <cell r="AC605" t="e">
            <v>#REF!</v>
          </cell>
          <cell r="AD605" t="e">
            <v>#REF!</v>
          </cell>
          <cell r="AE605" t="e">
            <v>#REF!</v>
          </cell>
          <cell r="AF605" t="e">
            <v>#REF!</v>
          </cell>
          <cell r="AG605" t="e">
            <v>#REF!</v>
          </cell>
          <cell r="AH605" t="e">
            <v>#REF!</v>
          </cell>
          <cell r="AI605" t="e">
            <v>#REF!</v>
          </cell>
          <cell r="AJ605" t="e">
            <v>#REF!</v>
          </cell>
          <cell r="AK605" t="e">
            <v>#REF!</v>
          </cell>
          <cell r="AL605" t="e">
            <v>#REF!</v>
          </cell>
          <cell r="AM605" t="e">
            <v>#REF!</v>
          </cell>
          <cell r="AN605" t="e">
            <v>#REF!</v>
          </cell>
          <cell r="AO605" t="e">
            <v>#REF!</v>
          </cell>
          <cell r="AP605" t="e">
            <v>#REF!</v>
          </cell>
          <cell r="AQ605" t="e">
            <v>#REF!</v>
          </cell>
          <cell r="AR605" t="e">
            <v>#REF!</v>
          </cell>
          <cell r="AS605" t="e">
            <v>#REF!</v>
          </cell>
          <cell r="AT605" t="e">
            <v>#REF!</v>
          </cell>
          <cell r="AU605" t="e">
            <v>#REF!</v>
          </cell>
        </row>
        <row r="606">
          <cell r="A606" t="str">
            <v>1000NATOPS_07_11</v>
          </cell>
          <cell r="B606" t="str">
            <v>1000NATOPS_07</v>
          </cell>
          <cell r="C606">
            <v>11</v>
          </cell>
          <cell r="D606">
            <v>0</v>
          </cell>
          <cell r="E606">
            <v>8989.5</v>
          </cell>
          <cell r="F606">
            <v>9120</v>
          </cell>
          <cell r="G606">
            <v>9949.0909090909099</v>
          </cell>
          <cell r="H606">
            <v>9177</v>
          </cell>
          <cell r="I606">
            <v>10064.272727272728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8187</v>
          </cell>
          <cell r="Q606">
            <v>594</v>
          </cell>
          <cell r="R606">
            <v>336</v>
          </cell>
          <cell r="S606">
            <v>1</v>
          </cell>
          <cell r="T606">
            <v>0</v>
          </cell>
          <cell r="U606">
            <v>0</v>
          </cell>
          <cell r="V606" t="e">
            <v>#REF!</v>
          </cell>
          <cell r="W606" t="e">
            <v>#REF!</v>
          </cell>
          <cell r="X606" t="e">
            <v>#REF!</v>
          </cell>
          <cell r="Y606" t="e">
            <v>#REF!</v>
          </cell>
          <cell r="Z606" t="e">
            <v>#REF!</v>
          </cell>
          <cell r="AA606" t="e">
            <v>#REF!</v>
          </cell>
          <cell r="AB606" t="e">
            <v>#REF!</v>
          </cell>
          <cell r="AC606" t="e">
            <v>#REF!</v>
          </cell>
          <cell r="AD606" t="e">
            <v>#REF!</v>
          </cell>
          <cell r="AE606" t="e">
            <v>#REF!</v>
          </cell>
          <cell r="AF606" t="e">
            <v>#REF!</v>
          </cell>
          <cell r="AG606" t="e">
            <v>#REF!</v>
          </cell>
          <cell r="AH606" t="e">
            <v>#REF!</v>
          </cell>
          <cell r="AI606" t="e">
            <v>#REF!</v>
          </cell>
          <cell r="AJ606" t="e">
            <v>#REF!</v>
          </cell>
          <cell r="AK606" t="e">
            <v>#REF!</v>
          </cell>
          <cell r="AL606" t="e">
            <v>#REF!</v>
          </cell>
          <cell r="AM606" t="e">
            <v>#REF!</v>
          </cell>
          <cell r="AN606" t="e">
            <v>#REF!</v>
          </cell>
          <cell r="AO606" t="e">
            <v>#REF!</v>
          </cell>
          <cell r="AP606" t="e">
            <v>#REF!</v>
          </cell>
          <cell r="AQ606" t="e">
            <v>#REF!</v>
          </cell>
          <cell r="AR606" t="e">
            <v>#REF!</v>
          </cell>
          <cell r="AS606" t="e">
            <v>#REF!</v>
          </cell>
          <cell r="AT606" t="e">
            <v>#REF!</v>
          </cell>
          <cell r="AU606" t="e">
            <v>#REF!</v>
          </cell>
        </row>
        <row r="607">
          <cell r="A607" t="str">
            <v>1000NATOPS_07_12</v>
          </cell>
          <cell r="B607" t="str">
            <v>1000NATOPS_07</v>
          </cell>
          <cell r="C607">
            <v>12</v>
          </cell>
          <cell r="D607">
            <v>0</v>
          </cell>
          <cell r="E607">
            <v>8989.5</v>
          </cell>
          <cell r="F607">
            <v>9120</v>
          </cell>
          <cell r="G607">
            <v>9880</v>
          </cell>
          <cell r="H607">
            <v>9166</v>
          </cell>
          <cell r="I607">
            <v>9989.4166666666661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8187</v>
          </cell>
          <cell r="Q607">
            <v>594</v>
          </cell>
          <cell r="R607">
            <v>336</v>
          </cell>
          <cell r="S607">
            <v>1</v>
          </cell>
          <cell r="T607">
            <v>0</v>
          </cell>
          <cell r="U607">
            <v>0</v>
          </cell>
          <cell r="V607" t="e">
            <v>#REF!</v>
          </cell>
          <cell r="W607" t="e">
            <v>#REF!</v>
          </cell>
          <cell r="X607" t="e">
            <v>#REF!</v>
          </cell>
          <cell r="Y607" t="e">
            <v>#REF!</v>
          </cell>
          <cell r="Z607" t="e">
            <v>#REF!</v>
          </cell>
          <cell r="AA607" t="e">
            <v>#REF!</v>
          </cell>
          <cell r="AB607" t="e">
            <v>#REF!</v>
          </cell>
          <cell r="AC607" t="e">
            <v>#REF!</v>
          </cell>
          <cell r="AD607" t="e">
            <v>#REF!</v>
          </cell>
          <cell r="AE607" t="e">
            <v>#REF!</v>
          </cell>
          <cell r="AF607" t="e">
            <v>#REF!</v>
          </cell>
          <cell r="AG607" t="e">
            <v>#REF!</v>
          </cell>
          <cell r="AH607" t="e">
            <v>#REF!</v>
          </cell>
          <cell r="AI607" t="e">
            <v>#REF!</v>
          </cell>
          <cell r="AJ607" t="e">
            <v>#REF!</v>
          </cell>
          <cell r="AK607" t="e">
            <v>#REF!</v>
          </cell>
          <cell r="AL607" t="e">
            <v>#REF!</v>
          </cell>
          <cell r="AM607" t="e">
            <v>#REF!</v>
          </cell>
          <cell r="AN607" t="e">
            <v>#REF!</v>
          </cell>
          <cell r="AO607" t="e">
            <v>#REF!</v>
          </cell>
          <cell r="AP607" t="e">
            <v>#REF!</v>
          </cell>
          <cell r="AQ607" t="e">
            <v>#REF!</v>
          </cell>
          <cell r="AR607" t="e">
            <v>#REF!</v>
          </cell>
          <cell r="AS607" t="e">
            <v>#REF!</v>
          </cell>
          <cell r="AT607" t="e">
            <v>#REF!</v>
          </cell>
          <cell r="AU607" t="e">
            <v>#REF!</v>
          </cell>
        </row>
        <row r="608">
          <cell r="A608" t="str">
            <v>1000NATOPS_07_National Operations</v>
          </cell>
          <cell r="B608" t="str">
            <v>1000NATOPS_07</v>
          </cell>
          <cell r="C608" t="str">
            <v>National Operations</v>
          </cell>
        </row>
        <row r="609">
          <cell r="A609" t="str">
            <v>0_1</v>
          </cell>
          <cell r="B609">
            <v>0</v>
          </cell>
          <cell r="C609">
            <v>1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e">
            <v>#REF!</v>
          </cell>
          <cell r="W609" t="e">
            <v>#REF!</v>
          </cell>
          <cell r="X609" t="e">
            <v>#REF!</v>
          </cell>
          <cell r="Y609" t="e">
            <v>#REF!</v>
          </cell>
          <cell r="Z609" t="e">
            <v>#REF!</v>
          </cell>
          <cell r="AA609" t="e">
            <v>#REF!</v>
          </cell>
          <cell r="AB609" t="e">
            <v>#REF!</v>
          </cell>
          <cell r="AC609" t="e">
            <v>#REF!</v>
          </cell>
          <cell r="AD609" t="e">
            <v>#REF!</v>
          </cell>
          <cell r="AE609" t="e">
            <v>#REF!</v>
          </cell>
          <cell r="AF609" t="e">
            <v>#REF!</v>
          </cell>
          <cell r="AG609" t="e">
            <v>#REF!</v>
          </cell>
          <cell r="AH609" t="e">
            <v>#REF!</v>
          </cell>
          <cell r="AI609" t="e">
            <v>#REF!</v>
          </cell>
          <cell r="AJ609" t="e">
            <v>#REF!</v>
          </cell>
          <cell r="AK609" t="e">
            <v>#REF!</v>
          </cell>
          <cell r="AL609" t="e">
            <v>#REF!</v>
          </cell>
          <cell r="AM609" t="e">
            <v>#REF!</v>
          </cell>
          <cell r="AN609" t="e">
            <v>#REF!</v>
          </cell>
          <cell r="AO609" t="e">
            <v>#REF!</v>
          </cell>
          <cell r="AP609" t="e">
            <v>#REF!</v>
          </cell>
          <cell r="AQ609" t="e">
            <v>#REF!</v>
          </cell>
          <cell r="AR609" t="e">
            <v>#REF!</v>
          </cell>
          <cell r="AS609" t="e">
            <v>#REF!</v>
          </cell>
          <cell r="AT609" t="e">
            <v>#REF!</v>
          </cell>
          <cell r="AU609" t="e">
            <v>#REF!</v>
          </cell>
        </row>
        <row r="610">
          <cell r="A610" t="str">
            <v>0_2</v>
          </cell>
          <cell r="B610">
            <v>0</v>
          </cell>
          <cell r="C610">
            <v>2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e">
            <v>#REF!</v>
          </cell>
          <cell r="W610" t="e">
            <v>#REF!</v>
          </cell>
          <cell r="X610" t="e">
            <v>#REF!</v>
          </cell>
          <cell r="Y610" t="e">
            <v>#REF!</v>
          </cell>
          <cell r="Z610" t="e">
            <v>#REF!</v>
          </cell>
          <cell r="AA610" t="e">
            <v>#REF!</v>
          </cell>
          <cell r="AB610" t="e">
            <v>#REF!</v>
          </cell>
          <cell r="AC610" t="e">
            <v>#REF!</v>
          </cell>
          <cell r="AD610" t="e">
            <v>#REF!</v>
          </cell>
          <cell r="AE610" t="e">
            <v>#REF!</v>
          </cell>
          <cell r="AF610" t="e">
            <v>#REF!</v>
          </cell>
          <cell r="AG610" t="e">
            <v>#REF!</v>
          </cell>
          <cell r="AH610" t="e">
            <v>#REF!</v>
          </cell>
          <cell r="AI610" t="e">
            <v>#REF!</v>
          </cell>
          <cell r="AJ610" t="e">
            <v>#REF!</v>
          </cell>
          <cell r="AK610" t="e">
            <v>#REF!</v>
          </cell>
          <cell r="AL610" t="e">
            <v>#REF!</v>
          </cell>
          <cell r="AM610" t="e">
            <v>#REF!</v>
          </cell>
          <cell r="AN610" t="e">
            <v>#REF!</v>
          </cell>
          <cell r="AO610" t="e">
            <v>#REF!</v>
          </cell>
          <cell r="AP610" t="e">
            <v>#REF!</v>
          </cell>
          <cell r="AQ610" t="e">
            <v>#REF!</v>
          </cell>
          <cell r="AR610" t="e">
            <v>#REF!</v>
          </cell>
          <cell r="AS610" t="e">
            <v>#REF!</v>
          </cell>
          <cell r="AT610" t="e">
            <v>#REF!</v>
          </cell>
          <cell r="AU610" t="e">
            <v>#REF!</v>
          </cell>
        </row>
        <row r="611">
          <cell r="A611" t="str">
            <v>0_3</v>
          </cell>
          <cell r="B611">
            <v>0</v>
          </cell>
          <cell r="C611">
            <v>3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e">
            <v>#REF!</v>
          </cell>
          <cell r="W611" t="e">
            <v>#REF!</v>
          </cell>
          <cell r="X611" t="e">
            <v>#REF!</v>
          </cell>
          <cell r="Y611" t="e">
            <v>#REF!</v>
          </cell>
          <cell r="Z611" t="e">
            <v>#REF!</v>
          </cell>
          <cell r="AA611" t="e">
            <v>#REF!</v>
          </cell>
          <cell r="AB611" t="e">
            <v>#REF!</v>
          </cell>
          <cell r="AC611" t="e">
            <v>#REF!</v>
          </cell>
          <cell r="AD611" t="e">
            <v>#REF!</v>
          </cell>
          <cell r="AE611" t="e">
            <v>#REF!</v>
          </cell>
          <cell r="AF611" t="e">
            <v>#REF!</v>
          </cell>
          <cell r="AG611" t="e">
            <v>#REF!</v>
          </cell>
          <cell r="AH611" t="e">
            <v>#REF!</v>
          </cell>
          <cell r="AI611" t="e">
            <v>#REF!</v>
          </cell>
          <cell r="AJ611" t="e">
            <v>#REF!</v>
          </cell>
          <cell r="AK611" t="e">
            <v>#REF!</v>
          </cell>
          <cell r="AL611" t="e">
            <v>#REF!</v>
          </cell>
          <cell r="AM611" t="e">
            <v>#REF!</v>
          </cell>
          <cell r="AN611" t="e">
            <v>#REF!</v>
          </cell>
          <cell r="AO611" t="e">
            <v>#REF!</v>
          </cell>
          <cell r="AP611" t="e">
            <v>#REF!</v>
          </cell>
          <cell r="AQ611" t="e">
            <v>#REF!</v>
          </cell>
          <cell r="AR611" t="e">
            <v>#REF!</v>
          </cell>
          <cell r="AS611" t="e">
            <v>#REF!</v>
          </cell>
          <cell r="AT611" t="e">
            <v>#REF!</v>
          </cell>
          <cell r="AU611" t="e">
            <v>#REF!</v>
          </cell>
        </row>
        <row r="612">
          <cell r="A612" t="str">
            <v>0_4</v>
          </cell>
          <cell r="B612">
            <v>0</v>
          </cell>
          <cell r="C612">
            <v>4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e">
            <v>#REF!</v>
          </cell>
          <cell r="W612" t="e">
            <v>#REF!</v>
          </cell>
          <cell r="X612" t="e">
            <v>#REF!</v>
          </cell>
          <cell r="Y612" t="e">
            <v>#REF!</v>
          </cell>
          <cell r="Z612" t="e">
            <v>#REF!</v>
          </cell>
          <cell r="AA612" t="e">
            <v>#REF!</v>
          </cell>
          <cell r="AB612" t="e">
            <v>#REF!</v>
          </cell>
          <cell r="AC612" t="e">
            <v>#REF!</v>
          </cell>
          <cell r="AD612" t="e">
            <v>#REF!</v>
          </cell>
          <cell r="AE612" t="e">
            <v>#REF!</v>
          </cell>
          <cell r="AF612" t="e">
            <v>#REF!</v>
          </cell>
          <cell r="AG612" t="e">
            <v>#REF!</v>
          </cell>
          <cell r="AH612" t="e">
            <v>#REF!</v>
          </cell>
          <cell r="AI612" t="e">
            <v>#REF!</v>
          </cell>
          <cell r="AJ612" t="e">
            <v>#REF!</v>
          </cell>
          <cell r="AK612" t="e">
            <v>#REF!</v>
          </cell>
          <cell r="AL612" t="e">
            <v>#REF!</v>
          </cell>
          <cell r="AM612" t="e">
            <v>#REF!</v>
          </cell>
          <cell r="AN612" t="e">
            <v>#REF!</v>
          </cell>
          <cell r="AO612" t="e">
            <v>#REF!</v>
          </cell>
          <cell r="AP612" t="e">
            <v>#REF!</v>
          </cell>
          <cell r="AQ612" t="e">
            <v>#REF!</v>
          </cell>
          <cell r="AR612" t="e">
            <v>#REF!</v>
          </cell>
          <cell r="AS612" t="e">
            <v>#REF!</v>
          </cell>
          <cell r="AT612" t="e">
            <v>#REF!</v>
          </cell>
          <cell r="AU612" t="e">
            <v>#REF!</v>
          </cell>
        </row>
        <row r="613">
          <cell r="A613" t="str">
            <v>0_5</v>
          </cell>
          <cell r="B613">
            <v>0</v>
          </cell>
          <cell r="C613">
            <v>5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e">
            <v>#REF!</v>
          </cell>
          <cell r="W613" t="e">
            <v>#REF!</v>
          </cell>
          <cell r="X613" t="e">
            <v>#REF!</v>
          </cell>
          <cell r="Y613" t="e">
            <v>#REF!</v>
          </cell>
          <cell r="Z613" t="e">
            <v>#REF!</v>
          </cell>
          <cell r="AA613" t="e">
            <v>#REF!</v>
          </cell>
          <cell r="AB613" t="e">
            <v>#REF!</v>
          </cell>
          <cell r="AC613" t="e">
            <v>#REF!</v>
          </cell>
          <cell r="AD613" t="e">
            <v>#REF!</v>
          </cell>
          <cell r="AE613" t="e">
            <v>#REF!</v>
          </cell>
          <cell r="AF613" t="e">
            <v>#REF!</v>
          </cell>
          <cell r="AG613" t="e">
            <v>#REF!</v>
          </cell>
          <cell r="AH613" t="e">
            <v>#REF!</v>
          </cell>
          <cell r="AI613" t="e">
            <v>#REF!</v>
          </cell>
          <cell r="AJ613" t="e">
            <v>#REF!</v>
          </cell>
          <cell r="AK613" t="e">
            <v>#REF!</v>
          </cell>
          <cell r="AL613" t="e">
            <v>#REF!</v>
          </cell>
          <cell r="AM613" t="e">
            <v>#REF!</v>
          </cell>
          <cell r="AN613" t="e">
            <v>#REF!</v>
          </cell>
          <cell r="AO613" t="e">
            <v>#REF!</v>
          </cell>
          <cell r="AP613" t="e">
            <v>#REF!</v>
          </cell>
          <cell r="AQ613" t="e">
            <v>#REF!</v>
          </cell>
          <cell r="AR613" t="e">
            <v>#REF!</v>
          </cell>
          <cell r="AS613" t="e">
            <v>#REF!</v>
          </cell>
          <cell r="AT613" t="e">
            <v>#REF!</v>
          </cell>
          <cell r="AU613" t="e">
            <v>#REF!</v>
          </cell>
        </row>
        <row r="614">
          <cell r="A614" t="str">
            <v>0_6</v>
          </cell>
          <cell r="B614">
            <v>0</v>
          </cell>
          <cell r="C614">
            <v>6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e">
            <v>#REF!</v>
          </cell>
          <cell r="W614" t="e">
            <v>#REF!</v>
          </cell>
          <cell r="X614" t="e">
            <v>#REF!</v>
          </cell>
          <cell r="Y614" t="e">
            <v>#REF!</v>
          </cell>
          <cell r="Z614" t="e">
            <v>#REF!</v>
          </cell>
          <cell r="AA614" t="e">
            <v>#REF!</v>
          </cell>
          <cell r="AB614" t="e">
            <v>#REF!</v>
          </cell>
          <cell r="AC614" t="e">
            <v>#REF!</v>
          </cell>
          <cell r="AD614" t="e">
            <v>#REF!</v>
          </cell>
          <cell r="AE614" t="e">
            <v>#REF!</v>
          </cell>
          <cell r="AF614" t="e">
            <v>#REF!</v>
          </cell>
          <cell r="AG614" t="e">
            <v>#REF!</v>
          </cell>
          <cell r="AH614" t="e">
            <v>#REF!</v>
          </cell>
          <cell r="AI614" t="e">
            <v>#REF!</v>
          </cell>
          <cell r="AJ614" t="e">
            <v>#REF!</v>
          </cell>
          <cell r="AK614" t="e">
            <v>#REF!</v>
          </cell>
          <cell r="AL614" t="e">
            <v>#REF!</v>
          </cell>
          <cell r="AM614" t="e">
            <v>#REF!</v>
          </cell>
          <cell r="AN614" t="e">
            <v>#REF!</v>
          </cell>
          <cell r="AO614" t="e">
            <v>#REF!</v>
          </cell>
          <cell r="AP614" t="e">
            <v>#REF!</v>
          </cell>
          <cell r="AQ614" t="e">
            <v>#REF!</v>
          </cell>
          <cell r="AR614" t="e">
            <v>#REF!</v>
          </cell>
          <cell r="AS614" t="e">
            <v>#REF!</v>
          </cell>
          <cell r="AT614" t="e">
            <v>#REF!</v>
          </cell>
          <cell r="AU614" t="e">
            <v>#REF!</v>
          </cell>
        </row>
        <row r="615">
          <cell r="A615" t="str">
            <v>0_7</v>
          </cell>
          <cell r="B615">
            <v>0</v>
          </cell>
          <cell r="C615">
            <v>7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e">
            <v>#REF!</v>
          </cell>
          <cell r="W615" t="e">
            <v>#REF!</v>
          </cell>
          <cell r="X615" t="e">
            <v>#REF!</v>
          </cell>
          <cell r="Y615" t="e">
            <v>#REF!</v>
          </cell>
          <cell r="Z615" t="e">
            <v>#REF!</v>
          </cell>
          <cell r="AA615" t="e">
            <v>#REF!</v>
          </cell>
          <cell r="AB615" t="e">
            <v>#REF!</v>
          </cell>
          <cell r="AC615" t="e">
            <v>#REF!</v>
          </cell>
          <cell r="AD615" t="e">
            <v>#REF!</v>
          </cell>
          <cell r="AE615" t="e">
            <v>#REF!</v>
          </cell>
          <cell r="AF615" t="e">
            <v>#REF!</v>
          </cell>
          <cell r="AG615" t="e">
            <v>#REF!</v>
          </cell>
          <cell r="AH615" t="e">
            <v>#REF!</v>
          </cell>
          <cell r="AI615" t="e">
            <v>#REF!</v>
          </cell>
          <cell r="AJ615" t="e">
            <v>#REF!</v>
          </cell>
          <cell r="AK615" t="e">
            <v>#REF!</v>
          </cell>
          <cell r="AL615" t="e">
            <v>#REF!</v>
          </cell>
          <cell r="AM615" t="e">
            <v>#REF!</v>
          </cell>
          <cell r="AN615" t="e">
            <v>#REF!</v>
          </cell>
          <cell r="AO615" t="e">
            <v>#REF!</v>
          </cell>
          <cell r="AP615" t="e">
            <v>#REF!</v>
          </cell>
          <cell r="AQ615" t="e">
            <v>#REF!</v>
          </cell>
          <cell r="AR615" t="e">
            <v>#REF!</v>
          </cell>
          <cell r="AS615" t="e">
            <v>#REF!</v>
          </cell>
          <cell r="AT615" t="e">
            <v>#REF!</v>
          </cell>
          <cell r="AU615" t="e">
            <v>#REF!</v>
          </cell>
        </row>
        <row r="616">
          <cell r="A616" t="str">
            <v>0_8</v>
          </cell>
          <cell r="B616">
            <v>0</v>
          </cell>
          <cell r="C616">
            <v>8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e">
            <v>#REF!</v>
          </cell>
          <cell r="W616" t="e">
            <v>#REF!</v>
          </cell>
          <cell r="X616" t="e">
            <v>#REF!</v>
          </cell>
          <cell r="Y616" t="e">
            <v>#REF!</v>
          </cell>
          <cell r="Z616" t="e">
            <v>#REF!</v>
          </cell>
          <cell r="AA616" t="e">
            <v>#REF!</v>
          </cell>
          <cell r="AB616" t="e">
            <v>#REF!</v>
          </cell>
          <cell r="AC616" t="e">
            <v>#REF!</v>
          </cell>
          <cell r="AD616" t="e">
            <v>#REF!</v>
          </cell>
          <cell r="AE616" t="e">
            <v>#REF!</v>
          </cell>
          <cell r="AF616" t="e">
            <v>#REF!</v>
          </cell>
          <cell r="AG616" t="e">
            <v>#REF!</v>
          </cell>
          <cell r="AH616" t="e">
            <v>#REF!</v>
          </cell>
          <cell r="AI616" t="e">
            <v>#REF!</v>
          </cell>
          <cell r="AJ616" t="e">
            <v>#REF!</v>
          </cell>
          <cell r="AK616" t="e">
            <v>#REF!</v>
          </cell>
          <cell r="AL616" t="e">
            <v>#REF!</v>
          </cell>
          <cell r="AM616" t="e">
            <v>#REF!</v>
          </cell>
          <cell r="AN616" t="e">
            <v>#REF!</v>
          </cell>
          <cell r="AO616" t="e">
            <v>#REF!</v>
          </cell>
          <cell r="AP616" t="e">
            <v>#REF!</v>
          </cell>
          <cell r="AQ616" t="e">
            <v>#REF!</v>
          </cell>
          <cell r="AR616" t="e">
            <v>#REF!</v>
          </cell>
          <cell r="AS616" t="e">
            <v>#REF!</v>
          </cell>
          <cell r="AT616" t="e">
            <v>#REF!</v>
          </cell>
          <cell r="AU616" t="e">
            <v>#REF!</v>
          </cell>
        </row>
        <row r="617">
          <cell r="A617" t="str">
            <v>0_9</v>
          </cell>
          <cell r="B617">
            <v>0</v>
          </cell>
          <cell r="C617">
            <v>9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e">
            <v>#REF!</v>
          </cell>
          <cell r="W617" t="e">
            <v>#REF!</v>
          </cell>
          <cell r="X617" t="e">
            <v>#REF!</v>
          </cell>
          <cell r="Y617" t="e">
            <v>#REF!</v>
          </cell>
          <cell r="Z617" t="e">
            <v>#REF!</v>
          </cell>
          <cell r="AA617" t="e">
            <v>#REF!</v>
          </cell>
          <cell r="AB617" t="e">
            <v>#REF!</v>
          </cell>
          <cell r="AC617" t="e">
            <v>#REF!</v>
          </cell>
          <cell r="AD617" t="e">
            <v>#REF!</v>
          </cell>
          <cell r="AE617" t="e">
            <v>#REF!</v>
          </cell>
          <cell r="AF617" t="e">
            <v>#REF!</v>
          </cell>
          <cell r="AG617" t="e">
            <v>#REF!</v>
          </cell>
          <cell r="AH617" t="e">
            <v>#REF!</v>
          </cell>
          <cell r="AI617" t="e">
            <v>#REF!</v>
          </cell>
          <cell r="AJ617" t="e">
            <v>#REF!</v>
          </cell>
          <cell r="AK617" t="e">
            <v>#REF!</v>
          </cell>
          <cell r="AL617" t="e">
            <v>#REF!</v>
          </cell>
          <cell r="AM617" t="e">
            <v>#REF!</v>
          </cell>
          <cell r="AN617" t="e">
            <v>#REF!</v>
          </cell>
          <cell r="AO617" t="e">
            <v>#REF!</v>
          </cell>
          <cell r="AP617" t="e">
            <v>#REF!</v>
          </cell>
          <cell r="AQ617" t="e">
            <v>#REF!</v>
          </cell>
          <cell r="AR617" t="e">
            <v>#REF!</v>
          </cell>
          <cell r="AS617" t="e">
            <v>#REF!</v>
          </cell>
          <cell r="AT617" t="e">
            <v>#REF!</v>
          </cell>
          <cell r="AU617" t="e">
            <v>#REF!</v>
          </cell>
        </row>
        <row r="618">
          <cell r="A618" t="str">
            <v>0_10</v>
          </cell>
          <cell r="B618">
            <v>0</v>
          </cell>
          <cell r="C618">
            <v>10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e">
            <v>#REF!</v>
          </cell>
          <cell r="W618" t="e">
            <v>#REF!</v>
          </cell>
          <cell r="X618" t="e">
            <v>#REF!</v>
          </cell>
          <cell r="Y618" t="e">
            <v>#REF!</v>
          </cell>
          <cell r="Z618" t="e">
            <v>#REF!</v>
          </cell>
          <cell r="AA618" t="e">
            <v>#REF!</v>
          </cell>
          <cell r="AB618" t="e">
            <v>#REF!</v>
          </cell>
          <cell r="AC618" t="e">
            <v>#REF!</v>
          </cell>
          <cell r="AD618" t="e">
            <v>#REF!</v>
          </cell>
          <cell r="AE618" t="e">
            <v>#REF!</v>
          </cell>
          <cell r="AF618" t="e">
            <v>#REF!</v>
          </cell>
          <cell r="AG618" t="e">
            <v>#REF!</v>
          </cell>
          <cell r="AH618" t="e">
            <v>#REF!</v>
          </cell>
          <cell r="AI618" t="e">
            <v>#REF!</v>
          </cell>
          <cell r="AJ618" t="e">
            <v>#REF!</v>
          </cell>
          <cell r="AK618" t="e">
            <v>#REF!</v>
          </cell>
          <cell r="AL618" t="e">
            <v>#REF!</v>
          </cell>
          <cell r="AM618" t="e">
            <v>#REF!</v>
          </cell>
          <cell r="AN618" t="e">
            <v>#REF!</v>
          </cell>
          <cell r="AO618" t="e">
            <v>#REF!</v>
          </cell>
          <cell r="AP618" t="e">
            <v>#REF!</v>
          </cell>
          <cell r="AQ618" t="e">
            <v>#REF!</v>
          </cell>
          <cell r="AR618" t="e">
            <v>#REF!</v>
          </cell>
          <cell r="AS618" t="e">
            <v>#REF!</v>
          </cell>
          <cell r="AT618" t="e">
            <v>#REF!</v>
          </cell>
          <cell r="AU618" t="e">
            <v>#REF!</v>
          </cell>
        </row>
        <row r="619">
          <cell r="A619" t="str">
            <v>0_11</v>
          </cell>
          <cell r="B619">
            <v>0</v>
          </cell>
          <cell r="C619">
            <v>11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e">
            <v>#REF!</v>
          </cell>
          <cell r="W619" t="e">
            <v>#REF!</v>
          </cell>
          <cell r="X619" t="e">
            <v>#REF!</v>
          </cell>
          <cell r="Y619" t="e">
            <v>#REF!</v>
          </cell>
          <cell r="Z619" t="e">
            <v>#REF!</v>
          </cell>
          <cell r="AA619" t="e">
            <v>#REF!</v>
          </cell>
          <cell r="AB619" t="e">
            <v>#REF!</v>
          </cell>
          <cell r="AC619" t="e">
            <v>#REF!</v>
          </cell>
          <cell r="AD619" t="e">
            <v>#REF!</v>
          </cell>
          <cell r="AE619" t="e">
            <v>#REF!</v>
          </cell>
          <cell r="AF619" t="e">
            <v>#REF!</v>
          </cell>
          <cell r="AG619" t="e">
            <v>#REF!</v>
          </cell>
          <cell r="AH619" t="e">
            <v>#REF!</v>
          </cell>
          <cell r="AI619" t="e">
            <v>#REF!</v>
          </cell>
          <cell r="AJ619" t="e">
            <v>#REF!</v>
          </cell>
          <cell r="AK619" t="e">
            <v>#REF!</v>
          </cell>
          <cell r="AL619" t="e">
            <v>#REF!</v>
          </cell>
          <cell r="AM619" t="e">
            <v>#REF!</v>
          </cell>
          <cell r="AN619" t="e">
            <v>#REF!</v>
          </cell>
          <cell r="AO619" t="e">
            <v>#REF!</v>
          </cell>
          <cell r="AP619" t="e">
            <v>#REF!</v>
          </cell>
          <cell r="AQ619" t="e">
            <v>#REF!</v>
          </cell>
          <cell r="AR619" t="e">
            <v>#REF!</v>
          </cell>
          <cell r="AS619" t="e">
            <v>#REF!</v>
          </cell>
          <cell r="AT619" t="e">
            <v>#REF!</v>
          </cell>
          <cell r="AU619" t="e">
            <v>#REF!</v>
          </cell>
        </row>
        <row r="620">
          <cell r="A620" t="str">
            <v>0_12</v>
          </cell>
          <cell r="B620">
            <v>0</v>
          </cell>
          <cell r="C620">
            <v>12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e">
            <v>#REF!</v>
          </cell>
          <cell r="W620" t="e">
            <v>#REF!</v>
          </cell>
          <cell r="X620" t="e">
            <v>#REF!</v>
          </cell>
          <cell r="Y620" t="e">
            <v>#REF!</v>
          </cell>
          <cell r="Z620" t="e">
            <v>#REF!</v>
          </cell>
          <cell r="AA620" t="e">
            <v>#REF!</v>
          </cell>
          <cell r="AB620" t="e">
            <v>#REF!</v>
          </cell>
          <cell r="AC620" t="e">
            <v>#REF!</v>
          </cell>
          <cell r="AD620" t="e">
            <v>#REF!</v>
          </cell>
          <cell r="AE620" t="e">
            <v>#REF!</v>
          </cell>
          <cell r="AF620" t="e">
            <v>#REF!</v>
          </cell>
          <cell r="AG620" t="e">
            <v>#REF!</v>
          </cell>
          <cell r="AH620" t="e">
            <v>#REF!</v>
          </cell>
          <cell r="AI620" t="e">
            <v>#REF!</v>
          </cell>
          <cell r="AJ620" t="e">
            <v>#REF!</v>
          </cell>
          <cell r="AK620" t="e">
            <v>#REF!</v>
          </cell>
          <cell r="AL620" t="e">
            <v>#REF!</v>
          </cell>
          <cell r="AM620" t="e">
            <v>#REF!</v>
          </cell>
          <cell r="AN620" t="e">
            <v>#REF!</v>
          </cell>
          <cell r="AO620" t="e">
            <v>#REF!</v>
          </cell>
          <cell r="AP620" t="e">
            <v>#REF!</v>
          </cell>
          <cell r="AQ620" t="e">
            <v>#REF!</v>
          </cell>
          <cell r="AR620" t="e">
            <v>#REF!</v>
          </cell>
          <cell r="AS620" t="e">
            <v>#REF!</v>
          </cell>
          <cell r="AT620" t="e">
            <v>#REF!</v>
          </cell>
          <cell r="AU620" t="e">
            <v>#REF!</v>
          </cell>
        </row>
        <row r="621">
          <cell r="A621" t="e">
            <v>#N/A</v>
          </cell>
          <cell r="C621" t="e">
            <v>#N/A</v>
          </cell>
        </row>
        <row r="622">
          <cell r="A622" t="str">
            <v>0_1</v>
          </cell>
          <cell r="B622">
            <v>0</v>
          </cell>
          <cell r="C622">
            <v>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e">
            <v>#REF!</v>
          </cell>
          <cell r="W622" t="e">
            <v>#REF!</v>
          </cell>
          <cell r="X622" t="e">
            <v>#REF!</v>
          </cell>
          <cell r="Y622" t="e">
            <v>#REF!</v>
          </cell>
          <cell r="Z622" t="e">
            <v>#REF!</v>
          </cell>
          <cell r="AA622" t="e">
            <v>#REF!</v>
          </cell>
          <cell r="AB622" t="e">
            <v>#REF!</v>
          </cell>
          <cell r="AC622" t="e">
            <v>#REF!</v>
          </cell>
          <cell r="AD622" t="e">
            <v>#REF!</v>
          </cell>
          <cell r="AE622" t="e">
            <v>#REF!</v>
          </cell>
          <cell r="AF622" t="e">
            <v>#REF!</v>
          </cell>
          <cell r="AG622" t="e">
            <v>#REF!</v>
          </cell>
          <cell r="AH622" t="e">
            <v>#REF!</v>
          </cell>
          <cell r="AI622" t="e">
            <v>#REF!</v>
          </cell>
          <cell r="AJ622" t="e">
            <v>#REF!</v>
          </cell>
          <cell r="AK622" t="e">
            <v>#REF!</v>
          </cell>
          <cell r="AL622" t="e">
            <v>#REF!</v>
          </cell>
          <cell r="AM622" t="e">
            <v>#REF!</v>
          </cell>
          <cell r="AN622" t="e">
            <v>#REF!</v>
          </cell>
          <cell r="AO622" t="e">
            <v>#REF!</v>
          </cell>
          <cell r="AP622" t="e">
            <v>#REF!</v>
          </cell>
          <cell r="AQ622" t="e">
            <v>#REF!</v>
          </cell>
          <cell r="AR622" t="e">
            <v>#REF!</v>
          </cell>
          <cell r="AS622" t="e">
            <v>#REF!</v>
          </cell>
          <cell r="AT622" t="e">
            <v>#REF!</v>
          </cell>
          <cell r="AU622" t="e">
            <v>#REF!</v>
          </cell>
        </row>
        <row r="623">
          <cell r="A623" t="str">
            <v>0_2</v>
          </cell>
          <cell r="B623">
            <v>0</v>
          </cell>
          <cell r="C623">
            <v>2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e">
            <v>#REF!</v>
          </cell>
          <cell r="W623" t="e">
            <v>#REF!</v>
          </cell>
          <cell r="X623" t="e">
            <v>#REF!</v>
          </cell>
          <cell r="Y623" t="e">
            <v>#REF!</v>
          </cell>
          <cell r="Z623" t="e">
            <v>#REF!</v>
          </cell>
          <cell r="AA623" t="e">
            <v>#REF!</v>
          </cell>
          <cell r="AB623" t="e">
            <v>#REF!</v>
          </cell>
          <cell r="AC623" t="e">
            <v>#REF!</v>
          </cell>
          <cell r="AD623" t="e">
            <v>#REF!</v>
          </cell>
          <cell r="AE623" t="e">
            <v>#REF!</v>
          </cell>
          <cell r="AF623" t="e">
            <v>#REF!</v>
          </cell>
          <cell r="AG623" t="e">
            <v>#REF!</v>
          </cell>
          <cell r="AH623" t="e">
            <v>#REF!</v>
          </cell>
          <cell r="AI623" t="e">
            <v>#REF!</v>
          </cell>
          <cell r="AJ623" t="e">
            <v>#REF!</v>
          </cell>
          <cell r="AK623" t="e">
            <v>#REF!</v>
          </cell>
          <cell r="AL623" t="e">
            <v>#REF!</v>
          </cell>
          <cell r="AM623" t="e">
            <v>#REF!</v>
          </cell>
          <cell r="AN623" t="e">
            <v>#REF!</v>
          </cell>
          <cell r="AO623" t="e">
            <v>#REF!</v>
          </cell>
          <cell r="AP623" t="e">
            <v>#REF!</v>
          </cell>
          <cell r="AQ623" t="e">
            <v>#REF!</v>
          </cell>
          <cell r="AR623" t="e">
            <v>#REF!</v>
          </cell>
          <cell r="AS623" t="e">
            <v>#REF!</v>
          </cell>
          <cell r="AT623" t="e">
            <v>#REF!</v>
          </cell>
          <cell r="AU623" t="e">
            <v>#REF!</v>
          </cell>
        </row>
        <row r="624">
          <cell r="A624" t="str">
            <v>0_3</v>
          </cell>
          <cell r="B624">
            <v>0</v>
          </cell>
          <cell r="C624">
            <v>3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e">
            <v>#REF!</v>
          </cell>
          <cell r="W624" t="e">
            <v>#REF!</v>
          </cell>
          <cell r="X624" t="e">
            <v>#REF!</v>
          </cell>
          <cell r="Y624" t="e">
            <v>#REF!</v>
          </cell>
          <cell r="Z624" t="e">
            <v>#REF!</v>
          </cell>
          <cell r="AA624" t="e">
            <v>#REF!</v>
          </cell>
          <cell r="AB624" t="e">
            <v>#REF!</v>
          </cell>
          <cell r="AC624" t="e">
            <v>#REF!</v>
          </cell>
          <cell r="AD624" t="e">
            <v>#REF!</v>
          </cell>
          <cell r="AE624" t="e">
            <v>#REF!</v>
          </cell>
          <cell r="AF624" t="e">
            <v>#REF!</v>
          </cell>
          <cell r="AG624" t="e">
            <v>#REF!</v>
          </cell>
          <cell r="AH624" t="e">
            <v>#REF!</v>
          </cell>
          <cell r="AI624" t="e">
            <v>#REF!</v>
          </cell>
          <cell r="AJ624" t="e">
            <v>#REF!</v>
          </cell>
          <cell r="AK624" t="e">
            <v>#REF!</v>
          </cell>
          <cell r="AL624" t="e">
            <v>#REF!</v>
          </cell>
          <cell r="AM624" t="e">
            <v>#REF!</v>
          </cell>
          <cell r="AN624" t="e">
            <v>#REF!</v>
          </cell>
          <cell r="AO624" t="e">
            <v>#REF!</v>
          </cell>
          <cell r="AP624" t="e">
            <v>#REF!</v>
          </cell>
          <cell r="AQ624" t="e">
            <v>#REF!</v>
          </cell>
          <cell r="AR624" t="e">
            <v>#REF!</v>
          </cell>
          <cell r="AS624" t="e">
            <v>#REF!</v>
          </cell>
          <cell r="AT624" t="e">
            <v>#REF!</v>
          </cell>
          <cell r="AU624" t="e">
            <v>#REF!</v>
          </cell>
        </row>
        <row r="625">
          <cell r="A625" t="str">
            <v>0_4</v>
          </cell>
          <cell r="B625">
            <v>0</v>
          </cell>
          <cell r="C625">
            <v>4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e">
            <v>#REF!</v>
          </cell>
          <cell r="W625" t="e">
            <v>#REF!</v>
          </cell>
          <cell r="X625" t="e">
            <v>#REF!</v>
          </cell>
          <cell r="Y625" t="e">
            <v>#REF!</v>
          </cell>
          <cell r="Z625" t="e">
            <v>#REF!</v>
          </cell>
          <cell r="AA625" t="e">
            <v>#REF!</v>
          </cell>
          <cell r="AB625" t="e">
            <v>#REF!</v>
          </cell>
          <cell r="AC625" t="e">
            <v>#REF!</v>
          </cell>
          <cell r="AD625" t="e">
            <v>#REF!</v>
          </cell>
          <cell r="AE625" t="e">
            <v>#REF!</v>
          </cell>
          <cell r="AF625" t="e">
            <v>#REF!</v>
          </cell>
          <cell r="AG625" t="e">
            <v>#REF!</v>
          </cell>
          <cell r="AH625" t="e">
            <v>#REF!</v>
          </cell>
          <cell r="AI625" t="e">
            <v>#REF!</v>
          </cell>
          <cell r="AJ625" t="e">
            <v>#REF!</v>
          </cell>
          <cell r="AK625" t="e">
            <v>#REF!</v>
          </cell>
          <cell r="AL625" t="e">
            <v>#REF!</v>
          </cell>
          <cell r="AM625" t="e">
            <v>#REF!</v>
          </cell>
          <cell r="AN625" t="e">
            <v>#REF!</v>
          </cell>
          <cell r="AO625" t="e">
            <v>#REF!</v>
          </cell>
          <cell r="AP625" t="e">
            <v>#REF!</v>
          </cell>
          <cell r="AQ625" t="e">
            <v>#REF!</v>
          </cell>
          <cell r="AR625" t="e">
            <v>#REF!</v>
          </cell>
          <cell r="AS625" t="e">
            <v>#REF!</v>
          </cell>
          <cell r="AT625" t="e">
            <v>#REF!</v>
          </cell>
          <cell r="AU625" t="e">
            <v>#REF!</v>
          </cell>
        </row>
        <row r="626">
          <cell r="A626" t="str">
            <v>0_5</v>
          </cell>
          <cell r="B626">
            <v>0</v>
          </cell>
          <cell r="C626">
            <v>5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e">
            <v>#REF!</v>
          </cell>
          <cell r="W626" t="e">
            <v>#REF!</v>
          </cell>
          <cell r="X626" t="e">
            <v>#REF!</v>
          </cell>
          <cell r="Y626" t="e">
            <v>#REF!</v>
          </cell>
          <cell r="Z626" t="e">
            <v>#REF!</v>
          </cell>
          <cell r="AA626" t="e">
            <v>#REF!</v>
          </cell>
          <cell r="AB626" t="e">
            <v>#REF!</v>
          </cell>
          <cell r="AC626" t="e">
            <v>#REF!</v>
          </cell>
          <cell r="AD626" t="e">
            <v>#REF!</v>
          </cell>
          <cell r="AE626" t="e">
            <v>#REF!</v>
          </cell>
          <cell r="AF626" t="e">
            <v>#REF!</v>
          </cell>
          <cell r="AG626" t="e">
            <v>#REF!</v>
          </cell>
          <cell r="AH626" t="e">
            <v>#REF!</v>
          </cell>
          <cell r="AI626" t="e">
            <v>#REF!</v>
          </cell>
          <cell r="AJ626" t="e">
            <v>#REF!</v>
          </cell>
          <cell r="AK626" t="e">
            <v>#REF!</v>
          </cell>
          <cell r="AL626" t="e">
            <v>#REF!</v>
          </cell>
          <cell r="AM626" t="e">
            <v>#REF!</v>
          </cell>
          <cell r="AN626" t="e">
            <v>#REF!</v>
          </cell>
          <cell r="AO626" t="e">
            <v>#REF!</v>
          </cell>
          <cell r="AP626" t="e">
            <v>#REF!</v>
          </cell>
          <cell r="AQ626" t="e">
            <v>#REF!</v>
          </cell>
          <cell r="AR626" t="e">
            <v>#REF!</v>
          </cell>
          <cell r="AS626" t="e">
            <v>#REF!</v>
          </cell>
          <cell r="AT626" t="e">
            <v>#REF!</v>
          </cell>
          <cell r="AU626" t="e">
            <v>#REF!</v>
          </cell>
        </row>
        <row r="627">
          <cell r="A627" t="str">
            <v>0_6</v>
          </cell>
          <cell r="B627">
            <v>0</v>
          </cell>
          <cell r="C627">
            <v>6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e">
            <v>#REF!</v>
          </cell>
          <cell r="W627" t="e">
            <v>#REF!</v>
          </cell>
          <cell r="X627" t="e">
            <v>#REF!</v>
          </cell>
          <cell r="Y627" t="e">
            <v>#REF!</v>
          </cell>
          <cell r="Z627" t="e">
            <v>#REF!</v>
          </cell>
          <cell r="AA627" t="e">
            <v>#REF!</v>
          </cell>
          <cell r="AB627" t="e">
            <v>#REF!</v>
          </cell>
          <cell r="AC627" t="e">
            <v>#REF!</v>
          </cell>
          <cell r="AD627" t="e">
            <v>#REF!</v>
          </cell>
          <cell r="AE627" t="e">
            <v>#REF!</v>
          </cell>
          <cell r="AF627" t="e">
            <v>#REF!</v>
          </cell>
          <cell r="AG627" t="e">
            <v>#REF!</v>
          </cell>
          <cell r="AH627" t="e">
            <v>#REF!</v>
          </cell>
          <cell r="AI627" t="e">
            <v>#REF!</v>
          </cell>
          <cell r="AJ627" t="e">
            <v>#REF!</v>
          </cell>
          <cell r="AK627" t="e">
            <v>#REF!</v>
          </cell>
          <cell r="AL627" t="e">
            <v>#REF!</v>
          </cell>
          <cell r="AM627" t="e">
            <v>#REF!</v>
          </cell>
          <cell r="AN627" t="e">
            <v>#REF!</v>
          </cell>
          <cell r="AO627" t="e">
            <v>#REF!</v>
          </cell>
          <cell r="AP627" t="e">
            <v>#REF!</v>
          </cell>
          <cell r="AQ627" t="e">
            <v>#REF!</v>
          </cell>
          <cell r="AR627" t="e">
            <v>#REF!</v>
          </cell>
          <cell r="AS627" t="e">
            <v>#REF!</v>
          </cell>
          <cell r="AT627" t="e">
            <v>#REF!</v>
          </cell>
          <cell r="AU627" t="e">
            <v>#REF!</v>
          </cell>
        </row>
        <row r="628">
          <cell r="A628" t="str">
            <v>0_7</v>
          </cell>
          <cell r="B628">
            <v>0</v>
          </cell>
          <cell r="C628">
            <v>7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e">
            <v>#REF!</v>
          </cell>
          <cell r="W628" t="e">
            <v>#REF!</v>
          </cell>
          <cell r="X628" t="e">
            <v>#REF!</v>
          </cell>
          <cell r="Y628" t="e">
            <v>#REF!</v>
          </cell>
          <cell r="Z628" t="e">
            <v>#REF!</v>
          </cell>
          <cell r="AA628" t="e">
            <v>#REF!</v>
          </cell>
          <cell r="AB628" t="e">
            <v>#REF!</v>
          </cell>
          <cell r="AC628" t="e">
            <v>#REF!</v>
          </cell>
          <cell r="AD628" t="e">
            <v>#REF!</v>
          </cell>
          <cell r="AE628" t="e">
            <v>#REF!</v>
          </cell>
          <cell r="AF628" t="e">
            <v>#REF!</v>
          </cell>
          <cell r="AG628" t="e">
            <v>#REF!</v>
          </cell>
          <cell r="AH628" t="e">
            <v>#REF!</v>
          </cell>
          <cell r="AI628" t="e">
            <v>#REF!</v>
          </cell>
          <cell r="AJ628" t="e">
            <v>#REF!</v>
          </cell>
          <cell r="AK628" t="e">
            <v>#REF!</v>
          </cell>
          <cell r="AL628" t="e">
            <v>#REF!</v>
          </cell>
          <cell r="AM628" t="e">
            <v>#REF!</v>
          </cell>
          <cell r="AN628" t="e">
            <v>#REF!</v>
          </cell>
          <cell r="AO628" t="e">
            <v>#REF!</v>
          </cell>
          <cell r="AP628" t="e">
            <v>#REF!</v>
          </cell>
          <cell r="AQ628" t="e">
            <v>#REF!</v>
          </cell>
          <cell r="AR628" t="e">
            <v>#REF!</v>
          </cell>
          <cell r="AS628" t="e">
            <v>#REF!</v>
          </cell>
          <cell r="AT628" t="e">
            <v>#REF!</v>
          </cell>
          <cell r="AU628" t="e">
            <v>#REF!</v>
          </cell>
        </row>
        <row r="629">
          <cell r="A629" t="str">
            <v>0_8</v>
          </cell>
          <cell r="B629">
            <v>0</v>
          </cell>
          <cell r="C629">
            <v>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e">
            <v>#REF!</v>
          </cell>
          <cell r="W629" t="e">
            <v>#REF!</v>
          </cell>
          <cell r="X629" t="e">
            <v>#REF!</v>
          </cell>
          <cell r="Y629" t="e">
            <v>#REF!</v>
          </cell>
          <cell r="Z629" t="e">
            <v>#REF!</v>
          </cell>
          <cell r="AA629" t="e">
            <v>#REF!</v>
          </cell>
          <cell r="AB629" t="e">
            <v>#REF!</v>
          </cell>
          <cell r="AC629" t="e">
            <v>#REF!</v>
          </cell>
          <cell r="AD629" t="e">
            <v>#REF!</v>
          </cell>
          <cell r="AE629" t="e">
            <v>#REF!</v>
          </cell>
          <cell r="AF629" t="e">
            <v>#REF!</v>
          </cell>
          <cell r="AG629" t="e">
            <v>#REF!</v>
          </cell>
          <cell r="AH629" t="e">
            <v>#REF!</v>
          </cell>
          <cell r="AI629" t="e">
            <v>#REF!</v>
          </cell>
          <cell r="AJ629" t="e">
            <v>#REF!</v>
          </cell>
          <cell r="AK629" t="e">
            <v>#REF!</v>
          </cell>
          <cell r="AL629" t="e">
            <v>#REF!</v>
          </cell>
          <cell r="AM629" t="e">
            <v>#REF!</v>
          </cell>
          <cell r="AN629" t="e">
            <v>#REF!</v>
          </cell>
          <cell r="AO629" t="e">
            <v>#REF!</v>
          </cell>
          <cell r="AP629" t="e">
            <v>#REF!</v>
          </cell>
          <cell r="AQ629" t="e">
            <v>#REF!</v>
          </cell>
          <cell r="AR629" t="e">
            <v>#REF!</v>
          </cell>
          <cell r="AS629" t="e">
            <v>#REF!</v>
          </cell>
          <cell r="AT629" t="e">
            <v>#REF!</v>
          </cell>
          <cell r="AU629" t="e">
            <v>#REF!</v>
          </cell>
        </row>
        <row r="630">
          <cell r="A630" t="str">
            <v>0_9</v>
          </cell>
          <cell r="B630">
            <v>0</v>
          </cell>
          <cell r="C630">
            <v>9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e">
            <v>#REF!</v>
          </cell>
          <cell r="W630" t="e">
            <v>#REF!</v>
          </cell>
          <cell r="X630" t="e">
            <v>#REF!</v>
          </cell>
          <cell r="Y630" t="e">
            <v>#REF!</v>
          </cell>
          <cell r="Z630" t="e">
            <v>#REF!</v>
          </cell>
          <cell r="AA630" t="e">
            <v>#REF!</v>
          </cell>
          <cell r="AB630" t="e">
            <v>#REF!</v>
          </cell>
          <cell r="AC630" t="e">
            <v>#REF!</v>
          </cell>
          <cell r="AD630" t="e">
            <v>#REF!</v>
          </cell>
          <cell r="AE630" t="e">
            <v>#REF!</v>
          </cell>
          <cell r="AF630" t="e">
            <v>#REF!</v>
          </cell>
          <cell r="AG630" t="e">
            <v>#REF!</v>
          </cell>
          <cell r="AH630" t="e">
            <v>#REF!</v>
          </cell>
          <cell r="AI630" t="e">
            <v>#REF!</v>
          </cell>
          <cell r="AJ630" t="e">
            <v>#REF!</v>
          </cell>
          <cell r="AK630" t="e">
            <v>#REF!</v>
          </cell>
          <cell r="AL630" t="e">
            <v>#REF!</v>
          </cell>
          <cell r="AM630" t="e">
            <v>#REF!</v>
          </cell>
          <cell r="AN630" t="e">
            <v>#REF!</v>
          </cell>
          <cell r="AO630" t="e">
            <v>#REF!</v>
          </cell>
          <cell r="AP630" t="e">
            <v>#REF!</v>
          </cell>
          <cell r="AQ630" t="e">
            <v>#REF!</v>
          </cell>
          <cell r="AR630" t="e">
            <v>#REF!</v>
          </cell>
          <cell r="AS630" t="e">
            <v>#REF!</v>
          </cell>
          <cell r="AT630" t="e">
            <v>#REF!</v>
          </cell>
          <cell r="AU630" t="e">
            <v>#REF!</v>
          </cell>
        </row>
        <row r="631">
          <cell r="A631" t="str">
            <v>0_10</v>
          </cell>
          <cell r="B631">
            <v>0</v>
          </cell>
          <cell r="C631">
            <v>10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e">
            <v>#REF!</v>
          </cell>
          <cell r="W631" t="e">
            <v>#REF!</v>
          </cell>
          <cell r="X631" t="e">
            <v>#REF!</v>
          </cell>
          <cell r="Y631" t="e">
            <v>#REF!</v>
          </cell>
          <cell r="Z631" t="e">
            <v>#REF!</v>
          </cell>
          <cell r="AA631" t="e">
            <v>#REF!</v>
          </cell>
          <cell r="AB631" t="e">
            <v>#REF!</v>
          </cell>
          <cell r="AC631" t="e">
            <v>#REF!</v>
          </cell>
          <cell r="AD631" t="e">
            <v>#REF!</v>
          </cell>
          <cell r="AE631" t="e">
            <v>#REF!</v>
          </cell>
          <cell r="AF631" t="e">
            <v>#REF!</v>
          </cell>
          <cell r="AG631" t="e">
            <v>#REF!</v>
          </cell>
          <cell r="AH631" t="e">
            <v>#REF!</v>
          </cell>
          <cell r="AI631" t="e">
            <v>#REF!</v>
          </cell>
          <cell r="AJ631" t="e">
            <v>#REF!</v>
          </cell>
          <cell r="AK631" t="e">
            <v>#REF!</v>
          </cell>
          <cell r="AL631" t="e">
            <v>#REF!</v>
          </cell>
          <cell r="AM631" t="e">
            <v>#REF!</v>
          </cell>
          <cell r="AN631" t="e">
            <v>#REF!</v>
          </cell>
          <cell r="AO631" t="e">
            <v>#REF!</v>
          </cell>
          <cell r="AP631" t="e">
            <v>#REF!</v>
          </cell>
          <cell r="AQ631" t="e">
            <v>#REF!</v>
          </cell>
          <cell r="AR631" t="e">
            <v>#REF!</v>
          </cell>
          <cell r="AS631" t="e">
            <v>#REF!</v>
          </cell>
          <cell r="AT631" t="e">
            <v>#REF!</v>
          </cell>
          <cell r="AU631" t="e">
            <v>#REF!</v>
          </cell>
        </row>
        <row r="632">
          <cell r="A632" t="str">
            <v>0_11</v>
          </cell>
          <cell r="B632">
            <v>0</v>
          </cell>
          <cell r="C632">
            <v>11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e">
            <v>#REF!</v>
          </cell>
          <cell r="W632" t="e">
            <v>#REF!</v>
          </cell>
          <cell r="X632" t="e">
            <v>#REF!</v>
          </cell>
          <cell r="Y632" t="e">
            <v>#REF!</v>
          </cell>
          <cell r="Z632" t="e">
            <v>#REF!</v>
          </cell>
          <cell r="AA632" t="e">
            <v>#REF!</v>
          </cell>
          <cell r="AB632" t="e">
            <v>#REF!</v>
          </cell>
          <cell r="AC632" t="e">
            <v>#REF!</v>
          </cell>
          <cell r="AD632" t="e">
            <v>#REF!</v>
          </cell>
          <cell r="AE632" t="e">
            <v>#REF!</v>
          </cell>
          <cell r="AF632" t="e">
            <v>#REF!</v>
          </cell>
          <cell r="AG632" t="e">
            <v>#REF!</v>
          </cell>
          <cell r="AH632" t="e">
            <v>#REF!</v>
          </cell>
          <cell r="AI632" t="e">
            <v>#REF!</v>
          </cell>
          <cell r="AJ632" t="e">
            <v>#REF!</v>
          </cell>
          <cell r="AK632" t="e">
            <v>#REF!</v>
          </cell>
          <cell r="AL632" t="e">
            <v>#REF!</v>
          </cell>
          <cell r="AM632" t="e">
            <v>#REF!</v>
          </cell>
          <cell r="AN632" t="e">
            <v>#REF!</v>
          </cell>
          <cell r="AO632" t="e">
            <v>#REF!</v>
          </cell>
          <cell r="AP632" t="e">
            <v>#REF!</v>
          </cell>
          <cell r="AQ632" t="e">
            <v>#REF!</v>
          </cell>
          <cell r="AR632" t="e">
            <v>#REF!</v>
          </cell>
          <cell r="AS632" t="e">
            <v>#REF!</v>
          </cell>
          <cell r="AT632" t="e">
            <v>#REF!</v>
          </cell>
          <cell r="AU632" t="e">
            <v>#REF!</v>
          </cell>
        </row>
        <row r="633">
          <cell r="A633" t="str">
            <v>0_12</v>
          </cell>
          <cell r="B633">
            <v>0</v>
          </cell>
          <cell r="C633">
            <v>12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e">
            <v>#REF!</v>
          </cell>
          <cell r="W633" t="e">
            <v>#REF!</v>
          </cell>
          <cell r="X633" t="e">
            <v>#REF!</v>
          </cell>
          <cell r="Y633" t="e">
            <v>#REF!</v>
          </cell>
          <cell r="Z633" t="e">
            <v>#REF!</v>
          </cell>
          <cell r="AA633" t="e">
            <v>#REF!</v>
          </cell>
          <cell r="AB633" t="e">
            <v>#REF!</v>
          </cell>
          <cell r="AC633" t="e">
            <v>#REF!</v>
          </cell>
          <cell r="AD633" t="e">
            <v>#REF!</v>
          </cell>
          <cell r="AE633" t="e">
            <v>#REF!</v>
          </cell>
          <cell r="AF633" t="e">
            <v>#REF!</v>
          </cell>
          <cell r="AG633" t="e">
            <v>#REF!</v>
          </cell>
          <cell r="AH633" t="e">
            <v>#REF!</v>
          </cell>
          <cell r="AI633" t="e">
            <v>#REF!</v>
          </cell>
          <cell r="AJ633" t="e">
            <v>#REF!</v>
          </cell>
          <cell r="AK633" t="e">
            <v>#REF!</v>
          </cell>
          <cell r="AL633" t="e">
            <v>#REF!</v>
          </cell>
          <cell r="AM633" t="e">
            <v>#REF!</v>
          </cell>
          <cell r="AN633" t="e">
            <v>#REF!</v>
          </cell>
          <cell r="AO633" t="e">
            <v>#REF!</v>
          </cell>
          <cell r="AP633" t="e">
            <v>#REF!</v>
          </cell>
          <cell r="AQ633" t="e">
            <v>#REF!</v>
          </cell>
          <cell r="AR633" t="e">
            <v>#REF!</v>
          </cell>
          <cell r="AS633" t="e">
            <v>#REF!</v>
          </cell>
          <cell r="AT633" t="e">
            <v>#REF!</v>
          </cell>
          <cell r="AU633" t="e">
            <v>#REF!</v>
          </cell>
        </row>
        <row r="634">
          <cell r="A634" t="e">
            <v>#N/A</v>
          </cell>
          <cell r="C634" t="e">
            <v>#N/A</v>
          </cell>
        </row>
        <row r="635">
          <cell r="A635" t="str">
            <v>0_1</v>
          </cell>
          <cell r="B635">
            <v>0</v>
          </cell>
          <cell r="C635">
            <v>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e">
            <v>#REF!</v>
          </cell>
          <cell r="W635" t="e">
            <v>#REF!</v>
          </cell>
          <cell r="X635" t="e">
            <v>#REF!</v>
          </cell>
          <cell r="Y635" t="e">
            <v>#REF!</v>
          </cell>
          <cell r="Z635" t="e">
            <v>#REF!</v>
          </cell>
          <cell r="AA635" t="e">
            <v>#REF!</v>
          </cell>
          <cell r="AB635" t="e">
            <v>#REF!</v>
          </cell>
          <cell r="AC635" t="e">
            <v>#REF!</v>
          </cell>
          <cell r="AD635" t="e">
            <v>#REF!</v>
          </cell>
          <cell r="AE635" t="e">
            <v>#REF!</v>
          </cell>
          <cell r="AF635" t="e">
            <v>#REF!</v>
          </cell>
          <cell r="AG635" t="e">
            <v>#REF!</v>
          </cell>
          <cell r="AH635" t="e">
            <v>#REF!</v>
          </cell>
          <cell r="AI635" t="e">
            <v>#REF!</v>
          </cell>
          <cell r="AJ635" t="e">
            <v>#REF!</v>
          </cell>
          <cell r="AK635" t="e">
            <v>#REF!</v>
          </cell>
          <cell r="AL635" t="e">
            <v>#REF!</v>
          </cell>
          <cell r="AM635" t="e">
            <v>#REF!</v>
          </cell>
          <cell r="AN635" t="e">
            <v>#REF!</v>
          </cell>
          <cell r="AO635" t="e">
            <v>#REF!</v>
          </cell>
          <cell r="AP635" t="e">
            <v>#REF!</v>
          </cell>
          <cell r="AQ635" t="e">
            <v>#REF!</v>
          </cell>
          <cell r="AR635" t="e">
            <v>#REF!</v>
          </cell>
          <cell r="AS635" t="e">
            <v>#REF!</v>
          </cell>
          <cell r="AT635" t="e">
            <v>#REF!</v>
          </cell>
          <cell r="AU635" t="e">
            <v>#REF!</v>
          </cell>
        </row>
        <row r="636">
          <cell r="A636" t="str">
            <v>0_2</v>
          </cell>
          <cell r="B636">
            <v>0</v>
          </cell>
          <cell r="C636">
            <v>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e">
            <v>#REF!</v>
          </cell>
          <cell r="W636" t="e">
            <v>#REF!</v>
          </cell>
          <cell r="X636" t="e">
            <v>#REF!</v>
          </cell>
          <cell r="Y636" t="e">
            <v>#REF!</v>
          </cell>
          <cell r="Z636" t="e">
            <v>#REF!</v>
          </cell>
          <cell r="AA636" t="e">
            <v>#REF!</v>
          </cell>
          <cell r="AB636" t="e">
            <v>#REF!</v>
          </cell>
          <cell r="AC636" t="e">
            <v>#REF!</v>
          </cell>
          <cell r="AD636" t="e">
            <v>#REF!</v>
          </cell>
          <cell r="AE636" t="e">
            <v>#REF!</v>
          </cell>
          <cell r="AF636" t="e">
            <v>#REF!</v>
          </cell>
          <cell r="AG636" t="e">
            <v>#REF!</v>
          </cell>
          <cell r="AH636" t="e">
            <v>#REF!</v>
          </cell>
          <cell r="AI636" t="e">
            <v>#REF!</v>
          </cell>
          <cell r="AJ636" t="e">
            <v>#REF!</v>
          </cell>
          <cell r="AK636" t="e">
            <v>#REF!</v>
          </cell>
          <cell r="AL636" t="e">
            <v>#REF!</v>
          </cell>
          <cell r="AM636" t="e">
            <v>#REF!</v>
          </cell>
          <cell r="AN636" t="e">
            <v>#REF!</v>
          </cell>
          <cell r="AO636" t="e">
            <v>#REF!</v>
          </cell>
          <cell r="AP636" t="e">
            <v>#REF!</v>
          </cell>
          <cell r="AQ636" t="e">
            <v>#REF!</v>
          </cell>
          <cell r="AR636" t="e">
            <v>#REF!</v>
          </cell>
          <cell r="AS636" t="e">
            <v>#REF!</v>
          </cell>
          <cell r="AT636" t="e">
            <v>#REF!</v>
          </cell>
          <cell r="AU636" t="e">
            <v>#REF!</v>
          </cell>
        </row>
        <row r="637">
          <cell r="A637" t="str">
            <v>0_3</v>
          </cell>
          <cell r="B637">
            <v>0</v>
          </cell>
          <cell r="C637">
            <v>3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e">
            <v>#REF!</v>
          </cell>
          <cell r="W637" t="e">
            <v>#REF!</v>
          </cell>
          <cell r="X637" t="e">
            <v>#REF!</v>
          </cell>
          <cell r="Y637" t="e">
            <v>#REF!</v>
          </cell>
          <cell r="Z637" t="e">
            <v>#REF!</v>
          </cell>
          <cell r="AA637" t="e">
            <v>#REF!</v>
          </cell>
          <cell r="AB637" t="e">
            <v>#REF!</v>
          </cell>
          <cell r="AC637" t="e">
            <v>#REF!</v>
          </cell>
          <cell r="AD637" t="e">
            <v>#REF!</v>
          </cell>
          <cell r="AE637" t="e">
            <v>#REF!</v>
          </cell>
          <cell r="AF637" t="e">
            <v>#REF!</v>
          </cell>
          <cell r="AG637" t="e">
            <v>#REF!</v>
          </cell>
          <cell r="AH637" t="e">
            <v>#REF!</v>
          </cell>
          <cell r="AI637" t="e">
            <v>#REF!</v>
          </cell>
          <cell r="AJ637" t="e">
            <v>#REF!</v>
          </cell>
          <cell r="AK637" t="e">
            <v>#REF!</v>
          </cell>
          <cell r="AL637" t="e">
            <v>#REF!</v>
          </cell>
          <cell r="AM637" t="e">
            <v>#REF!</v>
          </cell>
          <cell r="AN637" t="e">
            <v>#REF!</v>
          </cell>
          <cell r="AO637" t="e">
            <v>#REF!</v>
          </cell>
          <cell r="AP637" t="e">
            <v>#REF!</v>
          </cell>
          <cell r="AQ637" t="e">
            <v>#REF!</v>
          </cell>
          <cell r="AR637" t="e">
            <v>#REF!</v>
          </cell>
          <cell r="AS637" t="e">
            <v>#REF!</v>
          </cell>
          <cell r="AT637" t="e">
            <v>#REF!</v>
          </cell>
          <cell r="AU637" t="e">
            <v>#REF!</v>
          </cell>
        </row>
        <row r="638">
          <cell r="A638" t="str">
            <v>0_4</v>
          </cell>
          <cell r="B638">
            <v>0</v>
          </cell>
          <cell r="C638">
            <v>4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e">
            <v>#REF!</v>
          </cell>
          <cell r="W638" t="e">
            <v>#REF!</v>
          </cell>
          <cell r="X638" t="e">
            <v>#REF!</v>
          </cell>
          <cell r="Y638" t="e">
            <v>#REF!</v>
          </cell>
          <cell r="Z638" t="e">
            <v>#REF!</v>
          </cell>
          <cell r="AA638" t="e">
            <v>#REF!</v>
          </cell>
          <cell r="AB638" t="e">
            <v>#REF!</v>
          </cell>
          <cell r="AC638" t="e">
            <v>#REF!</v>
          </cell>
          <cell r="AD638" t="e">
            <v>#REF!</v>
          </cell>
          <cell r="AE638" t="e">
            <v>#REF!</v>
          </cell>
          <cell r="AF638" t="e">
            <v>#REF!</v>
          </cell>
          <cell r="AG638" t="e">
            <v>#REF!</v>
          </cell>
          <cell r="AH638" t="e">
            <v>#REF!</v>
          </cell>
          <cell r="AI638" t="e">
            <v>#REF!</v>
          </cell>
          <cell r="AJ638" t="e">
            <v>#REF!</v>
          </cell>
          <cell r="AK638" t="e">
            <v>#REF!</v>
          </cell>
          <cell r="AL638" t="e">
            <v>#REF!</v>
          </cell>
          <cell r="AM638" t="e">
            <v>#REF!</v>
          </cell>
          <cell r="AN638" t="e">
            <v>#REF!</v>
          </cell>
          <cell r="AO638" t="e">
            <v>#REF!</v>
          </cell>
          <cell r="AP638" t="e">
            <v>#REF!</v>
          </cell>
          <cell r="AQ638" t="e">
            <v>#REF!</v>
          </cell>
          <cell r="AR638" t="e">
            <v>#REF!</v>
          </cell>
          <cell r="AS638" t="e">
            <v>#REF!</v>
          </cell>
          <cell r="AT638" t="e">
            <v>#REF!</v>
          </cell>
          <cell r="AU638" t="e">
            <v>#REF!</v>
          </cell>
        </row>
        <row r="639">
          <cell r="A639" t="str">
            <v>0_5</v>
          </cell>
          <cell r="B639">
            <v>0</v>
          </cell>
          <cell r="C639">
            <v>5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e">
            <v>#REF!</v>
          </cell>
          <cell r="W639" t="e">
            <v>#REF!</v>
          </cell>
          <cell r="X639" t="e">
            <v>#REF!</v>
          </cell>
          <cell r="Y639" t="e">
            <v>#REF!</v>
          </cell>
          <cell r="Z639" t="e">
            <v>#REF!</v>
          </cell>
          <cell r="AA639" t="e">
            <v>#REF!</v>
          </cell>
          <cell r="AB639" t="e">
            <v>#REF!</v>
          </cell>
          <cell r="AC639" t="e">
            <v>#REF!</v>
          </cell>
          <cell r="AD639" t="e">
            <v>#REF!</v>
          </cell>
          <cell r="AE639" t="e">
            <v>#REF!</v>
          </cell>
          <cell r="AF639" t="e">
            <v>#REF!</v>
          </cell>
          <cell r="AG639" t="e">
            <v>#REF!</v>
          </cell>
          <cell r="AH639" t="e">
            <v>#REF!</v>
          </cell>
          <cell r="AI639" t="e">
            <v>#REF!</v>
          </cell>
          <cell r="AJ639" t="e">
            <v>#REF!</v>
          </cell>
          <cell r="AK639" t="e">
            <v>#REF!</v>
          </cell>
          <cell r="AL639" t="e">
            <v>#REF!</v>
          </cell>
          <cell r="AM639" t="e">
            <v>#REF!</v>
          </cell>
          <cell r="AN639" t="e">
            <v>#REF!</v>
          </cell>
          <cell r="AO639" t="e">
            <v>#REF!</v>
          </cell>
          <cell r="AP639" t="e">
            <v>#REF!</v>
          </cell>
          <cell r="AQ639" t="e">
            <v>#REF!</v>
          </cell>
          <cell r="AR639" t="e">
            <v>#REF!</v>
          </cell>
          <cell r="AS639" t="e">
            <v>#REF!</v>
          </cell>
          <cell r="AT639" t="e">
            <v>#REF!</v>
          </cell>
          <cell r="AU639" t="e">
            <v>#REF!</v>
          </cell>
        </row>
        <row r="640">
          <cell r="A640" t="str">
            <v>0_6</v>
          </cell>
          <cell r="B640">
            <v>0</v>
          </cell>
          <cell r="C640">
            <v>6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e">
            <v>#REF!</v>
          </cell>
          <cell r="W640" t="e">
            <v>#REF!</v>
          </cell>
          <cell r="X640" t="e">
            <v>#REF!</v>
          </cell>
          <cell r="Y640" t="e">
            <v>#REF!</v>
          </cell>
          <cell r="Z640" t="e">
            <v>#REF!</v>
          </cell>
          <cell r="AA640" t="e">
            <v>#REF!</v>
          </cell>
          <cell r="AB640" t="e">
            <v>#REF!</v>
          </cell>
          <cell r="AC640" t="e">
            <v>#REF!</v>
          </cell>
          <cell r="AD640" t="e">
            <v>#REF!</v>
          </cell>
          <cell r="AE640" t="e">
            <v>#REF!</v>
          </cell>
          <cell r="AF640" t="e">
            <v>#REF!</v>
          </cell>
          <cell r="AG640" t="e">
            <v>#REF!</v>
          </cell>
          <cell r="AH640" t="e">
            <v>#REF!</v>
          </cell>
          <cell r="AI640" t="e">
            <v>#REF!</v>
          </cell>
          <cell r="AJ640" t="e">
            <v>#REF!</v>
          </cell>
          <cell r="AK640" t="e">
            <v>#REF!</v>
          </cell>
          <cell r="AL640" t="e">
            <v>#REF!</v>
          </cell>
          <cell r="AM640" t="e">
            <v>#REF!</v>
          </cell>
          <cell r="AN640" t="e">
            <v>#REF!</v>
          </cell>
          <cell r="AO640" t="e">
            <v>#REF!</v>
          </cell>
          <cell r="AP640" t="e">
            <v>#REF!</v>
          </cell>
          <cell r="AQ640" t="e">
            <v>#REF!</v>
          </cell>
          <cell r="AR640" t="e">
            <v>#REF!</v>
          </cell>
          <cell r="AS640" t="e">
            <v>#REF!</v>
          </cell>
          <cell r="AT640" t="e">
            <v>#REF!</v>
          </cell>
          <cell r="AU640" t="e">
            <v>#REF!</v>
          </cell>
        </row>
        <row r="641">
          <cell r="A641" t="str">
            <v>0_7</v>
          </cell>
          <cell r="B641">
            <v>0</v>
          </cell>
          <cell r="C641">
            <v>7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e">
            <v>#REF!</v>
          </cell>
          <cell r="W641" t="e">
            <v>#REF!</v>
          </cell>
          <cell r="X641" t="e">
            <v>#REF!</v>
          </cell>
          <cell r="Y641" t="e">
            <v>#REF!</v>
          </cell>
          <cell r="Z641" t="e">
            <v>#REF!</v>
          </cell>
          <cell r="AA641" t="e">
            <v>#REF!</v>
          </cell>
          <cell r="AB641" t="e">
            <v>#REF!</v>
          </cell>
          <cell r="AC641" t="e">
            <v>#REF!</v>
          </cell>
          <cell r="AD641" t="e">
            <v>#REF!</v>
          </cell>
          <cell r="AE641" t="e">
            <v>#REF!</v>
          </cell>
          <cell r="AF641" t="e">
            <v>#REF!</v>
          </cell>
          <cell r="AG641" t="e">
            <v>#REF!</v>
          </cell>
          <cell r="AH641" t="e">
            <v>#REF!</v>
          </cell>
          <cell r="AI641" t="e">
            <v>#REF!</v>
          </cell>
          <cell r="AJ641" t="e">
            <v>#REF!</v>
          </cell>
          <cell r="AK641" t="e">
            <v>#REF!</v>
          </cell>
          <cell r="AL641" t="e">
            <v>#REF!</v>
          </cell>
          <cell r="AM641" t="e">
            <v>#REF!</v>
          </cell>
          <cell r="AN641" t="e">
            <v>#REF!</v>
          </cell>
          <cell r="AO641" t="e">
            <v>#REF!</v>
          </cell>
          <cell r="AP641" t="e">
            <v>#REF!</v>
          </cell>
          <cell r="AQ641" t="e">
            <v>#REF!</v>
          </cell>
          <cell r="AR641" t="e">
            <v>#REF!</v>
          </cell>
          <cell r="AS641" t="e">
            <v>#REF!</v>
          </cell>
          <cell r="AT641" t="e">
            <v>#REF!</v>
          </cell>
          <cell r="AU641" t="e">
            <v>#REF!</v>
          </cell>
        </row>
        <row r="642">
          <cell r="A642" t="str">
            <v>0_8</v>
          </cell>
          <cell r="B642">
            <v>0</v>
          </cell>
          <cell r="C642">
            <v>8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e">
            <v>#REF!</v>
          </cell>
          <cell r="W642" t="e">
            <v>#REF!</v>
          </cell>
          <cell r="X642" t="e">
            <v>#REF!</v>
          </cell>
          <cell r="Y642" t="e">
            <v>#REF!</v>
          </cell>
          <cell r="Z642" t="e">
            <v>#REF!</v>
          </cell>
          <cell r="AA642" t="e">
            <v>#REF!</v>
          </cell>
          <cell r="AB642" t="e">
            <v>#REF!</v>
          </cell>
          <cell r="AC642" t="e">
            <v>#REF!</v>
          </cell>
          <cell r="AD642" t="e">
            <v>#REF!</v>
          </cell>
          <cell r="AE642" t="e">
            <v>#REF!</v>
          </cell>
          <cell r="AF642" t="e">
            <v>#REF!</v>
          </cell>
          <cell r="AG642" t="e">
            <v>#REF!</v>
          </cell>
          <cell r="AH642" t="e">
            <v>#REF!</v>
          </cell>
          <cell r="AI642" t="e">
            <v>#REF!</v>
          </cell>
          <cell r="AJ642" t="e">
            <v>#REF!</v>
          </cell>
          <cell r="AK642" t="e">
            <v>#REF!</v>
          </cell>
          <cell r="AL642" t="e">
            <v>#REF!</v>
          </cell>
          <cell r="AM642" t="e">
            <v>#REF!</v>
          </cell>
          <cell r="AN642" t="e">
            <v>#REF!</v>
          </cell>
          <cell r="AO642" t="e">
            <v>#REF!</v>
          </cell>
          <cell r="AP642" t="e">
            <v>#REF!</v>
          </cell>
          <cell r="AQ642" t="e">
            <v>#REF!</v>
          </cell>
          <cell r="AR642" t="e">
            <v>#REF!</v>
          </cell>
          <cell r="AS642" t="e">
            <v>#REF!</v>
          </cell>
          <cell r="AT642" t="e">
            <v>#REF!</v>
          </cell>
          <cell r="AU642" t="e">
            <v>#REF!</v>
          </cell>
        </row>
        <row r="643">
          <cell r="A643" t="str">
            <v>0_9</v>
          </cell>
          <cell r="B643">
            <v>0</v>
          </cell>
          <cell r="C643">
            <v>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e">
            <v>#REF!</v>
          </cell>
          <cell r="W643" t="e">
            <v>#REF!</v>
          </cell>
          <cell r="X643" t="e">
            <v>#REF!</v>
          </cell>
          <cell r="Y643" t="e">
            <v>#REF!</v>
          </cell>
          <cell r="Z643" t="e">
            <v>#REF!</v>
          </cell>
          <cell r="AA643" t="e">
            <v>#REF!</v>
          </cell>
          <cell r="AB643" t="e">
            <v>#REF!</v>
          </cell>
          <cell r="AC643" t="e">
            <v>#REF!</v>
          </cell>
          <cell r="AD643" t="e">
            <v>#REF!</v>
          </cell>
          <cell r="AE643" t="e">
            <v>#REF!</v>
          </cell>
          <cell r="AF643" t="e">
            <v>#REF!</v>
          </cell>
          <cell r="AG643" t="e">
            <v>#REF!</v>
          </cell>
          <cell r="AH643" t="e">
            <v>#REF!</v>
          </cell>
          <cell r="AI643" t="e">
            <v>#REF!</v>
          </cell>
          <cell r="AJ643" t="e">
            <v>#REF!</v>
          </cell>
          <cell r="AK643" t="e">
            <v>#REF!</v>
          </cell>
          <cell r="AL643" t="e">
            <v>#REF!</v>
          </cell>
          <cell r="AM643" t="e">
            <v>#REF!</v>
          </cell>
          <cell r="AN643" t="e">
            <v>#REF!</v>
          </cell>
          <cell r="AO643" t="e">
            <v>#REF!</v>
          </cell>
          <cell r="AP643" t="e">
            <v>#REF!</v>
          </cell>
          <cell r="AQ643" t="e">
            <v>#REF!</v>
          </cell>
          <cell r="AR643" t="e">
            <v>#REF!</v>
          </cell>
          <cell r="AS643" t="e">
            <v>#REF!</v>
          </cell>
          <cell r="AT643" t="e">
            <v>#REF!</v>
          </cell>
          <cell r="AU643" t="e">
            <v>#REF!</v>
          </cell>
        </row>
        <row r="644">
          <cell r="A644" t="str">
            <v>0_10</v>
          </cell>
          <cell r="B644">
            <v>0</v>
          </cell>
          <cell r="C644">
            <v>10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e">
            <v>#REF!</v>
          </cell>
          <cell r="W644" t="e">
            <v>#REF!</v>
          </cell>
          <cell r="X644" t="e">
            <v>#REF!</v>
          </cell>
          <cell r="Y644" t="e">
            <v>#REF!</v>
          </cell>
          <cell r="Z644" t="e">
            <v>#REF!</v>
          </cell>
          <cell r="AA644" t="e">
            <v>#REF!</v>
          </cell>
          <cell r="AB644" t="e">
            <v>#REF!</v>
          </cell>
          <cell r="AC644" t="e">
            <v>#REF!</v>
          </cell>
          <cell r="AD644" t="e">
            <v>#REF!</v>
          </cell>
          <cell r="AE644" t="e">
            <v>#REF!</v>
          </cell>
          <cell r="AF644" t="e">
            <v>#REF!</v>
          </cell>
          <cell r="AG644" t="e">
            <v>#REF!</v>
          </cell>
          <cell r="AH644" t="e">
            <v>#REF!</v>
          </cell>
          <cell r="AI644" t="e">
            <v>#REF!</v>
          </cell>
          <cell r="AJ644" t="e">
            <v>#REF!</v>
          </cell>
          <cell r="AK644" t="e">
            <v>#REF!</v>
          </cell>
          <cell r="AL644" t="e">
            <v>#REF!</v>
          </cell>
          <cell r="AM644" t="e">
            <v>#REF!</v>
          </cell>
          <cell r="AN644" t="e">
            <v>#REF!</v>
          </cell>
          <cell r="AO644" t="e">
            <v>#REF!</v>
          </cell>
          <cell r="AP644" t="e">
            <v>#REF!</v>
          </cell>
          <cell r="AQ644" t="e">
            <v>#REF!</v>
          </cell>
          <cell r="AR644" t="e">
            <v>#REF!</v>
          </cell>
          <cell r="AS644" t="e">
            <v>#REF!</v>
          </cell>
          <cell r="AT644" t="e">
            <v>#REF!</v>
          </cell>
          <cell r="AU644" t="e">
            <v>#REF!</v>
          </cell>
        </row>
        <row r="645">
          <cell r="A645" t="str">
            <v>0_11</v>
          </cell>
          <cell r="B645">
            <v>0</v>
          </cell>
          <cell r="C645">
            <v>11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e">
            <v>#REF!</v>
          </cell>
          <cell r="W645" t="e">
            <v>#REF!</v>
          </cell>
          <cell r="X645" t="e">
            <v>#REF!</v>
          </cell>
          <cell r="Y645" t="e">
            <v>#REF!</v>
          </cell>
          <cell r="Z645" t="e">
            <v>#REF!</v>
          </cell>
          <cell r="AA645" t="e">
            <v>#REF!</v>
          </cell>
          <cell r="AB645" t="e">
            <v>#REF!</v>
          </cell>
          <cell r="AC645" t="e">
            <v>#REF!</v>
          </cell>
          <cell r="AD645" t="e">
            <v>#REF!</v>
          </cell>
          <cell r="AE645" t="e">
            <v>#REF!</v>
          </cell>
          <cell r="AF645" t="e">
            <v>#REF!</v>
          </cell>
          <cell r="AG645" t="e">
            <v>#REF!</v>
          </cell>
          <cell r="AH645" t="e">
            <v>#REF!</v>
          </cell>
          <cell r="AI645" t="e">
            <v>#REF!</v>
          </cell>
          <cell r="AJ645" t="e">
            <v>#REF!</v>
          </cell>
          <cell r="AK645" t="e">
            <v>#REF!</v>
          </cell>
          <cell r="AL645" t="e">
            <v>#REF!</v>
          </cell>
          <cell r="AM645" t="e">
            <v>#REF!</v>
          </cell>
          <cell r="AN645" t="e">
            <v>#REF!</v>
          </cell>
          <cell r="AO645" t="e">
            <v>#REF!</v>
          </cell>
          <cell r="AP645" t="e">
            <v>#REF!</v>
          </cell>
          <cell r="AQ645" t="e">
            <v>#REF!</v>
          </cell>
          <cell r="AR645" t="e">
            <v>#REF!</v>
          </cell>
          <cell r="AS645" t="e">
            <v>#REF!</v>
          </cell>
          <cell r="AT645" t="e">
            <v>#REF!</v>
          </cell>
          <cell r="AU645" t="e">
            <v>#REF!</v>
          </cell>
        </row>
        <row r="646">
          <cell r="A646" t="str">
            <v>0_12</v>
          </cell>
          <cell r="B646">
            <v>0</v>
          </cell>
          <cell r="C646">
            <v>12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e">
            <v>#REF!</v>
          </cell>
          <cell r="W646" t="e">
            <v>#REF!</v>
          </cell>
          <cell r="X646" t="e">
            <v>#REF!</v>
          </cell>
          <cell r="Y646" t="e">
            <v>#REF!</v>
          </cell>
          <cell r="Z646" t="e">
            <v>#REF!</v>
          </cell>
          <cell r="AA646" t="e">
            <v>#REF!</v>
          </cell>
          <cell r="AB646" t="e">
            <v>#REF!</v>
          </cell>
          <cell r="AC646" t="e">
            <v>#REF!</v>
          </cell>
          <cell r="AD646" t="e">
            <v>#REF!</v>
          </cell>
          <cell r="AE646" t="e">
            <v>#REF!</v>
          </cell>
          <cell r="AF646" t="e">
            <v>#REF!</v>
          </cell>
          <cell r="AG646" t="e">
            <v>#REF!</v>
          </cell>
          <cell r="AH646" t="e">
            <v>#REF!</v>
          </cell>
          <cell r="AI646" t="e">
            <v>#REF!</v>
          </cell>
          <cell r="AJ646" t="e">
            <v>#REF!</v>
          </cell>
          <cell r="AK646" t="e">
            <v>#REF!</v>
          </cell>
          <cell r="AL646" t="e">
            <v>#REF!</v>
          </cell>
          <cell r="AM646" t="e">
            <v>#REF!</v>
          </cell>
          <cell r="AN646" t="e">
            <v>#REF!</v>
          </cell>
          <cell r="AO646" t="e">
            <v>#REF!</v>
          </cell>
          <cell r="AP646" t="e">
            <v>#REF!</v>
          </cell>
          <cell r="AQ646" t="e">
            <v>#REF!</v>
          </cell>
          <cell r="AR646" t="e">
            <v>#REF!</v>
          </cell>
          <cell r="AS646" t="e">
            <v>#REF!</v>
          </cell>
          <cell r="AT646" t="e">
            <v>#REF!</v>
          </cell>
          <cell r="AU646" t="e">
            <v>#REF!</v>
          </cell>
        </row>
        <row r="647">
          <cell r="A647" t="e">
            <v>#N/A</v>
          </cell>
          <cell r="C647" t="e">
            <v>#N/A</v>
          </cell>
        </row>
        <row r="648">
          <cell r="A648" t="str">
            <v>0_1</v>
          </cell>
          <cell r="B648">
            <v>0</v>
          </cell>
          <cell r="C648">
            <v>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e">
            <v>#REF!</v>
          </cell>
          <cell r="W648" t="e">
            <v>#REF!</v>
          </cell>
          <cell r="X648" t="e">
            <v>#REF!</v>
          </cell>
          <cell r="Y648" t="e">
            <v>#REF!</v>
          </cell>
          <cell r="Z648" t="e">
            <v>#REF!</v>
          </cell>
          <cell r="AA648" t="e">
            <v>#REF!</v>
          </cell>
          <cell r="AB648" t="e">
            <v>#REF!</v>
          </cell>
          <cell r="AC648" t="e">
            <v>#REF!</v>
          </cell>
          <cell r="AD648" t="e">
            <v>#REF!</v>
          </cell>
          <cell r="AE648" t="e">
            <v>#REF!</v>
          </cell>
          <cell r="AF648" t="e">
            <v>#REF!</v>
          </cell>
          <cell r="AG648" t="e">
            <v>#REF!</v>
          </cell>
          <cell r="AH648" t="e">
            <v>#REF!</v>
          </cell>
          <cell r="AI648" t="e">
            <v>#REF!</v>
          </cell>
          <cell r="AJ648" t="e">
            <v>#REF!</v>
          </cell>
          <cell r="AK648" t="e">
            <v>#REF!</v>
          </cell>
          <cell r="AL648" t="e">
            <v>#REF!</v>
          </cell>
          <cell r="AM648" t="e">
            <v>#REF!</v>
          </cell>
          <cell r="AN648" t="e">
            <v>#REF!</v>
          </cell>
          <cell r="AO648" t="e">
            <v>#REF!</v>
          </cell>
          <cell r="AP648" t="e">
            <v>#REF!</v>
          </cell>
          <cell r="AQ648" t="e">
            <v>#REF!</v>
          </cell>
          <cell r="AR648" t="e">
            <v>#REF!</v>
          </cell>
          <cell r="AS648" t="e">
            <v>#REF!</v>
          </cell>
          <cell r="AT648" t="e">
            <v>#REF!</v>
          </cell>
          <cell r="AU648" t="e">
            <v>#REF!</v>
          </cell>
        </row>
        <row r="649">
          <cell r="A649" t="str">
            <v>0_2</v>
          </cell>
          <cell r="B649">
            <v>0</v>
          </cell>
          <cell r="C649">
            <v>2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e">
            <v>#REF!</v>
          </cell>
          <cell r="W649" t="e">
            <v>#REF!</v>
          </cell>
          <cell r="X649" t="e">
            <v>#REF!</v>
          </cell>
          <cell r="Y649" t="e">
            <v>#REF!</v>
          </cell>
          <cell r="Z649" t="e">
            <v>#REF!</v>
          </cell>
          <cell r="AA649" t="e">
            <v>#REF!</v>
          </cell>
          <cell r="AB649" t="e">
            <v>#REF!</v>
          </cell>
          <cell r="AC649" t="e">
            <v>#REF!</v>
          </cell>
          <cell r="AD649" t="e">
            <v>#REF!</v>
          </cell>
          <cell r="AE649" t="e">
            <v>#REF!</v>
          </cell>
          <cell r="AF649" t="e">
            <v>#REF!</v>
          </cell>
          <cell r="AG649" t="e">
            <v>#REF!</v>
          </cell>
          <cell r="AH649" t="e">
            <v>#REF!</v>
          </cell>
          <cell r="AI649" t="e">
            <v>#REF!</v>
          </cell>
          <cell r="AJ649" t="e">
            <v>#REF!</v>
          </cell>
          <cell r="AK649" t="e">
            <v>#REF!</v>
          </cell>
          <cell r="AL649" t="e">
            <v>#REF!</v>
          </cell>
          <cell r="AM649" t="e">
            <v>#REF!</v>
          </cell>
          <cell r="AN649" t="e">
            <v>#REF!</v>
          </cell>
          <cell r="AO649" t="e">
            <v>#REF!</v>
          </cell>
          <cell r="AP649" t="e">
            <v>#REF!</v>
          </cell>
          <cell r="AQ649" t="e">
            <v>#REF!</v>
          </cell>
          <cell r="AR649" t="e">
            <v>#REF!</v>
          </cell>
          <cell r="AS649" t="e">
            <v>#REF!</v>
          </cell>
          <cell r="AT649" t="e">
            <v>#REF!</v>
          </cell>
          <cell r="AU649" t="e">
            <v>#REF!</v>
          </cell>
        </row>
        <row r="650">
          <cell r="A650" t="str">
            <v>0_3</v>
          </cell>
          <cell r="B650">
            <v>0</v>
          </cell>
          <cell r="C650">
            <v>3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e">
            <v>#REF!</v>
          </cell>
          <cell r="W650" t="e">
            <v>#REF!</v>
          </cell>
          <cell r="X650" t="e">
            <v>#REF!</v>
          </cell>
          <cell r="Y650" t="e">
            <v>#REF!</v>
          </cell>
          <cell r="Z650" t="e">
            <v>#REF!</v>
          </cell>
          <cell r="AA650" t="e">
            <v>#REF!</v>
          </cell>
          <cell r="AB650" t="e">
            <v>#REF!</v>
          </cell>
          <cell r="AC650" t="e">
            <v>#REF!</v>
          </cell>
          <cell r="AD650" t="e">
            <v>#REF!</v>
          </cell>
          <cell r="AE650" t="e">
            <v>#REF!</v>
          </cell>
          <cell r="AF650" t="e">
            <v>#REF!</v>
          </cell>
          <cell r="AG650" t="e">
            <v>#REF!</v>
          </cell>
          <cell r="AH650" t="e">
            <v>#REF!</v>
          </cell>
          <cell r="AI650" t="e">
            <v>#REF!</v>
          </cell>
          <cell r="AJ650" t="e">
            <v>#REF!</v>
          </cell>
          <cell r="AK650" t="e">
            <v>#REF!</v>
          </cell>
          <cell r="AL650" t="e">
            <v>#REF!</v>
          </cell>
          <cell r="AM650" t="e">
            <v>#REF!</v>
          </cell>
          <cell r="AN650" t="e">
            <v>#REF!</v>
          </cell>
          <cell r="AO650" t="e">
            <v>#REF!</v>
          </cell>
          <cell r="AP650" t="e">
            <v>#REF!</v>
          </cell>
          <cell r="AQ650" t="e">
            <v>#REF!</v>
          </cell>
          <cell r="AR650" t="e">
            <v>#REF!</v>
          </cell>
          <cell r="AS650" t="e">
            <v>#REF!</v>
          </cell>
          <cell r="AT650" t="e">
            <v>#REF!</v>
          </cell>
          <cell r="AU650" t="e">
            <v>#REF!</v>
          </cell>
        </row>
        <row r="651">
          <cell r="A651" t="str">
            <v>0_4</v>
          </cell>
          <cell r="B651">
            <v>0</v>
          </cell>
          <cell r="C651">
            <v>4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e">
            <v>#REF!</v>
          </cell>
          <cell r="W651" t="e">
            <v>#REF!</v>
          </cell>
          <cell r="X651" t="e">
            <v>#REF!</v>
          </cell>
          <cell r="Y651" t="e">
            <v>#REF!</v>
          </cell>
          <cell r="Z651" t="e">
            <v>#REF!</v>
          </cell>
          <cell r="AA651" t="e">
            <v>#REF!</v>
          </cell>
          <cell r="AB651" t="e">
            <v>#REF!</v>
          </cell>
          <cell r="AC651" t="e">
            <v>#REF!</v>
          </cell>
          <cell r="AD651" t="e">
            <v>#REF!</v>
          </cell>
          <cell r="AE651" t="e">
            <v>#REF!</v>
          </cell>
          <cell r="AF651" t="e">
            <v>#REF!</v>
          </cell>
          <cell r="AG651" t="e">
            <v>#REF!</v>
          </cell>
          <cell r="AH651" t="e">
            <v>#REF!</v>
          </cell>
          <cell r="AI651" t="e">
            <v>#REF!</v>
          </cell>
          <cell r="AJ651" t="e">
            <v>#REF!</v>
          </cell>
          <cell r="AK651" t="e">
            <v>#REF!</v>
          </cell>
          <cell r="AL651" t="e">
            <v>#REF!</v>
          </cell>
          <cell r="AM651" t="e">
            <v>#REF!</v>
          </cell>
          <cell r="AN651" t="e">
            <v>#REF!</v>
          </cell>
          <cell r="AO651" t="e">
            <v>#REF!</v>
          </cell>
          <cell r="AP651" t="e">
            <v>#REF!</v>
          </cell>
          <cell r="AQ651" t="e">
            <v>#REF!</v>
          </cell>
          <cell r="AR651" t="e">
            <v>#REF!</v>
          </cell>
          <cell r="AS651" t="e">
            <v>#REF!</v>
          </cell>
          <cell r="AT651" t="e">
            <v>#REF!</v>
          </cell>
          <cell r="AU651" t="e">
            <v>#REF!</v>
          </cell>
        </row>
        <row r="652">
          <cell r="A652" t="str">
            <v>0_5</v>
          </cell>
          <cell r="B652">
            <v>0</v>
          </cell>
          <cell r="C652">
            <v>5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e">
            <v>#REF!</v>
          </cell>
          <cell r="W652" t="e">
            <v>#REF!</v>
          </cell>
          <cell r="X652" t="e">
            <v>#REF!</v>
          </cell>
          <cell r="Y652" t="e">
            <v>#REF!</v>
          </cell>
          <cell r="Z652" t="e">
            <v>#REF!</v>
          </cell>
          <cell r="AA652" t="e">
            <v>#REF!</v>
          </cell>
          <cell r="AB652" t="e">
            <v>#REF!</v>
          </cell>
          <cell r="AC652" t="e">
            <v>#REF!</v>
          </cell>
          <cell r="AD652" t="e">
            <v>#REF!</v>
          </cell>
          <cell r="AE652" t="e">
            <v>#REF!</v>
          </cell>
          <cell r="AF652" t="e">
            <v>#REF!</v>
          </cell>
          <cell r="AG652" t="e">
            <v>#REF!</v>
          </cell>
          <cell r="AH652" t="e">
            <v>#REF!</v>
          </cell>
          <cell r="AI652" t="e">
            <v>#REF!</v>
          </cell>
          <cell r="AJ652" t="e">
            <v>#REF!</v>
          </cell>
          <cell r="AK652" t="e">
            <v>#REF!</v>
          </cell>
          <cell r="AL652" t="e">
            <v>#REF!</v>
          </cell>
          <cell r="AM652" t="e">
            <v>#REF!</v>
          </cell>
          <cell r="AN652" t="e">
            <v>#REF!</v>
          </cell>
          <cell r="AO652" t="e">
            <v>#REF!</v>
          </cell>
          <cell r="AP652" t="e">
            <v>#REF!</v>
          </cell>
          <cell r="AQ652" t="e">
            <v>#REF!</v>
          </cell>
          <cell r="AR652" t="e">
            <v>#REF!</v>
          </cell>
          <cell r="AS652" t="e">
            <v>#REF!</v>
          </cell>
          <cell r="AT652" t="e">
            <v>#REF!</v>
          </cell>
          <cell r="AU652" t="e">
            <v>#REF!</v>
          </cell>
        </row>
        <row r="653">
          <cell r="A653" t="str">
            <v>0_6</v>
          </cell>
          <cell r="B653">
            <v>0</v>
          </cell>
          <cell r="C653">
            <v>6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e">
            <v>#REF!</v>
          </cell>
          <cell r="W653" t="e">
            <v>#REF!</v>
          </cell>
          <cell r="X653" t="e">
            <v>#REF!</v>
          </cell>
          <cell r="Y653" t="e">
            <v>#REF!</v>
          </cell>
          <cell r="Z653" t="e">
            <v>#REF!</v>
          </cell>
          <cell r="AA653" t="e">
            <v>#REF!</v>
          </cell>
          <cell r="AB653" t="e">
            <v>#REF!</v>
          </cell>
          <cell r="AC653" t="e">
            <v>#REF!</v>
          </cell>
          <cell r="AD653" t="e">
            <v>#REF!</v>
          </cell>
          <cell r="AE653" t="e">
            <v>#REF!</v>
          </cell>
          <cell r="AF653" t="e">
            <v>#REF!</v>
          </cell>
          <cell r="AG653" t="e">
            <v>#REF!</v>
          </cell>
          <cell r="AH653" t="e">
            <v>#REF!</v>
          </cell>
          <cell r="AI653" t="e">
            <v>#REF!</v>
          </cell>
          <cell r="AJ653" t="e">
            <v>#REF!</v>
          </cell>
          <cell r="AK653" t="e">
            <v>#REF!</v>
          </cell>
          <cell r="AL653" t="e">
            <v>#REF!</v>
          </cell>
          <cell r="AM653" t="e">
            <v>#REF!</v>
          </cell>
          <cell r="AN653" t="e">
            <v>#REF!</v>
          </cell>
          <cell r="AO653" t="e">
            <v>#REF!</v>
          </cell>
          <cell r="AP653" t="e">
            <v>#REF!</v>
          </cell>
          <cell r="AQ653" t="e">
            <v>#REF!</v>
          </cell>
          <cell r="AR653" t="e">
            <v>#REF!</v>
          </cell>
          <cell r="AS653" t="e">
            <v>#REF!</v>
          </cell>
          <cell r="AT653" t="e">
            <v>#REF!</v>
          </cell>
          <cell r="AU653" t="e">
            <v>#REF!</v>
          </cell>
        </row>
        <row r="654">
          <cell r="A654" t="str">
            <v>0_7</v>
          </cell>
          <cell r="B654">
            <v>0</v>
          </cell>
          <cell r="C654">
            <v>7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e">
            <v>#REF!</v>
          </cell>
          <cell r="W654" t="e">
            <v>#REF!</v>
          </cell>
          <cell r="X654" t="e">
            <v>#REF!</v>
          </cell>
          <cell r="Y654" t="e">
            <v>#REF!</v>
          </cell>
          <cell r="Z654" t="e">
            <v>#REF!</v>
          </cell>
          <cell r="AA654" t="e">
            <v>#REF!</v>
          </cell>
          <cell r="AB654" t="e">
            <v>#REF!</v>
          </cell>
          <cell r="AC654" t="e">
            <v>#REF!</v>
          </cell>
          <cell r="AD654" t="e">
            <v>#REF!</v>
          </cell>
          <cell r="AE654" t="e">
            <v>#REF!</v>
          </cell>
          <cell r="AF654" t="e">
            <v>#REF!</v>
          </cell>
          <cell r="AG654" t="e">
            <v>#REF!</v>
          </cell>
          <cell r="AH654" t="e">
            <v>#REF!</v>
          </cell>
          <cell r="AI654" t="e">
            <v>#REF!</v>
          </cell>
          <cell r="AJ654" t="e">
            <v>#REF!</v>
          </cell>
          <cell r="AK654" t="e">
            <v>#REF!</v>
          </cell>
          <cell r="AL654" t="e">
            <v>#REF!</v>
          </cell>
          <cell r="AM654" t="e">
            <v>#REF!</v>
          </cell>
          <cell r="AN654" t="e">
            <v>#REF!</v>
          </cell>
          <cell r="AO654" t="e">
            <v>#REF!</v>
          </cell>
          <cell r="AP654" t="e">
            <v>#REF!</v>
          </cell>
          <cell r="AQ654" t="e">
            <v>#REF!</v>
          </cell>
          <cell r="AR654" t="e">
            <v>#REF!</v>
          </cell>
          <cell r="AS654" t="e">
            <v>#REF!</v>
          </cell>
          <cell r="AT654" t="e">
            <v>#REF!</v>
          </cell>
          <cell r="AU654" t="e">
            <v>#REF!</v>
          </cell>
        </row>
        <row r="655">
          <cell r="A655" t="str">
            <v>0_8</v>
          </cell>
          <cell r="B655">
            <v>0</v>
          </cell>
          <cell r="C655">
            <v>8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e">
            <v>#REF!</v>
          </cell>
          <cell r="W655" t="e">
            <v>#REF!</v>
          </cell>
          <cell r="X655" t="e">
            <v>#REF!</v>
          </cell>
          <cell r="Y655" t="e">
            <v>#REF!</v>
          </cell>
          <cell r="Z655" t="e">
            <v>#REF!</v>
          </cell>
          <cell r="AA655" t="e">
            <v>#REF!</v>
          </cell>
          <cell r="AB655" t="e">
            <v>#REF!</v>
          </cell>
          <cell r="AC655" t="e">
            <v>#REF!</v>
          </cell>
          <cell r="AD655" t="e">
            <v>#REF!</v>
          </cell>
          <cell r="AE655" t="e">
            <v>#REF!</v>
          </cell>
          <cell r="AF655" t="e">
            <v>#REF!</v>
          </cell>
          <cell r="AG655" t="e">
            <v>#REF!</v>
          </cell>
          <cell r="AH655" t="e">
            <v>#REF!</v>
          </cell>
          <cell r="AI655" t="e">
            <v>#REF!</v>
          </cell>
          <cell r="AJ655" t="e">
            <v>#REF!</v>
          </cell>
          <cell r="AK655" t="e">
            <v>#REF!</v>
          </cell>
          <cell r="AL655" t="e">
            <v>#REF!</v>
          </cell>
          <cell r="AM655" t="e">
            <v>#REF!</v>
          </cell>
          <cell r="AN655" t="e">
            <v>#REF!</v>
          </cell>
          <cell r="AO655" t="e">
            <v>#REF!</v>
          </cell>
          <cell r="AP655" t="e">
            <v>#REF!</v>
          </cell>
          <cell r="AQ655" t="e">
            <v>#REF!</v>
          </cell>
          <cell r="AR655" t="e">
            <v>#REF!</v>
          </cell>
          <cell r="AS655" t="e">
            <v>#REF!</v>
          </cell>
          <cell r="AT655" t="e">
            <v>#REF!</v>
          </cell>
          <cell r="AU655" t="e">
            <v>#REF!</v>
          </cell>
        </row>
        <row r="656">
          <cell r="A656" t="str">
            <v>0_9</v>
          </cell>
          <cell r="B656">
            <v>0</v>
          </cell>
          <cell r="C656">
            <v>9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e">
            <v>#REF!</v>
          </cell>
          <cell r="W656" t="e">
            <v>#REF!</v>
          </cell>
          <cell r="X656" t="e">
            <v>#REF!</v>
          </cell>
          <cell r="Y656" t="e">
            <v>#REF!</v>
          </cell>
          <cell r="Z656" t="e">
            <v>#REF!</v>
          </cell>
          <cell r="AA656" t="e">
            <v>#REF!</v>
          </cell>
          <cell r="AB656" t="e">
            <v>#REF!</v>
          </cell>
          <cell r="AC656" t="e">
            <v>#REF!</v>
          </cell>
          <cell r="AD656" t="e">
            <v>#REF!</v>
          </cell>
          <cell r="AE656" t="e">
            <v>#REF!</v>
          </cell>
          <cell r="AF656" t="e">
            <v>#REF!</v>
          </cell>
          <cell r="AG656" t="e">
            <v>#REF!</v>
          </cell>
          <cell r="AH656" t="e">
            <v>#REF!</v>
          </cell>
          <cell r="AI656" t="e">
            <v>#REF!</v>
          </cell>
          <cell r="AJ656" t="e">
            <v>#REF!</v>
          </cell>
          <cell r="AK656" t="e">
            <v>#REF!</v>
          </cell>
          <cell r="AL656" t="e">
            <v>#REF!</v>
          </cell>
          <cell r="AM656" t="e">
            <v>#REF!</v>
          </cell>
          <cell r="AN656" t="e">
            <v>#REF!</v>
          </cell>
          <cell r="AO656" t="e">
            <v>#REF!</v>
          </cell>
          <cell r="AP656" t="e">
            <v>#REF!</v>
          </cell>
          <cell r="AQ656" t="e">
            <v>#REF!</v>
          </cell>
          <cell r="AR656" t="e">
            <v>#REF!</v>
          </cell>
          <cell r="AS656" t="e">
            <v>#REF!</v>
          </cell>
          <cell r="AT656" t="e">
            <v>#REF!</v>
          </cell>
          <cell r="AU656" t="e">
            <v>#REF!</v>
          </cell>
        </row>
        <row r="657">
          <cell r="A657" t="str">
            <v>0_10</v>
          </cell>
          <cell r="B657">
            <v>0</v>
          </cell>
          <cell r="C657">
            <v>10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e">
            <v>#REF!</v>
          </cell>
          <cell r="W657" t="e">
            <v>#REF!</v>
          </cell>
          <cell r="X657" t="e">
            <v>#REF!</v>
          </cell>
          <cell r="Y657" t="e">
            <v>#REF!</v>
          </cell>
          <cell r="Z657" t="e">
            <v>#REF!</v>
          </cell>
          <cell r="AA657" t="e">
            <v>#REF!</v>
          </cell>
          <cell r="AB657" t="e">
            <v>#REF!</v>
          </cell>
          <cell r="AC657" t="e">
            <v>#REF!</v>
          </cell>
          <cell r="AD657" t="e">
            <v>#REF!</v>
          </cell>
          <cell r="AE657" t="e">
            <v>#REF!</v>
          </cell>
          <cell r="AF657" t="e">
            <v>#REF!</v>
          </cell>
          <cell r="AG657" t="e">
            <v>#REF!</v>
          </cell>
          <cell r="AH657" t="e">
            <v>#REF!</v>
          </cell>
          <cell r="AI657" t="e">
            <v>#REF!</v>
          </cell>
          <cell r="AJ657" t="e">
            <v>#REF!</v>
          </cell>
          <cell r="AK657" t="e">
            <v>#REF!</v>
          </cell>
          <cell r="AL657" t="e">
            <v>#REF!</v>
          </cell>
          <cell r="AM657" t="e">
            <v>#REF!</v>
          </cell>
          <cell r="AN657" t="e">
            <v>#REF!</v>
          </cell>
          <cell r="AO657" t="e">
            <v>#REF!</v>
          </cell>
          <cell r="AP657" t="e">
            <v>#REF!</v>
          </cell>
          <cell r="AQ657" t="e">
            <v>#REF!</v>
          </cell>
          <cell r="AR657" t="e">
            <v>#REF!</v>
          </cell>
          <cell r="AS657" t="e">
            <v>#REF!</v>
          </cell>
          <cell r="AT657" t="e">
            <v>#REF!</v>
          </cell>
          <cell r="AU657" t="e">
            <v>#REF!</v>
          </cell>
        </row>
        <row r="658">
          <cell r="A658" t="str">
            <v>0_11</v>
          </cell>
          <cell r="B658">
            <v>0</v>
          </cell>
          <cell r="C658">
            <v>11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e">
            <v>#REF!</v>
          </cell>
          <cell r="W658" t="e">
            <v>#REF!</v>
          </cell>
          <cell r="X658" t="e">
            <v>#REF!</v>
          </cell>
          <cell r="Y658" t="e">
            <v>#REF!</v>
          </cell>
          <cell r="Z658" t="e">
            <v>#REF!</v>
          </cell>
          <cell r="AA658" t="e">
            <v>#REF!</v>
          </cell>
          <cell r="AB658" t="e">
            <v>#REF!</v>
          </cell>
          <cell r="AC658" t="e">
            <v>#REF!</v>
          </cell>
          <cell r="AD658" t="e">
            <v>#REF!</v>
          </cell>
          <cell r="AE658" t="e">
            <v>#REF!</v>
          </cell>
          <cell r="AF658" t="e">
            <v>#REF!</v>
          </cell>
          <cell r="AG658" t="e">
            <v>#REF!</v>
          </cell>
          <cell r="AH658" t="e">
            <v>#REF!</v>
          </cell>
          <cell r="AI658" t="e">
            <v>#REF!</v>
          </cell>
          <cell r="AJ658" t="e">
            <v>#REF!</v>
          </cell>
          <cell r="AK658" t="e">
            <v>#REF!</v>
          </cell>
          <cell r="AL658" t="e">
            <v>#REF!</v>
          </cell>
          <cell r="AM658" t="e">
            <v>#REF!</v>
          </cell>
          <cell r="AN658" t="e">
            <v>#REF!</v>
          </cell>
          <cell r="AO658" t="e">
            <v>#REF!</v>
          </cell>
          <cell r="AP658" t="e">
            <v>#REF!</v>
          </cell>
          <cell r="AQ658" t="e">
            <v>#REF!</v>
          </cell>
          <cell r="AR658" t="e">
            <v>#REF!</v>
          </cell>
          <cell r="AS658" t="e">
            <v>#REF!</v>
          </cell>
          <cell r="AT658" t="e">
            <v>#REF!</v>
          </cell>
          <cell r="AU658" t="e">
            <v>#REF!</v>
          </cell>
        </row>
        <row r="659">
          <cell r="A659" t="str">
            <v>0_12</v>
          </cell>
          <cell r="B659">
            <v>0</v>
          </cell>
          <cell r="C659">
            <v>12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e">
            <v>#REF!</v>
          </cell>
          <cell r="W659" t="e">
            <v>#REF!</v>
          </cell>
          <cell r="X659" t="e">
            <v>#REF!</v>
          </cell>
          <cell r="Y659" t="e">
            <v>#REF!</v>
          </cell>
          <cell r="Z659" t="e">
            <v>#REF!</v>
          </cell>
          <cell r="AA659" t="e">
            <v>#REF!</v>
          </cell>
          <cell r="AB659" t="e">
            <v>#REF!</v>
          </cell>
          <cell r="AC659" t="e">
            <v>#REF!</v>
          </cell>
          <cell r="AD659" t="e">
            <v>#REF!</v>
          </cell>
          <cell r="AE659" t="e">
            <v>#REF!</v>
          </cell>
          <cell r="AF659" t="e">
            <v>#REF!</v>
          </cell>
          <cell r="AG659" t="e">
            <v>#REF!</v>
          </cell>
          <cell r="AH659" t="e">
            <v>#REF!</v>
          </cell>
          <cell r="AI659" t="e">
            <v>#REF!</v>
          </cell>
          <cell r="AJ659" t="e">
            <v>#REF!</v>
          </cell>
          <cell r="AK659" t="e">
            <v>#REF!</v>
          </cell>
          <cell r="AL659" t="e">
            <v>#REF!</v>
          </cell>
          <cell r="AM659" t="e">
            <v>#REF!</v>
          </cell>
          <cell r="AN659" t="e">
            <v>#REF!</v>
          </cell>
          <cell r="AO659" t="e">
            <v>#REF!</v>
          </cell>
          <cell r="AP659" t="e">
            <v>#REF!</v>
          </cell>
          <cell r="AQ659" t="e">
            <v>#REF!</v>
          </cell>
          <cell r="AR659" t="e">
            <v>#REF!</v>
          </cell>
          <cell r="AS659" t="e">
            <v>#REF!</v>
          </cell>
          <cell r="AT659" t="e">
            <v>#REF!</v>
          </cell>
          <cell r="AU659" t="e">
            <v>#REF!</v>
          </cell>
        </row>
        <row r="660">
          <cell r="A660" t="e">
            <v>#N/A</v>
          </cell>
          <cell r="C660" t="e">
            <v>#N/A</v>
          </cell>
        </row>
        <row r="661">
          <cell r="A661" t="str">
            <v>0_1</v>
          </cell>
          <cell r="B661">
            <v>0</v>
          </cell>
          <cell r="C661">
            <v>1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e">
            <v>#REF!</v>
          </cell>
          <cell r="W661" t="e">
            <v>#REF!</v>
          </cell>
          <cell r="X661" t="e">
            <v>#REF!</v>
          </cell>
          <cell r="Y661" t="e">
            <v>#REF!</v>
          </cell>
          <cell r="Z661" t="e">
            <v>#REF!</v>
          </cell>
          <cell r="AA661" t="e">
            <v>#REF!</v>
          </cell>
          <cell r="AB661" t="e">
            <v>#REF!</v>
          </cell>
          <cell r="AC661" t="e">
            <v>#REF!</v>
          </cell>
          <cell r="AD661" t="e">
            <v>#REF!</v>
          </cell>
          <cell r="AE661" t="e">
            <v>#REF!</v>
          </cell>
          <cell r="AF661" t="e">
            <v>#REF!</v>
          </cell>
          <cell r="AG661" t="e">
            <v>#REF!</v>
          </cell>
          <cell r="AH661" t="e">
            <v>#REF!</v>
          </cell>
          <cell r="AI661" t="e">
            <v>#REF!</v>
          </cell>
          <cell r="AJ661" t="e">
            <v>#REF!</v>
          </cell>
          <cell r="AK661" t="e">
            <v>#REF!</v>
          </cell>
          <cell r="AL661" t="e">
            <v>#REF!</v>
          </cell>
          <cell r="AM661" t="e">
            <v>#REF!</v>
          </cell>
          <cell r="AN661" t="e">
            <v>#REF!</v>
          </cell>
          <cell r="AO661" t="e">
            <v>#REF!</v>
          </cell>
          <cell r="AP661" t="e">
            <v>#REF!</v>
          </cell>
          <cell r="AQ661" t="e">
            <v>#REF!</v>
          </cell>
          <cell r="AR661" t="e">
            <v>#REF!</v>
          </cell>
          <cell r="AS661" t="e">
            <v>#REF!</v>
          </cell>
          <cell r="AT661" t="e">
            <v>#REF!</v>
          </cell>
          <cell r="AU661" t="e">
            <v>#REF!</v>
          </cell>
        </row>
        <row r="662">
          <cell r="A662" t="str">
            <v>0_2</v>
          </cell>
          <cell r="B662">
            <v>0</v>
          </cell>
          <cell r="C662">
            <v>2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e">
            <v>#REF!</v>
          </cell>
          <cell r="W662" t="e">
            <v>#REF!</v>
          </cell>
          <cell r="X662" t="e">
            <v>#REF!</v>
          </cell>
          <cell r="Y662" t="e">
            <v>#REF!</v>
          </cell>
          <cell r="Z662" t="e">
            <v>#REF!</v>
          </cell>
          <cell r="AA662" t="e">
            <v>#REF!</v>
          </cell>
          <cell r="AB662" t="e">
            <v>#REF!</v>
          </cell>
          <cell r="AC662" t="e">
            <v>#REF!</v>
          </cell>
          <cell r="AD662" t="e">
            <v>#REF!</v>
          </cell>
          <cell r="AE662" t="e">
            <v>#REF!</v>
          </cell>
          <cell r="AF662" t="e">
            <v>#REF!</v>
          </cell>
          <cell r="AG662" t="e">
            <v>#REF!</v>
          </cell>
          <cell r="AH662" t="e">
            <v>#REF!</v>
          </cell>
          <cell r="AI662" t="e">
            <v>#REF!</v>
          </cell>
          <cell r="AJ662" t="e">
            <v>#REF!</v>
          </cell>
          <cell r="AK662" t="e">
            <v>#REF!</v>
          </cell>
          <cell r="AL662" t="e">
            <v>#REF!</v>
          </cell>
          <cell r="AM662" t="e">
            <v>#REF!</v>
          </cell>
          <cell r="AN662" t="e">
            <v>#REF!</v>
          </cell>
          <cell r="AO662" t="e">
            <v>#REF!</v>
          </cell>
          <cell r="AP662" t="e">
            <v>#REF!</v>
          </cell>
          <cell r="AQ662" t="e">
            <v>#REF!</v>
          </cell>
          <cell r="AR662" t="e">
            <v>#REF!</v>
          </cell>
          <cell r="AS662" t="e">
            <v>#REF!</v>
          </cell>
          <cell r="AT662" t="e">
            <v>#REF!</v>
          </cell>
          <cell r="AU662" t="e">
            <v>#REF!</v>
          </cell>
        </row>
        <row r="663">
          <cell r="A663" t="str">
            <v>0_3</v>
          </cell>
          <cell r="B663">
            <v>0</v>
          </cell>
          <cell r="C663">
            <v>3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e">
            <v>#REF!</v>
          </cell>
          <cell r="W663" t="e">
            <v>#REF!</v>
          </cell>
          <cell r="X663" t="e">
            <v>#REF!</v>
          </cell>
          <cell r="Y663" t="e">
            <v>#REF!</v>
          </cell>
          <cell r="Z663" t="e">
            <v>#REF!</v>
          </cell>
          <cell r="AA663" t="e">
            <v>#REF!</v>
          </cell>
          <cell r="AB663" t="e">
            <v>#REF!</v>
          </cell>
          <cell r="AC663" t="e">
            <v>#REF!</v>
          </cell>
          <cell r="AD663" t="e">
            <v>#REF!</v>
          </cell>
          <cell r="AE663" t="e">
            <v>#REF!</v>
          </cell>
          <cell r="AF663" t="e">
            <v>#REF!</v>
          </cell>
          <cell r="AG663" t="e">
            <v>#REF!</v>
          </cell>
          <cell r="AH663" t="e">
            <v>#REF!</v>
          </cell>
          <cell r="AI663" t="e">
            <v>#REF!</v>
          </cell>
          <cell r="AJ663" t="e">
            <v>#REF!</v>
          </cell>
          <cell r="AK663" t="e">
            <v>#REF!</v>
          </cell>
          <cell r="AL663" t="e">
            <v>#REF!</v>
          </cell>
          <cell r="AM663" t="e">
            <v>#REF!</v>
          </cell>
          <cell r="AN663" t="e">
            <v>#REF!</v>
          </cell>
          <cell r="AO663" t="e">
            <v>#REF!</v>
          </cell>
          <cell r="AP663" t="e">
            <v>#REF!</v>
          </cell>
          <cell r="AQ663" t="e">
            <v>#REF!</v>
          </cell>
          <cell r="AR663" t="e">
            <v>#REF!</v>
          </cell>
          <cell r="AS663" t="e">
            <v>#REF!</v>
          </cell>
          <cell r="AT663" t="e">
            <v>#REF!</v>
          </cell>
          <cell r="AU663" t="e">
            <v>#REF!</v>
          </cell>
        </row>
        <row r="664">
          <cell r="A664" t="str">
            <v>0_4</v>
          </cell>
          <cell r="B664">
            <v>0</v>
          </cell>
          <cell r="C664">
            <v>4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e">
            <v>#REF!</v>
          </cell>
          <cell r="W664" t="e">
            <v>#REF!</v>
          </cell>
          <cell r="X664" t="e">
            <v>#REF!</v>
          </cell>
          <cell r="Y664" t="e">
            <v>#REF!</v>
          </cell>
          <cell r="Z664" t="e">
            <v>#REF!</v>
          </cell>
          <cell r="AA664" t="e">
            <v>#REF!</v>
          </cell>
          <cell r="AB664" t="e">
            <v>#REF!</v>
          </cell>
          <cell r="AC664" t="e">
            <v>#REF!</v>
          </cell>
          <cell r="AD664" t="e">
            <v>#REF!</v>
          </cell>
          <cell r="AE664" t="e">
            <v>#REF!</v>
          </cell>
          <cell r="AF664" t="e">
            <v>#REF!</v>
          </cell>
          <cell r="AG664" t="e">
            <v>#REF!</v>
          </cell>
          <cell r="AH664" t="e">
            <v>#REF!</v>
          </cell>
          <cell r="AI664" t="e">
            <v>#REF!</v>
          </cell>
          <cell r="AJ664" t="e">
            <v>#REF!</v>
          </cell>
          <cell r="AK664" t="e">
            <v>#REF!</v>
          </cell>
          <cell r="AL664" t="e">
            <v>#REF!</v>
          </cell>
          <cell r="AM664" t="e">
            <v>#REF!</v>
          </cell>
          <cell r="AN664" t="e">
            <v>#REF!</v>
          </cell>
          <cell r="AO664" t="e">
            <v>#REF!</v>
          </cell>
          <cell r="AP664" t="e">
            <v>#REF!</v>
          </cell>
          <cell r="AQ664" t="e">
            <v>#REF!</v>
          </cell>
          <cell r="AR664" t="e">
            <v>#REF!</v>
          </cell>
          <cell r="AS664" t="e">
            <v>#REF!</v>
          </cell>
          <cell r="AT664" t="e">
            <v>#REF!</v>
          </cell>
          <cell r="AU664" t="e">
            <v>#REF!</v>
          </cell>
        </row>
        <row r="665">
          <cell r="A665" t="str">
            <v>0_5</v>
          </cell>
          <cell r="B665">
            <v>0</v>
          </cell>
          <cell r="C665">
            <v>5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e">
            <v>#REF!</v>
          </cell>
          <cell r="W665" t="e">
            <v>#REF!</v>
          </cell>
          <cell r="X665" t="e">
            <v>#REF!</v>
          </cell>
          <cell r="Y665" t="e">
            <v>#REF!</v>
          </cell>
          <cell r="Z665" t="e">
            <v>#REF!</v>
          </cell>
          <cell r="AA665" t="e">
            <v>#REF!</v>
          </cell>
          <cell r="AB665" t="e">
            <v>#REF!</v>
          </cell>
          <cell r="AC665" t="e">
            <v>#REF!</v>
          </cell>
          <cell r="AD665" t="e">
            <v>#REF!</v>
          </cell>
          <cell r="AE665" t="e">
            <v>#REF!</v>
          </cell>
          <cell r="AF665" t="e">
            <v>#REF!</v>
          </cell>
          <cell r="AG665" t="e">
            <v>#REF!</v>
          </cell>
          <cell r="AH665" t="e">
            <v>#REF!</v>
          </cell>
          <cell r="AI665" t="e">
            <v>#REF!</v>
          </cell>
          <cell r="AJ665" t="e">
            <v>#REF!</v>
          </cell>
          <cell r="AK665" t="e">
            <v>#REF!</v>
          </cell>
          <cell r="AL665" t="e">
            <v>#REF!</v>
          </cell>
          <cell r="AM665" t="e">
            <v>#REF!</v>
          </cell>
          <cell r="AN665" t="e">
            <v>#REF!</v>
          </cell>
          <cell r="AO665" t="e">
            <v>#REF!</v>
          </cell>
          <cell r="AP665" t="e">
            <v>#REF!</v>
          </cell>
          <cell r="AQ665" t="e">
            <v>#REF!</v>
          </cell>
          <cell r="AR665" t="e">
            <v>#REF!</v>
          </cell>
          <cell r="AS665" t="e">
            <v>#REF!</v>
          </cell>
          <cell r="AT665" t="e">
            <v>#REF!</v>
          </cell>
          <cell r="AU665" t="e">
            <v>#REF!</v>
          </cell>
        </row>
        <row r="666">
          <cell r="A666" t="str">
            <v>0_6</v>
          </cell>
          <cell r="B666">
            <v>0</v>
          </cell>
          <cell r="C666">
            <v>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e">
            <v>#REF!</v>
          </cell>
          <cell r="W666" t="e">
            <v>#REF!</v>
          </cell>
          <cell r="X666" t="e">
            <v>#REF!</v>
          </cell>
          <cell r="Y666" t="e">
            <v>#REF!</v>
          </cell>
          <cell r="Z666" t="e">
            <v>#REF!</v>
          </cell>
          <cell r="AA666" t="e">
            <v>#REF!</v>
          </cell>
          <cell r="AB666" t="e">
            <v>#REF!</v>
          </cell>
          <cell r="AC666" t="e">
            <v>#REF!</v>
          </cell>
          <cell r="AD666" t="e">
            <v>#REF!</v>
          </cell>
          <cell r="AE666" t="e">
            <v>#REF!</v>
          </cell>
          <cell r="AF666" t="e">
            <v>#REF!</v>
          </cell>
          <cell r="AG666" t="e">
            <v>#REF!</v>
          </cell>
          <cell r="AH666" t="e">
            <v>#REF!</v>
          </cell>
          <cell r="AI666" t="e">
            <v>#REF!</v>
          </cell>
          <cell r="AJ666" t="e">
            <v>#REF!</v>
          </cell>
          <cell r="AK666" t="e">
            <v>#REF!</v>
          </cell>
          <cell r="AL666" t="e">
            <v>#REF!</v>
          </cell>
          <cell r="AM666" t="e">
            <v>#REF!</v>
          </cell>
          <cell r="AN666" t="e">
            <v>#REF!</v>
          </cell>
          <cell r="AO666" t="e">
            <v>#REF!</v>
          </cell>
          <cell r="AP666" t="e">
            <v>#REF!</v>
          </cell>
          <cell r="AQ666" t="e">
            <v>#REF!</v>
          </cell>
          <cell r="AR666" t="e">
            <v>#REF!</v>
          </cell>
          <cell r="AS666" t="e">
            <v>#REF!</v>
          </cell>
          <cell r="AT666" t="e">
            <v>#REF!</v>
          </cell>
          <cell r="AU666" t="e">
            <v>#REF!</v>
          </cell>
        </row>
        <row r="667">
          <cell r="A667" t="str">
            <v>0_7</v>
          </cell>
          <cell r="B667">
            <v>0</v>
          </cell>
          <cell r="C667">
            <v>7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e">
            <v>#REF!</v>
          </cell>
          <cell r="W667" t="e">
            <v>#REF!</v>
          </cell>
          <cell r="X667" t="e">
            <v>#REF!</v>
          </cell>
          <cell r="Y667" t="e">
            <v>#REF!</v>
          </cell>
          <cell r="Z667" t="e">
            <v>#REF!</v>
          </cell>
          <cell r="AA667" t="e">
            <v>#REF!</v>
          </cell>
          <cell r="AB667" t="e">
            <v>#REF!</v>
          </cell>
          <cell r="AC667" t="e">
            <v>#REF!</v>
          </cell>
          <cell r="AD667" t="e">
            <v>#REF!</v>
          </cell>
          <cell r="AE667" t="e">
            <v>#REF!</v>
          </cell>
          <cell r="AF667" t="e">
            <v>#REF!</v>
          </cell>
          <cell r="AG667" t="e">
            <v>#REF!</v>
          </cell>
          <cell r="AH667" t="e">
            <v>#REF!</v>
          </cell>
          <cell r="AI667" t="e">
            <v>#REF!</v>
          </cell>
          <cell r="AJ667" t="e">
            <v>#REF!</v>
          </cell>
          <cell r="AK667" t="e">
            <v>#REF!</v>
          </cell>
          <cell r="AL667" t="e">
            <v>#REF!</v>
          </cell>
          <cell r="AM667" t="e">
            <v>#REF!</v>
          </cell>
          <cell r="AN667" t="e">
            <v>#REF!</v>
          </cell>
          <cell r="AO667" t="e">
            <v>#REF!</v>
          </cell>
          <cell r="AP667" t="e">
            <v>#REF!</v>
          </cell>
          <cell r="AQ667" t="e">
            <v>#REF!</v>
          </cell>
          <cell r="AR667" t="e">
            <v>#REF!</v>
          </cell>
          <cell r="AS667" t="e">
            <v>#REF!</v>
          </cell>
          <cell r="AT667" t="e">
            <v>#REF!</v>
          </cell>
          <cell r="AU667" t="e">
            <v>#REF!</v>
          </cell>
        </row>
        <row r="668">
          <cell r="A668" t="str">
            <v>0_8</v>
          </cell>
          <cell r="B668">
            <v>0</v>
          </cell>
          <cell r="C668">
            <v>8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e">
            <v>#REF!</v>
          </cell>
          <cell r="W668" t="e">
            <v>#REF!</v>
          </cell>
          <cell r="X668" t="e">
            <v>#REF!</v>
          </cell>
          <cell r="Y668" t="e">
            <v>#REF!</v>
          </cell>
          <cell r="Z668" t="e">
            <v>#REF!</v>
          </cell>
          <cell r="AA668" t="e">
            <v>#REF!</v>
          </cell>
          <cell r="AB668" t="e">
            <v>#REF!</v>
          </cell>
          <cell r="AC668" t="e">
            <v>#REF!</v>
          </cell>
          <cell r="AD668" t="e">
            <v>#REF!</v>
          </cell>
          <cell r="AE668" t="e">
            <v>#REF!</v>
          </cell>
          <cell r="AF668" t="e">
            <v>#REF!</v>
          </cell>
          <cell r="AG668" t="e">
            <v>#REF!</v>
          </cell>
          <cell r="AH668" t="e">
            <v>#REF!</v>
          </cell>
          <cell r="AI668" t="e">
            <v>#REF!</v>
          </cell>
          <cell r="AJ668" t="e">
            <v>#REF!</v>
          </cell>
          <cell r="AK668" t="e">
            <v>#REF!</v>
          </cell>
          <cell r="AL668" t="e">
            <v>#REF!</v>
          </cell>
          <cell r="AM668" t="e">
            <v>#REF!</v>
          </cell>
          <cell r="AN668" t="e">
            <v>#REF!</v>
          </cell>
          <cell r="AO668" t="e">
            <v>#REF!</v>
          </cell>
          <cell r="AP668" t="e">
            <v>#REF!</v>
          </cell>
          <cell r="AQ668" t="e">
            <v>#REF!</v>
          </cell>
          <cell r="AR668" t="e">
            <v>#REF!</v>
          </cell>
          <cell r="AS668" t="e">
            <v>#REF!</v>
          </cell>
          <cell r="AT668" t="e">
            <v>#REF!</v>
          </cell>
          <cell r="AU668" t="e">
            <v>#REF!</v>
          </cell>
        </row>
        <row r="669">
          <cell r="A669" t="str">
            <v>0_9</v>
          </cell>
          <cell r="B669">
            <v>0</v>
          </cell>
          <cell r="C669">
            <v>9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e">
            <v>#REF!</v>
          </cell>
          <cell r="W669" t="e">
            <v>#REF!</v>
          </cell>
          <cell r="X669" t="e">
            <v>#REF!</v>
          </cell>
          <cell r="Y669" t="e">
            <v>#REF!</v>
          </cell>
          <cell r="Z669" t="e">
            <v>#REF!</v>
          </cell>
          <cell r="AA669" t="e">
            <v>#REF!</v>
          </cell>
          <cell r="AB669" t="e">
            <v>#REF!</v>
          </cell>
          <cell r="AC669" t="e">
            <v>#REF!</v>
          </cell>
          <cell r="AD669" t="e">
            <v>#REF!</v>
          </cell>
          <cell r="AE669" t="e">
            <v>#REF!</v>
          </cell>
          <cell r="AF669" t="e">
            <v>#REF!</v>
          </cell>
          <cell r="AG669" t="e">
            <v>#REF!</v>
          </cell>
          <cell r="AH669" t="e">
            <v>#REF!</v>
          </cell>
          <cell r="AI669" t="e">
            <v>#REF!</v>
          </cell>
          <cell r="AJ669" t="e">
            <v>#REF!</v>
          </cell>
          <cell r="AK669" t="e">
            <v>#REF!</v>
          </cell>
          <cell r="AL669" t="e">
            <v>#REF!</v>
          </cell>
          <cell r="AM669" t="e">
            <v>#REF!</v>
          </cell>
          <cell r="AN669" t="e">
            <v>#REF!</v>
          </cell>
          <cell r="AO669" t="e">
            <v>#REF!</v>
          </cell>
          <cell r="AP669" t="e">
            <v>#REF!</v>
          </cell>
          <cell r="AQ669" t="e">
            <v>#REF!</v>
          </cell>
          <cell r="AR669" t="e">
            <v>#REF!</v>
          </cell>
          <cell r="AS669" t="e">
            <v>#REF!</v>
          </cell>
          <cell r="AT669" t="e">
            <v>#REF!</v>
          </cell>
          <cell r="AU669" t="e">
            <v>#REF!</v>
          </cell>
        </row>
        <row r="670">
          <cell r="A670" t="str">
            <v>0_10</v>
          </cell>
          <cell r="B670">
            <v>0</v>
          </cell>
          <cell r="C670">
            <v>10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e">
            <v>#REF!</v>
          </cell>
          <cell r="W670" t="e">
            <v>#REF!</v>
          </cell>
          <cell r="X670" t="e">
            <v>#REF!</v>
          </cell>
          <cell r="Y670" t="e">
            <v>#REF!</v>
          </cell>
          <cell r="Z670" t="e">
            <v>#REF!</v>
          </cell>
          <cell r="AA670" t="e">
            <v>#REF!</v>
          </cell>
          <cell r="AB670" t="e">
            <v>#REF!</v>
          </cell>
          <cell r="AC670" t="e">
            <v>#REF!</v>
          </cell>
          <cell r="AD670" t="e">
            <v>#REF!</v>
          </cell>
          <cell r="AE670" t="e">
            <v>#REF!</v>
          </cell>
          <cell r="AF670" t="e">
            <v>#REF!</v>
          </cell>
          <cell r="AG670" t="e">
            <v>#REF!</v>
          </cell>
          <cell r="AH670" t="e">
            <v>#REF!</v>
          </cell>
          <cell r="AI670" t="e">
            <v>#REF!</v>
          </cell>
          <cell r="AJ670" t="e">
            <v>#REF!</v>
          </cell>
          <cell r="AK670" t="e">
            <v>#REF!</v>
          </cell>
          <cell r="AL670" t="e">
            <v>#REF!</v>
          </cell>
          <cell r="AM670" t="e">
            <v>#REF!</v>
          </cell>
          <cell r="AN670" t="e">
            <v>#REF!</v>
          </cell>
          <cell r="AO670" t="e">
            <v>#REF!</v>
          </cell>
          <cell r="AP670" t="e">
            <v>#REF!</v>
          </cell>
          <cell r="AQ670" t="e">
            <v>#REF!</v>
          </cell>
          <cell r="AR670" t="e">
            <v>#REF!</v>
          </cell>
          <cell r="AS670" t="e">
            <v>#REF!</v>
          </cell>
          <cell r="AT670" t="e">
            <v>#REF!</v>
          </cell>
          <cell r="AU670" t="e">
            <v>#REF!</v>
          </cell>
        </row>
        <row r="671">
          <cell r="A671" t="str">
            <v>0_11</v>
          </cell>
          <cell r="B671">
            <v>0</v>
          </cell>
          <cell r="C671">
            <v>11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e">
            <v>#REF!</v>
          </cell>
          <cell r="W671" t="e">
            <v>#REF!</v>
          </cell>
          <cell r="X671" t="e">
            <v>#REF!</v>
          </cell>
          <cell r="Y671" t="e">
            <v>#REF!</v>
          </cell>
          <cell r="Z671" t="e">
            <v>#REF!</v>
          </cell>
          <cell r="AA671" t="e">
            <v>#REF!</v>
          </cell>
          <cell r="AB671" t="e">
            <v>#REF!</v>
          </cell>
          <cell r="AC671" t="e">
            <v>#REF!</v>
          </cell>
          <cell r="AD671" t="e">
            <v>#REF!</v>
          </cell>
          <cell r="AE671" t="e">
            <v>#REF!</v>
          </cell>
          <cell r="AF671" t="e">
            <v>#REF!</v>
          </cell>
          <cell r="AG671" t="e">
            <v>#REF!</v>
          </cell>
          <cell r="AH671" t="e">
            <v>#REF!</v>
          </cell>
          <cell r="AI671" t="e">
            <v>#REF!</v>
          </cell>
          <cell r="AJ671" t="e">
            <v>#REF!</v>
          </cell>
          <cell r="AK671" t="e">
            <v>#REF!</v>
          </cell>
          <cell r="AL671" t="e">
            <v>#REF!</v>
          </cell>
          <cell r="AM671" t="e">
            <v>#REF!</v>
          </cell>
          <cell r="AN671" t="e">
            <v>#REF!</v>
          </cell>
          <cell r="AO671" t="e">
            <v>#REF!</v>
          </cell>
          <cell r="AP671" t="e">
            <v>#REF!</v>
          </cell>
          <cell r="AQ671" t="e">
            <v>#REF!</v>
          </cell>
          <cell r="AR671" t="e">
            <v>#REF!</v>
          </cell>
          <cell r="AS671" t="e">
            <v>#REF!</v>
          </cell>
          <cell r="AT671" t="e">
            <v>#REF!</v>
          </cell>
          <cell r="AU671" t="e">
            <v>#REF!</v>
          </cell>
        </row>
        <row r="672">
          <cell r="A672" t="str">
            <v>0_12</v>
          </cell>
          <cell r="B672">
            <v>0</v>
          </cell>
          <cell r="C672">
            <v>12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e">
            <v>#REF!</v>
          </cell>
          <cell r="W672" t="e">
            <v>#REF!</v>
          </cell>
          <cell r="X672" t="e">
            <v>#REF!</v>
          </cell>
          <cell r="Y672" t="e">
            <v>#REF!</v>
          </cell>
          <cell r="Z672" t="e">
            <v>#REF!</v>
          </cell>
          <cell r="AA672" t="e">
            <v>#REF!</v>
          </cell>
          <cell r="AB672" t="e">
            <v>#REF!</v>
          </cell>
          <cell r="AC672" t="e">
            <v>#REF!</v>
          </cell>
          <cell r="AD672" t="e">
            <v>#REF!</v>
          </cell>
          <cell r="AE672" t="e">
            <v>#REF!</v>
          </cell>
          <cell r="AF672" t="e">
            <v>#REF!</v>
          </cell>
          <cell r="AG672" t="e">
            <v>#REF!</v>
          </cell>
          <cell r="AH672" t="e">
            <v>#REF!</v>
          </cell>
          <cell r="AI672" t="e">
            <v>#REF!</v>
          </cell>
          <cell r="AJ672" t="e">
            <v>#REF!</v>
          </cell>
          <cell r="AK672" t="e">
            <v>#REF!</v>
          </cell>
          <cell r="AL672" t="e">
            <v>#REF!</v>
          </cell>
          <cell r="AM672" t="e">
            <v>#REF!</v>
          </cell>
          <cell r="AN672" t="e">
            <v>#REF!</v>
          </cell>
          <cell r="AO672" t="e">
            <v>#REF!</v>
          </cell>
          <cell r="AP672" t="e">
            <v>#REF!</v>
          </cell>
          <cell r="AQ672" t="e">
            <v>#REF!</v>
          </cell>
          <cell r="AR672" t="e">
            <v>#REF!</v>
          </cell>
          <cell r="AS672" t="e">
            <v>#REF!</v>
          </cell>
          <cell r="AT672" t="e">
            <v>#REF!</v>
          </cell>
          <cell r="AU672" t="e">
            <v>#REF!</v>
          </cell>
        </row>
        <row r="673">
          <cell r="A673" t="e">
            <v>#N/A</v>
          </cell>
          <cell r="C673" t="e">
            <v>#N/A</v>
          </cell>
        </row>
        <row r="674">
          <cell r="A674" t="str">
            <v>0_1</v>
          </cell>
          <cell r="B674">
            <v>0</v>
          </cell>
          <cell r="C674">
            <v>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e">
            <v>#REF!</v>
          </cell>
          <cell r="W674" t="e">
            <v>#REF!</v>
          </cell>
          <cell r="X674" t="e">
            <v>#REF!</v>
          </cell>
          <cell r="Y674" t="e">
            <v>#REF!</v>
          </cell>
          <cell r="Z674" t="e">
            <v>#REF!</v>
          </cell>
          <cell r="AA674" t="e">
            <v>#REF!</v>
          </cell>
          <cell r="AB674" t="e">
            <v>#REF!</v>
          </cell>
          <cell r="AC674" t="e">
            <v>#REF!</v>
          </cell>
          <cell r="AD674" t="e">
            <v>#REF!</v>
          </cell>
          <cell r="AE674" t="e">
            <v>#REF!</v>
          </cell>
          <cell r="AF674" t="e">
            <v>#REF!</v>
          </cell>
          <cell r="AG674" t="e">
            <v>#REF!</v>
          </cell>
          <cell r="AH674" t="e">
            <v>#REF!</v>
          </cell>
          <cell r="AI674" t="e">
            <v>#REF!</v>
          </cell>
          <cell r="AJ674" t="e">
            <v>#REF!</v>
          </cell>
          <cell r="AK674" t="e">
            <v>#REF!</v>
          </cell>
          <cell r="AL674" t="e">
            <v>#REF!</v>
          </cell>
          <cell r="AM674" t="e">
            <v>#REF!</v>
          </cell>
          <cell r="AN674" t="e">
            <v>#REF!</v>
          </cell>
          <cell r="AO674" t="e">
            <v>#REF!</v>
          </cell>
          <cell r="AP674" t="e">
            <v>#REF!</v>
          </cell>
          <cell r="AQ674" t="e">
            <v>#REF!</v>
          </cell>
          <cell r="AR674" t="e">
            <v>#REF!</v>
          </cell>
          <cell r="AS674" t="e">
            <v>#REF!</v>
          </cell>
          <cell r="AT674" t="e">
            <v>#REF!</v>
          </cell>
          <cell r="AU674" t="e">
            <v>#REF!</v>
          </cell>
        </row>
        <row r="675">
          <cell r="A675" t="str">
            <v>0_2</v>
          </cell>
          <cell r="B675">
            <v>0</v>
          </cell>
          <cell r="C675">
            <v>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e">
            <v>#REF!</v>
          </cell>
          <cell r="W675" t="e">
            <v>#REF!</v>
          </cell>
          <cell r="X675" t="e">
            <v>#REF!</v>
          </cell>
          <cell r="Y675" t="e">
            <v>#REF!</v>
          </cell>
          <cell r="Z675" t="e">
            <v>#REF!</v>
          </cell>
          <cell r="AA675" t="e">
            <v>#REF!</v>
          </cell>
          <cell r="AB675" t="e">
            <v>#REF!</v>
          </cell>
          <cell r="AC675" t="e">
            <v>#REF!</v>
          </cell>
          <cell r="AD675" t="e">
            <v>#REF!</v>
          </cell>
          <cell r="AE675" t="e">
            <v>#REF!</v>
          </cell>
          <cell r="AF675" t="e">
            <v>#REF!</v>
          </cell>
          <cell r="AG675" t="e">
            <v>#REF!</v>
          </cell>
          <cell r="AH675" t="e">
            <v>#REF!</v>
          </cell>
          <cell r="AI675" t="e">
            <v>#REF!</v>
          </cell>
          <cell r="AJ675" t="e">
            <v>#REF!</v>
          </cell>
          <cell r="AK675" t="e">
            <v>#REF!</v>
          </cell>
          <cell r="AL675" t="e">
            <v>#REF!</v>
          </cell>
          <cell r="AM675" t="e">
            <v>#REF!</v>
          </cell>
          <cell r="AN675" t="e">
            <v>#REF!</v>
          </cell>
          <cell r="AO675" t="e">
            <v>#REF!</v>
          </cell>
          <cell r="AP675" t="e">
            <v>#REF!</v>
          </cell>
          <cell r="AQ675" t="e">
            <v>#REF!</v>
          </cell>
          <cell r="AR675" t="e">
            <v>#REF!</v>
          </cell>
          <cell r="AS675" t="e">
            <v>#REF!</v>
          </cell>
          <cell r="AT675" t="e">
            <v>#REF!</v>
          </cell>
          <cell r="AU675" t="e">
            <v>#REF!</v>
          </cell>
        </row>
        <row r="676">
          <cell r="A676" t="str">
            <v>0_3</v>
          </cell>
          <cell r="B676">
            <v>0</v>
          </cell>
          <cell r="C676">
            <v>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e">
            <v>#REF!</v>
          </cell>
          <cell r="W676" t="e">
            <v>#REF!</v>
          </cell>
          <cell r="X676" t="e">
            <v>#REF!</v>
          </cell>
          <cell r="Y676" t="e">
            <v>#REF!</v>
          </cell>
          <cell r="Z676" t="e">
            <v>#REF!</v>
          </cell>
          <cell r="AA676" t="e">
            <v>#REF!</v>
          </cell>
          <cell r="AB676" t="e">
            <v>#REF!</v>
          </cell>
          <cell r="AC676" t="e">
            <v>#REF!</v>
          </cell>
          <cell r="AD676" t="e">
            <v>#REF!</v>
          </cell>
          <cell r="AE676" t="e">
            <v>#REF!</v>
          </cell>
          <cell r="AF676" t="e">
            <v>#REF!</v>
          </cell>
          <cell r="AG676" t="e">
            <v>#REF!</v>
          </cell>
          <cell r="AH676" t="e">
            <v>#REF!</v>
          </cell>
          <cell r="AI676" t="e">
            <v>#REF!</v>
          </cell>
          <cell r="AJ676" t="e">
            <v>#REF!</v>
          </cell>
          <cell r="AK676" t="e">
            <v>#REF!</v>
          </cell>
          <cell r="AL676" t="e">
            <v>#REF!</v>
          </cell>
          <cell r="AM676" t="e">
            <v>#REF!</v>
          </cell>
          <cell r="AN676" t="e">
            <v>#REF!</v>
          </cell>
          <cell r="AO676" t="e">
            <v>#REF!</v>
          </cell>
          <cell r="AP676" t="e">
            <v>#REF!</v>
          </cell>
          <cell r="AQ676" t="e">
            <v>#REF!</v>
          </cell>
          <cell r="AR676" t="e">
            <v>#REF!</v>
          </cell>
          <cell r="AS676" t="e">
            <v>#REF!</v>
          </cell>
          <cell r="AT676" t="e">
            <v>#REF!</v>
          </cell>
          <cell r="AU676" t="e">
            <v>#REF!</v>
          </cell>
        </row>
        <row r="677">
          <cell r="A677" t="str">
            <v>0_4</v>
          </cell>
          <cell r="B677">
            <v>0</v>
          </cell>
          <cell r="C677">
            <v>4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e">
            <v>#REF!</v>
          </cell>
          <cell r="W677" t="e">
            <v>#REF!</v>
          </cell>
          <cell r="X677" t="e">
            <v>#REF!</v>
          </cell>
          <cell r="Y677" t="e">
            <v>#REF!</v>
          </cell>
          <cell r="Z677" t="e">
            <v>#REF!</v>
          </cell>
          <cell r="AA677" t="e">
            <v>#REF!</v>
          </cell>
          <cell r="AB677" t="e">
            <v>#REF!</v>
          </cell>
          <cell r="AC677" t="e">
            <v>#REF!</v>
          </cell>
          <cell r="AD677" t="e">
            <v>#REF!</v>
          </cell>
          <cell r="AE677" t="e">
            <v>#REF!</v>
          </cell>
          <cell r="AF677" t="e">
            <v>#REF!</v>
          </cell>
          <cell r="AG677" t="e">
            <v>#REF!</v>
          </cell>
          <cell r="AH677" t="e">
            <v>#REF!</v>
          </cell>
          <cell r="AI677" t="e">
            <v>#REF!</v>
          </cell>
          <cell r="AJ677" t="e">
            <v>#REF!</v>
          </cell>
          <cell r="AK677" t="e">
            <v>#REF!</v>
          </cell>
          <cell r="AL677" t="e">
            <v>#REF!</v>
          </cell>
          <cell r="AM677" t="e">
            <v>#REF!</v>
          </cell>
          <cell r="AN677" t="e">
            <v>#REF!</v>
          </cell>
          <cell r="AO677" t="e">
            <v>#REF!</v>
          </cell>
          <cell r="AP677" t="e">
            <v>#REF!</v>
          </cell>
          <cell r="AQ677" t="e">
            <v>#REF!</v>
          </cell>
          <cell r="AR677" t="e">
            <v>#REF!</v>
          </cell>
          <cell r="AS677" t="e">
            <v>#REF!</v>
          </cell>
          <cell r="AT677" t="e">
            <v>#REF!</v>
          </cell>
          <cell r="AU677" t="e">
            <v>#REF!</v>
          </cell>
        </row>
        <row r="678">
          <cell r="A678" t="str">
            <v>0_5</v>
          </cell>
          <cell r="B678">
            <v>0</v>
          </cell>
          <cell r="C678">
            <v>5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e">
            <v>#REF!</v>
          </cell>
          <cell r="W678" t="e">
            <v>#REF!</v>
          </cell>
          <cell r="X678" t="e">
            <v>#REF!</v>
          </cell>
          <cell r="Y678" t="e">
            <v>#REF!</v>
          </cell>
          <cell r="Z678" t="e">
            <v>#REF!</v>
          </cell>
          <cell r="AA678" t="e">
            <v>#REF!</v>
          </cell>
          <cell r="AB678" t="e">
            <v>#REF!</v>
          </cell>
          <cell r="AC678" t="e">
            <v>#REF!</v>
          </cell>
          <cell r="AD678" t="e">
            <v>#REF!</v>
          </cell>
          <cell r="AE678" t="e">
            <v>#REF!</v>
          </cell>
          <cell r="AF678" t="e">
            <v>#REF!</v>
          </cell>
          <cell r="AG678" t="e">
            <v>#REF!</v>
          </cell>
          <cell r="AH678" t="e">
            <v>#REF!</v>
          </cell>
          <cell r="AI678" t="e">
            <v>#REF!</v>
          </cell>
          <cell r="AJ678" t="e">
            <v>#REF!</v>
          </cell>
          <cell r="AK678" t="e">
            <v>#REF!</v>
          </cell>
          <cell r="AL678" t="e">
            <v>#REF!</v>
          </cell>
          <cell r="AM678" t="e">
            <v>#REF!</v>
          </cell>
          <cell r="AN678" t="e">
            <v>#REF!</v>
          </cell>
          <cell r="AO678" t="e">
            <v>#REF!</v>
          </cell>
          <cell r="AP678" t="e">
            <v>#REF!</v>
          </cell>
          <cell r="AQ678" t="e">
            <v>#REF!</v>
          </cell>
          <cell r="AR678" t="e">
            <v>#REF!</v>
          </cell>
          <cell r="AS678" t="e">
            <v>#REF!</v>
          </cell>
          <cell r="AT678" t="e">
            <v>#REF!</v>
          </cell>
          <cell r="AU678" t="e">
            <v>#REF!</v>
          </cell>
        </row>
        <row r="679">
          <cell r="A679" t="str">
            <v>0_6</v>
          </cell>
          <cell r="B679">
            <v>0</v>
          </cell>
          <cell r="C679">
            <v>6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e">
            <v>#REF!</v>
          </cell>
          <cell r="W679" t="e">
            <v>#REF!</v>
          </cell>
          <cell r="X679" t="e">
            <v>#REF!</v>
          </cell>
          <cell r="Y679" t="e">
            <v>#REF!</v>
          </cell>
          <cell r="Z679" t="e">
            <v>#REF!</v>
          </cell>
          <cell r="AA679" t="e">
            <v>#REF!</v>
          </cell>
          <cell r="AB679" t="e">
            <v>#REF!</v>
          </cell>
          <cell r="AC679" t="e">
            <v>#REF!</v>
          </cell>
          <cell r="AD679" t="e">
            <v>#REF!</v>
          </cell>
          <cell r="AE679" t="e">
            <v>#REF!</v>
          </cell>
          <cell r="AF679" t="e">
            <v>#REF!</v>
          </cell>
          <cell r="AG679" t="e">
            <v>#REF!</v>
          </cell>
          <cell r="AH679" t="e">
            <v>#REF!</v>
          </cell>
          <cell r="AI679" t="e">
            <v>#REF!</v>
          </cell>
          <cell r="AJ679" t="e">
            <v>#REF!</v>
          </cell>
          <cell r="AK679" t="e">
            <v>#REF!</v>
          </cell>
          <cell r="AL679" t="e">
            <v>#REF!</v>
          </cell>
          <cell r="AM679" t="e">
            <v>#REF!</v>
          </cell>
          <cell r="AN679" t="e">
            <v>#REF!</v>
          </cell>
          <cell r="AO679" t="e">
            <v>#REF!</v>
          </cell>
          <cell r="AP679" t="e">
            <v>#REF!</v>
          </cell>
          <cell r="AQ679" t="e">
            <v>#REF!</v>
          </cell>
          <cell r="AR679" t="e">
            <v>#REF!</v>
          </cell>
          <cell r="AS679" t="e">
            <v>#REF!</v>
          </cell>
          <cell r="AT679" t="e">
            <v>#REF!</v>
          </cell>
          <cell r="AU679" t="e">
            <v>#REF!</v>
          </cell>
        </row>
        <row r="680">
          <cell r="A680" t="str">
            <v>0_7</v>
          </cell>
          <cell r="B680">
            <v>0</v>
          </cell>
          <cell r="C680">
            <v>7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e">
            <v>#REF!</v>
          </cell>
          <cell r="W680" t="e">
            <v>#REF!</v>
          </cell>
          <cell r="X680" t="e">
            <v>#REF!</v>
          </cell>
          <cell r="Y680" t="e">
            <v>#REF!</v>
          </cell>
          <cell r="Z680" t="e">
            <v>#REF!</v>
          </cell>
          <cell r="AA680" t="e">
            <v>#REF!</v>
          </cell>
          <cell r="AB680" t="e">
            <v>#REF!</v>
          </cell>
          <cell r="AC680" t="e">
            <v>#REF!</v>
          </cell>
          <cell r="AD680" t="e">
            <v>#REF!</v>
          </cell>
          <cell r="AE680" t="e">
            <v>#REF!</v>
          </cell>
          <cell r="AF680" t="e">
            <v>#REF!</v>
          </cell>
          <cell r="AG680" t="e">
            <v>#REF!</v>
          </cell>
          <cell r="AH680" t="e">
            <v>#REF!</v>
          </cell>
          <cell r="AI680" t="e">
            <v>#REF!</v>
          </cell>
          <cell r="AJ680" t="e">
            <v>#REF!</v>
          </cell>
          <cell r="AK680" t="e">
            <v>#REF!</v>
          </cell>
          <cell r="AL680" t="e">
            <v>#REF!</v>
          </cell>
          <cell r="AM680" t="e">
            <v>#REF!</v>
          </cell>
          <cell r="AN680" t="e">
            <v>#REF!</v>
          </cell>
          <cell r="AO680" t="e">
            <v>#REF!</v>
          </cell>
          <cell r="AP680" t="e">
            <v>#REF!</v>
          </cell>
          <cell r="AQ680" t="e">
            <v>#REF!</v>
          </cell>
          <cell r="AR680" t="e">
            <v>#REF!</v>
          </cell>
          <cell r="AS680" t="e">
            <v>#REF!</v>
          </cell>
          <cell r="AT680" t="e">
            <v>#REF!</v>
          </cell>
          <cell r="AU680" t="e">
            <v>#REF!</v>
          </cell>
        </row>
        <row r="681">
          <cell r="A681" t="str">
            <v>0_8</v>
          </cell>
          <cell r="B681">
            <v>0</v>
          </cell>
          <cell r="C681">
            <v>8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e">
            <v>#REF!</v>
          </cell>
          <cell r="W681" t="e">
            <v>#REF!</v>
          </cell>
          <cell r="X681" t="e">
            <v>#REF!</v>
          </cell>
          <cell r="Y681" t="e">
            <v>#REF!</v>
          </cell>
          <cell r="Z681" t="e">
            <v>#REF!</v>
          </cell>
          <cell r="AA681" t="e">
            <v>#REF!</v>
          </cell>
          <cell r="AB681" t="e">
            <v>#REF!</v>
          </cell>
          <cell r="AC681" t="e">
            <v>#REF!</v>
          </cell>
          <cell r="AD681" t="e">
            <v>#REF!</v>
          </cell>
          <cell r="AE681" t="e">
            <v>#REF!</v>
          </cell>
          <cell r="AF681" t="e">
            <v>#REF!</v>
          </cell>
          <cell r="AG681" t="e">
            <v>#REF!</v>
          </cell>
          <cell r="AH681" t="e">
            <v>#REF!</v>
          </cell>
          <cell r="AI681" t="e">
            <v>#REF!</v>
          </cell>
          <cell r="AJ681" t="e">
            <v>#REF!</v>
          </cell>
          <cell r="AK681" t="e">
            <v>#REF!</v>
          </cell>
          <cell r="AL681" t="e">
            <v>#REF!</v>
          </cell>
          <cell r="AM681" t="e">
            <v>#REF!</v>
          </cell>
          <cell r="AN681" t="e">
            <v>#REF!</v>
          </cell>
          <cell r="AO681" t="e">
            <v>#REF!</v>
          </cell>
          <cell r="AP681" t="e">
            <v>#REF!</v>
          </cell>
          <cell r="AQ681" t="e">
            <v>#REF!</v>
          </cell>
          <cell r="AR681" t="e">
            <v>#REF!</v>
          </cell>
          <cell r="AS681" t="e">
            <v>#REF!</v>
          </cell>
          <cell r="AT681" t="e">
            <v>#REF!</v>
          </cell>
          <cell r="AU681" t="e">
            <v>#REF!</v>
          </cell>
        </row>
        <row r="682">
          <cell r="A682" t="str">
            <v>0_9</v>
          </cell>
          <cell r="B682">
            <v>0</v>
          </cell>
          <cell r="C682">
            <v>9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e">
            <v>#REF!</v>
          </cell>
          <cell r="W682" t="e">
            <v>#REF!</v>
          </cell>
          <cell r="X682" t="e">
            <v>#REF!</v>
          </cell>
          <cell r="Y682" t="e">
            <v>#REF!</v>
          </cell>
          <cell r="Z682" t="e">
            <v>#REF!</v>
          </cell>
          <cell r="AA682" t="e">
            <v>#REF!</v>
          </cell>
          <cell r="AB682" t="e">
            <v>#REF!</v>
          </cell>
          <cell r="AC682" t="e">
            <v>#REF!</v>
          </cell>
          <cell r="AD682" t="e">
            <v>#REF!</v>
          </cell>
          <cell r="AE682" t="e">
            <v>#REF!</v>
          </cell>
          <cell r="AF682" t="e">
            <v>#REF!</v>
          </cell>
          <cell r="AG682" t="e">
            <v>#REF!</v>
          </cell>
          <cell r="AH682" t="e">
            <v>#REF!</v>
          </cell>
          <cell r="AI682" t="e">
            <v>#REF!</v>
          </cell>
          <cell r="AJ682" t="e">
            <v>#REF!</v>
          </cell>
          <cell r="AK682" t="e">
            <v>#REF!</v>
          </cell>
          <cell r="AL682" t="e">
            <v>#REF!</v>
          </cell>
          <cell r="AM682" t="e">
            <v>#REF!</v>
          </cell>
          <cell r="AN682" t="e">
            <v>#REF!</v>
          </cell>
          <cell r="AO682" t="e">
            <v>#REF!</v>
          </cell>
          <cell r="AP682" t="e">
            <v>#REF!</v>
          </cell>
          <cell r="AQ682" t="e">
            <v>#REF!</v>
          </cell>
          <cell r="AR682" t="e">
            <v>#REF!</v>
          </cell>
          <cell r="AS682" t="e">
            <v>#REF!</v>
          </cell>
          <cell r="AT682" t="e">
            <v>#REF!</v>
          </cell>
          <cell r="AU682" t="e">
            <v>#REF!</v>
          </cell>
        </row>
        <row r="683">
          <cell r="A683" t="str">
            <v>0_10</v>
          </cell>
          <cell r="B683">
            <v>0</v>
          </cell>
          <cell r="C683">
            <v>10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e">
            <v>#REF!</v>
          </cell>
          <cell r="W683" t="e">
            <v>#REF!</v>
          </cell>
          <cell r="X683" t="e">
            <v>#REF!</v>
          </cell>
          <cell r="Y683" t="e">
            <v>#REF!</v>
          </cell>
          <cell r="Z683" t="e">
            <v>#REF!</v>
          </cell>
          <cell r="AA683" t="e">
            <v>#REF!</v>
          </cell>
          <cell r="AB683" t="e">
            <v>#REF!</v>
          </cell>
          <cell r="AC683" t="e">
            <v>#REF!</v>
          </cell>
          <cell r="AD683" t="e">
            <v>#REF!</v>
          </cell>
          <cell r="AE683" t="e">
            <v>#REF!</v>
          </cell>
          <cell r="AF683" t="e">
            <v>#REF!</v>
          </cell>
          <cell r="AG683" t="e">
            <v>#REF!</v>
          </cell>
          <cell r="AH683" t="e">
            <v>#REF!</v>
          </cell>
          <cell r="AI683" t="e">
            <v>#REF!</v>
          </cell>
          <cell r="AJ683" t="e">
            <v>#REF!</v>
          </cell>
          <cell r="AK683" t="e">
            <v>#REF!</v>
          </cell>
          <cell r="AL683" t="e">
            <v>#REF!</v>
          </cell>
          <cell r="AM683" t="e">
            <v>#REF!</v>
          </cell>
          <cell r="AN683" t="e">
            <v>#REF!</v>
          </cell>
          <cell r="AO683" t="e">
            <v>#REF!</v>
          </cell>
          <cell r="AP683" t="e">
            <v>#REF!</v>
          </cell>
          <cell r="AQ683" t="e">
            <v>#REF!</v>
          </cell>
          <cell r="AR683" t="e">
            <v>#REF!</v>
          </cell>
          <cell r="AS683" t="e">
            <v>#REF!</v>
          </cell>
          <cell r="AT683" t="e">
            <v>#REF!</v>
          </cell>
          <cell r="AU683" t="e">
            <v>#REF!</v>
          </cell>
        </row>
        <row r="684">
          <cell r="A684" t="str">
            <v>0_11</v>
          </cell>
          <cell r="B684">
            <v>0</v>
          </cell>
          <cell r="C684">
            <v>11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e">
            <v>#REF!</v>
          </cell>
          <cell r="W684" t="e">
            <v>#REF!</v>
          </cell>
          <cell r="X684" t="e">
            <v>#REF!</v>
          </cell>
          <cell r="Y684" t="e">
            <v>#REF!</v>
          </cell>
          <cell r="Z684" t="e">
            <v>#REF!</v>
          </cell>
          <cell r="AA684" t="e">
            <v>#REF!</v>
          </cell>
          <cell r="AB684" t="e">
            <v>#REF!</v>
          </cell>
          <cell r="AC684" t="e">
            <v>#REF!</v>
          </cell>
          <cell r="AD684" t="e">
            <v>#REF!</v>
          </cell>
          <cell r="AE684" t="e">
            <v>#REF!</v>
          </cell>
          <cell r="AF684" t="e">
            <v>#REF!</v>
          </cell>
          <cell r="AG684" t="e">
            <v>#REF!</v>
          </cell>
          <cell r="AH684" t="e">
            <v>#REF!</v>
          </cell>
          <cell r="AI684" t="e">
            <v>#REF!</v>
          </cell>
          <cell r="AJ684" t="e">
            <v>#REF!</v>
          </cell>
          <cell r="AK684" t="e">
            <v>#REF!</v>
          </cell>
          <cell r="AL684" t="e">
            <v>#REF!</v>
          </cell>
          <cell r="AM684" t="e">
            <v>#REF!</v>
          </cell>
          <cell r="AN684" t="e">
            <v>#REF!</v>
          </cell>
          <cell r="AO684" t="e">
            <v>#REF!</v>
          </cell>
          <cell r="AP684" t="e">
            <v>#REF!</v>
          </cell>
          <cell r="AQ684" t="e">
            <v>#REF!</v>
          </cell>
          <cell r="AR684" t="e">
            <v>#REF!</v>
          </cell>
          <cell r="AS684" t="e">
            <v>#REF!</v>
          </cell>
          <cell r="AT684" t="e">
            <v>#REF!</v>
          </cell>
          <cell r="AU684" t="e">
            <v>#REF!</v>
          </cell>
        </row>
        <row r="685">
          <cell r="A685" t="str">
            <v>0_12</v>
          </cell>
          <cell r="B685">
            <v>0</v>
          </cell>
          <cell r="C685">
            <v>12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e">
            <v>#REF!</v>
          </cell>
          <cell r="W685" t="e">
            <v>#REF!</v>
          </cell>
          <cell r="X685" t="e">
            <v>#REF!</v>
          </cell>
          <cell r="Y685" t="e">
            <v>#REF!</v>
          </cell>
          <cell r="Z685" t="e">
            <v>#REF!</v>
          </cell>
          <cell r="AA685" t="e">
            <v>#REF!</v>
          </cell>
          <cell r="AB685" t="e">
            <v>#REF!</v>
          </cell>
          <cell r="AC685" t="e">
            <v>#REF!</v>
          </cell>
          <cell r="AD685" t="e">
            <v>#REF!</v>
          </cell>
          <cell r="AE685" t="e">
            <v>#REF!</v>
          </cell>
          <cell r="AF685" t="e">
            <v>#REF!</v>
          </cell>
          <cell r="AG685" t="e">
            <v>#REF!</v>
          </cell>
          <cell r="AH685" t="e">
            <v>#REF!</v>
          </cell>
          <cell r="AI685" t="e">
            <v>#REF!</v>
          </cell>
          <cell r="AJ685" t="e">
            <v>#REF!</v>
          </cell>
          <cell r="AK685" t="e">
            <v>#REF!</v>
          </cell>
          <cell r="AL685" t="e">
            <v>#REF!</v>
          </cell>
          <cell r="AM685" t="e">
            <v>#REF!</v>
          </cell>
          <cell r="AN685" t="e">
            <v>#REF!</v>
          </cell>
          <cell r="AO685" t="e">
            <v>#REF!</v>
          </cell>
          <cell r="AP685" t="e">
            <v>#REF!</v>
          </cell>
          <cell r="AQ685" t="e">
            <v>#REF!</v>
          </cell>
          <cell r="AR685" t="e">
            <v>#REF!</v>
          </cell>
          <cell r="AS685" t="e">
            <v>#REF!</v>
          </cell>
          <cell r="AT685" t="e">
            <v>#REF!</v>
          </cell>
          <cell r="AU685" t="e">
            <v>#REF!</v>
          </cell>
        </row>
        <row r="686">
          <cell r="A686" t="e">
            <v>#N/A</v>
          </cell>
          <cell r="C686" t="e">
            <v>#N/A</v>
          </cell>
        </row>
        <row r="687">
          <cell r="A687" t="str">
            <v>0_1</v>
          </cell>
          <cell r="B687">
            <v>0</v>
          </cell>
          <cell r="C687">
            <v>1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e">
            <v>#REF!</v>
          </cell>
          <cell r="W687" t="e">
            <v>#REF!</v>
          </cell>
          <cell r="X687" t="e">
            <v>#REF!</v>
          </cell>
          <cell r="Y687" t="e">
            <v>#REF!</v>
          </cell>
          <cell r="Z687" t="e">
            <v>#REF!</v>
          </cell>
          <cell r="AA687" t="e">
            <v>#REF!</v>
          </cell>
          <cell r="AB687" t="e">
            <v>#REF!</v>
          </cell>
          <cell r="AC687" t="e">
            <v>#REF!</v>
          </cell>
          <cell r="AD687" t="e">
            <v>#REF!</v>
          </cell>
          <cell r="AE687" t="e">
            <v>#REF!</v>
          </cell>
          <cell r="AF687" t="e">
            <v>#REF!</v>
          </cell>
          <cell r="AG687" t="e">
            <v>#REF!</v>
          </cell>
          <cell r="AH687" t="e">
            <v>#REF!</v>
          </cell>
          <cell r="AI687" t="e">
            <v>#REF!</v>
          </cell>
          <cell r="AJ687" t="e">
            <v>#REF!</v>
          </cell>
          <cell r="AK687" t="e">
            <v>#REF!</v>
          </cell>
          <cell r="AL687" t="e">
            <v>#REF!</v>
          </cell>
          <cell r="AM687" t="e">
            <v>#REF!</v>
          </cell>
          <cell r="AN687" t="e">
            <v>#REF!</v>
          </cell>
          <cell r="AO687" t="e">
            <v>#REF!</v>
          </cell>
          <cell r="AP687" t="e">
            <v>#REF!</v>
          </cell>
          <cell r="AQ687" t="e">
            <v>#REF!</v>
          </cell>
          <cell r="AR687" t="e">
            <v>#REF!</v>
          </cell>
          <cell r="AS687" t="e">
            <v>#REF!</v>
          </cell>
          <cell r="AT687" t="e">
            <v>#REF!</v>
          </cell>
          <cell r="AU687" t="e">
            <v>#REF!</v>
          </cell>
        </row>
        <row r="688">
          <cell r="A688" t="str">
            <v>0_2</v>
          </cell>
          <cell r="B688">
            <v>0</v>
          </cell>
          <cell r="C688">
            <v>2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e">
            <v>#REF!</v>
          </cell>
          <cell r="W688" t="e">
            <v>#REF!</v>
          </cell>
          <cell r="X688" t="e">
            <v>#REF!</v>
          </cell>
          <cell r="Y688" t="e">
            <v>#REF!</v>
          </cell>
          <cell r="Z688" t="e">
            <v>#REF!</v>
          </cell>
          <cell r="AA688" t="e">
            <v>#REF!</v>
          </cell>
          <cell r="AB688" t="e">
            <v>#REF!</v>
          </cell>
          <cell r="AC688" t="e">
            <v>#REF!</v>
          </cell>
          <cell r="AD688" t="e">
            <v>#REF!</v>
          </cell>
          <cell r="AE688" t="e">
            <v>#REF!</v>
          </cell>
          <cell r="AF688" t="e">
            <v>#REF!</v>
          </cell>
          <cell r="AG688" t="e">
            <v>#REF!</v>
          </cell>
          <cell r="AH688" t="e">
            <v>#REF!</v>
          </cell>
          <cell r="AI688" t="e">
            <v>#REF!</v>
          </cell>
          <cell r="AJ688" t="e">
            <v>#REF!</v>
          </cell>
          <cell r="AK688" t="e">
            <v>#REF!</v>
          </cell>
          <cell r="AL688" t="e">
            <v>#REF!</v>
          </cell>
          <cell r="AM688" t="e">
            <v>#REF!</v>
          </cell>
          <cell r="AN688" t="e">
            <v>#REF!</v>
          </cell>
          <cell r="AO688" t="e">
            <v>#REF!</v>
          </cell>
          <cell r="AP688" t="e">
            <v>#REF!</v>
          </cell>
          <cell r="AQ688" t="e">
            <v>#REF!</v>
          </cell>
          <cell r="AR688" t="e">
            <v>#REF!</v>
          </cell>
          <cell r="AS688" t="e">
            <v>#REF!</v>
          </cell>
          <cell r="AT688" t="e">
            <v>#REF!</v>
          </cell>
          <cell r="AU688" t="e">
            <v>#REF!</v>
          </cell>
        </row>
        <row r="689">
          <cell r="A689" t="str">
            <v>0_3</v>
          </cell>
          <cell r="B689">
            <v>0</v>
          </cell>
          <cell r="C689">
            <v>3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e">
            <v>#REF!</v>
          </cell>
          <cell r="W689" t="e">
            <v>#REF!</v>
          </cell>
          <cell r="X689" t="e">
            <v>#REF!</v>
          </cell>
          <cell r="Y689" t="e">
            <v>#REF!</v>
          </cell>
          <cell r="Z689" t="e">
            <v>#REF!</v>
          </cell>
          <cell r="AA689" t="e">
            <v>#REF!</v>
          </cell>
          <cell r="AB689" t="e">
            <v>#REF!</v>
          </cell>
          <cell r="AC689" t="e">
            <v>#REF!</v>
          </cell>
          <cell r="AD689" t="e">
            <v>#REF!</v>
          </cell>
          <cell r="AE689" t="e">
            <v>#REF!</v>
          </cell>
          <cell r="AF689" t="e">
            <v>#REF!</v>
          </cell>
          <cell r="AG689" t="e">
            <v>#REF!</v>
          </cell>
          <cell r="AH689" t="e">
            <v>#REF!</v>
          </cell>
          <cell r="AI689" t="e">
            <v>#REF!</v>
          </cell>
          <cell r="AJ689" t="e">
            <v>#REF!</v>
          </cell>
          <cell r="AK689" t="e">
            <v>#REF!</v>
          </cell>
          <cell r="AL689" t="e">
            <v>#REF!</v>
          </cell>
          <cell r="AM689" t="e">
            <v>#REF!</v>
          </cell>
          <cell r="AN689" t="e">
            <v>#REF!</v>
          </cell>
          <cell r="AO689" t="e">
            <v>#REF!</v>
          </cell>
          <cell r="AP689" t="e">
            <v>#REF!</v>
          </cell>
          <cell r="AQ689" t="e">
            <v>#REF!</v>
          </cell>
          <cell r="AR689" t="e">
            <v>#REF!</v>
          </cell>
          <cell r="AS689" t="e">
            <v>#REF!</v>
          </cell>
          <cell r="AT689" t="e">
            <v>#REF!</v>
          </cell>
          <cell r="AU689" t="e">
            <v>#REF!</v>
          </cell>
        </row>
        <row r="690">
          <cell r="A690" t="str">
            <v>0_4</v>
          </cell>
          <cell r="B690">
            <v>0</v>
          </cell>
          <cell r="C690">
            <v>4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e">
            <v>#REF!</v>
          </cell>
          <cell r="W690" t="e">
            <v>#REF!</v>
          </cell>
          <cell r="X690" t="e">
            <v>#REF!</v>
          </cell>
          <cell r="Y690" t="e">
            <v>#REF!</v>
          </cell>
          <cell r="Z690" t="e">
            <v>#REF!</v>
          </cell>
          <cell r="AA690" t="e">
            <v>#REF!</v>
          </cell>
          <cell r="AB690" t="e">
            <v>#REF!</v>
          </cell>
          <cell r="AC690" t="e">
            <v>#REF!</v>
          </cell>
          <cell r="AD690" t="e">
            <v>#REF!</v>
          </cell>
          <cell r="AE690" t="e">
            <v>#REF!</v>
          </cell>
          <cell r="AF690" t="e">
            <v>#REF!</v>
          </cell>
          <cell r="AG690" t="e">
            <v>#REF!</v>
          </cell>
          <cell r="AH690" t="e">
            <v>#REF!</v>
          </cell>
          <cell r="AI690" t="e">
            <v>#REF!</v>
          </cell>
          <cell r="AJ690" t="e">
            <v>#REF!</v>
          </cell>
          <cell r="AK690" t="e">
            <v>#REF!</v>
          </cell>
          <cell r="AL690" t="e">
            <v>#REF!</v>
          </cell>
          <cell r="AM690" t="e">
            <v>#REF!</v>
          </cell>
          <cell r="AN690" t="e">
            <v>#REF!</v>
          </cell>
          <cell r="AO690" t="e">
            <v>#REF!</v>
          </cell>
          <cell r="AP690" t="e">
            <v>#REF!</v>
          </cell>
          <cell r="AQ690" t="e">
            <v>#REF!</v>
          </cell>
          <cell r="AR690" t="e">
            <v>#REF!</v>
          </cell>
          <cell r="AS690" t="e">
            <v>#REF!</v>
          </cell>
          <cell r="AT690" t="e">
            <v>#REF!</v>
          </cell>
          <cell r="AU690" t="e">
            <v>#REF!</v>
          </cell>
        </row>
        <row r="691">
          <cell r="A691" t="str">
            <v>0_5</v>
          </cell>
          <cell r="B691">
            <v>0</v>
          </cell>
          <cell r="C691">
            <v>5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e">
            <v>#REF!</v>
          </cell>
          <cell r="W691" t="e">
            <v>#REF!</v>
          </cell>
          <cell r="X691" t="e">
            <v>#REF!</v>
          </cell>
          <cell r="Y691" t="e">
            <v>#REF!</v>
          </cell>
          <cell r="Z691" t="e">
            <v>#REF!</v>
          </cell>
          <cell r="AA691" t="e">
            <v>#REF!</v>
          </cell>
          <cell r="AB691" t="e">
            <v>#REF!</v>
          </cell>
          <cell r="AC691" t="e">
            <v>#REF!</v>
          </cell>
          <cell r="AD691" t="e">
            <v>#REF!</v>
          </cell>
          <cell r="AE691" t="e">
            <v>#REF!</v>
          </cell>
          <cell r="AF691" t="e">
            <v>#REF!</v>
          </cell>
          <cell r="AG691" t="e">
            <v>#REF!</v>
          </cell>
          <cell r="AH691" t="e">
            <v>#REF!</v>
          </cell>
          <cell r="AI691" t="e">
            <v>#REF!</v>
          </cell>
          <cell r="AJ691" t="e">
            <v>#REF!</v>
          </cell>
          <cell r="AK691" t="e">
            <v>#REF!</v>
          </cell>
          <cell r="AL691" t="e">
            <v>#REF!</v>
          </cell>
          <cell r="AM691" t="e">
            <v>#REF!</v>
          </cell>
          <cell r="AN691" t="e">
            <v>#REF!</v>
          </cell>
          <cell r="AO691" t="e">
            <v>#REF!</v>
          </cell>
          <cell r="AP691" t="e">
            <v>#REF!</v>
          </cell>
          <cell r="AQ691" t="e">
            <v>#REF!</v>
          </cell>
          <cell r="AR691" t="e">
            <v>#REF!</v>
          </cell>
          <cell r="AS691" t="e">
            <v>#REF!</v>
          </cell>
          <cell r="AT691" t="e">
            <v>#REF!</v>
          </cell>
          <cell r="AU691" t="e">
            <v>#REF!</v>
          </cell>
        </row>
        <row r="692">
          <cell r="A692" t="str">
            <v>0_6</v>
          </cell>
          <cell r="B692">
            <v>0</v>
          </cell>
          <cell r="C692">
            <v>6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e">
            <v>#REF!</v>
          </cell>
          <cell r="W692" t="e">
            <v>#REF!</v>
          </cell>
          <cell r="X692" t="e">
            <v>#REF!</v>
          </cell>
          <cell r="Y692" t="e">
            <v>#REF!</v>
          </cell>
          <cell r="Z692" t="e">
            <v>#REF!</v>
          </cell>
          <cell r="AA692" t="e">
            <v>#REF!</v>
          </cell>
          <cell r="AB692" t="e">
            <v>#REF!</v>
          </cell>
          <cell r="AC692" t="e">
            <v>#REF!</v>
          </cell>
          <cell r="AD692" t="e">
            <v>#REF!</v>
          </cell>
          <cell r="AE692" t="e">
            <v>#REF!</v>
          </cell>
          <cell r="AF692" t="e">
            <v>#REF!</v>
          </cell>
          <cell r="AG692" t="e">
            <v>#REF!</v>
          </cell>
          <cell r="AH692" t="e">
            <v>#REF!</v>
          </cell>
          <cell r="AI692" t="e">
            <v>#REF!</v>
          </cell>
          <cell r="AJ692" t="e">
            <v>#REF!</v>
          </cell>
          <cell r="AK692" t="e">
            <v>#REF!</v>
          </cell>
          <cell r="AL692" t="e">
            <v>#REF!</v>
          </cell>
          <cell r="AM692" t="e">
            <v>#REF!</v>
          </cell>
          <cell r="AN692" t="e">
            <v>#REF!</v>
          </cell>
          <cell r="AO692" t="e">
            <v>#REF!</v>
          </cell>
          <cell r="AP692" t="e">
            <v>#REF!</v>
          </cell>
          <cell r="AQ692" t="e">
            <v>#REF!</v>
          </cell>
          <cell r="AR692" t="e">
            <v>#REF!</v>
          </cell>
          <cell r="AS692" t="e">
            <v>#REF!</v>
          </cell>
          <cell r="AT692" t="e">
            <v>#REF!</v>
          </cell>
          <cell r="AU692" t="e">
            <v>#REF!</v>
          </cell>
        </row>
        <row r="693">
          <cell r="A693" t="str">
            <v>0_7</v>
          </cell>
          <cell r="B693">
            <v>0</v>
          </cell>
          <cell r="C693">
            <v>7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e">
            <v>#REF!</v>
          </cell>
          <cell r="W693" t="e">
            <v>#REF!</v>
          </cell>
          <cell r="X693" t="e">
            <v>#REF!</v>
          </cell>
          <cell r="Y693" t="e">
            <v>#REF!</v>
          </cell>
          <cell r="Z693" t="e">
            <v>#REF!</v>
          </cell>
          <cell r="AA693" t="e">
            <v>#REF!</v>
          </cell>
          <cell r="AB693" t="e">
            <v>#REF!</v>
          </cell>
          <cell r="AC693" t="e">
            <v>#REF!</v>
          </cell>
          <cell r="AD693" t="e">
            <v>#REF!</v>
          </cell>
          <cell r="AE693" t="e">
            <v>#REF!</v>
          </cell>
          <cell r="AF693" t="e">
            <v>#REF!</v>
          </cell>
          <cell r="AG693" t="e">
            <v>#REF!</v>
          </cell>
          <cell r="AH693" t="e">
            <v>#REF!</v>
          </cell>
          <cell r="AI693" t="e">
            <v>#REF!</v>
          </cell>
          <cell r="AJ693" t="e">
            <v>#REF!</v>
          </cell>
          <cell r="AK693" t="e">
            <v>#REF!</v>
          </cell>
          <cell r="AL693" t="e">
            <v>#REF!</v>
          </cell>
          <cell r="AM693" t="e">
            <v>#REF!</v>
          </cell>
          <cell r="AN693" t="e">
            <v>#REF!</v>
          </cell>
          <cell r="AO693" t="e">
            <v>#REF!</v>
          </cell>
          <cell r="AP693" t="e">
            <v>#REF!</v>
          </cell>
          <cell r="AQ693" t="e">
            <v>#REF!</v>
          </cell>
          <cell r="AR693" t="e">
            <v>#REF!</v>
          </cell>
          <cell r="AS693" t="e">
            <v>#REF!</v>
          </cell>
          <cell r="AT693" t="e">
            <v>#REF!</v>
          </cell>
          <cell r="AU693" t="e">
            <v>#REF!</v>
          </cell>
        </row>
        <row r="694">
          <cell r="A694" t="str">
            <v>0_8</v>
          </cell>
          <cell r="B694">
            <v>0</v>
          </cell>
          <cell r="C694">
            <v>8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e">
            <v>#REF!</v>
          </cell>
          <cell r="W694" t="e">
            <v>#REF!</v>
          </cell>
          <cell r="X694" t="e">
            <v>#REF!</v>
          </cell>
          <cell r="Y694" t="e">
            <v>#REF!</v>
          </cell>
          <cell r="Z694" t="e">
            <v>#REF!</v>
          </cell>
          <cell r="AA694" t="e">
            <v>#REF!</v>
          </cell>
          <cell r="AB694" t="e">
            <v>#REF!</v>
          </cell>
          <cell r="AC694" t="e">
            <v>#REF!</v>
          </cell>
          <cell r="AD694" t="e">
            <v>#REF!</v>
          </cell>
          <cell r="AE694" t="e">
            <v>#REF!</v>
          </cell>
          <cell r="AF694" t="e">
            <v>#REF!</v>
          </cell>
          <cell r="AG694" t="e">
            <v>#REF!</v>
          </cell>
          <cell r="AH694" t="e">
            <v>#REF!</v>
          </cell>
          <cell r="AI694" t="e">
            <v>#REF!</v>
          </cell>
          <cell r="AJ694" t="e">
            <v>#REF!</v>
          </cell>
          <cell r="AK694" t="e">
            <v>#REF!</v>
          </cell>
          <cell r="AL694" t="e">
            <v>#REF!</v>
          </cell>
          <cell r="AM694" t="e">
            <v>#REF!</v>
          </cell>
          <cell r="AN694" t="e">
            <v>#REF!</v>
          </cell>
          <cell r="AO694" t="e">
            <v>#REF!</v>
          </cell>
          <cell r="AP694" t="e">
            <v>#REF!</v>
          </cell>
          <cell r="AQ694" t="e">
            <v>#REF!</v>
          </cell>
          <cell r="AR694" t="e">
            <v>#REF!</v>
          </cell>
          <cell r="AS694" t="e">
            <v>#REF!</v>
          </cell>
          <cell r="AT694" t="e">
            <v>#REF!</v>
          </cell>
          <cell r="AU694" t="e">
            <v>#REF!</v>
          </cell>
        </row>
        <row r="695">
          <cell r="A695" t="str">
            <v>0_9</v>
          </cell>
          <cell r="B695">
            <v>0</v>
          </cell>
          <cell r="C695">
            <v>9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e">
            <v>#REF!</v>
          </cell>
          <cell r="W695" t="e">
            <v>#REF!</v>
          </cell>
          <cell r="X695" t="e">
            <v>#REF!</v>
          </cell>
          <cell r="Y695" t="e">
            <v>#REF!</v>
          </cell>
          <cell r="Z695" t="e">
            <v>#REF!</v>
          </cell>
          <cell r="AA695" t="e">
            <v>#REF!</v>
          </cell>
          <cell r="AB695" t="e">
            <v>#REF!</v>
          </cell>
          <cell r="AC695" t="e">
            <v>#REF!</v>
          </cell>
          <cell r="AD695" t="e">
            <v>#REF!</v>
          </cell>
          <cell r="AE695" t="e">
            <v>#REF!</v>
          </cell>
          <cell r="AF695" t="e">
            <v>#REF!</v>
          </cell>
          <cell r="AG695" t="e">
            <v>#REF!</v>
          </cell>
          <cell r="AH695" t="e">
            <v>#REF!</v>
          </cell>
          <cell r="AI695" t="e">
            <v>#REF!</v>
          </cell>
          <cell r="AJ695" t="e">
            <v>#REF!</v>
          </cell>
          <cell r="AK695" t="e">
            <v>#REF!</v>
          </cell>
          <cell r="AL695" t="e">
            <v>#REF!</v>
          </cell>
          <cell r="AM695" t="e">
            <v>#REF!</v>
          </cell>
          <cell r="AN695" t="e">
            <v>#REF!</v>
          </cell>
          <cell r="AO695" t="e">
            <v>#REF!</v>
          </cell>
          <cell r="AP695" t="e">
            <v>#REF!</v>
          </cell>
          <cell r="AQ695" t="e">
            <v>#REF!</v>
          </cell>
          <cell r="AR695" t="e">
            <v>#REF!</v>
          </cell>
          <cell r="AS695" t="e">
            <v>#REF!</v>
          </cell>
          <cell r="AT695" t="e">
            <v>#REF!</v>
          </cell>
          <cell r="AU695" t="e">
            <v>#REF!</v>
          </cell>
        </row>
        <row r="696">
          <cell r="A696" t="str">
            <v>0_10</v>
          </cell>
          <cell r="B696">
            <v>0</v>
          </cell>
          <cell r="C696">
            <v>10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e">
            <v>#REF!</v>
          </cell>
          <cell r="W696" t="e">
            <v>#REF!</v>
          </cell>
          <cell r="X696" t="e">
            <v>#REF!</v>
          </cell>
          <cell r="Y696" t="e">
            <v>#REF!</v>
          </cell>
          <cell r="Z696" t="e">
            <v>#REF!</v>
          </cell>
          <cell r="AA696" t="e">
            <v>#REF!</v>
          </cell>
          <cell r="AB696" t="e">
            <v>#REF!</v>
          </cell>
          <cell r="AC696" t="e">
            <v>#REF!</v>
          </cell>
          <cell r="AD696" t="e">
            <v>#REF!</v>
          </cell>
          <cell r="AE696" t="e">
            <v>#REF!</v>
          </cell>
          <cell r="AF696" t="e">
            <v>#REF!</v>
          </cell>
          <cell r="AG696" t="e">
            <v>#REF!</v>
          </cell>
          <cell r="AH696" t="e">
            <v>#REF!</v>
          </cell>
          <cell r="AI696" t="e">
            <v>#REF!</v>
          </cell>
          <cell r="AJ696" t="e">
            <v>#REF!</v>
          </cell>
          <cell r="AK696" t="e">
            <v>#REF!</v>
          </cell>
          <cell r="AL696" t="e">
            <v>#REF!</v>
          </cell>
          <cell r="AM696" t="e">
            <v>#REF!</v>
          </cell>
          <cell r="AN696" t="e">
            <v>#REF!</v>
          </cell>
          <cell r="AO696" t="e">
            <v>#REF!</v>
          </cell>
          <cell r="AP696" t="e">
            <v>#REF!</v>
          </cell>
          <cell r="AQ696" t="e">
            <v>#REF!</v>
          </cell>
          <cell r="AR696" t="e">
            <v>#REF!</v>
          </cell>
          <cell r="AS696" t="e">
            <v>#REF!</v>
          </cell>
          <cell r="AT696" t="e">
            <v>#REF!</v>
          </cell>
          <cell r="AU696" t="e">
            <v>#REF!</v>
          </cell>
        </row>
        <row r="697">
          <cell r="A697" t="str">
            <v>0_11</v>
          </cell>
          <cell r="B697">
            <v>0</v>
          </cell>
          <cell r="C697">
            <v>11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e">
            <v>#REF!</v>
          </cell>
          <cell r="W697" t="e">
            <v>#REF!</v>
          </cell>
          <cell r="X697" t="e">
            <v>#REF!</v>
          </cell>
          <cell r="Y697" t="e">
            <v>#REF!</v>
          </cell>
          <cell r="Z697" t="e">
            <v>#REF!</v>
          </cell>
          <cell r="AA697" t="e">
            <v>#REF!</v>
          </cell>
          <cell r="AB697" t="e">
            <v>#REF!</v>
          </cell>
          <cell r="AC697" t="e">
            <v>#REF!</v>
          </cell>
          <cell r="AD697" t="e">
            <v>#REF!</v>
          </cell>
          <cell r="AE697" t="e">
            <v>#REF!</v>
          </cell>
          <cell r="AF697" t="e">
            <v>#REF!</v>
          </cell>
          <cell r="AG697" t="e">
            <v>#REF!</v>
          </cell>
          <cell r="AH697" t="e">
            <v>#REF!</v>
          </cell>
          <cell r="AI697" t="e">
            <v>#REF!</v>
          </cell>
          <cell r="AJ697" t="e">
            <v>#REF!</v>
          </cell>
          <cell r="AK697" t="e">
            <v>#REF!</v>
          </cell>
          <cell r="AL697" t="e">
            <v>#REF!</v>
          </cell>
          <cell r="AM697" t="e">
            <v>#REF!</v>
          </cell>
          <cell r="AN697" t="e">
            <v>#REF!</v>
          </cell>
          <cell r="AO697" t="e">
            <v>#REF!</v>
          </cell>
          <cell r="AP697" t="e">
            <v>#REF!</v>
          </cell>
          <cell r="AQ697" t="e">
            <v>#REF!</v>
          </cell>
          <cell r="AR697" t="e">
            <v>#REF!</v>
          </cell>
          <cell r="AS697" t="e">
            <v>#REF!</v>
          </cell>
          <cell r="AT697" t="e">
            <v>#REF!</v>
          </cell>
          <cell r="AU697" t="e">
            <v>#REF!</v>
          </cell>
        </row>
        <row r="698">
          <cell r="A698" t="str">
            <v>0_12</v>
          </cell>
          <cell r="B698">
            <v>0</v>
          </cell>
          <cell r="C698">
            <v>12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e">
            <v>#REF!</v>
          </cell>
          <cell r="W698" t="e">
            <v>#REF!</v>
          </cell>
          <cell r="X698" t="e">
            <v>#REF!</v>
          </cell>
          <cell r="Y698" t="e">
            <v>#REF!</v>
          </cell>
          <cell r="Z698" t="e">
            <v>#REF!</v>
          </cell>
          <cell r="AA698" t="e">
            <v>#REF!</v>
          </cell>
          <cell r="AB698" t="e">
            <v>#REF!</v>
          </cell>
          <cell r="AC698" t="e">
            <v>#REF!</v>
          </cell>
          <cell r="AD698" t="e">
            <v>#REF!</v>
          </cell>
          <cell r="AE698" t="e">
            <v>#REF!</v>
          </cell>
          <cell r="AF698" t="e">
            <v>#REF!</v>
          </cell>
          <cell r="AG698" t="e">
            <v>#REF!</v>
          </cell>
          <cell r="AH698" t="e">
            <v>#REF!</v>
          </cell>
          <cell r="AI698" t="e">
            <v>#REF!</v>
          </cell>
          <cell r="AJ698" t="e">
            <v>#REF!</v>
          </cell>
          <cell r="AK698" t="e">
            <v>#REF!</v>
          </cell>
          <cell r="AL698" t="e">
            <v>#REF!</v>
          </cell>
          <cell r="AM698" t="e">
            <v>#REF!</v>
          </cell>
          <cell r="AN698" t="e">
            <v>#REF!</v>
          </cell>
          <cell r="AO698" t="e">
            <v>#REF!</v>
          </cell>
          <cell r="AP698" t="e">
            <v>#REF!</v>
          </cell>
          <cell r="AQ698" t="e">
            <v>#REF!</v>
          </cell>
          <cell r="AR698" t="e">
            <v>#REF!</v>
          </cell>
          <cell r="AS698" t="e">
            <v>#REF!</v>
          </cell>
          <cell r="AT698" t="e">
            <v>#REF!</v>
          </cell>
          <cell r="AU698" t="e">
            <v>#REF!</v>
          </cell>
        </row>
        <row r="699">
          <cell r="A699" t="e">
            <v>#N/A</v>
          </cell>
          <cell r="C699" t="e">
            <v>#N/A</v>
          </cell>
        </row>
        <row r="700">
          <cell r="A700" t="str">
            <v>_</v>
          </cell>
        </row>
      </sheetData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Info"/>
      <sheetName val="Data Validation"/>
      <sheetName val="Data"/>
      <sheetName val="CF_R"/>
      <sheetName val="CF_$"/>
      <sheetName val="CF_TOT"/>
      <sheetName val="RBS Recon"/>
      <sheetName val="RBS Recon Q2"/>
      <sheetName val="   "/>
      <sheetName val="Grph1"/>
      <sheetName val="Grph2"/>
      <sheetName val="Grph Stats"/>
      <sheetName val="Grph Dir rpt"/>
      <sheetName val="    "/>
      <sheetName val="I_06_05"/>
      <sheetName val="I_05_05"/>
      <sheetName val="I_04_05"/>
      <sheetName val="I_03_05"/>
      <sheetName val="I_02_05"/>
      <sheetName val="I_01_05"/>
      <sheetName val="I_Rol Over"/>
      <sheetName val="  "/>
      <sheetName val="B_06_05"/>
      <sheetName val="B_05_05"/>
      <sheetName val="B_04_05"/>
      <sheetName val="B_03_05"/>
      <sheetName val="B_02_05"/>
      <sheetName val="B_Roll 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D8">
            <v>38503</v>
          </cell>
          <cell r="E8">
            <v>38504</v>
          </cell>
          <cell r="F8">
            <v>38505</v>
          </cell>
          <cell r="G8">
            <v>38506</v>
          </cell>
          <cell r="H8">
            <v>38507</v>
          </cell>
          <cell r="I8">
            <v>38508</v>
          </cell>
          <cell r="J8">
            <v>38509</v>
          </cell>
          <cell r="K8">
            <v>38510</v>
          </cell>
          <cell r="L8">
            <v>38511</v>
          </cell>
          <cell r="M8">
            <v>38512</v>
          </cell>
          <cell r="N8">
            <v>38513</v>
          </cell>
          <cell r="O8">
            <v>38514</v>
          </cell>
          <cell r="P8">
            <v>38515</v>
          </cell>
          <cell r="Q8">
            <v>38516</v>
          </cell>
          <cell r="R8">
            <v>38517</v>
          </cell>
          <cell r="S8">
            <v>38518</v>
          </cell>
          <cell r="T8">
            <v>38519</v>
          </cell>
          <cell r="U8">
            <v>38520</v>
          </cell>
          <cell r="V8">
            <v>38521</v>
          </cell>
          <cell r="W8">
            <v>38522</v>
          </cell>
          <cell r="X8">
            <v>38523</v>
          </cell>
          <cell r="Y8">
            <v>38524</v>
          </cell>
          <cell r="Z8">
            <v>38525</v>
          </cell>
          <cell r="AA8">
            <v>38526</v>
          </cell>
          <cell r="AB8">
            <v>38527</v>
          </cell>
          <cell r="AC8">
            <v>38528</v>
          </cell>
          <cell r="AD8">
            <v>38529</v>
          </cell>
          <cell r="AE8">
            <v>38530</v>
          </cell>
          <cell r="AF8">
            <v>38531</v>
          </cell>
          <cell r="AG8">
            <v>38532</v>
          </cell>
          <cell r="AH8">
            <v>38533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1000</v>
          </cell>
          <cell r="AH10">
            <v>1644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-3041109.68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-1130000</v>
          </cell>
          <cell r="AH12">
            <v>-1645000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-5000000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-2889054.196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-556310.52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-60000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-971338.38</v>
          </cell>
          <cell r="AG14">
            <v>-1017000</v>
          </cell>
          <cell r="AH14">
            <v>-1812750</v>
          </cell>
          <cell r="AI14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161.864</v>
          </cell>
          <cell r="S22">
            <v>2834.1620000000003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2768</v>
          </cell>
          <cell r="AI22">
            <v>0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3420.11</v>
          </cell>
          <cell r="S23">
            <v>3420.11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3420.11</v>
          </cell>
          <cell r="AI23">
            <v>0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6.67</v>
          </cell>
          <cell r="S24">
            <v>6.67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6.67</v>
          </cell>
          <cell r="AI24">
            <v>0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4513874.2425071523</v>
          </cell>
          <cell r="S25">
            <v>78645248.960263729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76906755.33302401</v>
          </cell>
          <cell r="AI25">
            <v>0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81007216.097361714</v>
          </cell>
          <cell r="T27">
            <v>0</v>
          </cell>
          <cell r="U27">
            <v>0</v>
          </cell>
          <cell r="V27">
            <v>0</v>
          </cell>
          <cell r="W27">
            <v>4513874.2425071001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78645248.960263684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1584308.1500000004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4198836</v>
          </cell>
          <cell r="AI30">
            <v>0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669600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274000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514447</v>
          </cell>
          <cell r="AI33">
            <v>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500000</v>
          </cell>
          <cell r="Z34">
            <v>0</v>
          </cell>
          <cell r="AA34">
            <v>0</v>
          </cell>
          <cell r="AB34">
            <v>0</v>
          </cell>
          <cell r="AC34">
            <v>390465.41166801809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1361346.5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1000</v>
          </cell>
          <cell r="AH37">
            <v>1644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-3041109.68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-1130000</v>
          </cell>
          <cell r="AH39">
            <v>-1645000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-5000000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-2889054.196</v>
          </cell>
          <cell r="AI40">
            <v>0</v>
          </cell>
        </row>
        <row r="41">
          <cell r="D41" t="str">
            <v>Copper Concentrate Payment - $</v>
          </cell>
          <cell r="E41">
            <v>-971338.38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-556310.52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-60000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-971338.38</v>
          </cell>
          <cell r="AG41">
            <v>-1017000</v>
          </cell>
          <cell r="AH41">
            <v>-1812750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161.864</v>
          </cell>
          <cell r="S49">
            <v>2834.1620000000003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2768</v>
          </cell>
          <cell r="AI49">
            <v>0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3420.11</v>
          </cell>
          <cell r="S50">
            <v>3420.11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3420.11</v>
          </cell>
          <cell r="AI50">
            <v>0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6.67</v>
          </cell>
          <cell r="S51">
            <v>6.67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6.67</v>
          </cell>
          <cell r="AI51">
            <v>0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4513874.2425071523</v>
          </cell>
          <cell r="S52">
            <v>78645248.960263729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76906755.33302401</v>
          </cell>
          <cell r="AI52">
            <v>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557755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81007216.097361714</v>
          </cell>
          <cell r="T54">
            <v>0</v>
          </cell>
          <cell r="U54">
            <v>0</v>
          </cell>
          <cell r="V54">
            <v>0</v>
          </cell>
          <cell r="W54">
            <v>4513874.2425071001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78645248.960263684</v>
          </cell>
          <cell r="AI54">
            <v>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1584308.15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4198836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669600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274000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514447</v>
          </cell>
          <cell r="AI60">
            <v>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500000</v>
          </cell>
          <cell r="Z61">
            <v>0</v>
          </cell>
          <cell r="AA61">
            <v>0</v>
          </cell>
          <cell r="AB61">
            <v>0</v>
          </cell>
          <cell r="AC61">
            <v>390465.41166801809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1361346.5</v>
          </cell>
          <cell r="AI61">
            <v>0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Payment - $</v>
          </cell>
          <cell r="E68">
            <v>971338.38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-557755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6.1</v>
          </cell>
          <cell r="F92">
            <v>6.1</v>
          </cell>
          <cell r="G92">
            <v>6.1</v>
          </cell>
          <cell r="H92">
            <v>6.1</v>
          </cell>
          <cell r="I92">
            <v>6.1</v>
          </cell>
          <cell r="J92">
            <v>6.1</v>
          </cell>
          <cell r="K92">
            <v>6.1</v>
          </cell>
          <cell r="L92">
            <v>6.1</v>
          </cell>
          <cell r="M92">
            <v>6.1</v>
          </cell>
          <cell r="N92">
            <v>6.1</v>
          </cell>
          <cell r="O92">
            <v>6.1</v>
          </cell>
          <cell r="P92">
            <v>6.1</v>
          </cell>
          <cell r="Q92">
            <v>6.1</v>
          </cell>
          <cell r="R92">
            <v>6.1</v>
          </cell>
          <cell r="S92">
            <v>6.1</v>
          </cell>
          <cell r="T92">
            <v>6.1</v>
          </cell>
          <cell r="U92">
            <v>6.1</v>
          </cell>
          <cell r="V92">
            <v>6.1</v>
          </cell>
          <cell r="W92">
            <v>6.1</v>
          </cell>
          <cell r="X92">
            <v>6.1</v>
          </cell>
          <cell r="Y92">
            <v>6.1</v>
          </cell>
          <cell r="Z92">
            <v>6.1</v>
          </cell>
          <cell r="AA92">
            <v>6.1</v>
          </cell>
          <cell r="AB92">
            <v>6.1</v>
          </cell>
          <cell r="AC92">
            <v>6.1</v>
          </cell>
          <cell r="AD92">
            <v>6.1</v>
          </cell>
          <cell r="AE92">
            <v>6.1</v>
          </cell>
          <cell r="AF92">
            <v>6.1</v>
          </cell>
          <cell r="AG92">
            <v>6.1</v>
          </cell>
          <cell r="AH92">
            <v>6.1</v>
          </cell>
        </row>
        <row r="94">
          <cell r="D94" t="str">
            <v>Sundry Revenue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32095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6">
          <cell r="D96" t="str">
            <v>Paye and Site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-5461652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Sanlam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-1016000</v>
          </cell>
          <cell r="AI97">
            <v>0</v>
          </cell>
        </row>
        <row r="98">
          <cell r="D98" t="str">
            <v>Discovery / Protector</v>
          </cell>
          <cell r="E98">
            <v>0</v>
          </cell>
          <cell r="F98">
            <v>0</v>
          </cell>
          <cell r="G98">
            <v>-2058455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Time Office(Garnish,IEMAS,NUM etc)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-500000</v>
          </cell>
          <cell r="L99">
            <v>-439739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-34671</v>
          </cell>
          <cell r="S99">
            <v>-225814</v>
          </cell>
          <cell r="T99">
            <v>-493981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-427452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Discovery - Pensioners &amp; Disabilities</v>
          </cell>
          <cell r="E100">
            <v>0</v>
          </cell>
          <cell r="F100">
            <v>0</v>
          </cell>
          <cell r="G100">
            <v>-480000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Payroll and Employee related and Annual Increase</v>
          </cell>
          <cell r="E101">
            <v>0</v>
          </cell>
          <cell r="F101">
            <v>0</v>
          </cell>
          <cell r="G101">
            <v>-198000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-19100000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RSC Levies on Revenue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-293424.65999999997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4">
          <cell r="D104" t="str">
            <v>ESKOM - Power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-8700000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Lepelle - Raw Water / Potable water - TLC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-1300000</v>
          </cell>
          <cell r="AI106">
            <v>0</v>
          </cell>
        </row>
        <row r="107">
          <cell r="D107" t="str">
            <v>Weekly Creditors/Shipping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-2000000</v>
          </cell>
          <cell r="L107">
            <v>-6191063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-1500000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-3000000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-2000000</v>
          </cell>
          <cell r="AI107">
            <v>0</v>
          </cell>
        </row>
        <row r="108">
          <cell r="D108" t="str">
            <v>Monthly Creditors</v>
          </cell>
          <cell r="E108">
            <v>0</v>
          </cell>
          <cell r="F108">
            <v>-325337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-2500000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-5667904</v>
          </cell>
          <cell r="S108">
            <v>-1500000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-4000000</v>
          </cell>
          <cell r="AA108">
            <v>0</v>
          </cell>
          <cell r="AB108">
            <v>-4200000</v>
          </cell>
          <cell r="AC108">
            <v>0</v>
          </cell>
          <cell r="AD108">
            <v>0</v>
          </cell>
          <cell r="AE108">
            <v>-53765548</v>
          </cell>
          <cell r="AF108">
            <v>-5996168</v>
          </cell>
          <cell r="AG108">
            <v>0</v>
          </cell>
          <cell r="AH108">
            <v>-24000000</v>
          </cell>
          <cell r="AI108">
            <v>0</v>
          </cell>
        </row>
        <row r="109">
          <cell r="D109" t="str">
            <v>MH Automation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Northlite / Foskor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Insurance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Technical fee / Sales Fee / Consultant Fees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Total Capital Costs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-17942000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-16741000</v>
          </cell>
          <cell r="AI113">
            <v>0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D118" t="str">
            <v>Post-Retirement Medical Benefit Utilised in Period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1">
          <cell r="D121" t="str">
            <v>Interest Received / (Paid) on Net Cash / (Overdraft) Balance</v>
          </cell>
          <cell r="E121">
            <v>-2572787.67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-850000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D122" t="str">
            <v>Total Interest Rate Hedging Gain / (Loss)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D123" t="str">
            <v>Medium Term Loan Facility Dated 11 June 2001 Interest &amp; Fees Paid Jun and Dec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-2162193.2400000002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Medium Term Loan Facility Dated 11 June 2001 Repaid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DKK Term Loan Facility Interest &amp; Fees Paid Feb and Aug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DKK Term Loan Facility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Debenture Interest &amp; Fees Paid Mar and Sept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Debenture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Rio Tinto Bridge Facility Interest &amp; Fees Paid 1,2,3 monthly</v>
          </cell>
          <cell r="E129">
            <v>0</v>
          </cell>
          <cell r="F129">
            <v>0</v>
          </cell>
          <cell r="G129">
            <v>-4881374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Rio Tinto Bridge Facility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Refinance Term Loan Facility Interest &amp; Fees Paid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Refinance Term Loan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Subordinated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Subordinated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6">
          <cell r="D136" t="str">
            <v>Medium Term Loan Facility Dated 11 June 2001 Drawn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D137" t="str">
            <v>DKK Term Loan Facility Drawn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D138" t="str">
            <v>Debenture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Refinance Term Loan Facility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>Subordinated Loan Facility Drawn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Equity Invested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4">
          <cell r="D144" t="str">
            <v>Dividends Paid in Period / Directors' Fees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D145" t="str">
            <v>Secondary Tax on Companies Paid in Period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Overs and unders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Weekly Creditors/Shipping - $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Monthly Creditors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MH Automation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Northlite / Foskor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Insurance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-786680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Total Capital Costs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2">
          <cell r="D172" t="str">
            <v>Total Tax (Excluding STC) Paid in Period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Investment in RTZ Environmental Trust Fund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D175" t="str">
            <v>Post-Retirement Medical Benefit Utilised in Period - $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D176" t="str">
            <v>Leave Pay and Donantions Utilised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8">
          <cell r="D178" t="str">
            <v>Interest Received / (Paid) on Net Cash / (Overdraft) Balance - $</v>
          </cell>
          <cell r="E178">
            <v>5287.24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D179" t="str">
            <v>Total Interest Rate Hedging Gain / (Loss) - $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D180" t="str">
            <v>Medium Term Loan Facility Dated 11 June 2001 Interest &amp; Fees Paid Jun and Dec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-341250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Medium Term Loan Facility Dated 11 June 2001 Repaid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DKK Term Loan Facility Interest &amp; Fees Paid Feb and Aug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DKK Term Loan Facility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Debenture Interest &amp; Fees Paid Mar and Sept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Debenture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Rio Tinto Bridge Facility Interest &amp; Fees Paid 1,2,3 monthly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Rio Tinto Bridge Facility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Refinance Term Loan Facility Interest &amp; Fees Paid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Refinance Term Loan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Subordinated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Subordinated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3">
          <cell r="D193" t="str">
            <v>Medium Term Loan Facility Dated 11 June 2001 Drawn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D194" t="str">
            <v>DKK Term Loan Facility Drawn - $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D195" t="str">
            <v>Debenture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Rio Tinto Bridge 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1500000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Refinance Term Loan Facility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Subordinated Loan Facility Drawn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Equity Invested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1">
          <cell r="D201" t="str">
            <v>Dividends Paid in Period / Directors' Fees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Secondary Tax on Companies Paid in Period - $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Forex Spot (Buy) or Sale Contracts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Overs and unders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-291516182.47000003</v>
          </cell>
          <cell r="F209">
            <v>-291841519.36000001</v>
          </cell>
          <cell r="G209">
            <v>-299459348.01999998</v>
          </cell>
          <cell r="H209">
            <v>-299459348.01999998</v>
          </cell>
          <cell r="I209">
            <v>-299459348.01999998</v>
          </cell>
          <cell r="J209">
            <v>-299427253.23000002</v>
          </cell>
          <cell r="K209">
            <v>-327830905.19</v>
          </cell>
          <cell r="L209">
            <v>-334461707.19</v>
          </cell>
          <cell r="M209">
            <v>-343161707.19</v>
          </cell>
          <cell r="N209">
            <v>-343161707.19</v>
          </cell>
          <cell r="O209">
            <v>-343161707.19</v>
          </cell>
          <cell r="P209">
            <v>-343161707.19</v>
          </cell>
          <cell r="Q209">
            <v>-345323900.43000001</v>
          </cell>
          <cell r="R209">
            <v>-352526475.43000001</v>
          </cell>
          <cell r="S209">
            <v>-278245073.33263826</v>
          </cell>
          <cell r="T209">
            <v>-278739054.33263826</v>
          </cell>
          <cell r="U209">
            <v>-278739054.33263826</v>
          </cell>
          <cell r="V209">
            <v>-278739054.33263826</v>
          </cell>
          <cell r="W209">
            <v>-277225180.09013116</v>
          </cell>
          <cell r="X209">
            <v>-277225180.09013116</v>
          </cell>
          <cell r="Y209">
            <v>-277225180.09013116</v>
          </cell>
          <cell r="Z209">
            <v>-281946056.75013119</v>
          </cell>
          <cell r="AA209">
            <v>-281946056.75013119</v>
          </cell>
          <cell r="AB209">
            <v>-286996056.75013119</v>
          </cell>
          <cell r="AC209">
            <v>-286996056.75013119</v>
          </cell>
          <cell r="AD209">
            <v>-286996056.75013119</v>
          </cell>
          <cell r="AE209">
            <v>-340761604.75013119</v>
          </cell>
          <cell r="AF209">
            <v>-365857772.75013119</v>
          </cell>
          <cell r="AG209">
            <v>-365857772.75013119</v>
          </cell>
          <cell r="AH209">
            <v>-330445294.9858675</v>
          </cell>
        </row>
        <row r="210">
          <cell r="D210" t="str">
            <v>Diffirence Rand</v>
          </cell>
          <cell r="E210">
            <v>-6.2767922878265381E-2</v>
          </cell>
          <cell r="F210">
            <v>-0.17276793718338013</v>
          </cell>
          <cell r="G210">
            <v>-0.5127679705619812</v>
          </cell>
          <cell r="H210">
            <v>-0.5127679705619812</v>
          </cell>
          <cell r="I210">
            <v>-0.5127679705619812</v>
          </cell>
          <cell r="J210">
            <v>-0.30276793241500854</v>
          </cell>
          <cell r="K210">
            <v>-0.34276795387268066</v>
          </cell>
          <cell r="L210">
            <v>-0.34276795387268066</v>
          </cell>
          <cell r="M210">
            <v>-0.34276795387268066</v>
          </cell>
          <cell r="N210">
            <v>-0.34276795387268066</v>
          </cell>
          <cell r="O210">
            <v>-0.34276795387268066</v>
          </cell>
          <cell r="P210">
            <v>-0.34276795387268066</v>
          </cell>
          <cell r="Q210">
            <v>-0.34276795387268066</v>
          </cell>
          <cell r="R210">
            <v>-0.34276795387268066</v>
          </cell>
          <cell r="S210">
            <v>-0.34276795387268066</v>
          </cell>
          <cell r="T210">
            <v>-0.34276795387268066</v>
          </cell>
          <cell r="U210">
            <v>-0.34276795387268066</v>
          </cell>
          <cell r="V210">
            <v>-0.34276795387268066</v>
          </cell>
          <cell r="W210">
            <v>-0.34276795387268066</v>
          </cell>
          <cell r="X210">
            <v>-0.34276795387268066</v>
          </cell>
          <cell r="Y210">
            <v>-0.34276795387268066</v>
          </cell>
          <cell r="Z210">
            <v>-0.34276795387268066</v>
          </cell>
          <cell r="AA210">
            <v>-0.34276795387268066</v>
          </cell>
          <cell r="AB210">
            <v>-0.34276795387268066</v>
          </cell>
          <cell r="AC210">
            <v>-0.34276795387268066</v>
          </cell>
          <cell r="AD210">
            <v>-0.34276795387268066</v>
          </cell>
          <cell r="AE210">
            <v>-0.34276795387268066</v>
          </cell>
          <cell r="AF210">
            <v>-0.34276795387268066</v>
          </cell>
          <cell r="AG210">
            <v>-0.34276795387268066</v>
          </cell>
          <cell r="AH210">
            <v>-0.34276795387268066</v>
          </cell>
          <cell r="AI210" t="e">
            <v>#VALUE!</v>
          </cell>
        </row>
        <row r="212">
          <cell r="D212" t="str">
            <v>Actual Dollar Bank Balance</v>
          </cell>
          <cell r="E212">
            <v>-781444.96</v>
          </cell>
          <cell r="F212">
            <v>-781444.96</v>
          </cell>
          <cell r="G212">
            <v>-781444.96</v>
          </cell>
          <cell r="H212">
            <v>-781444.96</v>
          </cell>
          <cell r="I212">
            <v>-781444.96</v>
          </cell>
          <cell r="J212">
            <v>-781444.96</v>
          </cell>
        </row>
        <row r="213">
          <cell r="D213" t="str">
            <v>Diffirence Dollar</v>
          </cell>
          <cell r="E213">
            <v>0.35185917105991393</v>
          </cell>
          <cell r="F213">
            <v>0.35185917105991393</v>
          </cell>
          <cell r="G213">
            <v>0.35185917105991393</v>
          </cell>
          <cell r="H213">
            <v>0.35185917105991393</v>
          </cell>
          <cell r="I213">
            <v>0.35185917105991393</v>
          </cell>
          <cell r="J213">
            <v>0.35185917105991393</v>
          </cell>
          <cell r="K213">
            <v>-2124435.128140829</v>
          </cell>
          <cell r="L213">
            <v>-540126.97814082913</v>
          </cell>
          <cell r="M213">
            <v>-540126.97814082913</v>
          </cell>
          <cell r="N213">
            <v>959873.02185917087</v>
          </cell>
          <cell r="O213">
            <v>959873.02185917087</v>
          </cell>
          <cell r="P213">
            <v>959873.02185917087</v>
          </cell>
          <cell r="Q213">
            <v>618623.02185917087</v>
          </cell>
          <cell r="R213">
            <v>618623.02185917087</v>
          </cell>
          <cell r="S213">
            <v>558623.02185917087</v>
          </cell>
          <cell r="T213">
            <v>558623.02185917087</v>
          </cell>
          <cell r="U213">
            <v>558623.02185917087</v>
          </cell>
          <cell r="V213">
            <v>558623.02185917087</v>
          </cell>
          <cell r="W213">
            <v>558623.02185917087</v>
          </cell>
          <cell r="X213">
            <v>558623.02185917087</v>
          </cell>
          <cell r="Y213">
            <v>1728223.0218591709</v>
          </cell>
          <cell r="Z213">
            <v>1728223.0218591709</v>
          </cell>
          <cell r="AA213">
            <v>1728223.0218591709</v>
          </cell>
          <cell r="AB213">
            <v>1728223.0218591709</v>
          </cell>
          <cell r="AC213">
            <v>2118688.4335271888</v>
          </cell>
          <cell r="AD213">
            <v>2118688.4335271888</v>
          </cell>
          <cell r="AE213">
            <v>2118688.4335271888</v>
          </cell>
          <cell r="AF213">
            <v>1147350.053527189</v>
          </cell>
          <cell r="AG213">
            <v>130350.05352718895</v>
          </cell>
          <cell r="AH213">
            <v>-47053.446472811047</v>
          </cell>
          <cell r="AI213" t="e">
            <v>#VALUE!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128500000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130000000</v>
          </cell>
          <cell r="P217">
            <v>130000000</v>
          </cell>
          <cell r="Q217">
            <v>130000000</v>
          </cell>
          <cell r="R217">
            <v>130000000</v>
          </cell>
          <cell r="S217">
            <v>130000000</v>
          </cell>
          <cell r="T217">
            <v>130000000</v>
          </cell>
          <cell r="U217">
            <v>130000000</v>
          </cell>
          <cell r="V217">
            <v>130000000</v>
          </cell>
          <cell r="W217">
            <v>130000000</v>
          </cell>
          <cell r="X217">
            <v>130000000</v>
          </cell>
          <cell r="Y217">
            <v>130000000</v>
          </cell>
          <cell r="Z217">
            <v>130000000</v>
          </cell>
          <cell r="AA217">
            <v>130000000</v>
          </cell>
          <cell r="AB217">
            <v>130000000</v>
          </cell>
          <cell r="AC217">
            <v>130000000</v>
          </cell>
          <cell r="AD217">
            <v>130000000</v>
          </cell>
          <cell r="AE217">
            <v>130000000</v>
          </cell>
          <cell r="AF217">
            <v>130000000</v>
          </cell>
          <cell r="AG217">
            <v>130000000</v>
          </cell>
          <cell r="AH217">
            <v>130000000</v>
          </cell>
          <cell r="AI217">
            <v>130000000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N219">
            <v>-1500000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130000000</v>
          </cell>
          <cell r="O220">
            <v>130000000</v>
          </cell>
          <cell r="P220">
            <v>130000000</v>
          </cell>
          <cell r="Q220">
            <v>130000000</v>
          </cell>
          <cell r="R220">
            <v>130000000</v>
          </cell>
          <cell r="S220">
            <v>130000000</v>
          </cell>
          <cell r="T220">
            <v>130000000</v>
          </cell>
          <cell r="U220">
            <v>130000000</v>
          </cell>
          <cell r="V220">
            <v>130000000</v>
          </cell>
          <cell r="W220">
            <v>130000000</v>
          </cell>
          <cell r="X220">
            <v>130000000</v>
          </cell>
          <cell r="Y220">
            <v>130000000</v>
          </cell>
          <cell r="Z220">
            <v>130000000</v>
          </cell>
          <cell r="AA220">
            <v>130000000</v>
          </cell>
          <cell r="AB220">
            <v>130000000</v>
          </cell>
          <cell r="AC220">
            <v>130000000</v>
          </cell>
          <cell r="AD220">
            <v>130000000</v>
          </cell>
          <cell r="AE220">
            <v>130000000</v>
          </cell>
          <cell r="AF220">
            <v>130000000</v>
          </cell>
          <cell r="AG220">
            <v>130000000</v>
          </cell>
          <cell r="AH220">
            <v>130000000</v>
          </cell>
          <cell r="AI220">
            <v>130000000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-130000000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</sheetData>
      <sheetData sheetId="16" refreshError="1">
        <row r="8">
          <cell r="D8">
            <v>38472</v>
          </cell>
          <cell r="E8">
            <v>38473</v>
          </cell>
          <cell r="F8">
            <v>38474</v>
          </cell>
          <cell r="G8">
            <v>38475</v>
          </cell>
          <cell r="H8">
            <v>38476</v>
          </cell>
          <cell r="I8">
            <v>38477</v>
          </cell>
          <cell r="J8">
            <v>38478</v>
          </cell>
          <cell r="K8">
            <v>38479</v>
          </cell>
          <cell r="L8">
            <v>38480</v>
          </cell>
          <cell r="M8">
            <v>38481</v>
          </cell>
          <cell r="N8">
            <v>38482</v>
          </cell>
          <cell r="O8">
            <v>38483</v>
          </cell>
          <cell r="P8">
            <v>38484</v>
          </cell>
          <cell r="Q8">
            <v>38485</v>
          </cell>
          <cell r="R8">
            <v>38486</v>
          </cell>
          <cell r="S8">
            <v>38487</v>
          </cell>
          <cell r="T8">
            <v>38488</v>
          </cell>
          <cell r="U8">
            <v>38489</v>
          </cell>
          <cell r="V8">
            <v>38490</v>
          </cell>
          <cell r="W8">
            <v>38491</v>
          </cell>
          <cell r="X8">
            <v>38492</v>
          </cell>
          <cell r="Y8">
            <v>38493</v>
          </cell>
          <cell r="Z8">
            <v>38494</v>
          </cell>
          <cell r="AA8">
            <v>38495</v>
          </cell>
          <cell r="AB8">
            <v>38496</v>
          </cell>
          <cell r="AC8">
            <v>38497</v>
          </cell>
          <cell r="AD8">
            <v>38498</v>
          </cell>
          <cell r="AE8">
            <v>38499</v>
          </cell>
          <cell r="AF8">
            <v>38500</v>
          </cell>
          <cell r="AG8">
            <v>38501</v>
          </cell>
          <cell r="AH8">
            <v>38502</v>
          </cell>
          <cell r="AI8">
            <v>38503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1904.6869999999999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2315.4789999999998</v>
          </cell>
          <cell r="AI10">
            <v>1909.7470000000001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-4796628.6100000003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-2222388.79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-2274556.66</v>
          </cell>
          <cell r="AI12">
            <v>-2158529.7400000002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-4556765.4400000004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-1000074.96</v>
          </cell>
          <cell r="H14">
            <v>0</v>
          </cell>
          <cell r="I14">
            <v>-158527.31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-249815.75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-1417352.69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-1000074.96</v>
          </cell>
          <cell r="AE14">
            <v>788596.23</v>
          </cell>
          <cell r="AF14">
            <v>0</v>
          </cell>
          <cell r="AG14">
            <v>0</v>
          </cell>
          <cell r="AH14">
            <v>-2160830.17</v>
          </cell>
          <cell r="AI14">
            <v>-971338.38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128.804</v>
          </cell>
          <cell r="S22">
            <v>3002.5360000000001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3149.5720000000001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3394.48</v>
          </cell>
          <cell r="S23">
            <v>3394.48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3394.48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6.1611500000000001</v>
          </cell>
          <cell r="S24">
            <v>6.1611500000000001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6.1611500000000001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3202956.1225541248</v>
          </cell>
          <cell r="S25">
            <v>76476657.302602768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81007216.097361758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1584308.15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31960763.750994682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77869367.516115069</v>
          </cell>
          <cell r="T27">
            <v>0</v>
          </cell>
          <cell r="U27">
            <v>0</v>
          </cell>
          <cell r="V27">
            <v>3202956.1225541346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76476657.302602768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27936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4571776.08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1062143.3500000001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270005.03999999998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619437.5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913510.5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271215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1904.6869999999999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2315.4789999999998</v>
          </cell>
          <cell r="AI37">
            <v>1909.7470000000001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-4796628.6100000003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-2222388.79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-2274556.66</v>
          </cell>
          <cell r="AI39">
            <v>-2158529.7400000002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-4556765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-1158601.96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-249815.75</v>
          </cell>
          <cell r="R41">
            <v>0</v>
          </cell>
          <cell r="S41">
            <v>0</v>
          </cell>
          <cell r="T41">
            <v>0</v>
          </cell>
          <cell r="U41">
            <v>-1417352.69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-211478.95999999996</v>
          </cell>
          <cell r="AF41">
            <v>0</v>
          </cell>
          <cell r="AG41">
            <v>0</v>
          </cell>
          <cell r="AH41">
            <v>0</v>
          </cell>
          <cell r="AI41">
            <v>-2160830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128.804</v>
          </cell>
          <cell r="S49">
            <v>3002.5360000000001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3149.5720000000001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3394.48</v>
          </cell>
          <cell r="S50">
            <v>3394.48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3394.48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6.1611500000000001</v>
          </cell>
          <cell r="S51">
            <v>6.1611500000000001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6.1611500000000001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3202956.1225541248</v>
          </cell>
          <cell r="S52">
            <v>76476657.302602768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81007216.097361758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1584308.15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31960763.750994682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77869367.516115069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2816101</v>
          </cell>
          <cell r="Y54">
            <v>386855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4641341</v>
          </cell>
          <cell r="AF54">
            <v>0</v>
          </cell>
          <cell r="AG54">
            <v>0</v>
          </cell>
          <cell r="AH54">
            <v>33473842.920000006</v>
          </cell>
          <cell r="AI54">
            <v>37803718.302602798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4573436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1062143.3500000001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619438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300000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755514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271215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-4556765.4400000004</v>
          </cell>
          <cell r="AI67">
            <v>4556765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-1000074.96</v>
          </cell>
          <cell r="H68">
            <v>1158601.96</v>
          </cell>
          <cell r="I68">
            <v>-158527.31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-249815.75</v>
          </cell>
          <cell r="Q68">
            <v>249815.75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-1000074.96</v>
          </cell>
          <cell r="AE68">
            <v>1000075.19</v>
          </cell>
          <cell r="AF68">
            <v>0</v>
          </cell>
          <cell r="AG68">
            <v>0</v>
          </cell>
          <cell r="AH68">
            <v>-2160830.17</v>
          </cell>
          <cell r="AI68">
            <v>1189491.6200000001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3202956.1225541346</v>
          </cell>
          <cell r="W81">
            <v>0</v>
          </cell>
          <cell r="X81">
            <v>-2816101</v>
          </cell>
          <cell r="Y81">
            <v>-386855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-4641341</v>
          </cell>
          <cell r="AF81">
            <v>0</v>
          </cell>
          <cell r="AG81">
            <v>0</v>
          </cell>
          <cell r="AH81">
            <v>43002814.382602766</v>
          </cell>
          <cell r="AI81">
            <v>-37803718.302602798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27936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-1659.9199999999255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270005.03999999998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-0.5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-300000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-755514</v>
          </cell>
          <cell r="V88">
            <v>913510.5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6.1</v>
          </cell>
          <cell r="F92">
            <v>6.1</v>
          </cell>
          <cell r="G92">
            <v>6.1</v>
          </cell>
          <cell r="H92">
            <v>6.1</v>
          </cell>
          <cell r="I92">
            <v>6.1</v>
          </cell>
          <cell r="J92">
            <v>6.1</v>
          </cell>
          <cell r="K92">
            <v>6.1</v>
          </cell>
          <cell r="L92">
            <v>6.1</v>
          </cell>
          <cell r="M92">
            <v>6.1</v>
          </cell>
          <cell r="N92">
            <v>6.1</v>
          </cell>
          <cell r="O92">
            <v>6.1</v>
          </cell>
          <cell r="P92">
            <v>6.1</v>
          </cell>
          <cell r="Q92">
            <v>6.1</v>
          </cell>
          <cell r="R92">
            <v>6.1</v>
          </cell>
          <cell r="S92">
            <v>6.1</v>
          </cell>
          <cell r="T92">
            <v>6.1</v>
          </cell>
          <cell r="U92">
            <v>6.1</v>
          </cell>
          <cell r="V92">
            <v>6.1</v>
          </cell>
          <cell r="W92">
            <v>6.1</v>
          </cell>
          <cell r="X92">
            <v>6.1</v>
          </cell>
          <cell r="Y92">
            <v>6.1</v>
          </cell>
          <cell r="Z92">
            <v>6.1</v>
          </cell>
          <cell r="AA92">
            <v>6.1</v>
          </cell>
          <cell r="AB92">
            <v>6.1</v>
          </cell>
          <cell r="AC92">
            <v>6.1</v>
          </cell>
          <cell r="AD92">
            <v>6.1</v>
          </cell>
          <cell r="AE92">
            <v>6.1</v>
          </cell>
          <cell r="AF92">
            <v>6.1</v>
          </cell>
          <cell r="AG92">
            <v>6.1</v>
          </cell>
          <cell r="AH92">
            <v>6.1</v>
          </cell>
          <cell r="AI92">
            <v>6.1</v>
          </cell>
        </row>
        <row r="94">
          <cell r="D94" t="str">
            <v>Sundry Revenue</v>
          </cell>
          <cell r="H94">
            <v>288704</v>
          </cell>
          <cell r="J94">
            <v>35281</v>
          </cell>
          <cell r="T94">
            <v>264355</v>
          </cell>
          <cell r="U94">
            <v>40995</v>
          </cell>
        </row>
        <row r="96">
          <cell r="D96" t="str">
            <v>Paye and Site</v>
          </cell>
          <cell r="I96">
            <v>-5634307</v>
          </cell>
        </row>
        <row r="97">
          <cell r="D97" t="str">
            <v>Sanlam</v>
          </cell>
          <cell r="AI97">
            <v>-1016000</v>
          </cell>
        </row>
        <row r="98">
          <cell r="D98" t="str">
            <v>Discovery / Protector</v>
          </cell>
          <cell r="G98">
            <v>-2258455</v>
          </cell>
          <cell r="N98">
            <v>0</v>
          </cell>
        </row>
        <row r="99">
          <cell r="D99" t="str">
            <v>Time Office(Garnish,IEMAS,NUM etc)</v>
          </cell>
          <cell r="M99">
            <v>-939739</v>
          </cell>
          <cell r="V99">
            <v>-34671</v>
          </cell>
          <cell r="AA99">
            <v>-427452</v>
          </cell>
        </row>
        <row r="100">
          <cell r="D100" t="str">
            <v>Discovery - Pensioners &amp; Disabilities</v>
          </cell>
          <cell r="G100">
            <v>-480000</v>
          </cell>
        </row>
        <row r="101">
          <cell r="D101" t="str">
            <v>Payroll and Employee related and Annual Increase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-16604216</v>
          </cell>
          <cell r="AF101">
            <v>0</v>
          </cell>
          <cell r="AG101">
            <v>0</v>
          </cell>
          <cell r="AH101">
            <v>-1195784</v>
          </cell>
        </row>
        <row r="102">
          <cell r="D102" t="str">
            <v>RSC Levies on Revenue</v>
          </cell>
          <cell r="X102">
            <v>-293424.65999999997</v>
          </cell>
        </row>
        <row r="104">
          <cell r="D104" t="str">
            <v>ESKOM - Power</v>
          </cell>
          <cell r="W104">
            <v>-8871622</v>
          </cell>
        </row>
        <row r="106">
          <cell r="D106" t="str">
            <v>Lepelle - Raw Water / Potable water - TLC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-800000</v>
          </cell>
        </row>
        <row r="107">
          <cell r="D107" t="str">
            <v>Weekly Creditors/Shipping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-2851165</v>
          </cell>
          <cell r="O107">
            <v>-249576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-1500000</v>
          </cell>
          <cell r="W107">
            <v>-1000096</v>
          </cell>
          <cell r="X107">
            <v>-2314233</v>
          </cell>
          <cell r="Y107">
            <v>0</v>
          </cell>
          <cell r="Z107">
            <v>0</v>
          </cell>
          <cell r="AA107">
            <v>-166878</v>
          </cell>
          <cell r="AB107">
            <v>-4526</v>
          </cell>
          <cell r="AC107">
            <v>-5750000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-67069</v>
          </cell>
          <cell r="AI107">
            <v>-2000000</v>
          </cell>
        </row>
        <row r="108">
          <cell r="D108" t="str">
            <v>Monthly Creditors</v>
          </cell>
          <cell r="E108">
            <v>0</v>
          </cell>
          <cell r="F108">
            <v>0</v>
          </cell>
          <cell r="G108">
            <v>-2323689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-1094804</v>
          </cell>
          <cell r="N108">
            <v>0</v>
          </cell>
          <cell r="O108">
            <v>0</v>
          </cell>
          <cell r="P108">
            <v>-414323</v>
          </cell>
          <cell r="Q108">
            <v>-194895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-6881049</v>
          </cell>
          <cell r="W108">
            <v>0</v>
          </cell>
          <cell r="X108">
            <v>-679513</v>
          </cell>
          <cell r="Y108">
            <v>0</v>
          </cell>
          <cell r="Z108">
            <v>0</v>
          </cell>
          <cell r="AA108">
            <v>-4024321.77</v>
          </cell>
          <cell r="AB108">
            <v>0</v>
          </cell>
          <cell r="AC108">
            <v>-56061827.939999998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-5099273</v>
          </cell>
        </row>
        <row r="109">
          <cell r="D109" t="str">
            <v>MH Automation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Northlite / Foskor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Insurance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Technical fee / Sales Fee / Consultant Fees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Total Capital Costs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-2400000</v>
          </cell>
          <cell r="AD113">
            <v>0</v>
          </cell>
          <cell r="AE113">
            <v>-389272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D121" t="str">
            <v>Interest Received / (Paid) on Net Cash / (Overdraft) Balance</v>
          </cell>
          <cell r="E121">
            <v>-2363753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AD121">
            <v>-1960216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-1671607.4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-6100000</v>
          </cell>
        </row>
        <row r="147">
          <cell r="D147" t="str">
            <v>Overs and unders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J151">
            <v>34245</v>
          </cell>
          <cell r="O151">
            <v>8921</v>
          </cell>
          <cell r="AI151">
            <v>45020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Weekly Creditors/Shipping - $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-201000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Monthly Creditors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MH Automation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Northlite / Foskor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Insurance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-312392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Total Capital Costs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  <cell r="AI178">
            <v>2141.34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I186">
            <v>-1147662.4099999999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  <cell r="P203">
            <v>274034</v>
          </cell>
          <cell r="AH203">
            <v>1000000</v>
          </cell>
        </row>
        <row r="204">
          <cell r="D204" t="str">
            <v>Overs and unders - $</v>
          </cell>
          <cell r="AC204">
            <v>992</v>
          </cell>
          <cell r="AE204">
            <v>-347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-335964578.85000002</v>
          </cell>
          <cell r="F209">
            <v>-335964578.85000002</v>
          </cell>
          <cell r="G209">
            <v>-309065959.21900535</v>
          </cell>
          <cell r="H209">
            <v>-308777255.18000001</v>
          </cell>
          <cell r="I209">
            <v>-314411562.25</v>
          </cell>
          <cell r="J209">
            <v>-314376280.55000001</v>
          </cell>
          <cell r="K209">
            <v>-314376280.55000001</v>
          </cell>
          <cell r="L209">
            <v>-314376280.55000001</v>
          </cell>
          <cell r="M209">
            <v>-316410824.14999998</v>
          </cell>
          <cell r="N209">
            <v>-319261988.54000002</v>
          </cell>
          <cell r="O209">
            <v>-319511565.07999998</v>
          </cell>
          <cell r="P209">
            <v>-319925887.56</v>
          </cell>
          <cell r="Q209">
            <v>-321792390.13</v>
          </cell>
          <cell r="R209">
            <v>-321792390.13</v>
          </cell>
          <cell r="S209">
            <v>-243923022.61388493</v>
          </cell>
          <cell r="T209">
            <v>-243658667.93000001</v>
          </cell>
          <cell r="U209">
            <v>-243617673.07000002</v>
          </cell>
          <cell r="V209">
            <v>-252033392.58000001</v>
          </cell>
          <cell r="W209">
            <v>-261905110.44999999</v>
          </cell>
          <cell r="X209">
            <v>-262376180.63999999</v>
          </cell>
          <cell r="Y209">
            <v>-261989325.63999999</v>
          </cell>
          <cell r="Z209">
            <v>-261989325.63999999</v>
          </cell>
          <cell r="AA209">
            <v>-266607976.91</v>
          </cell>
          <cell r="AB209">
            <v>-266612502.88999999</v>
          </cell>
          <cell r="AC209">
            <v>-330824330.93000001</v>
          </cell>
          <cell r="AD209">
            <v>-337184547.06999999</v>
          </cell>
          <cell r="AE209">
            <v>-349536693.72000003</v>
          </cell>
          <cell r="AF209">
            <v>-345136694.55000001</v>
          </cell>
          <cell r="AG209">
            <v>-345136694.55000001</v>
          </cell>
          <cell r="AH209">
            <v>-312925704.63</v>
          </cell>
          <cell r="AI209">
            <v>-289501149.87739718</v>
          </cell>
        </row>
        <row r="210">
          <cell r="D210" t="str">
            <v>Diffirence Rand</v>
          </cell>
          <cell r="E210">
            <v>0.26751953363418579</v>
          </cell>
          <cell r="F210">
            <v>0.26751953363418579</v>
          </cell>
          <cell r="G210">
            <v>0.38751953840255737</v>
          </cell>
          <cell r="H210">
            <v>0.34851419925689697</v>
          </cell>
          <cell r="I210">
            <v>0.4185141921043396</v>
          </cell>
          <cell r="J210">
            <v>-0.28148579597473145</v>
          </cell>
          <cell r="K210">
            <v>-0.28148579597473145</v>
          </cell>
          <cell r="L210">
            <v>-0.28148579597473145</v>
          </cell>
          <cell r="M210">
            <v>0.31851416826248169</v>
          </cell>
          <cell r="N210">
            <v>-0.29148578643798828</v>
          </cell>
          <cell r="O210">
            <v>0.24851417541503906</v>
          </cell>
          <cell r="P210">
            <v>-0.27148580551147461</v>
          </cell>
          <cell r="Q210">
            <v>-0.10148578882217407</v>
          </cell>
          <cell r="R210">
            <v>-0.10148578882217407</v>
          </cell>
          <cell r="S210">
            <v>-0.10148578882217407</v>
          </cell>
          <cell r="T210">
            <v>0.21462929248809814</v>
          </cell>
          <cell r="U210">
            <v>0.35462930798530579</v>
          </cell>
          <cell r="V210">
            <v>-0.13537070155143738</v>
          </cell>
          <cell r="W210">
            <v>-0.26537072658538818</v>
          </cell>
          <cell r="X210">
            <v>0.26462927460670471</v>
          </cell>
          <cell r="Y210">
            <v>0.26462927460670471</v>
          </cell>
          <cell r="Z210">
            <v>0.26462927460670471</v>
          </cell>
          <cell r="AA210">
            <v>-0.23537072539329529</v>
          </cell>
          <cell r="AB210">
            <v>-0.25537073612213135</v>
          </cell>
          <cell r="AC210">
            <v>-0.15537071228027344</v>
          </cell>
          <cell r="AD210">
            <v>0</v>
          </cell>
          <cell r="AE210">
            <v>0</v>
          </cell>
          <cell r="AF210">
            <v>0.46462929248809814</v>
          </cell>
          <cell r="AG210">
            <v>0.46462929248809814</v>
          </cell>
          <cell r="AH210">
            <v>0.46462929248809814</v>
          </cell>
          <cell r="AI210">
            <v>1.4629244804382324E-2</v>
          </cell>
        </row>
        <row r="212">
          <cell r="D212" t="str">
            <v>Actual Dollar Bank Balance</v>
          </cell>
          <cell r="E212">
            <v>3289861.76</v>
          </cell>
          <cell r="F212">
            <v>3289861.76</v>
          </cell>
          <cell r="G212">
            <v>3589861.76</v>
          </cell>
          <cell r="H212">
            <v>3493402.84</v>
          </cell>
          <cell r="I212">
            <v>2345740.4300000002</v>
          </cell>
          <cell r="J212">
            <v>2379985.4300000002</v>
          </cell>
          <cell r="K212">
            <v>2379985.4300000002</v>
          </cell>
          <cell r="L212">
            <v>2379985.4300000002</v>
          </cell>
          <cell r="M212">
            <v>2379985.4300000002</v>
          </cell>
          <cell r="N212">
            <v>2379985.4300000002</v>
          </cell>
          <cell r="O212">
            <v>2388906.64</v>
          </cell>
          <cell r="P212">
            <v>2662940.1800000002</v>
          </cell>
          <cell r="Q212">
            <v>2100732.88</v>
          </cell>
          <cell r="R212">
            <v>2100732.88</v>
          </cell>
          <cell r="S212">
            <v>2100732.88</v>
          </cell>
          <cell r="T212">
            <v>2100732.88</v>
          </cell>
          <cell r="U212">
            <v>1438893.72</v>
          </cell>
          <cell r="V212">
            <v>1438893.72</v>
          </cell>
          <cell r="W212">
            <v>1438893.72</v>
          </cell>
          <cell r="X212">
            <v>1438893.72</v>
          </cell>
          <cell r="Y212">
            <v>1438893.72</v>
          </cell>
          <cell r="Z212">
            <v>1438893.72</v>
          </cell>
          <cell r="AA212">
            <v>1438893.72</v>
          </cell>
          <cell r="AB212">
            <v>1438893.72</v>
          </cell>
          <cell r="AC212">
            <v>1711101.22</v>
          </cell>
          <cell r="AD212">
            <v>1711101.22</v>
          </cell>
          <cell r="AE212">
            <v>1298275.02</v>
          </cell>
          <cell r="AF212">
            <v>1298275.02</v>
          </cell>
          <cell r="AG212">
            <v>1298275.02</v>
          </cell>
          <cell r="AH212">
            <v>2298275.02</v>
          </cell>
          <cell r="AI212">
            <v>184606.18</v>
          </cell>
        </row>
        <row r="213">
          <cell r="D213" t="str">
            <v>Diffirence Dollar</v>
          </cell>
          <cell r="E213">
            <v>-0.1481408285908401</v>
          </cell>
          <cell r="F213">
            <v>-0.1481408285908401</v>
          </cell>
          <cell r="G213">
            <v>-0.1481408285908401</v>
          </cell>
          <cell r="H213">
            <v>0.16185917146503925</v>
          </cell>
          <cell r="I213">
            <v>0.16185917099937797</v>
          </cell>
          <cell r="J213">
            <v>0.16185917099937797</v>
          </cell>
          <cell r="K213">
            <v>0.16185917099937797</v>
          </cell>
          <cell r="L213">
            <v>0.16185917099937797</v>
          </cell>
          <cell r="M213">
            <v>0.16185917099937797</v>
          </cell>
          <cell r="N213">
            <v>0.16185917099937797</v>
          </cell>
          <cell r="O213">
            <v>-4.8140828963369131E-2</v>
          </cell>
          <cell r="P213">
            <v>0.41185917099937797</v>
          </cell>
          <cell r="Q213">
            <v>-3.8140828721225262E-2</v>
          </cell>
          <cell r="R213">
            <v>-3.8140828721225262E-2</v>
          </cell>
          <cell r="S213">
            <v>-3.8140828721225262E-2</v>
          </cell>
          <cell r="T213">
            <v>-3.8140828721225262E-2</v>
          </cell>
          <cell r="U213">
            <v>0.43185917125083506</v>
          </cell>
          <cell r="V213">
            <v>0.43185917125083506</v>
          </cell>
          <cell r="W213">
            <v>0.43185917125083506</v>
          </cell>
          <cell r="X213">
            <v>0.43185917125083506</v>
          </cell>
          <cell r="Y213">
            <v>0.43185917125083506</v>
          </cell>
          <cell r="Z213">
            <v>0.43185917125083506</v>
          </cell>
          <cell r="AA213">
            <v>0.43185917125083506</v>
          </cell>
          <cell r="AB213">
            <v>0.43185917125083506</v>
          </cell>
          <cell r="AC213">
            <v>-6.8140828749164939E-2</v>
          </cell>
          <cell r="AD213">
            <v>-6.8140828749164939E-2</v>
          </cell>
          <cell r="AE213">
            <v>0.17185917124152184</v>
          </cell>
          <cell r="AF213">
            <v>0.17185917124152184</v>
          </cell>
          <cell r="AG213">
            <v>0.17185917124152184</v>
          </cell>
          <cell r="AH213">
            <v>0.17185917124152184</v>
          </cell>
          <cell r="AI213">
            <v>0.35185917111812159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128500000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128500000</v>
          </cell>
          <cell r="P217">
            <v>128500000</v>
          </cell>
          <cell r="Q217">
            <v>128500000</v>
          </cell>
          <cell r="R217">
            <v>128500000</v>
          </cell>
          <cell r="S217">
            <v>128500000</v>
          </cell>
          <cell r="T217">
            <v>128500000</v>
          </cell>
          <cell r="U217">
            <v>128500000</v>
          </cell>
          <cell r="V217">
            <v>128500000</v>
          </cell>
          <cell r="W217">
            <v>128500000</v>
          </cell>
          <cell r="X217">
            <v>128500000</v>
          </cell>
          <cell r="Y217">
            <v>128500000</v>
          </cell>
          <cell r="Z217">
            <v>128500000</v>
          </cell>
          <cell r="AA217">
            <v>128500000</v>
          </cell>
          <cell r="AB217">
            <v>128500000</v>
          </cell>
          <cell r="AC217">
            <v>128500000</v>
          </cell>
          <cell r="AD217">
            <v>128500000</v>
          </cell>
          <cell r="AE217">
            <v>128500000</v>
          </cell>
          <cell r="AF217">
            <v>128500000</v>
          </cell>
          <cell r="AG217">
            <v>128500000</v>
          </cell>
          <cell r="AH217">
            <v>128500000</v>
          </cell>
          <cell r="AI217">
            <v>128500000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128500000</v>
          </cell>
          <cell r="O220">
            <v>128500000</v>
          </cell>
          <cell r="P220">
            <v>128500000</v>
          </cell>
          <cell r="Q220">
            <v>128500000</v>
          </cell>
          <cell r="R220">
            <v>128500000</v>
          </cell>
          <cell r="S220">
            <v>128500000</v>
          </cell>
          <cell r="T220">
            <v>128500000</v>
          </cell>
          <cell r="U220">
            <v>128500000</v>
          </cell>
          <cell r="V220">
            <v>128500000</v>
          </cell>
          <cell r="W220">
            <v>128500000</v>
          </cell>
          <cell r="X220">
            <v>128500000</v>
          </cell>
          <cell r="Y220">
            <v>128500000</v>
          </cell>
          <cell r="Z220">
            <v>128500000</v>
          </cell>
          <cell r="AA220">
            <v>128500000</v>
          </cell>
          <cell r="AB220">
            <v>128500000</v>
          </cell>
          <cell r="AC220">
            <v>128500000</v>
          </cell>
          <cell r="AD220">
            <v>128500000</v>
          </cell>
          <cell r="AE220">
            <v>128500000</v>
          </cell>
          <cell r="AF220">
            <v>128500000</v>
          </cell>
          <cell r="AG220">
            <v>128500000</v>
          </cell>
          <cell r="AH220">
            <v>128500000</v>
          </cell>
          <cell r="AI220">
            <v>128500000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1500000</v>
          </cell>
          <cell r="O224">
            <v>1500000</v>
          </cell>
          <cell r="P224">
            <v>1500000</v>
          </cell>
          <cell r="Q224">
            <v>1500000</v>
          </cell>
          <cell r="R224">
            <v>1500000</v>
          </cell>
          <cell r="S224">
            <v>1500000</v>
          </cell>
          <cell r="T224">
            <v>1500000</v>
          </cell>
          <cell r="U224">
            <v>1500000</v>
          </cell>
          <cell r="V224">
            <v>1500000</v>
          </cell>
          <cell r="W224">
            <v>1500000</v>
          </cell>
          <cell r="X224">
            <v>1500000</v>
          </cell>
          <cell r="Y224">
            <v>1500000</v>
          </cell>
          <cell r="Z224">
            <v>1500000</v>
          </cell>
          <cell r="AA224">
            <v>1500000</v>
          </cell>
          <cell r="AB224">
            <v>1500000</v>
          </cell>
          <cell r="AC224">
            <v>1500000</v>
          </cell>
          <cell r="AD224">
            <v>1500000</v>
          </cell>
          <cell r="AE224">
            <v>1500000</v>
          </cell>
          <cell r="AF224">
            <v>1500000</v>
          </cell>
          <cell r="AG224">
            <v>1500000</v>
          </cell>
          <cell r="AH224">
            <v>1500000</v>
          </cell>
          <cell r="AI224">
            <v>1500000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1671607.4</v>
          </cell>
          <cell r="Q244">
            <v>-1671607.4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6100000</v>
          </cell>
          <cell r="AI244">
            <v>-6100000</v>
          </cell>
        </row>
      </sheetData>
      <sheetData sheetId="17" refreshError="1"/>
      <sheetData sheetId="18" refreshError="1">
        <row r="8">
          <cell r="D8">
            <v>38411</v>
          </cell>
          <cell r="E8">
            <v>38412</v>
          </cell>
          <cell r="F8">
            <v>38413</v>
          </cell>
          <cell r="G8">
            <v>38414</v>
          </cell>
          <cell r="H8">
            <v>38415</v>
          </cell>
          <cell r="I8">
            <v>38416</v>
          </cell>
          <cell r="J8">
            <v>38417</v>
          </cell>
          <cell r="K8">
            <v>38418</v>
          </cell>
          <cell r="L8">
            <v>38419</v>
          </cell>
          <cell r="M8">
            <v>38420</v>
          </cell>
          <cell r="N8">
            <v>38421</v>
          </cell>
          <cell r="O8">
            <v>38422</v>
          </cell>
          <cell r="P8">
            <v>38423</v>
          </cell>
          <cell r="Q8">
            <v>38424</v>
          </cell>
          <cell r="R8">
            <v>38425</v>
          </cell>
          <cell r="S8">
            <v>38426</v>
          </cell>
          <cell r="T8">
            <v>38427</v>
          </cell>
          <cell r="U8">
            <v>38428</v>
          </cell>
          <cell r="V8">
            <v>38429</v>
          </cell>
          <cell r="W8">
            <v>38430</v>
          </cell>
          <cell r="X8">
            <v>38431</v>
          </cell>
          <cell r="Y8">
            <v>38432</v>
          </cell>
          <cell r="Z8">
            <v>38433</v>
          </cell>
          <cell r="AA8">
            <v>38434</v>
          </cell>
          <cell r="AB8">
            <v>38435</v>
          </cell>
          <cell r="AC8">
            <v>38436</v>
          </cell>
          <cell r="AD8">
            <v>38437</v>
          </cell>
          <cell r="AE8">
            <v>38438</v>
          </cell>
          <cell r="AF8">
            <v>38439</v>
          </cell>
          <cell r="AG8">
            <v>38440</v>
          </cell>
          <cell r="AH8">
            <v>38441</v>
          </cell>
          <cell r="AI8">
            <v>38442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1856.36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1889.49</v>
          </cell>
          <cell r="AH10">
            <v>0</v>
          </cell>
          <cell r="AI10">
            <v>2374.7650000000003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-8561395.4100000001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-8982782.7599999998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-2176276.7922</v>
          </cell>
          <cell r="AH12">
            <v>0</v>
          </cell>
          <cell r="AI12">
            <v>-803240.22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-8133325.6394999996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-8533643.6219999995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-802992.77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-979324.55648999999</v>
          </cell>
          <cell r="AH14">
            <v>0</v>
          </cell>
          <cell r="AI14">
            <v>-763078.20899999992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3000.4920000000002</v>
          </cell>
          <cell r="T22">
            <v>0</v>
          </cell>
          <cell r="U22">
            <v>4.0720000000000001</v>
          </cell>
          <cell r="V22">
            <v>4.8869999999999996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64.296000000000006</v>
          </cell>
          <cell r="AI22">
            <v>4250.7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3253.7</v>
          </cell>
          <cell r="T23">
            <v>0</v>
          </cell>
          <cell r="U23">
            <v>229.93</v>
          </cell>
          <cell r="V23">
            <v>6.34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3253.7</v>
          </cell>
          <cell r="AI23">
            <v>3248.2449999999999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6.0181250000000004</v>
          </cell>
          <cell r="T24">
            <v>0</v>
          </cell>
          <cell r="U24">
            <v>5.9851000000000001</v>
          </cell>
          <cell r="V24">
            <v>6.1887999999999996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6.0181250000000004</v>
          </cell>
          <cell r="AI24">
            <v>6.1665625000000004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72047980.021237507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1556190.65200257</v>
          </cell>
          <cell r="AI25">
            <v>54285032.970865875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552768.27</v>
          </cell>
          <cell r="V26">
            <v>27936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6685580</v>
          </cell>
        </row>
        <row r="27">
          <cell r="D27" t="str">
            <v>Link - Copper Received Value - R</v>
          </cell>
          <cell r="E27">
            <v>0</v>
          </cell>
          <cell r="F27">
            <v>56933224.118906468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48760186.58465106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72047980.021237493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1606615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552768.27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4126363.4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249848.5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432659.39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1160833.3333333333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1305341</v>
          </cell>
          <cell r="Z34">
            <v>884849.53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368599.38</v>
          </cell>
          <cell r="AG34">
            <v>0</v>
          </cell>
          <cell r="AH34">
            <v>0</v>
          </cell>
          <cell r="AI34">
            <v>396524.06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1856.36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1889.49</v>
          </cell>
          <cell r="AH37">
            <v>0</v>
          </cell>
          <cell r="AI37">
            <v>2375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-8561395.4100000001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-8933604.407060001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-2176276.7922</v>
          </cell>
          <cell r="AH39">
            <v>0</v>
          </cell>
          <cell r="AI39">
            <v>-763078.21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-8133325.6394999996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-802992.77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-979324.55648999999</v>
          </cell>
          <cell r="AH41">
            <v>0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2695.2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64.296000000000006</v>
          </cell>
          <cell r="AI49">
            <v>3905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3253.7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3253.7</v>
          </cell>
          <cell r="AI50">
            <v>3253.7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6.0181250000000004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6.0181250000000004</v>
          </cell>
          <cell r="AI51">
            <v>6.0181250000000004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64849123.795508996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1556190.65200257</v>
          </cell>
          <cell r="AI52">
            <v>45940518.182756253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6707400</v>
          </cell>
        </row>
        <row r="54">
          <cell r="D54" t="str">
            <v>Copper Received Value - R</v>
          </cell>
          <cell r="E54">
            <v>6493051</v>
          </cell>
          <cell r="F54">
            <v>49954002</v>
          </cell>
          <cell r="G54">
            <v>208308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2334385.12</v>
          </cell>
          <cell r="S54">
            <v>47883380.440000005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8596678</v>
          </cell>
          <cell r="AH54">
            <v>12827960.021237493</v>
          </cell>
          <cell r="AI54">
            <v>40040433.300000004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1606584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552768.27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4126363.4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1116741.2400000002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432659.39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2190191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593034.64</v>
          </cell>
          <cell r="AH61">
            <v>0</v>
          </cell>
          <cell r="AI61">
            <v>0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-0.23499999999967258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-49178.352939998731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-40162.010000000009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-8133325.6394999996</v>
          </cell>
          <cell r="I67">
            <v>0</v>
          </cell>
          <cell r="J67">
            <v>0</v>
          </cell>
          <cell r="K67">
            <v>8133325.6394999996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-8533643.6219999995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-763078.20899999992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305.29200000000037</v>
          </cell>
          <cell r="T76">
            <v>0</v>
          </cell>
          <cell r="U76">
            <v>4.0720000000000001</v>
          </cell>
          <cell r="V76">
            <v>4.8869999999999996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345.69999999999982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229.93</v>
          </cell>
          <cell r="V77">
            <v>6.34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-5.4549999999999272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5.9851000000000001</v>
          </cell>
          <cell r="V78">
            <v>6.1887999999999996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0.1484375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7198856.2257285118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8344514.7881096229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552768.27</v>
          </cell>
          <cell r="V80">
            <v>27936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-21820</v>
          </cell>
        </row>
        <row r="81">
          <cell r="D81" t="str">
            <v>Diff - Copper Received Value - R</v>
          </cell>
          <cell r="E81">
            <v>-6493051</v>
          </cell>
          <cell r="F81">
            <v>6979222.1189064682</v>
          </cell>
          <cell r="G81">
            <v>-208308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-2334385.12</v>
          </cell>
          <cell r="S81">
            <v>876806.14465105534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-8596678</v>
          </cell>
          <cell r="AH81">
            <v>59220020</v>
          </cell>
          <cell r="AI81">
            <v>-40040433.300000004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1606615</v>
          </cell>
          <cell r="H82">
            <v>0</v>
          </cell>
          <cell r="I82">
            <v>-1606584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-552768.27</v>
          </cell>
          <cell r="AC82">
            <v>0</v>
          </cell>
          <cell r="AD82">
            <v>0</v>
          </cell>
          <cell r="AE82">
            <v>0</v>
          </cell>
          <cell r="AF82">
            <v>552768.27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-866892.74000000022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1160833.3333333333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1305341</v>
          </cell>
          <cell r="Z88">
            <v>-1305341.47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368599.38</v>
          </cell>
          <cell r="AG88">
            <v>-593034.64</v>
          </cell>
          <cell r="AH88">
            <v>0</v>
          </cell>
          <cell r="AI88">
            <v>396524.06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5.8464999999999998</v>
          </cell>
          <cell r="F92">
            <v>5.7881</v>
          </cell>
          <cell r="G92">
            <v>5.8238000000000003</v>
          </cell>
          <cell r="H92">
            <v>5.8784000000000001</v>
          </cell>
          <cell r="I92">
            <v>5.8784000000000001</v>
          </cell>
          <cell r="J92">
            <v>5.8784000000000001</v>
          </cell>
          <cell r="K92">
            <v>5.8784000000000001</v>
          </cell>
          <cell r="L92">
            <v>5.8784000000000001</v>
          </cell>
          <cell r="M92">
            <v>5.8784000000000001</v>
          </cell>
          <cell r="N92">
            <v>5.8784000000000001</v>
          </cell>
          <cell r="O92">
            <v>5.8784000000000001</v>
          </cell>
          <cell r="P92">
            <v>5.8784000000000001</v>
          </cell>
          <cell r="Q92">
            <v>5.8784000000000001</v>
          </cell>
          <cell r="R92">
            <v>5.8784000000000001</v>
          </cell>
          <cell r="S92">
            <v>5.9535</v>
          </cell>
          <cell r="T92">
            <v>6.0430999999999999</v>
          </cell>
          <cell r="U92">
            <v>6.0215950547604873</v>
          </cell>
          <cell r="V92">
            <v>5.9569999999999999</v>
          </cell>
          <cell r="W92">
            <v>5.9569999999999999</v>
          </cell>
          <cell r="X92">
            <v>5.9569999999999999</v>
          </cell>
          <cell r="Y92">
            <v>5.9569999999999999</v>
          </cell>
          <cell r="Z92">
            <v>5.9569999999999999</v>
          </cell>
          <cell r="AA92">
            <v>5.9569999999999999</v>
          </cell>
          <cell r="AB92">
            <v>6.1520000000000001</v>
          </cell>
          <cell r="AC92">
            <v>5.96</v>
          </cell>
          <cell r="AD92">
            <v>5.96</v>
          </cell>
          <cell r="AE92">
            <v>5.96</v>
          </cell>
          <cell r="AF92">
            <v>5.96</v>
          </cell>
          <cell r="AG92">
            <v>6.1</v>
          </cell>
          <cell r="AH92">
            <v>6.1</v>
          </cell>
          <cell r="AI92">
            <v>6.1</v>
          </cell>
        </row>
        <row r="94">
          <cell r="D94" t="str">
            <v>Sundry Revenue</v>
          </cell>
          <cell r="E94">
            <v>95935</v>
          </cell>
          <cell r="F94">
            <v>291000</v>
          </cell>
          <cell r="G94">
            <v>10000</v>
          </cell>
          <cell r="H94">
            <v>235731</v>
          </cell>
          <cell r="L94">
            <v>1244833.83</v>
          </cell>
          <cell r="O94">
            <v>149971</v>
          </cell>
          <cell r="T94">
            <v>585617.27999999991</v>
          </cell>
          <cell r="AI94">
            <v>1104639.7000000002</v>
          </cell>
        </row>
        <row r="96">
          <cell r="D96" t="str">
            <v>Paye and Site</v>
          </cell>
          <cell r="K96">
            <v>-4961652</v>
          </cell>
        </row>
        <row r="97">
          <cell r="D97" t="str">
            <v>Sanlam</v>
          </cell>
          <cell r="AI97">
            <v>-1016000</v>
          </cell>
        </row>
        <row r="98">
          <cell r="D98" t="str">
            <v>Discovery / Protector</v>
          </cell>
          <cell r="G98">
            <v>-2758455</v>
          </cell>
          <cell r="N98">
            <v>0</v>
          </cell>
        </row>
        <row r="99">
          <cell r="D99" t="str">
            <v>Time Office(Garnish,IEMAS,NUM etc)</v>
          </cell>
          <cell r="K99">
            <v>-500000</v>
          </cell>
          <cell r="L99">
            <v>-439739</v>
          </cell>
          <cell r="R99">
            <v>-34671</v>
          </cell>
          <cell r="S99">
            <v>-225814</v>
          </cell>
          <cell r="T99">
            <v>-493981</v>
          </cell>
          <cell r="Z99">
            <v>-427452</v>
          </cell>
        </row>
        <row r="100">
          <cell r="D100" t="str">
            <v>Discovery - Pensioners &amp; Disabilities</v>
          </cell>
          <cell r="G100">
            <v>-480000</v>
          </cell>
        </row>
        <row r="101">
          <cell r="D101" t="str">
            <v>Payroll and Employee related and Annual Increase</v>
          </cell>
          <cell r="F101">
            <v>-10103</v>
          </cell>
          <cell r="G101">
            <v>-198000</v>
          </cell>
          <cell r="AG101">
            <v>-16262892.689999999</v>
          </cell>
        </row>
        <row r="102">
          <cell r="D102" t="str">
            <v>RSC Levies on Revenue</v>
          </cell>
          <cell r="E102">
            <v>-261351.49</v>
          </cell>
          <cell r="Z102">
            <v>-293424.65999999997</v>
          </cell>
        </row>
        <row r="104">
          <cell r="D104" t="str">
            <v>ESKOM - Power</v>
          </cell>
          <cell r="N104">
            <v>-6924847</v>
          </cell>
        </row>
        <row r="106">
          <cell r="D106" t="str">
            <v>Lepelle - Raw Water / Potable water - TLC</v>
          </cell>
          <cell r="E106">
            <v>-1332950.08</v>
          </cell>
          <cell r="AI106">
            <v>-1300000</v>
          </cell>
        </row>
        <row r="107">
          <cell r="D107" t="str">
            <v>Weekly Creditors/Shipping</v>
          </cell>
          <cell r="H107">
            <v>0</v>
          </cell>
          <cell r="K107">
            <v>-4191063</v>
          </cell>
          <cell r="U107">
            <v>-33162</v>
          </cell>
          <cell r="V107">
            <v>-1500000</v>
          </cell>
          <cell r="Z107">
            <v>-3000036</v>
          </cell>
          <cell r="AA107">
            <v>2999980</v>
          </cell>
          <cell r="AB107">
            <v>-467274</v>
          </cell>
          <cell r="AI107">
            <v>-2000000</v>
          </cell>
        </row>
        <row r="108">
          <cell r="D108" t="str">
            <v>Monthly Creditors</v>
          </cell>
          <cell r="G108">
            <v>-69217</v>
          </cell>
          <cell r="H108">
            <v>0</v>
          </cell>
          <cell r="K108">
            <v>-5667904</v>
          </cell>
          <cell r="N108">
            <v>0</v>
          </cell>
          <cell r="V108">
            <v>-1398795</v>
          </cell>
          <cell r="Z108">
            <v>-2586779</v>
          </cell>
          <cell r="AA108">
            <v>-1883815</v>
          </cell>
          <cell r="AB108">
            <v>-5952435.21</v>
          </cell>
          <cell r="AG108">
            <v>-49259531.159999996</v>
          </cell>
          <cell r="AI108">
            <v>-11454272</v>
          </cell>
        </row>
        <row r="109">
          <cell r="D109" t="str">
            <v>MH Automation</v>
          </cell>
        </row>
        <row r="110">
          <cell r="D110" t="str">
            <v>Northlite / Foskor</v>
          </cell>
        </row>
        <row r="111">
          <cell r="D111" t="str">
            <v>Insurance</v>
          </cell>
        </row>
        <row r="112">
          <cell r="D112" t="str">
            <v>Technical fee / Sales Fee / Consultant Fees</v>
          </cell>
          <cell r="H112">
            <v>0</v>
          </cell>
          <cell r="K112">
            <v>-62801</v>
          </cell>
        </row>
        <row r="113">
          <cell r="D113" t="str">
            <v>Total Capital Costs</v>
          </cell>
          <cell r="H113">
            <v>0</v>
          </cell>
          <cell r="K113">
            <v>-4332095.6100000003</v>
          </cell>
          <cell r="AI113">
            <v>-8406149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D121" t="str">
            <v>Interest Received / (Paid) on Net Cash / (Overdraft) Balance</v>
          </cell>
          <cell r="E121">
            <v>-2363753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  <cell r="R123">
            <v>-2150442.19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  <cell r="V127">
            <v>-53177806.530000001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18129300</v>
          </cell>
          <cell r="U146">
            <v>0</v>
          </cell>
          <cell r="V146">
            <v>-7702425.315773</v>
          </cell>
          <cell r="W146">
            <v>0</v>
          </cell>
          <cell r="X146">
            <v>0</v>
          </cell>
          <cell r="Y146">
            <v>0</v>
          </cell>
          <cell r="Z146">
            <v>-840038.26899999997</v>
          </cell>
          <cell r="AA146">
            <v>-560702.625</v>
          </cell>
          <cell r="AB146">
            <v>18456000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6199999.9999999991</v>
          </cell>
        </row>
        <row r="147">
          <cell r="D147" t="str">
            <v>Overs and unders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O151">
            <v>36002.050000000003</v>
          </cell>
          <cell r="R151">
            <v>5280.12</v>
          </cell>
          <cell r="U151">
            <v>2580</v>
          </cell>
          <cell r="AA151">
            <v>0</v>
          </cell>
          <cell r="AB151">
            <v>79213.25</v>
          </cell>
          <cell r="AG151">
            <v>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</row>
        <row r="164">
          <cell r="D164" t="str">
            <v>Weekly Creditors/Shipping - $</v>
          </cell>
          <cell r="I164">
            <v>-35238.720000000001</v>
          </cell>
          <cell r="M164">
            <v>-234107.42</v>
          </cell>
          <cell r="AH164">
            <v>-134321</v>
          </cell>
          <cell r="AI164">
            <v>-17354.5</v>
          </cell>
        </row>
        <row r="165">
          <cell r="D165" t="str">
            <v>Monthly Creditors - $</v>
          </cell>
        </row>
        <row r="166">
          <cell r="D166" t="str">
            <v>MH Automation - $</v>
          </cell>
        </row>
        <row r="167">
          <cell r="D167" t="str">
            <v>Northlite / Foskor - $</v>
          </cell>
        </row>
        <row r="168">
          <cell r="D168" t="str">
            <v>Insurance - $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U169">
            <v>-59041</v>
          </cell>
        </row>
        <row r="170">
          <cell r="D170" t="str">
            <v>Total Capital Costs - $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  <cell r="U180">
            <v>-301816.67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E186">
            <v>0</v>
          </cell>
          <cell r="F186">
            <v>-186800</v>
          </cell>
          <cell r="M186">
            <v>0</v>
          </cell>
          <cell r="N186">
            <v>0</v>
          </cell>
          <cell r="S186">
            <v>-761509.17</v>
          </cell>
          <cell r="U186">
            <v>0</v>
          </cell>
          <cell r="Y186">
            <v>-179307.06</v>
          </cell>
          <cell r="Z186">
            <v>0</v>
          </cell>
          <cell r="AA186">
            <v>-235148</v>
          </cell>
          <cell r="AB186">
            <v>0</v>
          </cell>
          <cell r="AI186">
            <v>0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  <cell r="E196">
            <v>3000000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  <cell r="R203">
            <v>761509.17</v>
          </cell>
          <cell r="S203">
            <v>301816.67</v>
          </cell>
          <cell r="T203">
            <v>-3000000</v>
          </cell>
          <cell r="U203">
            <v>143430.06</v>
          </cell>
          <cell r="V203">
            <v>94918</v>
          </cell>
          <cell r="Z203">
            <v>141017</v>
          </cell>
          <cell r="AA203">
            <v>94125</v>
          </cell>
          <cell r="AB203">
            <v>-3000000</v>
          </cell>
        </row>
        <row r="204">
          <cell r="D204" t="str">
            <v>Overs and unders - $</v>
          </cell>
          <cell r="F204">
            <v>485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-331415529.81</v>
          </cell>
          <cell r="F209">
            <v>-281180630.44999999</v>
          </cell>
          <cell r="G209">
            <v>-284467994.86000001</v>
          </cell>
          <cell r="H209">
            <v>-284232263.50999999</v>
          </cell>
          <cell r="I209">
            <v>-284232263.50999999</v>
          </cell>
          <cell r="J209">
            <v>-284232263.50999999</v>
          </cell>
          <cell r="K209">
            <v>-312081104.93950003</v>
          </cell>
          <cell r="L209">
            <v>-311276010.15999997</v>
          </cell>
          <cell r="M209">
            <v>-311276009.78999996</v>
          </cell>
          <cell r="N209">
            <v>-318200856.78999996</v>
          </cell>
          <cell r="O209">
            <v>-318050886.52999997</v>
          </cell>
          <cell r="P209">
            <v>-318050886.52999997</v>
          </cell>
          <cell r="Q209">
            <v>-318050886.52999997</v>
          </cell>
          <cell r="R209">
            <v>-317901614.56</v>
          </cell>
          <cell r="S209">
            <v>-270244048.18000001</v>
          </cell>
          <cell r="T209">
            <v>-252023111.11000001</v>
          </cell>
          <cell r="U209">
            <v>-252056274</v>
          </cell>
          <cell r="V209">
            <v>-315835300.59577298</v>
          </cell>
          <cell r="W209">
            <v>-315835300.59577298</v>
          </cell>
          <cell r="X209">
            <v>-315835300.59577298</v>
          </cell>
          <cell r="Y209">
            <v>-315835300.59577298</v>
          </cell>
          <cell r="Z209">
            <v>-322983030.11900002</v>
          </cell>
          <cell r="AA209">
            <v>-322427567.78500003</v>
          </cell>
          <cell r="AB209">
            <v>-310391277.15999997</v>
          </cell>
          <cell r="AC209">
            <v>-310391277.15999997</v>
          </cell>
          <cell r="AD209">
            <v>-310391277.15999997</v>
          </cell>
          <cell r="AE209">
            <v>-310391277.15999997</v>
          </cell>
          <cell r="AF209">
            <v>-310391277.15999997</v>
          </cell>
          <cell r="AG209">
            <v>-367317023.15999997</v>
          </cell>
          <cell r="AH209">
            <v>-354489062.88876253</v>
          </cell>
          <cell r="AI209">
            <v>-326761388.47000003</v>
          </cell>
        </row>
        <row r="210">
          <cell r="D210" t="str">
            <v>Diffirence Rand</v>
          </cell>
          <cell r="E210">
            <v>0</v>
          </cell>
          <cell r="F210">
            <v>-0.36000001430511475</v>
          </cell>
          <cell r="G210">
            <v>5.0000011920928955E-2</v>
          </cell>
          <cell r="H210">
            <v>-0.30000001192092896</v>
          </cell>
          <cell r="I210">
            <v>-0.30000001192092896</v>
          </cell>
          <cell r="J210">
            <v>-0.30000001192092896</v>
          </cell>
          <cell r="K210">
            <v>-0.11999994516372681</v>
          </cell>
          <cell r="L210">
            <v>-6.950002908706665E-2</v>
          </cell>
          <cell r="M210">
            <v>-0.43950003385543823</v>
          </cell>
          <cell r="N210">
            <v>-0.43950003385543823</v>
          </cell>
          <cell r="O210">
            <v>0.30049997568130493</v>
          </cell>
          <cell r="P210">
            <v>0.30049997568130493</v>
          </cell>
          <cell r="Q210">
            <v>0.30049997568130493</v>
          </cell>
          <cell r="R210">
            <v>0.26050001382827759</v>
          </cell>
          <cell r="S210">
            <v>0.32050001621246338</v>
          </cell>
          <cell r="T210">
            <v>-0.46949997544288635</v>
          </cell>
          <cell r="U210">
            <v>0.4205000102519989</v>
          </cell>
          <cell r="V210">
            <v>0.17049998044967651</v>
          </cell>
          <cell r="W210">
            <v>0.17049998044967651</v>
          </cell>
          <cell r="X210">
            <v>0.17049998044967651</v>
          </cell>
          <cell r="Y210">
            <v>0.17049998044967651</v>
          </cell>
          <cell r="Z210">
            <v>-0.23527300357818604</v>
          </cell>
          <cell r="AA210">
            <v>-0.19427299499511719</v>
          </cell>
          <cell r="AB210">
            <v>-2.9273033142089844E-2</v>
          </cell>
          <cell r="AC210">
            <v>-2.9273033142089844E-2</v>
          </cell>
          <cell r="AD210">
            <v>-2.9273033142089844E-2</v>
          </cell>
          <cell r="AE210">
            <v>-2.9273033142089844E-2</v>
          </cell>
          <cell r="AF210">
            <v>-2.9273033142089844E-2</v>
          </cell>
          <cell r="AG210">
            <v>0.12072694301605225</v>
          </cell>
          <cell r="AH210">
            <v>-0.12927299737930298</v>
          </cell>
          <cell r="AI210">
            <v>0.24196451902389526</v>
          </cell>
        </row>
        <row r="211">
          <cell r="E211">
            <v>331415529.81</v>
          </cell>
          <cell r="F211">
            <v>281180630.44999999</v>
          </cell>
          <cell r="G211">
            <v>284467994.86000001</v>
          </cell>
          <cell r="H211">
            <v>284232263.50999999</v>
          </cell>
          <cell r="I211">
            <v>284232263.50999999</v>
          </cell>
          <cell r="J211">
            <v>284232263.50999999</v>
          </cell>
          <cell r="K211">
            <v>312081104.93950003</v>
          </cell>
          <cell r="L211">
            <v>311276010.15999997</v>
          </cell>
          <cell r="M211">
            <v>311276009.78999996</v>
          </cell>
          <cell r="N211">
            <v>318200856.78999996</v>
          </cell>
          <cell r="O211">
            <v>318050886.52999997</v>
          </cell>
          <cell r="P211">
            <v>318050886.52999997</v>
          </cell>
          <cell r="Q211">
            <v>318050886.52999997</v>
          </cell>
          <cell r="R211">
            <v>317901614.56</v>
          </cell>
          <cell r="S211">
            <v>270244048.18000001</v>
          </cell>
          <cell r="T211">
            <v>252023111.11000001</v>
          </cell>
          <cell r="U211">
            <v>252056274</v>
          </cell>
          <cell r="V211">
            <v>315835300.59577298</v>
          </cell>
          <cell r="W211">
            <v>315835300.59577298</v>
          </cell>
          <cell r="X211">
            <v>315835300.59577298</v>
          </cell>
          <cell r="Y211">
            <v>315835300.59577298</v>
          </cell>
          <cell r="Z211">
            <v>322983030.11900002</v>
          </cell>
          <cell r="AA211">
            <v>322427567.78500003</v>
          </cell>
          <cell r="AB211">
            <v>310391277.15999997</v>
          </cell>
          <cell r="AC211">
            <v>310391277.15999997</v>
          </cell>
          <cell r="AD211">
            <v>310391277.15999997</v>
          </cell>
          <cell r="AE211">
            <v>310391277.15999997</v>
          </cell>
          <cell r="AF211">
            <v>310391277.15999997</v>
          </cell>
          <cell r="AG211">
            <v>367317023.15999997</v>
          </cell>
          <cell r="AH211">
            <v>354489062.88876253</v>
          </cell>
          <cell r="AI211">
            <v>326761388.47000003</v>
          </cell>
        </row>
        <row r="212">
          <cell r="D212" t="str">
            <v>Actual Dollar Bank Balance</v>
          </cell>
          <cell r="E212">
            <v>3957357.71</v>
          </cell>
          <cell r="F212">
            <v>3771042.58</v>
          </cell>
          <cell r="G212">
            <v>3771042.58</v>
          </cell>
          <cell r="H212">
            <v>3771042.58</v>
          </cell>
          <cell r="I212">
            <v>5342387.8600000003</v>
          </cell>
          <cell r="J212">
            <v>5342387.8600000003</v>
          </cell>
          <cell r="K212">
            <v>5342387.8600000003</v>
          </cell>
          <cell r="L212">
            <v>5342387.8600000003</v>
          </cell>
          <cell r="M212">
            <v>5108280.4400000004</v>
          </cell>
          <cell r="N212">
            <v>5108280.4400000004</v>
          </cell>
          <cell r="O212">
            <v>5144282.49</v>
          </cell>
          <cell r="P212">
            <v>5144282.49</v>
          </cell>
          <cell r="Q212">
            <v>5144282.49</v>
          </cell>
          <cell r="R212">
            <v>5911071.7800000003</v>
          </cell>
          <cell r="S212">
            <v>5451379.2800000003</v>
          </cell>
          <cell r="T212">
            <v>2510419.8499999996</v>
          </cell>
          <cell r="U212">
            <v>2236531.67</v>
          </cell>
          <cell r="V212">
            <v>1528456.96</v>
          </cell>
          <cell r="W212">
            <v>1528456.96</v>
          </cell>
          <cell r="X212">
            <v>1528456.96</v>
          </cell>
          <cell r="Y212">
            <v>1528456.96</v>
          </cell>
          <cell r="Z212">
            <v>3680357.99</v>
          </cell>
          <cell r="AA212">
            <v>3539334.55</v>
          </cell>
          <cell r="AB212">
            <v>1171316.0699999998</v>
          </cell>
          <cell r="AC212">
            <v>1171316.0699999998</v>
          </cell>
          <cell r="AD212">
            <v>1171316.0699999998</v>
          </cell>
          <cell r="AE212">
            <v>1171316.0699999998</v>
          </cell>
          <cell r="AF212">
            <v>1171316.0699999998</v>
          </cell>
          <cell r="AG212">
            <v>785026.14999999991</v>
          </cell>
          <cell r="AH212">
            <v>650704.79999999981</v>
          </cell>
          <cell r="AI212">
            <v>1750091.54</v>
          </cell>
        </row>
        <row r="213">
          <cell r="D213" t="str">
            <v>Diffirence Dollar</v>
          </cell>
          <cell r="E213">
            <v>-0.47131282836198807</v>
          </cell>
          <cell r="F213">
            <v>-0.34131282847374678</v>
          </cell>
          <cell r="G213">
            <v>-0.34131282847374678</v>
          </cell>
          <cell r="H213">
            <v>-0.34131282847374678</v>
          </cell>
          <cell r="I213">
            <v>-0.34131282847374678</v>
          </cell>
          <cell r="J213">
            <v>-0.34131282847374678</v>
          </cell>
          <cell r="K213">
            <v>-0.34131282847374678</v>
          </cell>
          <cell r="L213">
            <v>-0.34131282847374678</v>
          </cell>
          <cell r="M213">
            <v>-0.34131282847374678</v>
          </cell>
          <cell r="N213">
            <v>-0.34131282847374678</v>
          </cell>
          <cell r="O213">
            <v>-0.34131282847374678</v>
          </cell>
          <cell r="P213">
            <v>-0.34131282847374678</v>
          </cell>
          <cell r="Q213">
            <v>-0.34131282847374678</v>
          </cell>
          <cell r="R213">
            <v>-0.34131282847374678</v>
          </cell>
          <cell r="S213">
            <v>-0.34131282847374678</v>
          </cell>
          <cell r="T213">
            <v>-59040.91131282784</v>
          </cell>
          <cell r="U213">
            <v>-0.34131282800808549</v>
          </cell>
          <cell r="V213">
            <v>-0.40131282806396484</v>
          </cell>
          <cell r="W213">
            <v>-0.40131282806396484</v>
          </cell>
          <cell r="X213">
            <v>-0.40131282806396484</v>
          </cell>
          <cell r="Y213">
            <v>-179307.46131282812</v>
          </cell>
          <cell r="Z213">
            <v>-0.49131282838061452</v>
          </cell>
          <cell r="AA213">
            <v>-5.1312827970832586E-2</v>
          </cell>
          <cell r="AB213">
            <v>-5.1312827970832586E-2</v>
          </cell>
          <cell r="AC213">
            <v>-5.1312827970832586E-2</v>
          </cell>
          <cell r="AD213">
            <v>-5.1312827970832586E-2</v>
          </cell>
          <cell r="AE213">
            <v>-5.1312827970832586E-2</v>
          </cell>
          <cell r="AF213">
            <v>-5.1312827970832586E-2</v>
          </cell>
          <cell r="AG213">
            <v>-4.7802828019484878E-2</v>
          </cell>
          <cell r="AH213">
            <v>0.30219717207364738</v>
          </cell>
          <cell r="AI213">
            <v>0.30219717207364738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125500000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128500000</v>
          </cell>
          <cell r="P217">
            <v>128500000</v>
          </cell>
          <cell r="Q217">
            <v>128500000</v>
          </cell>
          <cell r="R217">
            <v>128500000</v>
          </cell>
          <cell r="S217">
            <v>128500000</v>
          </cell>
          <cell r="T217">
            <v>128500000</v>
          </cell>
          <cell r="U217">
            <v>128500000</v>
          </cell>
          <cell r="V217">
            <v>128500000</v>
          </cell>
          <cell r="W217">
            <v>128500000</v>
          </cell>
          <cell r="X217">
            <v>128500000</v>
          </cell>
          <cell r="Y217">
            <v>128500000</v>
          </cell>
          <cell r="Z217">
            <v>128500000</v>
          </cell>
          <cell r="AA217">
            <v>128500000</v>
          </cell>
          <cell r="AB217">
            <v>128500000</v>
          </cell>
          <cell r="AC217">
            <v>128500000</v>
          </cell>
          <cell r="AD217">
            <v>128500000</v>
          </cell>
          <cell r="AE217">
            <v>128500000</v>
          </cell>
          <cell r="AF217">
            <v>128500000</v>
          </cell>
          <cell r="AG217">
            <v>128500000</v>
          </cell>
          <cell r="AH217">
            <v>128500000</v>
          </cell>
          <cell r="AI217">
            <v>128500000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E219">
            <v>-3000000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128500000</v>
          </cell>
          <cell r="O220">
            <v>128500000</v>
          </cell>
          <cell r="P220">
            <v>128500000</v>
          </cell>
          <cell r="Q220">
            <v>128500000</v>
          </cell>
          <cell r="R220">
            <v>128500000</v>
          </cell>
          <cell r="S220">
            <v>128500000</v>
          </cell>
          <cell r="T220">
            <v>128500000</v>
          </cell>
          <cell r="U220">
            <v>128500000</v>
          </cell>
          <cell r="V220">
            <v>128500000</v>
          </cell>
          <cell r="W220">
            <v>128500000</v>
          </cell>
          <cell r="X220">
            <v>128500000</v>
          </cell>
          <cell r="Y220">
            <v>128500000</v>
          </cell>
          <cell r="Z220">
            <v>128500000</v>
          </cell>
          <cell r="AA220">
            <v>128500000</v>
          </cell>
          <cell r="AB220">
            <v>128500000</v>
          </cell>
          <cell r="AC220">
            <v>128500000</v>
          </cell>
          <cell r="AD220">
            <v>128500000</v>
          </cell>
          <cell r="AE220">
            <v>128500000</v>
          </cell>
          <cell r="AF220">
            <v>128500000</v>
          </cell>
          <cell r="AG220">
            <v>128500000</v>
          </cell>
          <cell r="AH220">
            <v>128500000</v>
          </cell>
          <cell r="AI220">
            <v>128500000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1500000</v>
          </cell>
          <cell r="O224">
            <v>1500000</v>
          </cell>
          <cell r="P224">
            <v>1500000</v>
          </cell>
          <cell r="Q224">
            <v>1500000</v>
          </cell>
          <cell r="R224">
            <v>1500000</v>
          </cell>
          <cell r="S224">
            <v>1500000</v>
          </cell>
          <cell r="T224">
            <v>1500000</v>
          </cell>
          <cell r="U224">
            <v>1500000</v>
          </cell>
          <cell r="V224">
            <v>1500000</v>
          </cell>
          <cell r="W224">
            <v>1500000</v>
          </cell>
          <cell r="X224">
            <v>1500000</v>
          </cell>
          <cell r="Y224">
            <v>1500000</v>
          </cell>
          <cell r="Z224">
            <v>1500000</v>
          </cell>
          <cell r="AA224">
            <v>1500000</v>
          </cell>
          <cell r="AB224">
            <v>1500000</v>
          </cell>
          <cell r="AC224">
            <v>1500000</v>
          </cell>
          <cell r="AD224">
            <v>1500000</v>
          </cell>
          <cell r="AE224">
            <v>1500000</v>
          </cell>
          <cell r="AF224">
            <v>1500000</v>
          </cell>
          <cell r="AG224">
            <v>1500000</v>
          </cell>
          <cell r="AH224">
            <v>1500000</v>
          </cell>
          <cell r="AI224">
            <v>1500000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4476455.5049280003</v>
          </cell>
          <cell r="S244">
            <v>1796865.5448449999</v>
          </cell>
          <cell r="T244">
            <v>0</v>
          </cell>
          <cell r="U244">
            <v>863677.74</v>
          </cell>
          <cell r="V244">
            <v>-7136998.7897730004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6199999.9999999991</v>
          </cell>
        </row>
      </sheetData>
      <sheetData sheetId="19" refreshError="1">
        <row r="3">
          <cell r="E3">
            <v>2005</v>
          </cell>
        </row>
        <row r="8">
          <cell r="D8">
            <v>38383</v>
          </cell>
          <cell r="E8">
            <v>38384</v>
          </cell>
          <cell r="F8">
            <v>38385</v>
          </cell>
          <cell r="G8">
            <v>38386</v>
          </cell>
          <cell r="H8">
            <v>38387</v>
          </cell>
          <cell r="I8">
            <v>38388</v>
          </cell>
          <cell r="J8">
            <v>38389</v>
          </cell>
          <cell r="K8">
            <v>38390</v>
          </cell>
          <cell r="L8">
            <v>38391</v>
          </cell>
          <cell r="M8">
            <v>38392</v>
          </cell>
          <cell r="N8">
            <v>38393</v>
          </cell>
          <cell r="O8">
            <v>38394</v>
          </cell>
          <cell r="P8">
            <v>38395</v>
          </cell>
          <cell r="Q8">
            <v>38396</v>
          </cell>
          <cell r="R8">
            <v>38397</v>
          </cell>
          <cell r="S8">
            <v>38398</v>
          </cell>
          <cell r="T8">
            <v>38399</v>
          </cell>
          <cell r="U8">
            <v>38400</v>
          </cell>
          <cell r="V8">
            <v>38401</v>
          </cell>
          <cell r="W8">
            <v>38402</v>
          </cell>
          <cell r="X8">
            <v>38403</v>
          </cell>
          <cell r="Y8">
            <v>38404</v>
          </cell>
          <cell r="Z8">
            <v>38405</v>
          </cell>
          <cell r="AA8">
            <v>38406</v>
          </cell>
          <cell r="AB8">
            <v>38407</v>
          </cell>
          <cell r="AC8">
            <v>38408</v>
          </cell>
          <cell r="AD8">
            <v>38409</v>
          </cell>
          <cell r="AE8">
            <v>38410</v>
          </cell>
          <cell r="AF8">
            <v>38411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1644.9680000000001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579.95000000000005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-1784428.39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-874641.45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-181847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-950789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-802992.77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-830909.38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1368.258</v>
          </cell>
          <cell r="S22">
            <v>2437.46</v>
          </cell>
          <cell r="T22">
            <v>227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128.726</v>
          </cell>
          <cell r="AF22">
            <v>2460.9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3170</v>
          </cell>
          <cell r="S23">
            <v>3170</v>
          </cell>
          <cell r="T23">
            <v>3170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3170</v>
          </cell>
          <cell r="AF23">
            <v>3141.6149999999998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5.9633570000000002</v>
          </cell>
          <cell r="S24">
            <v>5.9633570000000002</v>
          </cell>
          <cell r="T24">
            <v>5.9633570000000002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5.9633570000000002</v>
          </cell>
          <cell r="AF24">
            <v>5.8829285000000002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31750204.550306667</v>
          </cell>
          <cell r="S25">
            <v>56933224.118906438</v>
          </cell>
          <cell r="T25">
            <v>5209483.1525381999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2869480.1209411118</v>
          </cell>
          <cell r="AF25">
            <v>45890706.463709943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1606615</v>
          </cell>
        </row>
        <row r="27">
          <cell r="D27" t="str">
            <v>Link - Copper Received Value - R</v>
          </cell>
          <cell r="E27">
            <v>0</v>
          </cell>
          <cell r="F27">
            <v>201888.55500283837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92028124.712225884</v>
          </cell>
          <cell r="T27">
            <v>0</v>
          </cell>
          <cell r="U27">
            <v>0</v>
          </cell>
          <cell r="V27">
            <v>5209483.1525381859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35438663.586085185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4747990.5599999996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856212.02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273000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364410.69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371528.99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766904.27</v>
          </cell>
          <cell r="AA34">
            <v>0</v>
          </cell>
          <cell r="AB34">
            <v>0</v>
          </cell>
          <cell r="AC34">
            <v>157101</v>
          </cell>
          <cell r="AD34">
            <v>0</v>
          </cell>
          <cell r="AE34">
            <v>0</v>
          </cell>
          <cell r="AF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1644.9680000000001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579.95000000000005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-1784428.39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-874641.45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-181847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-950799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-802993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-830909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1368.258</v>
          </cell>
          <cell r="S49">
            <v>2437.46</v>
          </cell>
          <cell r="T49">
            <v>227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128.726</v>
          </cell>
          <cell r="AF49">
            <v>2460.9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3170</v>
          </cell>
          <cell r="S50">
            <v>3170</v>
          </cell>
          <cell r="T50">
            <v>3170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3170</v>
          </cell>
          <cell r="AF50">
            <v>3170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5.9633570000000002</v>
          </cell>
          <cell r="S51">
            <v>5.9633570000000002</v>
          </cell>
          <cell r="T51">
            <v>5.9633570000000002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5.9633570000000002</v>
          </cell>
          <cell r="AF51">
            <v>5.9907409999999999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31750204.550306667</v>
          </cell>
          <cell r="S52">
            <v>56933224.118906438</v>
          </cell>
          <cell r="T52">
            <v>5209483.1525381999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2869480.1209411118</v>
          </cell>
          <cell r="AF52">
            <v>45890706.463709943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1593308.2355384775</v>
          </cell>
        </row>
        <row r="54">
          <cell r="D54" t="str">
            <v>Copper Received Value - R</v>
          </cell>
          <cell r="E54">
            <v>3681339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92028124.712225884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2081062</v>
          </cell>
          <cell r="AC54">
            <v>0</v>
          </cell>
          <cell r="AD54">
            <v>0</v>
          </cell>
          <cell r="AE54">
            <v>2871163</v>
          </cell>
          <cell r="AF54">
            <v>26999447.599999998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4842692.66</v>
          </cell>
        </row>
        <row r="58">
          <cell r="D58" t="str">
            <v>Sales By Products - $</v>
          </cell>
          <cell r="E58">
            <v>0</v>
          </cell>
          <cell r="F58">
            <v>5893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45017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856212</v>
          </cell>
          <cell r="AC58">
            <v>0</v>
          </cell>
          <cell r="AD58">
            <v>0</v>
          </cell>
          <cell r="AE58">
            <v>0</v>
          </cell>
          <cell r="AF58">
            <v>252000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364411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371529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766904</v>
          </cell>
          <cell r="AB61">
            <v>0</v>
          </cell>
          <cell r="AC61">
            <v>273099.55</v>
          </cell>
          <cell r="AD61">
            <v>0</v>
          </cell>
          <cell r="AE61">
            <v>0</v>
          </cell>
          <cell r="AF61">
            <v>227530.55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-802992.77</v>
          </cell>
          <cell r="AA68">
            <v>802993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-0.38000000000465661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-28.385000000000218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-0.10781249999999964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13306.764461522456</v>
          </cell>
        </row>
        <row r="81">
          <cell r="D81" t="str">
            <v>Diff - Copper Received Value - R</v>
          </cell>
          <cell r="E81">
            <v>-3681339</v>
          </cell>
          <cell r="F81">
            <v>201888.55500283837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5209483.1525381859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-2081062</v>
          </cell>
          <cell r="AC81">
            <v>0</v>
          </cell>
          <cell r="AD81">
            <v>0</v>
          </cell>
          <cell r="AE81">
            <v>-2871163</v>
          </cell>
          <cell r="AF81">
            <v>8439215.9860851876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-94702.100000000559</v>
          </cell>
        </row>
        <row r="85">
          <cell r="D85" t="str">
            <v>Diff - Sales By Products - $</v>
          </cell>
          <cell r="E85">
            <v>0</v>
          </cell>
          <cell r="F85">
            <v>-5893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-45017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856212.02</v>
          </cell>
          <cell r="AB85">
            <v>-856212</v>
          </cell>
          <cell r="AC85">
            <v>0</v>
          </cell>
          <cell r="AD85">
            <v>0</v>
          </cell>
          <cell r="AE85">
            <v>0</v>
          </cell>
          <cell r="AF85">
            <v>21000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-0.30999999999767169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-1.0000000009313226E-2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766904.27</v>
          </cell>
          <cell r="AA88">
            <v>-766904</v>
          </cell>
          <cell r="AB88">
            <v>0</v>
          </cell>
          <cell r="AC88">
            <v>-115998.54999999999</v>
          </cell>
          <cell r="AD88">
            <v>0</v>
          </cell>
          <cell r="AE88">
            <v>0</v>
          </cell>
          <cell r="AF88">
            <v>-227530.55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6.1</v>
          </cell>
          <cell r="F92">
            <v>5.992</v>
          </cell>
          <cell r="G92">
            <v>5.9824999999999999</v>
          </cell>
          <cell r="H92">
            <v>6.0190000000000001</v>
          </cell>
          <cell r="I92">
            <v>6.02</v>
          </cell>
          <cell r="J92">
            <v>6.02</v>
          </cell>
          <cell r="K92">
            <v>6.02</v>
          </cell>
          <cell r="L92">
            <v>6.02</v>
          </cell>
          <cell r="M92">
            <v>6.1628499999999997</v>
          </cell>
          <cell r="N92">
            <v>6.2195999999999998</v>
          </cell>
          <cell r="O92">
            <v>6.04</v>
          </cell>
          <cell r="P92">
            <v>6.04</v>
          </cell>
          <cell r="Q92">
            <v>6.04</v>
          </cell>
          <cell r="R92">
            <v>6.04</v>
          </cell>
          <cell r="S92">
            <v>6.04</v>
          </cell>
          <cell r="T92">
            <v>6.04</v>
          </cell>
          <cell r="U92">
            <v>6.04</v>
          </cell>
          <cell r="V92">
            <v>6.04</v>
          </cell>
          <cell r="W92">
            <v>6.04</v>
          </cell>
          <cell r="X92">
            <v>6.04</v>
          </cell>
          <cell r="Y92">
            <v>6.04</v>
          </cell>
          <cell r="Z92">
            <v>6.04</v>
          </cell>
          <cell r="AA92">
            <v>6.04</v>
          </cell>
          <cell r="AB92">
            <v>6.04</v>
          </cell>
          <cell r="AC92">
            <v>6.04</v>
          </cell>
          <cell r="AD92">
            <v>6.04</v>
          </cell>
          <cell r="AE92">
            <v>6.04</v>
          </cell>
          <cell r="AF92">
            <v>6.04</v>
          </cell>
        </row>
        <row r="94">
          <cell r="D94" t="str">
            <v>Sundry Revenue</v>
          </cell>
          <cell r="Z94">
            <v>94328</v>
          </cell>
          <cell r="AC94">
            <v>0</v>
          </cell>
        </row>
        <row r="96">
          <cell r="D96" t="str">
            <v>Paye and Site</v>
          </cell>
          <cell r="K96">
            <v>-4778405</v>
          </cell>
        </row>
        <row r="97">
          <cell r="D97" t="str">
            <v>Sanlam</v>
          </cell>
          <cell r="AF97">
            <v>-1016000</v>
          </cell>
        </row>
        <row r="98">
          <cell r="D98" t="str">
            <v>Discovery / Protector</v>
          </cell>
          <cell r="G98">
            <v>-1683778.48</v>
          </cell>
          <cell r="R98">
            <v>-748783.4</v>
          </cell>
        </row>
        <row r="99">
          <cell r="D99" t="str">
            <v>Time Office(Garnish,IEMAS,NUM etc)</v>
          </cell>
          <cell r="Y99">
            <v>-178939</v>
          </cell>
          <cell r="AF99">
            <v>-400000</v>
          </cell>
        </row>
        <row r="100">
          <cell r="D100" t="str">
            <v>Discovery - Pensioners &amp; Disabilities</v>
          </cell>
          <cell r="G100">
            <v>-480000</v>
          </cell>
        </row>
        <row r="101">
          <cell r="D101" t="str">
            <v>Payroll and Employee related and Annual Increase</v>
          </cell>
          <cell r="AA101">
            <v>-14762771</v>
          </cell>
        </row>
        <row r="102">
          <cell r="D102" t="str">
            <v>RSC Levies on Revenue</v>
          </cell>
          <cell r="AF102">
            <v>-293424.65999999997</v>
          </cell>
        </row>
        <row r="104">
          <cell r="D104" t="str">
            <v>ESKOM - Power</v>
          </cell>
          <cell r="N104">
            <v>-8852432.4000000004</v>
          </cell>
        </row>
        <row r="106">
          <cell r="D106" t="str">
            <v>Lepelle - Raw Water / Potable water - TLC</v>
          </cell>
          <cell r="AF106">
            <v>0</v>
          </cell>
        </row>
        <row r="107">
          <cell r="D107" t="str">
            <v>Weekly Creditors/Shipping</v>
          </cell>
          <cell r="M107">
            <v>-3700000</v>
          </cell>
          <cell r="V107">
            <v>-438754</v>
          </cell>
          <cell r="Z107">
            <v>-5760245</v>
          </cell>
          <cell r="AA107">
            <v>-43038</v>
          </cell>
        </row>
        <row r="108">
          <cell r="D108" t="str">
            <v>Monthly Creditors</v>
          </cell>
          <cell r="AB108">
            <v>-7369185.9199999999</v>
          </cell>
          <cell r="AC108">
            <v>-53478693.889999993</v>
          </cell>
          <cell r="AF108">
            <v>-3700000</v>
          </cell>
        </row>
        <row r="109">
          <cell r="D109" t="str">
            <v>MH Automation</v>
          </cell>
        </row>
        <row r="110">
          <cell r="D110" t="str">
            <v>Northlite / Foskor</v>
          </cell>
        </row>
        <row r="111">
          <cell r="D111" t="str">
            <v>Insurance</v>
          </cell>
        </row>
        <row r="112">
          <cell r="D112" t="str">
            <v>Technical fee / Sales Fee / Consultant Fees</v>
          </cell>
          <cell r="AF112">
            <v>0</v>
          </cell>
        </row>
        <row r="113">
          <cell r="D113" t="str">
            <v>Total Capital Costs</v>
          </cell>
          <cell r="Y113">
            <v>-5016795</v>
          </cell>
          <cell r="AC113">
            <v>0</v>
          </cell>
          <cell r="AF113">
            <v>-2406149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D121" t="str">
            <v>Interest Received / (Paid) on Net Cash / (Overdraft) Balance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AC121">
            <v>0</v>
          </cell>
          <cell r="AF121">
            <v>0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18300000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12439200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D147" t="str">
            <v>Overs and unders</v>
          </cell>
          <cell r="U147">
            <v>-49737</v>
          </cell>
          <cell r="Y147">
            <v>49737</v>
          </cell>
          <cell r="AF147">
            <v>-923273.91193407797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AA151">
            <v>36089</v>
          </cell>
          <cell r="AB151">
            <v>-36088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</row>
        <row r="164">
          <cell r="D164" t="str">
            <v>Weekly Creditors/Shipping - $</v>
          </cell>
          <cell r="L164">
            <v>-316047</v>
          </cell>
          <cell r="R164">
            <v>-122923</v>
          </cell>
        </row>
        <row r="165">
          <cell r="D165" t="str">
            <v>Monthly Creditors - $</v>
          </cell>
        </row>
        <row r="166">
          <cell r="D166" t="str">
            <v>MH Automation - $</v>
          </cell>
        </row>
        <row r="167">
          <cell r="D167" t="str">
            <v>Northlite / Foskor - $</v>
          </cell>
        </row>
        <row r="168">
          <cell r="D168" t="str">
            <v>Insurance - $</v>
          </cell>
        </row>
        <row r="169">
          <cell r="D169" t="str">
            <v>Technical fee / Sales Fee / Consultant Fees - $</v>
          </cell>
          <cell r="L169">
            <v>-64543</v>
          </cell>
          <cell r="U169">
            <v>0</v>
          </cell>
          <cell r="V169">
            <v>-123292</v>
          </cell>
          <cell r="Y169">
            <v>0</v>
          </cell>
          <cell r="Z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D170" t="str">
            <v>Total Capital Costs - $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H186">
            <v>-106399.72</v>
          </cell>
          <cell r="K186">
            <v>-33916.67</v>
          </cell>
          <cell r="N186">
            <v>-12749</v>
          </cell>
          <cell r="AC186">
            <v>0</v>
          </cell>
          <cell r="AF186">
            <v>-20133.330000000002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2000000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  <cell r="F201">
            <v>-55761.279999999999</v>
          </cell>
          <cell r="M201">
            <v>1166127.3</v>
          </cell>
          <cell r="AF201">
            <v>-2068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  <cell r="E203">
            <v>-3000000</v>
          </cell>
          <cell r="N203">
            <v>-2000000</v>
          </cell>
        </row>
        <row r="204">
          <cell r="D204" t="str">
            <v>Overs and unders - $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-338740603.95999998</v>
          </cell>
          <cell r="F209">
            <v>-358531371.85000002</v>
          </cell>
          <cell r="G209">
            <v>-359040861.38</v>
          </cell>
          <cell r="H209">
            <v>-361701227.23000002</v>
          </cell>
          <cell r="I209">
            <v>-361701227.23000002</v>
          </cell>
          <cell r="J209">
            <v>-361701227.23000002</v>
          </cell>
          <cell r="K209">
            <v>-366479632.23000002</v>
          </cell>
          <cell r="L209">
            <v>-361521558.26999998</v>
          </cell>
          <cell r="M209">
            <v>-371193089.66000003</v>
          </cell>
          <cell r="N209">
            <v>-363948211.63</v>
          </cell>
          <cell r="O209">
            <v>-371163443.17000002</v>
          </cell>
          <cell r="P209">
            <v>-371163443.17000002</v>
          </cell>
          <cell r="Q209">
            <v>-371163443.17000002</v>
          </cell>
          <cell r="R209">
            <v>-368028259.00999999</v>
          </cell>
          <cell r="S209">
            <v>-271647811.82777411</v>
          </cell>
          <cell r="T209">
            <v>-279714620.65999997</v>
          </cell>
          <cell r="U209">
            <v>-275267383.44</v>
          </cell>
          <cell r="V209">
            <v>-276000787.43000001</v>
          </cell>
          <cell r="W209">
            <v>-276000787.43000001</v>
          </cell>
          <cell r="X209">
            <v>-276000787.43000001</v>
          </cell>
          <cell r="Y209">
            <v>-281097047.27999997</v>
          </cell>
          <cell r="Z209">
            <v>-286812701.13</v>
          </cell>
          <cell r="AA209">
            <v>-301618509.63999999</v>
          </cell>
          <cell r="AB209">
            <v>-306906633.94999999</v>
          </cell>
          <cell r="AC209">
            <v>-360385327.54000002</v>
          </cell>
          <cell r="AD209">
            <v>-360385327.54000002</v>
          </cell>
          <cell r="AE209">
            <v>-357514164.54000002</v>
          </cell>
          <cell r="AF209">
            <v>-334046460.9519341</v>
          </cell>
        </row>
        <row r="210">
          <cell r="D210" t="str">
            <v>Diffirence Rand</v>
          </cell>
          <cell r="E210">
            <v>-20995617.590291858</v>
          </cell>
          <cell r="F210">
            <v>-1204849.7002918124</v>
          </cell>
          <cell r="G210">
            <v>-2859138.6502918601</v>
          </cell>
          <cell r="H210">
            <v>-198772.80029183626</v>
          </cell>
          <cell r="I210">
            <v>-198772.80029183626</v>
          </cell>
          <cell r="J210">
            <v>-198772.80029183626</v>
          </cell>
          <cell r="K210">
            <v>-198772.80029183626</v>
          </cell>
          <cell r="L210">
            <v>-5156846.7602918744</v>
          </cell>
          <cell r="M210">
            <v>814684.62970817089</v>
          </cell>
          <cell r="N210">
            <v>-2843425.8002918363</v>
          </cell>
          <cell r="O210">
            <v>4371805.7397081852</v>
          </cell>
          <cell r="P210">
            <v>4371805.7397081852</v>
          </cell>
          <cell r="Q210">
            <v>4371805.7397081852</v>
          </cell>
          <cell r="R210">
            <v>487838.17970818281</v>
          </cell>
          <cell r="S210">
            <v>-3864484.2902918458</v>
          </cell>
          <cell r="T210">
            <v>4202324.5419340134</v>
          </cell>
          <cell r="U210">
            <v>-294649.67806595564</v>
          </cell>
          <cell r="V210">
            <v>0.31193405389785767</v>
          </cell>
          <cell r="W210">
            <v>0.31193405389785767</v>
          </cell>
          <cell r="X210">
            <v>0.31193405389785767</v>
          </cell>
          <cell r="Y210">
            <v>-49736.838065981865</v>
          </cell>
          <cell r="Z210">
            <v>1.1934041976928711E-2</v>
          </cell>
          <cell r="AA210">
            <v>-0.47806596755981445</v>
          </cell>
          <cell r="AB210">
            <v>-8.8065981864929199E-2</v>
          </cell>
          <cell r="AC210">
            <v>-0.38806593418121338</v>
          </cell>
          <cell r="AD210">
            <v>-0.38806593418121338</v>
          </cell>
          <cell r="AE210">
            <v>-0.38806593418121338</v>
          </cell>
          <cell r="AF210">
            <v>-0.28806591033935547</v>
          </cell>
        </row>
        <row r="211">
          <cell r="D211" t="str">
            <v>Logic test(Total facility - Available fac - fnb o/d - closing bank bal)</v>
          </cell>
          <cell r="E211">
            <v>339240603.95999998</v>
          </cell>
          <cell r="F211">
            <v>359031371.85000002</v>
          </cell>
          <cell r="G211">
            <v>359040861.38</v>
          </cell>
          <cell r="H211">
            <v>361701227.23000002</v>
          </cell>
          <cell r="I211">
            <v>361701227.23000002</v>
          </cell>
          <cell r="J211">
            <v>361701227.23000002</v>
          </cell>
          <cell r="K211">
            <v>366479632.23000002</v>
          </cell>
          <cell r="L211">
            <v>361521558.26999998</v>
          </cell>
          <cell r="M211">
            <v>371193089.66000003</v>
          </cell>
          <cell r="N211">
            <v>363948211.63</v>
          </cell>
          <cell r="O211">
            <v>371163443.17000002</v>
          </cell>
          <cell r="P211">
            <v>371163443.17000002</v>
          </cell>
          <cell r="Q211">
            <v>371163443.17000002</v>
          </cell>
          <cell r="R211">
            <v>368028259.00999999</v>
          </cell>
          <cell r="S211">
            <v>271647811.82777411</v>
          </cell>
          <cell r="T211">
            <v>279714620.65999997</v>
          </cell>
          <cell r="U211">
            <v>275267383.44</v>
          </cell>
          <cell r="V211">
            <v>276000787.43000001</v>
          </cell>
          <cell r="W211">
            <v>276000787.43000001</v>
          </cell>
          <cell r="X211">
            <v>276000787.43000001</v>
          </cell>
          <cell r="Y211">
            <v>281097047.27999997</v>
          </cell>
          <cell r="Z211">
            <v>286812701.13</v>
          </cell>
          <cell r="AA211">
            <v>301618509.63999999</v>
          </cell>
          <cell r="AB211">
            <v>306906633.94999999</v>
          </cell>
          <cell r="AC211">
            <v>360385327.54000002</v>
          </cell>
          <cell r="AD211">
            <v>360385327.54000002</v>
          </cell>
          <cell r="AE211">
            <v>357514164.54000002</v>
          </cell>
          <cell r="AF211">
            <v>334046460.9519341</v>
          </cell>
        </row>
        <row r="212">
          <cell r="D212" t="str">
            <v>Actual Dollar Bank Balance</v>
          </cell>
          <cell r="E212">
            <v>3617425.65</v>
          </cell>
          <cell r="F212">
            <v>617425.65</v>
          </cell>
          <cell r="G212">
            <v>567556.87</v>
          </cell>
          <cell r="H212">
            <v>567556.87</v>
          </cell>
          <cell r="I212">
            <v>567556.87</v>
          </cell>
          <cell r="J212">
            <v>567556.87</v>
          </cell>
          <cell r="K212">
            <v>461157.15</v>
          </cell>
          <cell r="L212">
            <v>472257.53</v>
          </cell>
          <cell r="M212">
            <v>-90180.13</v>
          </cell>
          <cell r="N212">
            <v>1075941.55</v>
          </cell>
          <cell r="O212">
            <v>1063197.1100000001</v>
          </cell>
          <cell r="P212">
            <v>1063197.1100000001</v>
          </cell>
          <cell r="Q212">
            <v>1063197.1100000001</v>
          </cell>
          <cell r="R212">
            <v>1063197.1100000001</v>
          </cell>
          <cell r="S212">
            <v>361004.21</v>
          </cell>
          <cell r="T212">
            <v>361004.21</v>
          </cell>
          <cell r="U212">
            <v>361004.21</v>
          </cell>
          <cell r="V212">
            <v>237713.5</v>
          </cell>
          <cell r="W212">
            <v>237713.5</v>
          </cell>
          <cell r="X212">
            <v>237713.5</v>
          </cell>
          <cell r="Y212">
            <v>237713.5</v>
          </cell>
          <cell r="Z212">
            <v>237713.5</v>
          </cell>
          <cell r="AA212">
            <v>237713.5</v>
          </cell>
          <cell r="AB212">
            <v>1057837.02</v>
          </cell>
          <cell r="AC212">
            <v>1330936.67</v>
          </cell>
          <cell r="AD212">
            <v>1330936.67</v>
          </cell>
          <cell r="AE212">
            <v>1330936.67</v>
          </cell>
          <cell r="AF212">
            <v>957357.71</v>
          </cell>
        </row>
        <row r="213">
          <cell r="D213" t="str">
            <v>Diffirence Dollar</v>
          </cell>
          <cell r="E213">
            <v>-3000000.8113128282</v>
          </cell>
          <cell r="F213">
            <v>-49869.091312828357</v>
          </cell>
          <cell r="G213">
            <v>-0.31131282832939178</v>
          </cell>
          <cell r="H213">
            <v>-106400.0313128283</v>
          </cell>
          <cell r="I213">
            <v>-106400.0313128283</v>
          </cell>
          <cell r="J213">
            <v>-106400.0313128283</v>
          </cell>
          <cell r="K213">
            <v>11100.018687171687</v>
          </cell>
          <cell r="L213">
            <v>-562437.36131282826</v>
          </cell>
          <cell r="M213">
            <v>1166127.5986871719</v>
          </cell>
          <cell r="N213">
            <v>-12743.081312828232</v>
          </cell>
          <cell r="O213">
            <v>371530.35868717171</v>
          </cell>
          <cell r="P213">
            <v>371530.35868717171</v>
          </cell>
          <cell r="Q213">
            <v>371530.35868717171</v>
          </cell>
          <cell r="R213">
            <v>-702191.64131282829</v>
          </cell>
          <cell r="S213">
            <v>1.2586871717940085</v>
          </cell>
          <cell r="T213">
            <v>1.2586871717940085</v>
          </cell>
          <cell r="U213">
            <v>1.2586871717940085</v>
          </cell>
          <cell r="V213">
            <v>-3.1312828185036778E-2</v>
          </cell>
          <cell r="W213">
            <v>-3.1312828185036778E-2</v>
          </cell>
          <cell r="X213">
            <v>-3.1312828185036778E-2</v>
          </cell>
          <cell r="Y213">
            <v>-3.1312828185036778E-2</v>
          </cell>
          <cell r="Z213">
            <v>-3.1312828185036778E-2</v>
          </cell>
          <cell r="AA213">
            <v>-3.1312828185036778E-2</v>
          </cell>
          <cell r="AB213">
            <v>0.44868717179633677</v>
          </cell>
          <cell r="AC213">
            <v>0.34868717193603516</v>
          </cell>
          <cell r="AD213">
            <v>0.34868717193603516</v>
          </cell>
          <cell r="AE213">
            <v>0.34868717193603516</v>
          </cell>
          <cell r="AF213">
            <v>-0.47131282812915742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123500000</v>
          </cell>
          <cell r="F217">
            <v>123500000</v>
          </cell>
          <cell r="G217">
            <v>123500000</v>
          </cell>
          <cell r="H217">
            <v>123500000</v>
          </cell>
          <cell r="I217">
            <v>123500000</v>
          </cell>
          <cell r="J217">
            <v>123500000</v>
          </cell>
          <cell r="K217">
            <v>123500000</v>
          </cell>
          <cell r="L217">
            <v>123500000</v>
          </cell>
          <cell r="M217">
            <v>123500000</v>
          </cell>
          <cell r="N217">
            <v>123500000</v>
          </cell>
          <cell r="O217">
            <v>125500000</v>
          </cell>
          <cell r="P217">
            <v>125500000</v>
          </cell>
          <cell r="Q217">
            <v>125500000</v>
          </cell>
          <cell r="R217">
            <v>125500000</v>
          </cell>
          <cell r="S217">
            <v>125500000</v>
          </cell>
          <cell r="T217">
            <v>125500000</v>
          </cell>
          <cell r="U217">
            <v>125500000</v>
          </cell>
          <cell r="V217">
            <v>125500000</v>
          </cell>
          <cell r="W217">
            <v>125500000</v>
          </cell>
          <cell r="X217">
            <v>125500000</v>
          </cell>
          <cell r="Y217">
            <v>125500000</v>
          </cell>
          <cell r="Z217">
            <v>125500000</v>
          </cell>
          <cell r="AA217">
            <v>125500000</v>
          </cell>
          <cell r="AB217">
            <v>125500000</v>
          </cell>
          <cell r="AC217">
            <v>125500000</v>
          </cell>
          <cell r="AD217">
            <v>125500000</v>
          </cell>
          <cell r="AE217">
            <v>125500000</v>
          </cell>
          <cell r="AF217">
            <v>125500000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N219">
            <v>-2000000</v>
          </cell>
          <cell r="AF219">
            <v>0</v>
          </cell>
        </row>
        <row r="220">
          <cell r="D220" t="str">
            <v>Rio Bridge - Closing Balance</v>
          </cell>
          <cell r="E220">
            <v>123500000</v>
          </cell>
          <cell r="F220">
            <v>123500000</v>
          </cell>
          <cell r="G220">
            <v>123500000</v>
          </cell>
          <cell r="H220">
            <v>123500000</v>
          </cell>
          <cell r="I220">
            <v>123500000</v>
          </cell>
          <cell r="J220">
            <v>123500000</v>
          </cell>
          <cell r="K220">
            <v>123500000</v>
          </cell>
          <cell r="L220">
            <v>123500000</v>
          </cell>
          <cell r="M220">
            <v>123500000</v>
          </cell>
          <cell r="N220">
            <v>125500000</v>
          </cell>
          <cell r="O220">
            <v>125500000</v>
          </cell>
          <cell r="P220">
            <v>125500000</v>
          </cell>
          <cell r="Q220">
            <v>125500000</v>
          </cell>
          <cell r="R220">
            <v>125500000</v>
          </cell>
          <cell r="S220">
            <v>125500000</v>
          </cell>
          <cell r="T220">
            <v>125500000</v>
          </cell>
          <cell r="U220">
            <v>125500000</v>
          </cell>
          <cell r="V220">
            <v>125500000</v>
          </cell>
          <cell r="W220">
            <v>125500000</v>
          </cell>
          <cell r="X220">
            <v>125500000</v>
          </cell>
          <cell r="Y220">
            <v>125500000</v>
          </cell>
          <cell r="Z220">
            <v>125500000</v>
          </cell>
          <cell r="AA220">
            <v>125500000</v>
          </cell>
          <cell r="AB220">
            <v>125500000</v>
          </cell>
          <cell r="AC220">
            <v>125500000</v>
          </cell>
          <cell r="AD220">
            <v>125500000</v>
          </cell>
          <cell r="AE220">
            <v>125500000</v>
          </cell>
          <cell r="AF220">
            <v>125500000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</row>
        <row r="224">
          <cell r="D224" t="str">
            <v>Rio Bridge - Available</v>
          </cell>
          <cell r="E224">
            <v>6500000</v>
          </cell>
          <cell r="F224">
            <v>6500000</v>
          </cell>
          <cell r="G224">
            <v>6500000</v>
          </cell>
          <cell r="H224">
            <v>6500000</v>
          </cell>
          <cell r="I224">
            <v>6500000</v>
          </cell>
          <cell r="J224">
            <v>6500000</v>
          </cell>
          <cell r="K224">
            <v>6500000</v>
          </cell>
          <cell r="L224">
            <v>6500000</v>
          </cell>
          <cell r="M224">
            <v>6500000</v>
          </cell>
          <cell r="N224">
            <v>4500000</v>
          </cell>
          <cell r="O224">
            <v>4500000</v>
          </cell>
          <cell r="P224">
            <v>4500000</v>
          </cell>
          <cell r="Q224">
            <v>4500000</v>
          </cell>
          <cell r="R224">
            <v>4500000</v>
          </cell>
          <cell r="S224">
            <v>4500000</v>
          </cell>
          <cell r="T224">
            <v>4500000</v>
          </cell>
          <cell r="U224">
            <v>4500000</v>
          </cell>
          <cell r="V224">
            <v>4500000</v>
          </cell>
          <cell r="W224">
            <v>4500000</v>
          </cell>
          <cell r="X224">
            <v>4500000</v>
          </cell>
          <cell r="Y224">
            <v>4500000</v>
          </cell>
          <cell r="Z224">
            <v>4500000</v>
          </cell>
          <cell r="AA224">
            <v>4500000</v>
          </cell>
          <cell r="AB224">
            <v>4500000</v>
          </cell>
          <cell r="AC224">
            <v>4500000</v>
          </cell>
          <cell r="AD224">
            <v>4500000</v>
          </cell>
          <cell r="AE224">
            <v>4500000</v>
          </cell>
          <cell r="AF224">
            <v>4500000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</sheetData>
      <sheetData sheetId="20" refreshError="1">
        <row r="8">
          <cell r="D8">
            <v>38352</v>
          </cell>
          <cell r="E8">
            <v>38353</v>
          </cell>
          <cell r="F8">
            <v>38354</v>
          </cell>
          <cell r="G8">
            <v>38355</v>
          </cell>
          <cell r="H8">
            <v>38356</v>
          </cell>
          <cell r="I8">
            <v>38357</v>
          </cell>
          <cell r="J8">
            <v>38358</v>
          </cell>
          <cell r="K8">
            <v>38359</v>
          </cell>
          <cell r="L8">
            <v>38360</v>
          </cell>
          <cell r="M8">
            <v>38361</v>
          </cell>
          <cell r="N8">
            <v>38362</v>
          </cell>
          <cell r="O8">
            <v>38363</v>
          </cell>
          <cell r="P8">
            <v>38364</v>
          </cell>
          <cell r="Q8">
            <v>38365</v>
          </cell>
          <cell r="R8">
            <v>38366</v>
          </cell>
          <cell r="S8">
            <v>38367</v>
          </cell>
          <cell r="T8">
            <v>38368</v>
          </cell>
          <cell r="U8">
            <v>38369</v>
          </cell>
          <cell r="V8">
            <v>38370</v>
          </cell>
          <cell r="W8">
            <v>38371</v>
          </cell>
          <cell r="X8">
            <v>38372</v>
          </cell>
          <cell r="Y8">
            <v>38373</v>
          </cell>
          <cell r="Z8">
            <v>38374</v>
          </cell>
          <cell r="AA8">
            <v>38375</v>
          </cell>
          <cell r="AB8">
            <v>38376</v>
          </cell>
          <cell r="AC8">
            <v>38377</v>
          </cell>
          <cell r="AD8">
            <v>38378</v>
          </cell>
          <cell r="AE8">
            <v>38379</v>
          </cell>
          <cell r="AF8">
            <v>38380</v>
          </cell>
          <cell r="AG8">
            <v>38381</v>
          </cell>
          <cell r="AH8">
            <v>38382</v>
          </cell>
          <cell r="AI8">
            <v>38383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1811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-2112886.04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-950789</v>
          </cell>
          <cell r="Y14">
            <v>-965494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-310858.96999999997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2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1443.1</v>
          </cell>
          <cell r="T22">
            <v>162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164.428</v>
          </cell>
          <cell r="AH22">
            <v>9</v>
          </cell>
          <cell r="AI22">
            <v>4141.2719999999999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3145.45</v>
          </cell>
          <cell r="T23">
            <v>3145.45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3145.45</v>
          </cell>
          <cell r="AH23">
            <v>3145.45</v>
          </cell>
          <cell r="AI23">
            <v>3145.45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5.7312139999999996</v>
          </cell>
          <cell r="T24">
            <v>5.7312139999999996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5.7312139999999996</v>
          </cell>
          <cell r="AH24">
            <v>5.7312139999999996</v>
          </cell>
          <cell r="AI24">
            <v>5.7312139999999996</v>
          </cell>
        </row>
        <row r="25">
          <cell r="D25" t="str">
            <v>Link - Copper Sales Value - R</v>
          </cell>
          <cell r="E25">
            <v>32678975.999600001</v>
          </cell>
          <cell r="F25">
            <v>409533.74820000003</v>
          </cell>
          <cell r="G25">
            <v>3719370.9996000002</v>
          </cell>
          <cell r="H25">
            <v>44174889.000000007</v>
          </cell>
          <cell r="I25">
            <v>625555.62</v>
          </cell>
          <cell r="J25">
            <v>0</v>
          </cell>
          <cell r="K25">
            <v>1740748.9920000001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32261484.213621721</v>
          </cell>
          <cell r="T25">
            <v>3561033.9900510833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3688459.035778516</v>
          </cell>
          <cell r="AH25">
            <v>201888.55500283799</v>
          </cell>
          <cell r="AI25">
            <v>92028124.712225869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625555.62</v>
          </cell>
          <cell r="J27">
            <v>0</v>
          </cell>
          <cell r="K27">
            <v>1740748.9920000001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33088509.7478</v>
          </cell>
          <cell r="S27">
            <v>0</v>
          </cell>
          <cell r="T27">
            <v>0</v>
          </cell>
          <cell r="U27">
            <v>3719370.999599997</v>
          </cell>
          <cell r="V27">
            <v>3561033.9900510819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76436373.21362175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3372920.46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861812.7786032689</v>
          </cell>
          <cell r="Q31">
            <v>0</v>
          </cell>
          <cell r="R31">
            <v>0</v>
          </cell>
          <cell r="S31">
            <v>0</v>
          </cell>
          <cell r="T31">
            <v>157220.66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17977.740000000002</v>
          </cell>
          <cell r="H33">
            <v>0</v>
          </cell>
          <cell r="I33">
            <v>39994.71</v>
          </cell>
          <cell r="J33">
            <v>75019.75</v>
          </cell>
          <cell r="K33">
            <v>0</v>
          </cell>
          <cell r="L33">
            <v>0</v>
          </cell>
          <cell r="M33">
            <v>0</v>
          </cell>
          <cell r="N33">
            <v>80848.800000000003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41638.370000000003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40748.160000000003</v>
          </cell>
          <cell r="AC33">
            <v>0</v>
          </cell>
          <cell r="AD33">
            <v>0</v>
          </cell>
          <cell r="AE33">
            <v>0</v>
          </cell>
          <cell r="AF33">
            <v>58863.9</v>
          </cell>
          <cell r="AG33">
            <v>0</v>
          </cell>
          <cell r="AH33">
            <v>0</v>
          </cell>
          <cell r="AI33">
            <v>309949.42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39087</v>
          </cell>
          <cell r="H34">
            <v>0</v>
          </cell>
          <cell r="I34">
            <v>13975</v>
          </cell>
          <cell r="J34">
            <v>0</v>
          </cell>
          <cell r="K34">
            <v>8630.5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713624.9</v>
          </cell>
          <cell r="W34">
            <v>1609827.5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152308.63</v>
          </cell>
          <cell r="AD34">
            <v>0</v>
          </cell>
          <cell r="AE34">
            <v>0</v>
          </cell>
          <cell r="AF34">
            <v>876804.01</v>
          </cell>
          <cell r="AG34">
            <v>0</v>
          </cell>
          <cell r="AH34">
            <v>0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1811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-2112886.04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950789</v>
          </cell>
          <cell r="Y41">
            <v>965494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310858.96999999997</v>
          </cell>
          <cell r="AF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1811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-2112886.04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1443.1</v>
          </cell>
          <cell r="T49">
            <v>162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164.428</v>
          </cell>
          <cell r="AH49">
            <v>9</v>
          </cell>
          <cell r="AI49">
            <v>4141.2719999999999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3145.45</v>
          </cell>
          <cell r="T50">
            <v>3145.45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3145.45</v>
          </cell>
          <cell r="AH50">
            <v>3145.45</v>
          </cell>
          <cell r="AI50">
            <v>3145.45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5.7312139999999996</v>
          </cell>
          <cell r="T51">
            <v>5.7312139999999996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5.7312139999999996</v>
          </cell>
          <cell r="AH51">
            <v>5.7312139999999996</v>
          </cell>
          <cell r="AI51">
            <v>5.7312139999999996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32261484.213621721</v>
          </cell>
          <cell r="T52">
            <v>3561033.9900510833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3688459.035778516</v>
          </cell>
          <cell r="AH52">
            <v>201888.55500283799</v>
          </cell>
          <cell r="AI52">
            <v>92028124.712225869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625555.62</v>
          </cell>
          <cell r="J54">
            <v>0</v>
          </cell>
          <cell r="K54">
            <v>1740748.9920000001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33088509.7478</v>
          </cell>
          <cell r="S54">
            <v>0</v>
          </cell>
          <cell r="T54">
            <v>0</v>
          </cell>
          <cell r="U54">
            <v>3719370.999599997</v>
          </cell>
          <cell r="V54">
            <v>3561033.9900510819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76436089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861812.7786032689</v>
          </cell>
          <cell r="Q58">
            <v>0</v>
          </cell>
          <cell r="R58">
            <v>0</v>
          </cell>
          <cell r="S58">
            <v>0</v>
          </cell>
          <cell r="T58">
            <v>157220.66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17977.740000000002</v>
          </cell>
          <cell r="H60">
            <v>0</v>
          </cell>
          <cell r="I60">
            <v>39994.71</v>
          </cell>
          <cell r="J60">
            <v>75019.75</v>
          </cell>
          <cell r="K60">
            <v>0</v>
          </cell>
          <cell r="L60">
            <v>0</v>
          </cell>
          <cell r="M60">
            <v>0</v>
          </cell>
          <cell r="N60">
            <v>80848.800000000003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41638.370000000003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40748.160000000003</v>
          </cell>
          <cell r="AC60">
            <v>0</v>
          </cell>
          <cell r="AD60">
            <v>0</v>
          </cell>
          <cell r="AE60">
            <v>0</v>
          </cell>
          <cell r="AF60">
            <v>58863.9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39087</v>
          </cell>
          <cell r="H61">
            <v>0</v>
          </cell>
          <cell r="I61">
            <v>13975</v>
          </cell>
          <cell r="J61">
            <v>0</v>
          </cell>
          <cell r="K61">
            <v>8630.5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713624.9</v>
          </cell>
          <cell r="W61">
            <v>1609827.5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152308.63</v>
          </cell>
          <cell r="AD61">
            <v>0</v>
          </cell>
          <cell r="AE61">
            <v>0</v>
          </cell>
          <cell r="AF61">
            <v>876804.01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-1901578</v>
          </cell>
          <cell r="Y68">
            <v>-1930988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-621717.93999999994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-1811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2112886.04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2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32678975.999600001</v>
          </cell>
          <cell r="F79">
            <v>409533.74820000003</v>
          </cell>
          <cell r="G79">
            <v>3719370.9996000002</v>
          </cell>
          <cell r="H79">
            <v>44174889.000000007</v>
          </cell>
          <cell r="I79">
            <v>625555.62</v>
          </cell>
          <cell r="J79">
            <v>0</v>
          </cell>
          <cell r="K79">
            <v>1740748.9920000001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284.21362175047398</v>
          </cell>
          <cell r="AI81">
            <v>0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3372920.46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309949.42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</row>
        <row r="94">
          <cell r="D94" t="str">
            <v>Sundry Revenue</v>
          </cell>
          <cell r="AE94">
            <v>6857875</v>
          </cell>
        </row>
        <row r="96">
          <cell r="D96" t="str">
            <v>Paye and Site</v>
          </cell>
          <cell r="K96">
            <v>-4999800</v>
          </cell>
          <cell r="AC96">
            <v>-145911</v>
          </cell>
        </row>
        <row r="97">
          <cell r="D97" t="str">
            <v>Sanlam</v>
          </cell>
          <cell r="AI97">
            <v>-1864190</v>
          </cell>
        </row>
        <row r="98">
          <cell r="D98" t="str">
            <v>Discovery / Protector</v>
          </cell>
          <cell r="E98">
            <v>-1683778</v>
          </cell>
          <cell r="K98">
            <v>-748783</v>
          </cell>
        </row>
        <row r="99">
          <cell r="D99" t="str">
            <v>Time Office(Garnish,IEMAS,NUM etc)</v>
          </cell>
          <cell r="K99">
            <v>-1621656</v>
          </cell>
        </row>
        <row r="100">
          <cell r="D100" t="str">
            <v>Discovery - Pensioners &amp; Disabilities</v>
          </cell>
          <cell r="E100">
            <v>-480</v>
          </cell>
        </row>
        <row r="101">
          <cell r="D101" t="str">
            <v>Payroll and Employee related and Annual Increase</v>
          </cell>
          <cell r="AD101">
            <v>-15438071</v>
          </cell>
        </row>
        <row r="102">
          <cell r="D102" t="str">
            <v>RSC Levies on Revenue</v>
          </cell>
          <cell r="X102">
            <v>-293425</v>
          </cell>
        </row>
        <row r="104">
          <cell r="D104" t="str">
            <v>ESKOM - Power</v>
          </cell>
          <cell r="K104">
            <v>-7877862</v>
          </cell>
        </row>
        <row r="106">
          <cell r="D106" t="str">
            <v>Lepelle - Raw Water / Potable water - TLC</v>
          </cell>
          <cell r="AI106">
            <v>-1100000</v>
          </cell>
        </row>
        <row r="107">
          <cell r="D107" t="str">
            <v>Weekly Creditors/Shipping</v>
          </cell>
          <cell r="K107">
            <v>-3471807</v>
          </cell>
          <cell r="Q107">
            <v>-4000000</v>
          </cell>
          <cell r="X107">
            <v>-5000000</v>
          </cell>
        </row>
        <row r="108">
          <cell r="D108" t="str">
            <v>Monthly Creditors</v>
          </cell>
          <cell r="K108">
            <v>-833000</v>
          </cell>
          <cell r="U108">
            <v>-379332</v>
          </cell>
          <cell r="X108">
            <v>-18101</v>
          </cell>
          <cell r="AC108">
            <v>-45666324</v>
          </cell>
          <cell r="AE108">
            <v>-9769606</v>
          </cell>
          <cell r="AI108">
            <v>-14094725</v>
          </cell>
        </row>
        <row r="109">
          <cell r="D109" t="str">
            <v>MH Automation</v>
          </cell>
        </row>
        <row r="110">
          <cell r="D110" t="str">
            <v>Northlite / Foskor</v>
          </cell>
          <cell r="Q110">
            <v>-4483394</v>
          </cell>
        </row>
        <row r="111">
          <cell r="D111" t="str">
            <v>Insurance</v>
          </cell>
        </row>
        <row r="112">
          <cell r="D112" t="str">
            <v>Technical fee / Sales Fee / Consultant Fees</v>
          </cell>
        </row>
        <row r="113">
          <cell r="D113" t="str">
            <v>Total Capital Costs</v>
          </cell>
          <cell r="Q113">
            <v>-681571</v>
          </cell>
          <cell r="AI113">
            <v>-5420000</v>
          </cell>
        </row>
        <row r="115">
          <cell r="D115" t="str">
            <v>Total Tax (Excluding STC) Paid in Period</v>
          </cell>
        </row>
        <row r="117">
          <cell r="D117" t="str">
            <v>Investment in RTZ Environmental Trust Fund in Period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</row>
        <row r="121">
          <cell r="D121" t="str">
            <v>Interest Received / (Paid) on Net Cash / (Overdraft) Balance</v>
          </cell>
          <cell r="Y121">
            <v>-1700000</v>
          </cell>
          <cell r="AE121">
            <v>-1940917.81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17835300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Overs and unders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</row>
        <row r="164">
          <cell r="D164" t="str">
            <v>Weekly Creditors/Shipping - $</v>
          </cell>
        </row>
        <row r="165">
          <cell r="D165" t="str">
            <v>Monthly Creditors - $</v>
          </cell>
        </row>
        <row r="166">
          <cell r="D166" t="str">
            <v>MH Automation - $</v>
          </cell>
        </row>
        <row r="167">
          <cell r="D167" t="str">
            <v>Northlite / Foskor - $</v>
          </cell>
        </row>
        <row r="168">
          <cell r="D168" t="str">
            <v>Insurance - $</v>
          </cell>
        </row>
        <row r="169">
          <cell r="D169" t="str">
            <v>Technical fee / Sales Fee / Consultant Fees - $</v>
          </cell>
        </row>
        <row r="170">
          <cell r="D170" t="str">
            <v>Total Capital Costs - $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I186">
            <v>-89796</v>
          </cell>
          <cell r="K186">
            <v>-244351</v>
          </cell>
          <cell r="X186">
            <v>-272023</v>
          </cell>
          <cell r="AF186">
            <v>-135173</v>
          </cell>
          <cell r="AI186">
            <v>-12779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</row>
        <row r="204">
          <cell r="D204" t="str">
            <v>Overs and unders - $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</row>
        <row r="210">
          <cell r="D210" t="str">
            <v>Diffirence Rand</v>
          </cell>
          <cell r="E210" t="e">
            <v>#VALUE!</v>
          </cell>
          <cell r="F210" t="e">
            <v>#VALUE!</v>
          </cell>
          <cell r="G210" t="e">
            <v>#VALUE!</v>
          </cell>
          <cell r="H210" t="e">
            <v>#VALUE!</v>
          </cell>
          <cell r="I210" t="e">
            <v>#VALUE!</v>
          </cell>
          <cell r="J210" t="e">
            <v>#VALUE!</v>
          </cell>
          <cell r="K210" t="e">
            <v>#VALUE!</v>
          </cell>
          <cell r="L210" t="e">
            <v>#VALUE!</v>
          </cell>
          <cell r="M210" t="e">
            <v>#VALUE!</v>
          </cell>
          <cell r="N210" t="e">
            <v>#VALUE!</v>
          </cell>
          <cell r="O210" t="e">
            <v>#VALUE!</v>
          </cell>
          <cell r="P210" t="e">
            <v>#VALUE!</v>
          </cell>
          <cell r="Q210" t="e">
            <v>#VALUE!</v>
          </cell>
          <cell r="R210" t="e">
            <v>#VALUE!</v>
          </cell>
          <cell r="S210" t="e">
            <v>#VALUE!</v>
          </cell>
          <cell r="T210" t="e">
            <v>#VALUE!</v>
          </cell>
          <cell r="U210" t="e">
            <v>#VALUE!</v>
          </cell>
          <cell r="V210" t="e">
            <v>#VALUE!</v>
          </cell>
          <cell r="W210" t="e">
            <v>#VALUE!</v>
          </cell>
          <cell r="X210" t="e">
            <v>#VALUE!</v>
          </cell>
          <cell r="Y210" t="e">
            <v>#VALUE!</v>
          </cell>
          <cell r="Z210" t="e">
            <v>#VALUE!</v>
          </cell>
          <cell r="AA210" t="e">
            <v>#VALUE!</v>
          </cell>
          <cell r="AB210" t="e">
            <v>#VALUE!</v>
          </cell>
          <cell r="AC210" t="e">
            <v>#VALUE!</v>
          </cell>
          <cell r="AD210" t="e">
            <v>#VALUE!</v>
          </cell>
          <cell r="AE210" t="e">
            <v>#VALUE!</v>
          </cell>
          <cell r="AF210" t="e">
            <v>#VALUE!</v>
          </cell>
          <cell r="AG210" t="e">
            <v>#VALUE!</v>
          </cell>
          <cell r="AH210" t="e">
            <v>#VALUE!</v>
          </cell>
          <cell r="AI210">
            <v>0</v>
          </cell>
        </row>
        <row r="212">
          <cell r="D212" t="str">
            <v>Actual Dollar Bank Balance</v>
          </cell>
        </row>
        <row r="213">
          <cell r="D213" t="str">
            <v>Diffirence Dollar</v>
          </cell>
          <cell r="E213" t="e">
            <v>#VALUE!</v>
          </cell>
          <cell r="F213" t="e">
            <v>#VALUE!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120500000</v>
          </cell>
          <cell r="F217">
            <v>120500000</v>
          </cell>
          <cell r="G217">
            <v>120500000</v>
          </cell>
          <cell r="H217">
            <v>120500000</v>
          </cell>
          <cell r="I217">
            <v>120500000</v>
          </cell>
          <cell r="J217">
            <v>120500000</v>
          </cell>
          <cell r="K217">
            <v>120500000</v>
          </cell>
          <cell r="L217">
            <v>120500000</v>
          </cell>
          <cell r="M217">
            <v>120500000</v>
          </cell>
          <cell r="N217">
            <v>120500000</v>
          </cell>
          <cell r="O217">
            <v>120500000</v>
          </cell>
          <cell r="P217">
            <v>120500000</v>
          </cell>
          <cell r="Q217">
            <v>120500000</v>
          </cell>
          <cell r="R217">
            <v>120500000</v>
          </cell>
          <cell r="S217">
            <v>120500000</v>
          </cell>
          <cell r="T217">
            <v>120500000</v>
          </cell>
          <cell r="U217">
            <v>120500000</v>
          </cell>
          <cell r="V217">
            <v>120500000</v>
          </cell>
          <cell r="W217">
            <v>120500000</v>
          </cell>
          <cell r="X217">
            <v>120500000</v>
          </cell>
          <cell r="Y217">
            <v>120500000</v>
          </cell>
          <cell r="Z217">
            <v>120500000</v>
          </cell>
          <cell r="AA217">
            <v>120500000</v>
          </cell>
          <cell r="AB217">
            <v>120500000</v>
          </cell>
          <cell r="AC217">
            <v>120500000</v>
          </cell>
          <cell r="AD217">
            <v>120500000</v>
          </cell>
          <cell r="AE217">
            <v>120500000</v>
          </cell>
          <cell r="AF217">
            <v>123500000</v>
          </cell>
          <cell r="AG217">
            <v>123500000</v>
          </cell>
          <cell r="AH217">
            <v>123500000</v>
          </cell>
          <cell r="AI217">
            <v>123500000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AE219">
            <v>-3000000</v>
          </cell>
        </row>
        <row r="220">
          <cell r="D220" t="str">
            <v>Rio Bridge - Closing Balance</v>
          </cell>
          <cell r="E220">
            <v>120500000</v>
          </cell>
          <cell r="F220">
            <v>120500000</v>
          </cell>
          <cell r="G220">
            <v>120500000</v>
          </cell>
          <cell r="H220">
            <v>120500000</v>
          </cell>
          <cell r="I220">
            <v>120500000</v>
          </cell>
          <cell r="J220">
            <v>120500000</v>
          </cell>
          <cell r="K220">
            <v>120500000</v>
          </cell>
          <cell r="L220">
            <v>120500000</v>
          </cell>
          <cell r="M220">
            <v>120500000</v>
          </cell>
          <cell r="N220">
            <v>120500000</v>
          </cell>
          <cell r="O220">
            <v>120500000</v>
          </cell>
          <cell r="P220">
            <v>120500000</v>
          </cell>
          <cell r="Q220">
            <v>120500000</v>
          </cell>
          <cell r="R220">
            <v>120500000</v>
          </cell>
          <cell r="S220">
            <v>120500000</v>
          </cell>
          <cell r="T220">
            <v>120500000</v>
          </cell>
          <cell r="U220">
            <v>120500000</v>
          </cell>
          <cell r="V220">
            <v>120500000</v>
          </cell>
          <cell r="W220">
            <v>120500000</v>
          </cell>
          <cell r="X220">
            <v>120500000</v>
          </cell>
          <cell r="Y220">
            <v>120500000</v>
          </cell>
          <cell r="Z220">
            <v>120500000</v>
          </cell>
          <cell r="AA220">
            <v>120500000</v>
          </cell>
          <cell r="AB220">
            <v>120500000</v>
          </cell>
          <cell r="AC220">
            <v>120500000</v>
          </cell>
          <cell r="AD220">
            <v>120500000</v>
          </cell>
          <cell r="AE220">
            <v>123500000</v>
          </cell>
          <cell r="AF220">
            <v>123500000</v>
          </cell>
          <cell r="AG220">
            <v>123500000</v>
          </cell>
          <cell r="AH220">
            <v>123500000</v>
          </cell>
          <cell r="AI220">
            <v>123500000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9500000</v>
          </cell>
          <cell r="F224">
            <v>9500000</v>
          </cell>
          <cell r="G224">
            <v>9500000</v>
          </cell>
          <cell r="H224">
            <v>9500000</v>
          </cell>
          <cell r="I224">
            <v>9500000</v>
          </cell>
          <cell r="J224">
            <v>9500000</v>
          </cell>
          <cell r="K224">
            <v>9500000</v>
          </cell>
          <cell r="L224">
            <v>9500000</v>
          </cell>
          <cell r="M224">
            <v>9500000</v>
          </cell>
          <cell r="N224">
            <v>9500000</v>
          </cell>
          <cell r="O224">
            <v>9500000</v>
          </cell>
          <cell r="P224">
            <v>9500000</v>
          </cell>
          <cell r="Q224">
            <v>9500000</v>
          </cell>
          <cell r="R224">
            <v>9500000</v>
          </cell>
          <cell r="S224">
            <v>9500000</v>
          </cell>
          <cell r="T224">
            <v>9500000</v>
          </cell>
          <cell r="U224">
            <v>9500000</v>
          </cell>
          <cell r="V224">
            <v>9500000</v>
          </cell>
          <cell r="W224">
            <v>9500000</v>
          </cell>
          <cell r="X224">
            <v>9500000</v>
          </cell>
          <cell r="Y224">
            <v>9500000</v>
          </cell>
          <cell r="Z224">
            <v>9500000</v>
          </cell>
          <cell r="AA224">
            <v>9500000</v>
          </cell>
          <cell r="AB224">
            <v>9500000</v>
          </cell>
          <cell r="AC224">
            <v>9500000</v>
          </cell>
          <cell r="AD224">
            <v>9500000</v>
          </cell>
          <cell r="AE224">
            <v>6500000</v>
          </cell>
          <cell r="AF224">
            <v>6500000</v>
          </cell>
          <cell r="AG224">
            <v>6500000</v>
          </cell>
          <cell r="AH224">
            <v>6500000</v>
          </cell>
          <cell r="AI224">
            <v>6500000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17835300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Info"/>
      <sheetName val="Data Validation"/>
      <sheetName val="Data"/>
      <sheetName val="CF_R"/>
      <sheetName val="CF_$"/>
      <sheetName val="CF_TOT"/>
      <sheetName val="RBS Recon"/>
      <sheetName val="RBS Recon Q2"/>
      <sheetName val="   "/>
      <sheetName val="Grph1"/>
      <sheetName val="Grph2"/>
      <sheetName val="Grph Stats"/>
      <sheetName val="Grph Dir rpt"/>
      <sheetName val="    "/>
      <sheetName val="I_06_05"/>
      <sheetName val="I_05_05"/>
      <sheetName val="I_04_05"/>
      <sheetName val="I_03_05"/>
      <sheetName val="I_02_05"/>
      <sheetName val="I_01_05"/>
      <sheetName val="I_Rol Over"/>
      <sheetName val="  "/>
      <sheetName val="B_06_05"/>
      <sheetName val="B_05_05"/>
      <sheetName val="B_04_05"/>
      <sheetName val="B_03_05"/>
      <sheetName val="B_02_05"/>
      <sheetName val="B_Roll 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D8">
            <v>38503</v>
          </cell>
          <cell r="E8">
            <v>38504</v>
          </cell>
          <cell r="F8">
            <v>38505</v>
          </cell>
          <cell r="G8">
            <v>38506</v>
          </cell>
          <cell r="H8">
            <v>38507</v>
          </cell>
          <cell r="I8">
            <v>38508</v>
          </cell>
          <cell r="J8">
            <v>38509</v>
          </cell>
          <cell r="K8">
            <v>38510</v>
          </cell>
          <cell r="L8">
            <v>38511</v>
          </cell>
          <cell r="M8">
            <v>38512</v>
          </cell>
          <cell r="N8">
            <v>38513</v>
          </cell>
          <cell r="O8">
            <v>38514</v>
          </cell>
          <cell r="P8">
            <v>38515</v>
          </cell>
          <cell r="Q8">
            <v>38516</v>
          </cell>
          <cell r="R8">
            <v>38517</v>
          </cell>
          <cell r="S8">
            <v>38518</v>
          </cell>
          <cell r="T8">
            <v>38519</v>
          </cell>
          <cell r="U8">
            <v>38520</v>
          </cell>
          <cell r="V8">
            <v>38521</v>
          </cell>
          <cell r="W8">
            <v>38522</v>
          </cell>
          <cell r="X8">
            <v>38523</v>
          </cell>
          <cell r="Y8">
            <v>38524</v>
          </cell>
          <cell r="Z8">
            <v>38525</v>
          </cell>
          <cell r="AA8">
            <v>38526</v>
          </cell>
          <cell r="AB8">
            <v>38527</v>
          </cell>
          <cell r="AC8">
            <v>38528</v>
          </cell>
          <cell r="AD8">
            <v>38529</v>
          </cell>
          <cell r="AE8">
            <v>38530</v>
          </cell>
          <cell r="AF8">
            <v>38531</v>
          </cell>
          <cell r="AG8">
            <v>38532</v>
          </cell>
          <cell r="AH8">
            <v>38533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1000</v>
          </cell>
          <cell r="AH10">
            <v>1644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-3041109.68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-1130000</v>
          </cell>
          <cell r="AH12">
            <v>-1645000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-5000000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-2889054.196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-556310.52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-60000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-971338.38</v>
          </cell>
          <cell r="AG14">
            <v>-1017000</v>
          </cell>
          <cell r="AH14">
            <v>-1812750</v>
          </cell>
          <cell r="AI14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161.864</v>
          </cell>
          <cell r="S22">
            <v>2834.1620000000003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2768</v>
          </cell>
          <cell r="AI22">
            <v>0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3420.11</v>
          </cell>
          <cell r="S23">
            <v>3420.11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3420.11</v>
          </cell>
          <cell r="AI23">
            <v>0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6.67</v>
          </cell>
          <cell r="S24">
            <v>6.67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6.67</v>
          </cell>
          <cell r="AI24">
            <v>0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4513874.2425071523</v>
          </cell>
          <cell r="S25">
            <v>78645248.960263729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76906755.33302401</v>
          </cell>
          <cell r="AI25">
            <v>0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81007216.097361714</v>
          </cell>
          <cell r="T27">
            <v>0</v>
          </cell>
          <cell r="U27">
            <v>0</v>
          </cell>
          <cell r="V27">
            <v>0</v>
          </cell>
          <cell r="W27">
            <v>4513874.2425071001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78645248.960263684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1584308.1500000004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4198836</v>
          </cell>
          <cell r="AI30">
            <v>0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669600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274000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514447</v>
          </cell>
          <cell r="AI33">
            <v>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500000</v>
          </cell>
          <cell r="Z34">
            <v>0</v>
          </cell>
          <cell r="AA34">
            <v>0</v>
          </cell>
          <cell r="AB34">
            <v>0</v>
          </cell>
          <cell r="AC34">
            <v>390465.41166801809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1361346.5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1000</v>
          </cell>
          <cell r="AH37">
            <v>1644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-3041109.68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-1130000</v>
          </cell>
          <cell r="AH39">
            <v>-1645000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-5000000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-2889054.196</v>
          </cell>
          <cell r="AI40">
            <v>0</v>
          </cell>
        </row>
        <row r="41">
          <cell r="D41" t="str">
            <v>Copper Concentrate Payment - $</v>
          </cell>
          <cell r="E41">
            <v>-971338.38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-556310.52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-60000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-971338.38</v>
          </cell>
          <cell r="AG41">
            <v>-1017000</v>
          </cell>
          <cell r="AH41">
            <v>-1812750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161.864</v>
          </cell>
          <cell r="S49">
            <v>2834.1620000000003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2768</v>
          </cell>
          <cell r="AI49">
            <v>0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3420.11</v>
          </cell>
          <cell r="S50">
            <v>3420.11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3420.11</v>
          </cell>
          <cell r="AI50">
            <v>0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6.67</v>
          </cell>
          <cell r="S51">
            <v>6.67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6.67</v>
          </cell>
          <cell r="AI51">
            <v>0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4513874.2425071523</v>
          </cell>
          <cell r="S52">
            <v>78645248.960263729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76906755.33302401</v>
          </cell>
          <cell r="AI52">
            <v>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557755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81007216.097361714</v>
          </cell>
          <cell r="T54">
            <v>0</v>
          </cell>
          <cell r="U54">
            <v>0</v>
          </cell>
          <cell r="V54">
            <v>0</v>
          </cell>
          <cell r="W54">
            <v>4513874.2425071001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78645248.960263684</v>
          </cell>
          <cell r="AI54">
            <v>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1584308.15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4198836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669600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274000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514447</v>
          </cell>
          <cell r="AI60">
            <v>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500000</v>
          </cell>
          <cell r="Z61">
            <v>0</v>
          </cell>
          <cell r="AA61">
            <v>0</v>
          </cell>
          <cell r="AB61">
            <v>0</v>
          </cell>
          <cell r="AC61">
            <v>390465.41166801809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1361346.5</v>
          </cell>
          <cell r="AI61">
            <v>0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Payment - $</v>
          </cell>
          <cell r="E68">
            <v>971338.38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-557755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6.1</v>
          </cell>
          <cell r="F92">
            <v>6.1</v>
          </cell>
          <cell r="G92">
            <v>6.1</v>
          </cell>
          <cell r="H92">
            <v>6.1</v>
          </cell>
          <cell r="I92">
            <v>6.1</v>
          </cell>
          <cell r="J92">
            <v>6.1</v>
          </cell>
          <cell r="K92">
            <v>6.1</v>
          </cell>
          <cell r="L92">
            <v>6.1</v>
          </cell>
          <cell r="M92">
            <v>6.1</v>
          </cell>
          <cell r="N92">
            <v>6.1</v>
          </cell>
          <cell r="O92">
            <v>6.1</v>
          </cell>
          <cell r="P92">
            <v>6.1</v>
          </cell>
          <cell r="Q92">
            <v>6.1</v>
          </cell>
          <cell r="R92">
            <v>6.1</v>
          </cell>
          <cell r="S92">
            <v>6.1</v>
          </cell>
          <cell r="T92">
            <v>6.1</v>
          </cell>
          <cell r="U92">
            <v>6.1</v>
          </cell>
          <cell r="V92">
            <v>6.1</v>
          </cell>
          <cell r="W92">
            <v>6.1</v>
          </cell>
          <cell r="X92">
            <v>6.1</v>
          </cell>
          <cell r="Y92">
            <v>6.1</v>
          </cell>
          <cell r="Z92">
            <v>6.1</v>
          </cell>
          <cell r="AA92">
            <v>6.1</v>
          </cell>
          <cell r="AB92">
            <v>6.1</v>
          </cell>
          <cell r="AC92">
            <v>6.1</v>
          </cell>
          <cell r="AD92">
            <v>6.1</v>
          </cell>
          <cell r="AE92">
            <v>6.1</v>
          </cell>
          <cell r="AF92">
            <v>6.1</v>
          </cell>
          <cell r="AG92">
            <v>6.1</v>
          </cell>
          <cell r="AH92">
            <v>6.1</v>
          </cell>
        </row>
        <row r="94">
          <cell r="D94" t="str">
            <v>Sundry Revenue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32095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6">
          <cell r="D96" t="str">
            <v>Paye and Site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-5461652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Sanlam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-1016000</v>
          </cell>
          <cell r="AI97">
            <v>0</v>
          </cell>
        </row>
        <row r="98">
          <cell r="D98" t="str">
            <v>Discovery / Protector</v>
          </cell>
          <cell r="E98">
            <v>0</v>
          </cell>
          <cell r="F98">
            <v>0</v>
          </cell>
          <cell r="G98">
            <v>-2058455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Time Office(Garnish,IEMAS,NUM etc)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-500000</v>
          </cell>
          <cell r="L99">
            <v>-439739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-34671</v>
          </cell>
          <cell r="S99">
            <v>-225814</v>
          </cell>
          <cell r="T99">
            <v>-493981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-427452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Discovery - Pensioners &amp; Disabilities</v>
          </cell>
          <cell r="E100">
            <v>0</v>
          </cell>
          <cell r="F100">
            <v>0</v>
          </cell>
          <cell r="G100">
            <v>-480000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Payroll and Employee related and Annual Increase</v>
          </cell>
          <cell r="E101">
            <v>0</v>
          </cell>
          <cell r="F101">
            <v>0</v>
          </cell>
          <cell r="G101">
            <v>-198000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-19100000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RSC Levies on Revenue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-293424.65999999997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4">
          <cell r="D104" t="str">
            <v>ESKOM - Power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-8700000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Lepelle - Raw Water / Potable water - TLC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-1300000</v>
          </cell>
          <cell r="AI106">
            <v>0</v>
          </cell>
        </row>
        <row r="107">
          <cell r="D107" t="str">
            <v>Weekly Creditors/Shipping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-2000000</v>
          </cell>
          <cell r="L107">
            <v>-6191063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-1500000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-3000000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-2000000</v>
          </cell>
          <cell r="AI107">
            <v>0</v>
          </cell>
        </row>
        <row r="108">
          <cell r="D108" t="str">
            <v>Monthly Creditors</v>
          </cell>
          <cell r="E108">
            <v>0</v>
          </cell>
          <cell r="F108">
            <v>-325337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-2500000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-5667904</v>
          </cell>
          <cell r="S108">
            <v>-1500000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-4000000</v>
          </cell>
          <cell r="AA108">
            <v>0</v>
          </cell>
          <cell r="AB108">
            <v>-4200000</v>
          </cell>
          <cell r="AC108">
            <v>0</v>
          </cell>
          <cell r="AD108">
            <v>0</v>
          </cell>
          <cell r="AE108">
            <v>-53765548</v>
          </cell>
          <cell r="AF108">
            <v>-5996168</v>
          </cell>
          <cell r="AG108">
            <v>0</v>
          </cell>
          <cell r="AH108">
            <v>-24000000</v>
          </cell>
          <cell r="AI108">
            <v>0</v>
          </cell>
        </row>
        <row r="109">
          <cell r="D109" t="str">
            <v>MH Automation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Northlite / Foskor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Insurance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Technical fee / Sales Fee / Consultant Fees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Total Capital Costs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-17942000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-16741000</v>
          </cell>
          <cell r="AI113">
            <v>0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D118" t="str">
            <v>Post-Retirement Medical Benefit Utilised in Period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1">
          <cell r="D121" t="str">
            <v>Interest Received / (Paid) on Net Cash / (Overdraft) Balance</v>
          </cell>
          <cell r="E121">
            <v>-2572787.67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-850000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D122" t="str">
            <v>Total Interest Rate Hedging Gain / (Loss)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D123" t="str">
            <v>Medium Term Loan Facility Dated 11 June 2001 Interest &amp; Fees Paid Jun and Dec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-2162193.2400000002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Medium Term Loan Facility Dated 11 June 2001 Repaid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DKK Term Loan Facility Interest &amp; Fees Paid Feb and Aug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DKK Term Loan Facility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Debenture Interest &amp; Fees Paid Mar and Sept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Debenture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Rio Tinto Bridge Facility Interest &amp; Fees Paid 1,2,3 monthly</v>
          </cell>
          <cell r="E129">
            <v>0</v>
          </cell>
          <cell r="F129">
            <v>0</v>
          </cell>
          <cell r="G129">
            <v>-4881374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Rio Tinto Bridge Facility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Refinance Term Loan Facility Interest &amp; Fees Paid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Refinance Term Loan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Subordinated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Subordinated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6">
          <cell r="D136" t="str">
            <v>Medium Term Loan Facility Dated 11 June 2001 Drawn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D137" t="str">
            <v>DKK Term Loan Facility Drawn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D138" t="str">
            <v>Debenture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Refinance Term Loan Facility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>Subordinated Loan Facility Drawn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Equity Invested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4">
          <cell r="D144" t="str">
            <v>Dividends Paid in Period / Directors' Fees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D145" t="str">
            <v>Secondary Tax on Companies Paid in Period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Overs and unders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Weekly Creditors/Shipping - $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Monthly Creditors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MH Automation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Northlite / Foskor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Insurance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-786680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Total Capital Costs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2">
          <cell r="D172" t="str">
            <v>Total Tax (Excluding STC) Paid in Period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Investment in RTZ Environmental Trust Fund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D175" t="str">
            <v>Post-Retirement Medical Benefit Utilised in Period - $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D176" t="str">
            <v>Leave Pay and Donantions Utilised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8">
          <cell r="D178" t="str">
            <v>Interest Received / (Paid) on Net Cash / (Overdraft) Balance - $</v>
          </cell>
          <cell r="E178">
            <v>5287.24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D179" t="str">
            <v>Total Interest Rate Hedging Gain / (Loss) - $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D180" t="str">
            <v>Medium Term Loan Facility Dated 11 June 2001 Interest &amp; Fees Paid Jun and Dec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-341250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Medium Term Loan Facility Dated 11 June 2001 Repaid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DKK Term Loan Facility Interest &amp; Fees Paid Feb and Aug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DKK Term Loan Facility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Debenture Interest &amp; Fees Paid Mar and Sept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Debenture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Rio Tinto Bridge Facility Interest &amp; Fees Paid 1,2,3 monthly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Rio Tinto Bridge Facility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Refinance Term Loan Facility Interest &amp; Fees Paid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Refinance Term Loan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Subordinated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Subordinated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3">
          <cell r="D193" t="str">
            <v>Medium Term Loan Facility Dated 11 June 2001 Drawn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D194" t="str">
            <v>DKK Term Loan Facility Drawn - $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D195" t="str">
            <v>Debenture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Rio Tinto Bridge 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1500000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Refinance Term Loan Facility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Subordinated Loan Facility Drawn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Equity Invested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1">
          <cell r="D201" t="str">
            <v>Dividends Paid in Period / Directors' Fees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Secondary Tax on Companies Paid in Period - $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Forex Spot (Buy) or Sale Contracts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Overs and unders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-291516182.47000003</v>
          </cell>
          <cell r="F209">
            <v>-291841519.36000001</v>
          </cell>
          <cell r="G209">
            <v>-299459348.01999998</v>
          </cell>
          <cell r="H209">
            <v>-299459348.01999998</v>
          </cell>
          <cell r="I209">
            <v>-299459348.01999998</v>
          </cell>
          <cell r="J209">
            <v>-299427253.23000002</v>
          </cell>
          <cell r="K209">
            <v>-327830905.19</v>
          </cell>
          <cell r="L209">
            <v>-334461707.19</v>
          </cell>
          <cell r="M209">
            <v>-343161707.19</v>
          </cell>
          <cell r="N209">
            <v>-343161707.19</v>
          </cell>
          <cell r="O209">
            <v>-343161707.19</v>
          </cell>
          <cell r="P209">
            <v>-343161707.19</v>
          </cell>
          <cell r="Q209">
            <v>-345323900.43000001</v>
          </cell>
          <cell r="R209">
            <v>-352526475.43000001</v>
          </cell>
          <cell r="S209">
            <v>-278245073.33263826</v>
          </cell>
          <cell r="T209">
            <v>-278739054.33263826</v>
          </cell>
          <cell r="U209">
            <v>-278739054.33263826</v>
          </cell>
          <cell r="V209">
            <v>-278739054.33263826</v>
          </cell>
          <cell r="W209">
            <v>-277225180.09013116</v>
          </cell>
          <cell r="X209">
            <v>-277225180.09013116</v>
          </cell>
          <cell r="Y209">
            <v>-277225180.09013116</v>
          </cell>
          <cell r="Z209">
            <v>-281946056.75013119</v>
          </cell>
          <cell r="AA209">
            <v>-281946056.75013119</v>
          </cell>
          <cell r="AB209">
            <v>-286996056.75013119</v>
          </cell>
          <cell r="AC209">
            <v>-286996056.75013119</v>
          </cell>
          <cell r="AD209">
            <v>-286996056.75013119</v>
          </cell>
          <cell r="AE209">
            <v>-340761604.75013119</v>
          </cell>
          <cell r="AF209">
            <v>-365857772.75013119</v>
          </cell>
          <cell r="AG209">
            <v>-365857772.75013119</v>
          </cell>
          <cell r="AH209">
            <v>-330445294.9858675</v>
          </cell>
        </row>
        <row r="210">
          <cell r="D210" t="str">
            <v>Diffirence Rand</v>
          </cell>
          <cell r="E210">
            <v>-6.2767922878265381E-2</v>
          </cell>
          <cell r="F210">
            <v>-0.17276793718338013</v>
          </cell>
          <cell r="G210">
            <v>-0.5127679705619812</v>
          </cell>
          <cell r="H210">
            <v>-0.5127679705619812</v>
          </cell>
          <cell r="I210">
            <v>-0.5127679705619812</v>
          </cell>
          <cell r="J210">
            <v>-0.30276793241500854</v>
          </cell>
          <cell r="K210">
            <v>-0.34276795387268066</v>
          </cell>
          <cell r="L210">
            <v>-0.34276795387268066</v>
          </cell>
          <cell r="M210">
            <v>-0.34276795387268066</v>
          </cell>
          <cell r="N210">
            <v>-0.34276795387268066</v>
          </cell>
          <cell r="O210">
            <v>-0.34276795387268066</v>
          </cell>
          <cell r="P210">
            <v>-0.34276795387268066</v>
          </cell>
          <cell r="Q210">
            <v>-0.34276795387268066</v>
          </cell>
          <cell r="R210">
            <v>-0.34276795387268066</v>
          </cell>
          <cell r="S210">
            <v>-0.34276795387268066</v>
          </cell>
          <cell r="T210">
            <v>-0.34276795387268066</v>
          </cell>
          <cell r="U210">
            <v>-0.34276795387268066</v>
          </cell>
          <cell r="V210">
            <v>-0.34276795387268066</v>
          </cell>
          <cell r="W210">
            <v>-0.34276795387268066</v>
          </cell>
          <cell r="X210">
            <v>-0.34276795387268066</v>
          </cell>
          <cell r="Y210">
            <v>-0.34276795387268066</v>
          </cell>
          <cell r="Z210">
            <v>-0.34276795387268066</v>
          </cell>
          <cell r="AA210">
            <v>-0.34276795387268066</v>
          </cell>
          <cell r="AB210">
            <v>-0.34276795387268066</v>
          </cell>
          <cell r="AC210">
            <v>-0.34276795387268066</v>
          </cell>
          <cell r="AD210">
            <v>-0.34276795387268066</v>
          </cell>
          <cell r="AE210">
            <v>-0.34276795387268066</v>
          </cell>
          <cell r="AF210">
            <v>-0.34276795387268066</v>
          </cell>
          <cell r="AG210">
            <v>-0.34276795387268066</v>
          </cell>
          <cell r="AH210">
            <v>-0.34276795387268066</v>
          </cell>
          <cell r="AI210" t="e">
            <v>#VALUE!</v>
          </cell>
        </row>
        <row r="212">
          <cell r="D212" t="str">
            <v>Actual Dollar Bank Balance</v>
          </cell>
          <cell r="E212">
            <v>-781444.96</v>
          </cell>
          <cell r="F212">
            <v>-781444.96</v>
          </cell>
          <cell r="G212">
            <v>-781444.96</v>
          </cell>
          <cell r="H212">
            <v>-781444.96</v>
          </cell>
          <cell r="I212">
            <v>-781444.96</v>
          </cell>
          <cell r="J212">
            <v>-781444.96</v>
          </cell>
        </row>
        <row r="213">
          <cell r="D213" t="str">
            <v>Diffirence Dollar</v>
          </cell>
          <cell r="E213">
            <v>0.35185917105991393</v>
          </cell>
          <cell r="F213">
            <v>0.35185917105991393</v>
          </cell>
          <cell r="G213">
            <v>0.35185917105991393</v>
          </cell>
          <cell r="H213">
            <v>0.35185917105991393</v>
          </cell>
          <cell r="I213">
            <v>0.35185917105991393</v>
          </cell>
          <cell r="J213">
            <v>0.35185917105991393</v>
          </cell>
          <cell r="K213">
            <v>-2124435.128140829</v>
          </cell>
          <cell r="L213">
            <v>-540126.97814082913</v>
          </cell>
          <cell r="M213">
            <v>-540126.97814082913</v>
          </cell>
          <cell r="N213">
            <v>959873.02185917087</v>
          </cell>
          <cell r="O213">
            <v>959873.02185917087</v>
          </cell>
          <cell r="P213">
            <v>959873.02185917087</v>
          </cell>
          <cell r="Q213">
            <v>618623.02185917087</v>
          </cell>
          <cell r="R213">
            <v>618623.02185917087</v>
          </cell>
          <cell r="S213">
            <v>558623.02185917087</v>
          </cell>
          <cell r="T213">
            <v>558623.02185917087</v>
          </cell>
          <cell r="U213">
            <v>558623.02185917087</v>
          </cell>
          <cell r="V213">
            <v>558623.02185917087</v>
          </cell>
          <cell r="W213">
            <v>558623.02185917087</v>
          </cell>
          <cell r="X213">
            <v>558623.02185917087</v>
          </cell>
          <cell r="Y213">
            <v>1728223.0218591709</v>
          </cell>
          <cell r="Z213">
            <v>1728223.0218591709</v>
          </cell>
          <cell r="AA213">
            <v>1728223.0218591709</v>
          </cell>
          <cell r="AB213">
            <v>1728223.0218591709</v>
          </cell>
          <cell r="AC213">
            <v>2118688.4335271888</v>
          </cell>
          <cell r="AD213">
            <v>2118688.4335271888</v>
          </cell>
          <cell r="AE213">
            <v>2118688.4335271888</v>
          </cell>
          <cell r="AF213">
            <v>1147350.053527189</v>
          </cell>
          <cell r="AG213">
            <v>130350.05352718895</v>
          </cell>
          <cell r="AH213">
            <v>-47053.446472811047</v>
          </cell>
          <cell r="AI213" t="e">
            <v>#VALUE!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128500000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130000000</v>
          </cell>
          <cell r="P217">
            <v>130000000</v>
          </cell>
          <cell r="Q217">
            <v>130000000</v>
          </cell>
          <cell r="R217">
            <v>130000000</v>
          </cell>
          <cell r="S217">
            <v>130000000</v>
          </cell>
          <cell r="T217">
            <v>130000000</v>
          </cell>
          <cell r="U217">
            <v>130000000</v>
          </cell>
          <cell r="V217">
            <v>130000000</v>
          </cell>
          <cell r="W217">
            <v>130000000</v>
          </cell>
          <cell r="X217">
            <v>130000000</v>
          </cell>
          <cell r="Y217">
            <v>130000000</v>
          </cell>
          <cell r="Z217">
            <v>130000000</v>
          </cell>
          <cell r="AA217">
            <v>130000000</v>
          </cell>
          <cell r="AB217">
            <v>130000000</v>
          </cell>
          <cell r="AC217">
            <v>130000000</v>
          </cell>
          <cell r="AD217">
            <v>130000000</v>
          </cell>
          <cell r="AE217">
            <v>130000000</v>
          </cell>
          <cell r="AF217">
            <v>130000000</v>
          </cell>
          <cell r="AG217">
            <v>130000000</v>
          </cell>
          <cell r="AH217">
            <v>130000000</v>
          </cell>
          <cell r="AI217">
            <v>130000000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N219">
            <v>-1500000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130000000</v>
          </cell>
          <cell r="O220">
            <v>130000000</v>
          </cell>
          <cell r="P220">
            <v>130000000</v>
          </cell>
          <cell r="Q220">
            <v>130000000</v>
          </cell>
          <cell r="R220">
            <v>130000000</v>
          </cell>
          <cell r="S220">
            <v>130000000</v>
          </cell>
          <cell r="T220">
            <v>130000000</v>
          </cell>
          <cell r="U220">
            <v>130000000</v>
          </cell>
          <cell r="V220">
            <v>130000000</v>
          </cell>
          <cell r="W220">
            <v>130000000</v>
          </cell>
          <cell r="X220">
            <v>130000000</v>
          </cell>
          <cell r="Y220">
            <v>130000000</v>
          </cell>
          <cell r="Z220">
            <v>130000000</v>
          </cell>
          <cell r="AA220">
            <v>130000000</v>
          </cell>
          <cell r="AB220">
            <v>130000000</v>
          </cell>
          <cell r="AC220">
            <v>130000000</v>
          </cell>
          <cell r="AD220">
            <v>130000000</v>
          </cell>
          <cell r="AE220">
            <v>130000000</v>
          </cell>
          <cell r="AF220">
            <v>130000000</v>
          </cell>
          <cell r="AG220">
            <v>130000000</v>
          </cell>
          <cell r="AH220">
            <v>130000000</v>
          </cell>
          <cell r="AI220">
            <v>130000000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-130000000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</sheetData>
      <sheetData sheetId="16" refreshError="1">
        <row r="8">
          <cell r="D8">
            <v>38472</v>
          </cell>
          <cell r="E8">
            <v>38473</v>
          </cell>
          <cell r="F8">
            <v>38474</v>
          </cell>
          <cell r="G8">
            <v>38475</v>
          </cell>
          <cell r="H8">
            <v>38476</v>
          </cell>
          <cell r="I8">
            <v>38477</v>
          </cell>
          <cell r="J8">
            <v>38478</v>
          </cell>
          <cell r="K8">
            <v>38479</v>
          </cell>
          <cell r="L8">
            <v>38480</v>
          </cell>
          <cell r="M8">
            <v>38481</v>
          </cell>
          <cell r="N8">
            <v>38482</v>
          </cell>
          <cell r="O8">
            <v>38483</v>
          </cell>
          <cell r="P8">
            <v>38484</v>
          </cell>
          <cell r="Q8">
            <v>38485</v>
          </cell>
          <cell r="R8">
            <v>38486</v>
          </cell>
          <cell r="S8">
            <v>38487</v>
          </cell>
          <cell r="T8">
            <v>38488</v>
          </cell>
          <cell r="U8">
            <v>38489</v>
          </cell>
          <cell r="V8">
            <v>38490</v>
          </cell>
          <cell r="W8">
            <v>38491</v>
          </cell>
          <cell r="X8">
            <v>38492</v>
          </cell>
          <cell r="Y8">
            <v>38493</v>
          </cell>
          <cell r="Z8">
            <v>38494</v>
          </cell>
          <cell r="AA8">
            <v>38495</v>
          </cell>
          <cell r="AB8">
            <v>38496</v>
          </cell>
          <cell r="AC8">
            <v>38497</v>
          </cell>
          <cell r="AD8">
            <v>38498</v>
          </cell>
          <cell r="AE8">
            <v>38499</v>
          </cell>
          <cell r="AF8">
            <v>38500</v>
          </cell>
          <cell r="AG8">
            <v>38501</v>
          </cell>
          <cell r="AH8">
            <v>38502</v>
          </cell>
          <cell r="AI8">
            <v>38503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1904.6869999999999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2315.4789999999998</v>
          </cell>
          <cell r="AI10">
            <v>1909.7470000000001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-4796628.6100000003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-2222388.79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-2274556.66</v>
          </cell>
          <cell r="AI12">
            <v>-2158529.7400000002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-4556765.4400000004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-1000074.96</v>
          </cell>
          <cell r="H14">
            <v>0</v>
          </cell>
          <cell r="I14">
            <v>-158527.31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-249815.75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-1417352.69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-1000074.96</v>
          </cell>
          <cell r="AE14">
            <v>788596.23</v>
          </cell>
          <cell r="AF14">
            <v>0</v>
          </cell>
          <cell r="AG14">
            <v>0</v>
          </cell>
          <cell r="AH14">
            <v>-2160830.17</v>
          </cell>
          <cell r="AI14">
            <v>-971338.38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128.804</v>
          </cell>
          <cell r="S22">
            <v>3002.5360000000001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3149.5720000000001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3394.48</v>
          </cell>
          <cell r="S23">
            <v>3394.48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3394.48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6.1611500000000001</v>
          </cell>
          <cell r="S24">
            <v>6.1611500000000001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6.1611500000000001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3202956.1225541248</v>
          </cell>
          <cell r="S25">
            <v>76476657.302602768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81007216.097361758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1584308.15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31960763.750994682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77869367.516115069</v>
          </cell>
          <cell r="T27">
            <v>0</v>
          </cell>
          <cell r="U27">
            <v>0</v>
          </cell>
          <cell r="V27">
            <v>3202956.1225541346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76476657.302602768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27936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4571776.08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1062143.3500000001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270005.03999999998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619437.5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913510.5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271215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1904.6869999999999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2315.4789999999998</v>
          </cell>
          <cell r="AI37">
            <v>1909.7470000000001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-4796628.6100000003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-2222388.79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-2274556.66</v>
          </cell>
          <cell r="AI39">
            <v>-2158529.7400000002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-4556765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-1158601.96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-249815.75</v>
          </cell>
          <cell r="R41">
            <v>0</v>
          </cell>
          <cell r="S41">
            <v>0</v>
          </cell>
          <cell r="T41">
            <v>0</v>
          </cell>
          <cell r="U41">
            <v>-1417352.69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-211478.95999999996</v>
          </cell>
          <cell r="AF41">
            <v>0</v>
          </cell>
          <cell r="AG41">
            <v>0</v>
          </cell>
          <cell r="AH41">
            <v>0</v>
          </cell>
          <cell r="AI41">
            <v>-2160830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128.804</v>
          </cell>
          <cell r="S49">
            <v>3002.5360000000001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3149.5720000000001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3394.48</v>
          </cell>
          <cell r="S50">
            <v>3394.48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3394.48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6.1611500000000001</v>
          </cell>
          <cell r="S51">
            <v>6.1611500000000001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6.1611500000000001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3202956.1225541248</v>
          </cell>
          <cell r="S52">
            <v>76476657.302602768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81007216.097361758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1584308.15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31960763.750994682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77869367.516115069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2816101</v>
          </cell>
          <cell r="Y54">
            <v>386855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4641341</v>
          </cell>
          <cell r="AF54">
            <v>0</v>
          </cell>
          <cell r="AG54">
            <v>0</v>
          </cell>
          <cell r="AH54">
            <v>33473842.920000006</v>
          </cell>
          <cell r="AI54">
            <v>37803718.302602798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4573436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1062143.3500000001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619438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300000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755514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271215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-4556765.4400000004</v>
          </cell>
          <cell r="AI67">
            <v>4556765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-1000074.96</v>
          </cell>
          <cell r="H68">
            <v>1158601.96</v>
          </cell>
          <cell r="I68">
            <v>-158527.31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-249815.75</v>
          </cell>
          <cell r="Q68">
            <v>249815.75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-1000074.96</v>
          </cell>
          <cell r="AE68">
            <v>1000075.19</v>
          </cell>
          <cell r="AF68">
            <v>0</v>
          </cell>
          <cell r="AG68">
            <v>0</v>
          </cell>
          <cell r="AH68">
            <v>-2160830.17</v>
          </cell>
          <cell r="AI68">
            <v>1189491.6200000001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3202956.1225541346</v>
          </cell>
          <cell r="W81">
            <v>0</v>
          </cell>
          <cell r="X81">
            <v>-2816101</v>
          </cell>
          <cell r="Y81">
            <v>-386855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-4641341</v>
          </cell>
          <cell r="AF81">
            <v>0</v>
          </cell>
          <cell r="AG81">
            <v>0</v>
          </cell>
          <cell r="AH81">
            <v>43002814.382602766</v>
          </cell>
          <cell r="AI81">
            <v>-37803718.302602798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27936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-1659.9199999999255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270005.03999999998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-0.5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-300000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-755514</v>
          </cell>
          <cell r="V88">
            <v>913510.5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6.1</v>
          </cell>
          <cell r="F92">
            <v>6.1</v>
          </cell>
          <cell r="G92">
            <v>6.1</v>
          </cell>
          <cell r="H92">
            <v>6.1</v>
          </cell>
          <cell r="I92">
            <v>6.1</v>
          </cell>
          <cell r="J92">
            <v>6.1</v>
          </cell>
          <cell r="K92">
            <v>6.1</v>
          </cell>
          <cell r="L92">
            <v>6.1</v>
          </cell>
          <cell r="M92">
            <v>6.1</v>
          </cell>
          <cell r="N92">
            <v>6.1</v>
          </cell>
          <cell r="O92">
            <v>6.1</v>
          </cell>
          <cell r="P92">
            <v>6.1</v>
          </cell>
          <cell r="Q92">
            <v>6.1</v>
          </cell>
          <cell r="R92">
            <v>6.1</v>
          </cell>
          <cell r="S92">
            <v>6.1</v>
          </cell>
          <cell r="T92">
            <v>6.1</v>
          </cell>
          <cell r="U92">
            <v>6.1</v>
          </cell>
          <cell r="V92">
            <v>6.1</v>
          </cell>
          <cell r="W92">
            <v>6.1</v>
          </cell>
          <cell r="X92">
            <v>6.1</v>
          </cell>
          <cell r="Y92">
            <v>6.1</v>
          </cell>
          <cell r="Z92">
            <v>6.1</v>
          </cell>
          <cell r="AA92">
            <v>6.1</v>
          </cell>
          <cell r="AB92">
            <v>6.1</v>
          </cell>
          <cell r="AC92">
            <v>6.1</v>
          </cell>
          <cell r="AD92">
            <v>6.1</v>
          </cell>
          <cell r="AE92">
            <v>6.1</v>
          </cell>
          <cell r="AF92">
            <v>6.1</v>
          </cell>
          <cell r="AG92">
            <v>6.1</v>
          </cell>
          <cell r="AH92">
            <v>6.1</v>
          </cell>
          <cell r="AI92">
            <v>6.1</v>
          </cell>
        </row>
        <row r="94">
          <cell r="D94" t="str">
            <v>Sundry Revenue</v>
          </cell>
          <cell r="H94">
            <v>288704</v>
          </cell>
          <cell r="J94">
            <v>35281</v>
          </cell>
          <cell r="T94">
            <v>264355</v>
          </cell>
          <cell r="U94">
            <v>40995</v>
          </cell>
        </row>
        <row r="96">
          <cell r="D96" t="str">
            <v>Paye and Site</v>
          </cell>
          <cell r="I96">
            <v>-5634307</v>
          </cell>
        </row>
        <row r="97">
          <cell r="D97" t="str">
            <v>Sanlam</v>
          </cell>
          <cell r="AI97">
            <v>-1016000</v>
          </cell>
        </row>
        <row r="98">
          <cell r="D98" t="str">
            <v>Discovery / Protector</v>
          </cell>
          <cell r="G98">
            <v>-2258455</v>
          </cell>
          <cell r="N98">
            <v>0</v>
          </cell>
        </row>
        <row r="99">
          <cell r="D99" t="str">
            <v>Time Office(Garnish,IEMAS,NUM etc)</v>
          </cell>
          <cell r="M99">
            <v>-939739</v>
          </cell>
          <cell r="V99">
            <v>-34671</v>
          </cell>
          <cell r="AA99">
            <v>-427452</v>
          </cell>
        </row>
        <row r="100">
          <cell r="D100" t="str">
            <v>Discovery - Pensioners &amp; Disabilities</v>
          </cell>
          <cell r="G100">
            <v>-480000</v>
          </cell>
        </row>
        <row r="101">
          <cell r="D101" t="str">
            <v>Payroll and Employee related and Annual Increase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-16604216</v>
          </cell>
          <cell r="AF101">
            <v>0</v>
          </cell>
          <cell r="AG101">
            <v>0</v>
          </cell>
          <cell r="AH101">
            <v>-1195784</v>
          </cell>
        </row>
        <row r="102">
          <cell r="D102" t="str">
            <v>RSC Levies on Revenue</v>
          </cell>
          <cell r="X102">
            <v>-293424.65999999997</v>
          </cell>
        </row>
        <row r="104">
          <cell r="D104" t="str">
            <v>ESKOM - Power</v>
          </cell>
          <cell r="W104">
            <v>-8871622</v>
          </cell>
        </row>
        <row r="106">
          <cell r="D106" t="str">
            <v>Lepelle - Raw Water / Potable water - TLC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-800000</v>
          </cell>
        </row>
        <row r="107">
          <cell r="D107" t="str">
            <v>Weekly Creditors/Shipping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-2851165</v>
          </cell>
          <cell r="O107">
            <v>-249576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-1500000</v>
          </cell>
          <cell r="W107">
            <v>-1000096</v>
          </cell>
          <cell r="X107">
            <v>-2314233</v>
          </cell>
          <cell r="Y107">
            <v>0</v>
          </cell>
          <cell r="Z107">
            <v>0</v>
          </cell>
          <cell r="AA107">
            <v>-166878</v>
          </cell>
          <cell r="AB107">
            <v>-4526</v>
          </cell>
          <cell r="AC107">
            <v>-5750000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-67069</v>
          </cell>
          <cell r="AI107">
            <v>-2000000</v>
          </cell>
        </row>
        <row r="108">
          <cell r="D108" t="str">
            <v>Monthly Creditors</v>
          </cell>
          <cell r="E108">
            <v>0</v>
          </cell>
          <cell r="F108">
            <v>0</v>
          </cell>
          <cell r="G108">
            <v>-2323689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-1094804</v>
          </cell>
          <cell r="N108">
            <v>0</v>
          </cell>
          <cell r="O108">
            <v>0</v>
          </cell>
          <cell r="P108">
            <v>-414323</v>
          </cell>
          <cell r="Q108">
            <v>-194895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-6881049</v>
          </cell>
          <cell r="W108">
            <v>0</v>
          </cell>
          <cell r="X108">
            <v>-679513</v>
          </cell>
          <cell r="Y108">
            <v>0</v>
          </cell>
          <cell r="Z108">
            <v>0</v>
          </cell>
          <cell r="AA108">
            <v>-4024321.77</v>
          </cell>
          <cell r="AB108">
            <v>0</v>
          </cell>
          <cell r="AC108">
            <v>-56061827.939999998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-5099273</v>
          </cell>
        </row>
        <row r="109">
          <cell r="D109" t="str">
            <v>MH Automation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Northlite / Foskor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Insurance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Technical fee / Sales Fee / Consultant Fees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Total Capital Costs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-2400000</v>
          </cell>
          <cell r="AD113">
            <v>0</v>
          </cell>
          <cell r="AE113">
            <v>-389272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D121" t="str">
            <v>Interest Received / (Paid) on Net Cash / (Overdraft) Balance</v>
          </cell>
          <cell r="E121">
            <v>-2363753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AD121">
            <v>-1960216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-1671607.4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-6100000</v>
          </cell>
        </row>
        <row r="147">
          <cell r="D147" t="str">
            <v>Overs and unders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J151">
            <v>34245</v>
          </cell>
          <cell r="O151">
            <v>8921</v>
          </cell>
          <cell r="AI151">
            <v>45020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Weekly Creditors/Shipping - $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-201000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Monthly Creditors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MH Automation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Northlite / Foskor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Insurance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-312392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Total Capital Costs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  <cell r="AI178">
            <v>2141.34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I186">
            <v>-1147662.4099999999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  <cell r="P203">
            <v>274034</v>
          </cell>
          <cell r="AH203">
            <v>1000000</v>
          </cell>
        </row>
        <row r="204">
          <cell r="D204" t="str">
            <v>Overs and unders - $</v>
          </cell>
          <cell r="AC204">
            <v>992</v>
          </cell>
          <cell r="AE204">
            <v>-347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-335964578.85000002</v>
          </cell>
          <cell r="F209">
            <v>-335964578.85000002</v>
          </cell>
          <cell r="G209">
            <v>-309065959.21900535</v>
          </cell>
          <cell r="H209">
            <v>-308777255.18000001</v>
          </cell>
          <cell r="I209">
            <v>-314411562.25</v>
          </cell>
          <cell r="J209">
            <v>-314376280.55000001</v>
          </cell>
          <cell r="K209">
            <v>-314376280.55000001</v>
          </cell>
          <cell r="L209">
            <v>-314376280.55000001</v>
          </cell>
          <cell r="M209">
            <v>-316410824.14999998</v>
          </cell>
          <cell r="N209">
            <v>-319261988.54000002</v>
          </cell>
          <cell r="O209">
            <v>-319511565.07999998</v>
          </cell>
          <cell r="P209">
            <v>-319925887.56</v>
          </cell>
          <cell r="Q209">
            <v>-321792390.13</v>
          </cell>
          <cell r="R209">
            <v>-321792390.13</v>
          </cell>
          <cell r="S209">
            <v>-243923022.61388493</v>
          </cell>
          <cell r="T209">
            <v>-243658667.93000001</v>
          </cell>
          <cell r="U209">
            <v>-243617673.07000002</v>
          </cell>
          <cell r="V209">
            <v>-252033392.58000001</v>
          </cell>
          <cell r="W209">
            <v>-261905110.44999999</v>
          </cell>
          <cell r="X209">
            <v>-262376180.63999999</v>
          </cell>
          <cell r="Y209">
            <v>-261989325.63999999</v>
          </cell>
          <cell r="Z209">
            <v>-261989325.63999999</v>
          </cell>
          <cell r="AA209">
            <v>-266607976.91</v>
          </cell>
          <cell r="AB209">
            <v>-266612502.88999999</v>
          </cell>
          <cell r="AC209">
            <v>-330824330.93000001</v>
          </cell>
          <cell r="AD209">
            <v>-337184547.06999999</v>
          </cell>
          <cell r="AE209">
            <v>-349536693.72000003</v>
          </cell>
          <cell r="AF209">
            <v>-345136694.55000001</v>
          </cell>
          <cell r="AG209">
            <v>-345136694.55000001</v>
          </cell>
          <cell r="AH209">
            <v>-312925704.63</v>
          </cell>
          <cell r="AI209">
            <v>-289501149.87739718</v>
          </cell>
        </row>
        <row r="210">
          <cell r="D210" t="str">
            <v>Diffirence Rand</v>
          </cell>
          <cell r="E210">
            <v>0.26751953363418579</v>
          </cell>
          <cell r="F210">
            <v>0.26751953363418579</v>
          </cell>
          <cell r="G210">
            <v>0.38751953840255737</v>
          </cell>
          <cell r="H210">
            <v>0.34851419925689697</v>
          </cell>
          <cell r="I210">
            <v>0.4185141921043396</v>
          </cell>
          <cell r="J210">
            <v>-0.28148579597473145</v>
          </cell>
          <cell r="K210">
            <v>-0.28148579597473145</v>
          </cell>
          <cell r="L210">
            <v>-0.28148579597473145</v>
          </cell>
          <cell r="M210">
            <v>0.31851416826248169</v>
          </cell>
          <cell r="N210">
            <v>-0.29148578643798828</v>
          </cell>
          <cell r="O210">
            <v>0.24851417541503906</v>
          </cell>
          <cell r="P210">
            <v>-0.27148580551147461</v>
          </cell>
          <cell r="Q210">
            <v>-0.10148578882217407</v>
          </cell>
          <cell r="R210">
            <v>-0.10148578882217407</v>
          </cell>
          <cell r="S210">
            <v>-0.10148578882217407</v>
          </cell>
          <cell r="T210">
            <v>0.21462929248809814</v>
          </cell>
          <cell r="U210">
            <v>0.35462930798530579</v>
          </cell>
          <cell r="V210">
            <v>-0.13537070155143738</v>
          </cell>
          <cell r="W210">
            <v>-0.26537072658538818</v>
          </cell>
          <cell r="X210">
            <v>0.26462927460670471</v>
          </cell>
          <cell r="Y210">
            <v>0.26462927460670471</v>
          </cell>
          <cell r="Z210">
            <v>0.26462927460670471</v>
          </cell>
          <cell r="AA210">
            <v>-0.23537072539329529</v>
          </cell>
          <cell r="AB210">
            <v>-0.25537073612213135</v>
          </cell>
          <cell r="AC210">
            <v>-0.15537071228027344</v>
          </cell>
          <cell r="AD210">
            <v>0</v>
          </cell>
          <cell r="AE210">
            <v>0</v>
          </cell>
          <cell r="AF210">
            <v>0.46462929248809814</v>
          </cell>
          <cell r="AG210">
            <v>0.46462929248809814</v>
          </cell>
          <cell r="AH210">
            <v>0.46462929248809814</v>
          </cell>
          <cell r="AI210">
            <v>1.4629244804382324E-2</v>
          </cell>
        </row>
        <row r="212">
          <cell r="D212" t="str">
            <v>Actual Dollar Bank Balance</v>
          </cell>
          <cell r="E212">
            <v>3289861.76</v>
          </cell>
          <cell r="F212">
            <v>3289861.76</v>
          </cell>
          <cell r="G212">
            <v>3589861.76</v>
          </cell>
          <cell r="H212">
            <v>3493402.84</v>
          </cell>
          <cell r="I212">
            <v>2345740.4300000002</v>
          </cell>
          <cell r="J212">
            <v>2379985.4300000002</v>
          </cell>
          <cell r="K212">
            <v>2379985.4300000002</v>
          </cell>
          <cell r="L212">
            <v>2379985.4300000002</v>
          </cell>
          <cell r="M212">
            <v>2379985.4300000002</v>
          </cell>
          <cell r="N212">
            <v>2379985.4300000002</v>
          </cell>
          <cell r="O212">
            <v>2388906.64</v>
          </cell>
          <cell r="P212">
            <v>2662940.1800000002</v>
          </cell>
          <cell r="Q212">
            <v>2100732.88</v>
          </cell>
          <cell r="R212">
            <v>2100732.88</v>
          </cell>
          <cell r="S212">
            <v>2100732.88</v>
          </cell>
          <cell r="T212">
            <v>2100732.88</v>
          </cell>
          <cell r="U212">
            <v>1438893.72</v>
          </cell>
          <cell r="V212">
            <v>1438893.72</v>
          </cell>
          <cell r="W212">
            <v>1438893.72</v>
          </cell>
          <cell r="X212">
            <v>1438893.72</v>
          </cell>
          <cell r="Y212">
            <v>1438893.72</v>
          </cell>
          <cell r="Z212">
            <v>1438893.72</v>
          </cell>
          <cell r="AA212">
            <v>1438893.72</v>
          </cell>
          <cell r="AB212">
            <v>1438893.72</v>
          </cell>
          <cell r="AC212">
            <v>1711101.22</v>
          </cell>
          <cell r="AD212">
            <v>1711101.22</v>
          </cell>
          <cell r="AE212">
            <v>1298275.02</v>
          </cell>
          <cell r="AF212">
            <v>1298275.02</v>
          </cell>
          <cell r="AG212">
            <v>1298275.02</v>
          </cell>
          <cell r="AH212">
            <v>2298275.02</v>
          </cell>
          <cell r="AI212">
            <v>184606.18</v>
          </cell>
        </row>
        <row r="213">
          <cell r="D213" t="str">
            <v>Diffirence Dollar</v>
          </cell>
          <cell r="E213">
            <v>-0.1481408285908401</v>
          </cell>
          <cell r="F213">
            <v>-0.1481408285908401</v>
          </cell>
          <cell r="G213">
            <v>-0.1481408285908401</v>
          </cell>
          <cell r="H213">
            <v>0.16185917146503925</v>
          </cell>
          <cell r="I213">
            <v>0.16185917099937797</v>
          </cell>
          <cell r="J213">
            <v>0.16185917099937797</v>
          </cell>
          <cell r="K213">
            <v>0.16185917099937797</v>
          </cell>
          <cell r="L213">
            <v>0.16185917099937797</v>
          </cell>
          <cell r="M213">
            <v>0.16185917099937797</v>
          </cell>
          <cell r="N213">
            <v>0.16185917099937797</v>
          </cell>
          <cell r="O213">
            <v>-4.8140828963369131E-2</v>
          </cell>
          <cell r="P213">
            <v>0.41185917099937797</v>
          </cell>
          <cell r="Q213">
            <v>-3.8140828721225262E-2</v>
          </cell>
          <cell r="R213">
            <v>-3.8140828721225262E-2</v>
          </cell>
          <cell r="S213">
            <v>-3.8140828721225262E-2</v>
          </cell>
          <cell r="T213">
            <v>-3.8140828721225262E-2</v>
          </cell>
          <cell r="U213">
            <v>0.43185917125083506</v>
          </cell>
          <cell r="V213">
            <v>0.43185917125083506</v>
          </cell>
          <cell r="W213">
            <v>0.43185917125083506</v>
          </cell>
          <cell r="X213">
            <v>0.43185917125083506</v>
          </cell>
          <cell r="Y213">
            <v>0.43185917125083506</v>
          </cell>
          <cell r="Z213">
            <v>0.43185917125083506</v>
          </cell>
          <cell r="AA213">
            <v>0.43185917125083506</v>
          </cell>
          <cell r="AB213">
            <v>0.43185917125083506</v>
          </cell>
          <cell r="AC213">
            <v>-6.8140828749164939E-2</v>
          </cell>
          <cell r="AD213">
            <v>-6.8140828749164939E-2</v>
          </cell>
          <cell r="AE213">
            <v>0.17185917124152184</v>
          </cell>
          <cell r="AF213">
            <v>0.17185917124152184</v>
          </cell>
          <cell r="AG213">
            <v>0.17185917124152184</v>
          </cell>
          <cell r="AH213">
            <v>0.17185917124152184</v>
          </cell>
          <cell r="AI213">
            <v>0.35185917111812159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128500000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128500000</v>
          </cell>
          <cell r="P217">
            <v>128500000</v>
          </cell>
          <cell r="Q217">
            <v>128500000</v>
          </cell>
          <cell r="R217">
            <v>128500000</v>
          </cell>
          <cell r="S217">
            <v>128500000</v>
          </cell>
          <cell r="T217">
            <v>128500000</v>
          </cell>
          <cell r="U217">
            <v>128500000</v>
          </cell>
          <cell r="V217">
            <v>128500000</v>
          </cell>
          <cell r="W217">
            <v>128500000</v>
          </cell>
          <cell r="X217">
            <v>128500000</v>
          </cell>
          <cell r="Y217">
            <v>128500000</v>
          </cell>
          <cell r="Z217">
            <v>128500000</v>
          </cell>
          <cell r="AA217">
            <v>128500000</v>
          </cell>
          <cell r="AB217">
            <v>128500000</v>
          </cell>
          <cell r="AC217">
            <v>128500000</v>
          </cell>
          <cell r="AD217">
            <v>128500000</v>
          </cell>
          <cell r="AE217">
            <v>128500000</v>
          </cell>
          <cell r="AF217">
            <v>128500000</v>
          </cell>
          <cell r="AG217">
            <v>128500000</v>
          </cell>
          <cell r="AH217">
            <v>128500000</v>
          </cell>
          <cell r="AI217">
            <v>128500000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128500000</v>
          </cell>
          <cell r="O220">
            <v>128500000</v>
          </cell>
          <cell r="P220">
            <v>128500000</v>
          </cell>
          <cell r="Q220">
            <v>128500000</v>
          </cell>
          <cell r="R220">
            <v>128500000</v>
          </cell>
          <cell r="S220">
            <v>128500000</v>
          </cell>
          <cell r="T220">
            <v>128500000</v>
          </cell>
          <cell r="U220">
            <v>128500000</v>
          </cell>
          <cell r="V220">
            <v>128500000</v>
          </cell>
          <cell r="W220">
            <v>128500000</v>
          </cell>
          <cell r="X220">
            <v>128500000</v>
          </cell>
          <cell r="Y220">
            <v>128500000</v>
          </cell>
          <cell r="Z220">
            <v>128500000</v>
          </cell>
          <cell r="AA220">
            <v>128500000</v>
          </cell>
          <cell r="AB220">
            <v>128500000</v>
          </cell>
          <cell r="AC220">
            <v>128500000</v>
          </cell>
          <cell r="AD220">
            <v>128500000</v>
          </cell>
          <cell r="AE220">
            <v>128500000</v>
          </cell>
          <cell r="AF220">
            <v>128500000</v>
          </cell>
          <cell r="AG220">
            <v>128500000</v>
          </cell>
          <cell r="AH220">
            <v>128500000</v>
          </cell>
          <cell r="AI220">
            <v>128500000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1500000</v>
          </cell>
          <cell r="O224">
            <v>1500000</v>
          </cell>
          <cell r="P224">
            <v>1500000</v>
          </cell>
          <cell r="Q224">
            <v>1500000</v>
          </cell>
          <cell r="R224">
            <v>1500000</v>
          </cell>
          <cell r="S224">
            <v>1500000</v>
          </cell>
          <cell r="T224">
            <v>1500000</v>
          </cell>
          <cell r="U224">
            <v>1500000</v>
          </cell>
          <cell r="V224">
            <v>1500000</v>
          </cell>
          <cell r="W224">
            <v>1500000</v>
          </cell>
          <cell r="X224">
            <v>1500000</v>
          </cell>
          <cell r="Y224">
            <v>1500000</v>
          </cell>
          <cell r="Z224">
            <v>1500000</v>
          </cell>
          <cell r="AA224">
            <v>1500000</v>
          </cell>
          <cell r="AB224">
            <v>1500000</v>
          </cell>
          <cell r="AC224">
            <v>1500000</v>
          </cell>
          <cell r="AD224">
            <v>1500000</v>
          </cell>
          <cell r="AE224">
            <v>1500000</v>
          </cell>
          <cell r="AF224">
            <v>1500000</v>
          </cell>
          <cell r="AG224">
            <v>1500000</v>
          </cell>
          <cell r="AH224">
            <v>1500000</v>
          </cell>
          <cell r="AI224">
            <v>1500000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1671607.4</v>
          </cell>
          <cell r="Q244">
            <v>-1671607.4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6100000</v>
          </cell>
          <cell r="AI244">
            <v>-6100000</v>
          </cell>
        </row>
      </sheetData>
      <sheetData sheetId="17" refreshError="1"/>
      <sheetData sheetId="18" refreshError="1">
        <row r="8">
          <cell r="D8">
            <v>38411</v>
          </cell>
          <cell r="E8">
            <v>38412</v>
          </cell>
          <cell r="F8">
            <v>38413</v>
          </cell>
          <cell r="G8">
            <v>38414</v>
          </cell>
          <cell r="H8">
            <v>38415</v>
          </cell>
          <cell r="I8">
            <v>38416</v>
          </cell>
          <cell r="J8">
            <v>38417</v>
          </cell>
          <cell r="K8">
            <v>38418</v>
          </cell>
          <cell r="L8">
            <v>38419</v>
          </cell>
          <cell r="M8">
            <v>38420</v>
          </cell>
          <cell r="N8">
            <v>38421</v>
          </cell>
          <cell r="O8">
            <v>38422</v>
          </cell>
          <cell r="P8">
            <v>38423</v>
          </cell>
          <cell r="Q8">
            <v>38424</v>
          </cell>
          <cell r="R8">
            <v>38425</v>
          </cell>
          <cell r="S8">
            <v>38426</v>
          </cell>
          <cell r="T8">
            <v>38427</v>
          </cell>
          <cell r="U8">
            <v>38428</v>
          </cell>
          <cell r="V8">
            <v>38429</v>
          </cell>
          <cell r="W8">
            <v>38430</v>
          </cell>
          <cell r="X8">
            <v>38431</v>
          </cell>
          <cell r="Y8">
            <v>38432</v>
          </cell>
          <cell r="Z8">
            <v>38433</v>
          </cell>
          <cell r="AA8">
            <v>38434</v>
          </cell>
          <cell r="AB8">
            <v>38435</v>
          </cell>
          <cell r="AC8">
            <v>38436</v>
          </cell>
          <cell r="AD8">
            <v>38437</v>
          </cell>
          <cell r="AE8">
            <v>38438</v>
          </cell>
          <cell r="AF8">
            <v>38439</v>
          </cell>
          <cell r="AG8">
            <v>38440</v>
          </cell>
          <cell r="AH8">
            <v>38441</v>
          </cell>
          <cell r="AI8">
            <v>38442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1856.36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1889.49</v>
          </cell>
          <cell r="AH10">
            <v>0</v>
          </cell>
          <cell r="AI10">
            <v>2374.7650000000003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-8561395.4100000001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-8982782.7599999998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-2176276.7922</v>
          </cell>
          <cell r="AH12">
            <v>0</v>
          </cell>
          <cell r="AI12">
            <v>-803240.22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-8133325.6394999996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-8533643.6219999995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-802992.77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-979324.55648999999</v>
          </cell>
          <cell r="AH14">
            <v>0</v>
          </cell>
          <cell r="AI14">
            <v>-763078.20899999992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3000.4920000000002</v>
          </cell>
          <cell r="T22">
            <v>0</v>
          </cell>
          <cell r="U22">
            <v>4.0720000000000001</v>
          </cell>
          <cell r="V22">
            <v>4.8869999999999996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64.296000000000006</v>
          </cell>
          <cell r="AI22">
            <v>4250.7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3253.7</v>
          </cell>
          <cell r="T23">
            <v>0</v>
          </cell>
          <cell r="U23">
            <v>229.93</v>
          </cell>
          <cell r="V23">
            <v>6.34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3253.7</v>
          </cell>
          <cell r="AI23">
            <v>3248.2449999999999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6.0181250000000004</v>
          </cell>
          <cell r="T24">
            <v>0</v>
          </cell>
          <cell r="U24">
            <v>5.9851000000000001</v>
          </cell>
          <cell r="V24">
            <v>6.1887999999999996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6.0181250000000004</v>
          </cell>
          <cell r="AI24">
            <v>6.1665625000000004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72047980.021237507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1556190.65200257</v>
          </cell>
          <cell r="AI25">
            <v>54285032.970865875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552768.27</v>
          </cell>
          <cell r="V26">
            <v>27936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6685580</v>
          </cell>
        </row>
        <row r="27">
          <cell r="D27" t="str">
            <v>Link - Copper Received Value - R</v>
          </cell>
          <cell r="E27">
            <v>0</v>
          </cell>
          <cell r="F27">
            <v>56933224.118906468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48760186.58465106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72047980.021237493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1606615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552768.27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4126363.4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249848.5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432659.39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1160833.3333333333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1305341</v>
          </cell>
          <cell r="Z34">
            <v>884849.53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368599.38</v>
          </cell>
          <cell r="AG34">
            <v>0</v>
          </cell>
          <cell r="AH34">
            <v>0</v>
          </cell>
          <cell r="AI34">
            <v>396524.06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1856.36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1889.49</v>
          </cell>
          <cell r="AH37">
            <v>0</v>
          </cell>
          <cell r="AI37">
            <v>2375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-8561395.4100000001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-8933604.407060001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-2176276.7922</v>
          </cell>
          <cell r="AH39">
            <v>0</v>
          </cell>
          <cell r="AI39">
            <v>-763078.21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-8133325.6394999996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-802992.77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-979324.55648999999</v>
          </cell>
          <cell r="AH41">
            <v>0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2695.2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64.296000000000006</v>
          </cell>
          <cell r="AI49">
            <v>3905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3253.7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3253.7</v>
          </cell>
          <cell r="AI50">
            <v>3253.7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6.0181250000000004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6.0181250000000004</v>
          </cell>
          <cell r="AI51">
            <v>6.0181250000000004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64849123.795508996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1556190.65200257</v>
          </cell>
          <cell r="AI52">
            <v>45940518.182756253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6707400</v>
          </cell>
        </row>
        <row r="54">
          <cell r="D54" t="str">
            <v>Copper Received Value - R</v>
          </cell>
          <cell r="E54">
            <v>6493051</v>
          </cell>
          <cell r="F54">
            <v>49954002</v>
          </cell>
          <cell r="G54">
            <v>208308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2334385.12</v>
          </cell>
          <cell r="S54">
            <v>47883380.440000005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8596678</v>
          </cell>
          <cell r="AH54">
            <v>12827960.021237493</v>
          </cell>
          <cell r="AI54">
            <v>40040433.300000004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1606584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552768.27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4126363.4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1116741.2400000002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432659.39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2190191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593034.64</v>
          </cell>
          <cell r="AH61">
            <v>0</v>
          </cell>
          <cell r="AI61">
            <v>0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-0.23499999999967258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-49178.352939998731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-40162.010000000009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-8133325.6394999996</v>
          </cell>
          <cell r="I67">
            <v>0</v>
          </cell>
          <cell r="J67">
            <v>0</v>
          </cell>
          <cell r="K67">
            <v>8133325.6394999996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-8533643.6219999995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-763078.20899999992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305.29200000000037</v>
          </cell>
          <cell r="T76">
            <v>0</v>
          </cell>
          <cell r="U76">
            <v>4.0720000000000001</v>
          </cell>
          <cell r="V76">
            <v>4.8869999999999996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345.69999999999982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229.93</v>
          </cell>
          <cell r="V77">
            <v>6.34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-5.4549999999999272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5.9851000000000001</v>
          </cell>
          <cell r="V78">
            <v>6.1887999999999996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0.1484375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7198856.2257285118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8344514.7881096229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552768.27</v>
          </cell>
          <cell r="V80">
            <v>27936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-21820</v>
          </cell>
        </row>
        <row r="81">
          <cell r="D81" t="str">
            <v>Diff - Copper Received Value - R</v>
          </cell>
          <cell r="E81">
            <v>-6493051</v>
          </cell>
          <cell r="F81">
            <v>6979222.1189064682</v>
          </cell>
          <cell r="G81">
            <v>-208308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-2334385.12</v>
          </cell>
          <cell r="S81">
            <v>876806.14465105534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-8596678</v>
          </cell>
          <cell r="AH81">
            <v>59220020</v>
          </cell>
          <cell r="AI81">
            <v>-40040433.300000004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1606615</v>
          </cell>
          <cell r="H82">
            <v>0</v>
          </cell>
          <cell r="I82">
            <v>-1606584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-552768.27</v>
          </cell>
          <cell r="AC82">
            <v>0</v>
          </cell>
          <cell r="AD82">
            <v>0</v>
          </cell>
          <cell r="AE82">
            <v>0</v>
          </cell>
          <cell r="AF82">
            <v>552768.27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-866892.74000000022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1160833.3333333333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1305341</v>
          </cell>
          <cell r="Z88">
            <v>-1305341.47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368599.38</v>
          </cell>
          <cell r="AG88">
            <v>-593034.64</v>
          </cell>
          <cell r="AH88">
            <v>0</v>
          </cell>
          <cell r="AI88">
            <v>396524.06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5.8464999999999998</v>
          </cell>
          <cell r="F92">
            <v>5.7881</v>
          </cell>
          <cell r="G92">
            <v>5.8238000000000003</v>
          </cell>
          <cell r="H92">
            <v>5.8784000000000001</v>
          </cell>
          <cell r="I92">
            <v>5.8784000000000001</v>
          </cell>
          <cell r="J92">
            <v>5.8784000000000001</v>
          </cell>
          <cell r="K92">
            <v>5.8784000000000001</v>
          </cell>
          <cell r="L92">
            <v>5.8784000000000001</v>
          </cell>
          <cell r="M92">
            <v>5.8784000000000001</v>
          </cell>
          <cell r="N92">
            <v>5.8784000000000001</v>
          </cell>
          <cell r="O92">
            <v>5.8784000000000001</v>
          </cell>
          <cell r="P92">
            <v>5.8784000000000001</v>
          </cell>
          <cell r="Q92">
            <v>5.8784000000000001</v>
          </cell>
          <cell r="R92">
            <v>5.8784000000000001</v>
          </cell>
          <cell r="S92">
            <v>5.9535</v>
          </cell>
          <cell r="T92">
            <v>6.0430999999999999</v>
          </cell>
          <cell r="U92">
            <v>6.0215950547604873</v>
          </cell>
          <cell r="V92">
            <v>5.9569999999999999</v>
          </cell>
          <cell r="W92">
            <v>5.9569999999999999</v>
          </cell>
          <cell r="X92">
            <v>5.9569999999999999</v>
          </cell>
          <cell r="Y92">
            <v>5.9569999999999999</v>
          </cell>
          <cell r="Z92">
            <v>5.9569999999999999</v>
          </cell>
          <cell r="AA92">
            <v>5.9569999999999999</v>
          </cell>
          <cell r="AB92">
            <v>6.1520000000000001</v>
          </cell>
          <cell r="AC92">
            <v>5.96</v>
          </cell>
          <cell r="AD92">
            <v>5.96</v>
          </cell>
          <cell r="AE92">
            <v>5.96</v>
          </cell>
          <cell r="AF92">
            <v>5.96</v>
          </cell>
          <cell r="AG92">
            <v>6.1</v>
          </cell>
          <cell r="AH92">
            <v>6.1</v>
          </cell>
          <cell r="AI92">
            <v>6.1</v>
          </cell>
        </row>
        <row r="94">
          <cell r="D94" t="str">
            <v>Sundry Revenue</v>
          </cell>
          <cell r="E94">
            <v>95935</v>
          </cell>
          <cell r="F94">
            <v>291000</v>
          </cell>
          <cell r="G94">
            <v>10000</v>
          </cell>
          <cell r="H94">
            <v>235731</v>
          </cell>
          <cell r="L94">
            <v>1244833.83</v>
          </cell>
          <cell r="O94">
            <v>149971</v>
          </cell>
          <cell r="T94">
            <v>585617.27999999991</v>
          </cell>
          <cell r="AI94">
            <v>1104639.7000000002</v>
          </cell>
        </row>
        <row r="96">
          <cell r="D96" t="str">
            <v>Paye and Site</v>
          </cell>
          <cell r="K96">
            <v>-4961652</v>
          </cell>
        </row>
        <row r="97">
          <cell r="D97" t="str">
            <v>Sanlam</v>
          </cell>
          <cell r="AI97">
            <v>-1016000</v>
          </cell>
        </row>
        <row r="98">
          <cell r="D98" t="str">
            <v>Discovery / Protector</v>
          </cell>
          <cell r="G98">
            <v>-2758455</v>
          </cell>
          <cell r="N98">
            <v>0</v>
          </cell>
        </row>
        <row r="99">
          <cell r="D99" t="str">
            <v>Time Office(Garnish,IEMAS,NUM etc)</v>
          </cell>
          <cell r="K99">
            <v>-500000</v>
          </cell>
          <cell r="L99">
            <v>-439739</v>
          </cell>
          <cell r="R99">
            <v>-34671</v>
          </cell>
          <cell r="S99">
            <v>-225814</v>
          </cell>
          <cell r="T99">
            <v>-493981</v>
          </cell>
          <cell r="Z99">
            <v>-427452</v>
          </cell>
        </row>
        <row r="100">
          <cell r="D100" t="str">
            <v>Discovery - Pensioners &amp; Disabilities</v>
          </cell>
          <cell r="G100">
            <v>-480000</v>
          </cell>
        </row>
        <row r="101">
          <cell r="D101" t="str">
            <v>Payroll and Employee related and Annual Increase</v>
          </cell>
          <cell r="F101">
            <v>-10103</v>
          </cell>
          <cell r="G101">
            <v>-198000</v>
          </cell>
          <cell r="AG101">
            <v>-16262892.689999999</v>
          </cell>
        </row>
        <row r="102">
          <cell r="D102" t="str">
            <v>RSC Levies on Revenue</v>
          </cell>
          <cell r="E102">
            <v>-261351.49</v>
          </cell>
          <cell r="Z102">
            <v>-293424.65999999997</v>
          </cell>
        </row>
        <row r="104">
          <cell r="D104" t="str">
            <v>ESKOM - Power</v>
          </cell>
          <cell r="N104">
            <v>-6924847</v>
          </cell>
        </row>
        <row r="106">
          <cell r="D106" t="str">
            <v>Lepelle - Raw Water / Potable water - TLC</v>
          </cell>
          <cell r="E106">
            <v>-1332950.08</v>
          </cell>
          <cell r="AI106">
            <v>-1300000</v>
          </cell>
        </row>
        <row r="107">
          <cell r="D107" t="str">
            <v>Weekly Creditors/Shipping</v>
          </cell>
          <cell r="H107">
            <v>0</v>
          </cell>
          <cell r="K107">
            <v>-4191063</v>
          </cell>
          <cell r="U107">
            <v>-33162</v>
          </cell>
          <cell r="V107">
            <v>-1500000</v>
          </cell>
          <cell r="Z107">
            <v>-3000036</v>
          </cell>
          <cell r="AA107">
            <v>2999980</v>
          </cell>
          <cell r="AB107">
            <v>-467274</v>
          </cell>
          <cell r="AI107">
            <v>-2000000</v>
          </cell>
        </row>
        <row r="108">
          <cell r="D108" t="str">
            <v>Monthly Creditors</v>
          </cell>
          <cell r="G108">
            <v>-69217</v>
          </cell>
          <cell r="H108">
            <v>0</v>
          </cell>
          <cell r="K108">
            <v>-5667904</v>
          </cell>
          <cell r="N108">
            <v>0</v>
          </cell>
          <cell r="V108">
            <v>-1398795</v>
          </cell>
          <cell r="Z108">
            <v>-2586779</v>
          </cell>
          <cell r="AA108">
            <v>-1883815</v>
          </cell>
          <cell r="AB108">
            <v>-5952435.21</v>
          </cell>
          <cell r="AG108">
            <v>-49259531.159999996</v>
          </cell>
          <cell r="AI108">
            <v>-11454272</v>
          </cell>
        </row>
        <row r="109">
          <cell r="D109" t="str">
            <v>MH Automation</v>
          </cell>
        </row>
        <row r="110">
          <cell r="D110" t="str">
            <v>Northlite / Foskor</v>
          </cell>
        </row>
        <row r="111">
          <cell r="D111" t="str">
            <v>Insurance</v>
          </cell>
        </row>
        <row r="112">
          <cell r="D112" t="str">
            <v>Technical fee / Sales Fee / Consultant Fees</v>
          </cell>
          <cell r="H112">
            <v>0</v>
          </cell>
          <cell r="K112">
            <v>-62801</v>
          </cell>
        </row>
        <row r="113">
          <cell r="D113" t="str">
            <v>Total Capital Costs</v>
          </cell>
          <cell r="H113">
            <v>0</v>
          </cell>
          <cell r="K113">
            <v>-4332095.6100000003</v>
          </cell>
          <cell r="AI113">
            <v>-8406149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D121" t="str">
            <v>Interest Received / (Paid) on Net Cash / (Overdraft) Balance</v>
          </cell>
          <cell r="E121">
            <v>-2363753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  <cell r="R123">
            <v>-2150442.19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  <cell r="V127">
            <v>-53177806.530000001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18129300</v>
          </cell>
          <cell r="U146">
            <v>0</v>
          </cell>
          <cell r="V146">
            <v>-7702425.315773</v>
          </cell>
          <cell r="W146">
            <v>0</v>
          </cell>
          <cell r="X146">
            <v>0</v>
          </cell>
          <cell r="Y146">
            <v>0</v>
          </cell>
          <cell r="Z146">
            <v>-840038.26899999997</v>
          </cell>
          <cell r="AA146">
            <v>-560702.625</v>
          </cell>
          <cell r="AB146">
            <v>18456000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6199999.9999999991</v>
          </cell>
        </row>
        <row r="147">
          <cell r="D147" t="str">
            <v>Overs and unders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O151">
            <v>36002.050000000003</v>
          </cell>
          <cell r="R151">
            <v>5280.12</v>
          </cell>
          <cell r="U151">
            <v>2580</v>
          </cell>
          <cell r="AA151">
            <v>0</v>
          </cell>
          <cell r="AB151">
            <v>79213.25</v>
          </cell>
          <cell r="AG151">
            <v>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</row>
        <row r="164">
          <cell r="D164" t="str">
            <v>Weekly Creditors/Shipping - $</v>
          </cell>
          <cell r="I164">
            <v>-35238.720000000001</v>
          </cell>
          <cell r="M164">
            <v>-234107.42</v>
          </cell>
          <cell r="AH164">
            <v>-134321</v>
          </cell>
          <cell r="AI164">
            <v>-17354.5</v>
          </cell>
        </row>
        <row r="165">
          <cell r="D165" t="str">
            <v>Monthly Creditors - $</v>
          </cell>
        </row>
        <row r="166">
          <cell r="D166" t="str">
            <v>MH Automation - $</v>
          </cell>
        </row>
        <row r="167">
          <cell r="D167" t="str">
            <v>Northlite / Foskor - $</v>
          </cell>
        </row>
        <row r="168">
          <cell r="D168" t="str">
            <v>Insurance - $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U169">
            <v>-59041</v>
          </cell>
        </row>
        <row r="170">
          <cell r="D170" t="str">
            <v>Total Capital Costs - $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  <cell r="U180">
            <v>-301816.67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E186">
            <v>0</v>
          </cell>
          <cell r="F186">
            <v>-186800</v>
          </cell>
          <cell r="M186">
            <v>0</v>
          </cell>
          <cell r="N186">
            <v>0</v>
          </cell>
          <cell r="S186">
            <v>-761509.17</v>
          </cell>
          <cell r="U186">
            <v>0</v>
          </cell>
          <cell r="Y186">
            <v>-179307.06</v>
          </cell>
          <cell r="Z186">
            <v>0</v>
          </cell>
          <cell r="AA186">
            <v>-235148</v>
          </cell>
          <cell r="AB186">
            <v>0</v>
          </cell>
          <cell r="AI186">
            <v>0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  <cell r="E196">
            <v>3000000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  <cell r="R203">
            <v>761509.17</v>
          </cell>
          <cell r="S203">
            <v>301816.67</v>
          </cell>
          <cell r="T203">
            <v>-3000000</v>
          </cell>
          <cell r="U203">
            <v>143430.06</v>
          </cell>
          <cell r="V203">
            <v>94918</v>
          </cell>
          <cell r="Z203">
            <v>141017</v>
          </cell>
          <cell r="AA203">
            <v>94125</v>
          </cell>
          <cell r="AB203">
            <v>-3000000</v>
          </cell>
        </row>
        <row r="204">
          <cell r="D204" t="str">
            <v>Overs and unders - $</v>
          </cell>
          <cell r="F204">
            <v>485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-331415529.81</v>
          </cell>
          <cell r="F209">
            <v>-281180630.44999999</v>
          </cell>
          <cell r="G209">
            <v>-284467994.86000001</v>
          </cell>
          <cell r="H209">
            <v>-284232263.50999999</v>
          </cell>
          <cell r="I209">
            <v>-284232263.50999999</v>
          </cell>
          <cell r="J209">
            <v>-284232263.50999999</v>
          </cell>
          <cell r="K209">
            <v>-312081104.93950003</v>
          </cell>
          <cell r="L209">
            <v>-311276010.15999997</v>
          </cell>
          <cell r="M209">
            <v>-311276009.78999996</v>
          </cell>
          <cell r="N209">
            <v>-318200856.78999996</v>
          </cell>
          <cell r="O209">
            <v>-318050886.52999997</v>
          </cell>
          <cell r="P209">
            <v>-318050886.52999997</v>
          </cell>
          <cell r="Q209">
            <v>-318050886.52999997</v>
          </cell>
          <cell r="R209">
            <v>-317901614.56</v>
          </cell>
          <cell r="S209">
            <v>-270244048.18000001</v>
          </cell>
          <cell r="T209">
            <v>-252023111.11000001</v>
          </cell>
          <cell r="U209">
            <v>-252056274</v>
          </cell>
          <cell r="V209">
            <v>-315835300.59577298</v>
          </cell>
          <cell r="W209">
            <v>-315835300.59577298</v>
          </cell>
          <cell r="X209">
            <v>-315835300.59577298</v>
          </cell>
          <cell r="Y209">
            <v>-315835300.59577298</v>
          </cell>
          <cell r="Z209">
            <v>-322983030.11900002</v>
          </cell>
          <cell r="AA209">
            <v>-322427567.78500003</v>
          </cell>
          <cell r="AB209">
            <v>-310391277.15999997</v>
          </cell>
          <cell r="AC209">
            <v>-310391277.15999997</v>
          </cell>
          <cell r="AD209">
            <v>-310391277.15999997</v>
          </cell>
          <cell r="AE209">
            <v>-310391277.15999997</v>
          </cell>
          <cell r="AF209">
            <v>-310391277.15999997</v>
          </cell>
          <cell r="AG209">
            <v>-367317023.15999997</v>
          </cell>
          <cell r="AH209">
            <v>-354489062.88876253</v>
          </cell>
          <cell r="AI209">
            <v>-326761388.47000003</v>
          </cell>
        </row>
        <row r="210">
          <cell r="D210" t="str">
            <v>Diffirence Rand</v>
          </cell>
          <cell r="E210">
            <v>0</v>
          </cell>
          <cell r="F210">
            <v>-0.36000001430511475</v>
          </cell>
          <cell r="G210">
            <v>5.0000011920928955E-2</v>
          </cell>
          <cell r="H210">
            <v>-0.30000001192092896</v>
          </cell>
          <cell r="I210">
            <v>-0.30000001192092896</v>
          </cell>
          <cell r="J210">
            <v>-0.30000001192092896</v>
          </cell>
          <cell r="K210">
            <v>-0.11999994516372681</v>
          </cell>
          <cell r="L210">
            <v>-6.950002908706665E-2</v>
          </cell>
          <cell r="M210">
            <v>-0.43950003385543823</v>
          </cell>
          <cell r="N210">
            <v>-0.43950003385543823</v>
          </cell>
          <cell r="O210">
            <v>0.30049997568130493</v>
          </cell>
          <cell r="P210">
            <v>0.30049997568130493</v>
          </cell>
          <cell r="Q210">
            <v>0.30049997568130493</v>
          </cell>
          <cell r="R210">
            <v>0.26050001382827759</v>
          </cell>
          <cell r="S210">
            <v>0.32050001621246338</v>
          </cell>
          <cell r="T210">
            <v>-0.46949997544288635</v>
          </cell>
          <cell r="U210">
            <v>0.4205000102519989</v>
          </cell>
          <cell r="V210">
            <v>0.17049998044967651</v>
          </cell>
          <cell r="W210">
            <v>0.17049998044967651</v>
          </cell>
          <cell r="X210">
            <v>0.17049998044967651</v>
          </cell>
          <cell r="Y210">
            <v>0.17049998044967651</v>
          </cell>
          <cell r="Z210">
            <v>-0.23527300357818604</v>
          </cell>
          <cell r="AA210">
            <v>-0.19427299499511719</v>
          </cell>
          <cell r="AB210">
            <v>-2.9273033142089844E-2</v>
          </cell>
          <cell r="AC210">
            <v>-2.9273033142089844E-2</v>
          </cell>
          <cell r="AD210">
            <v>-2.9273033142089844E-2</v>
          </cell>
          <cell r="AE210">
            <v>-2.9273033142089844E-2</v>
          </cell>
          <cell r="AF210">
            <v>-2.9273033142089844E-2</v>
          </cell>
          <cell r="AG210">
            <v>0.12072694301605225</v>
          </cell>
          <cell r="AH210">
            <v>-0.12927299737930298</v>
          </cell>
          <cell r="AI210">
            <v>0.24196451902389526</v>
          </cell>
        </row>
        <row r="211">
          <cell r="E211">
            <v>331415529.81</v>
          </cell>
          <cell r="F211">
            <v>281180630.44999999</v>
          </cell>
          <cell r="G211">
            <v>284467994.86000001</v>
          </cell>
          <cell r="H211">
            <v>284232263.50999999</v>
          </cell>
          <cell r="I211">
            <v>284232263.50999999</v>
          </cell>
          <cell r="J211">
            <v>284232263.50999999</v>
          </cell>
          <cell r="K211">
            <v>312081104.93950003</v>
          </cell>
          <cell r="L211">
            <v>311276010.15999997</v>
          </cell>
          <cell r="M211">
            <v>311276009.78999996</v>
          </cell>
          <cell r="N211">
            <v>318200856.78999996</v>
          </cell>
          <cell r="O211">
            <v>318050886.52999997</v>
          </cell>
          <cell r="P211">
            <v>318050886.52999997</v>
          </cell>
          <cell r="Q211">
            <v>318050886.52999997</v>
          </cell>
          <cell r="R211">
            <v>317901614.56</v>
          </cell>
          <cell r="S211">
            <v>270244048.18000001</v>
          </cell>
          <cell r="T211">
            <v>252023111.11000001</v>
          </cell>
          <cell r="U211">
            <v>252056274</v>
          </cell>
          <cell r="V211">
            <v>315835300.59577298</v>
          </cell>
          <cell r="W211">
            <v>315835300.59577298</v>
          </cell>
          <cell r="X211">
            <v>315835300.59577298</v>
          </cell>
          <cell r="Y211">
            <v>315835300.59577298</v>
          </cell>
          <cell r="Z211">
            <v>322983030.11900002</v>
          </cell>
          <cell r="AA211">
            <v>322427567.78500003</v>
          </cell>
          <cell r="AB211">
            <v>310391277.15999997</v>
          </cell>
          <cell r="AC211">
            <v>310391277.15999997</v>
          </cell>
          <cell r="AD211">
            <v>310391277.15999997</v>
          </cell>
          <cell r="AE211">
            <v>310391277.15999997</v>
          </cell>
          <cell r="AF211">
            <v>310391277.15999997</v>
          </cell>
          <cell r="AG211">
            <v>367317023.15999997</v>
          </cell>
          <cell r="AH211">
            <v>354489062.88876253</v>
          </cell>
          <cell r="AI211">
            <v>326761388.47000003</v>
          </cell>
        </row>
        <row r="212">
          <cell r="D212" t="str">
            <v>Actual Dollar Bank Balance</v>
          </cell>
          <cell r="E212">
            <v>3957357.71</v>
          </cell>
          <cell r="F212">
            <v>3771042.58</v>
          </cell>
          <cell r="G212">
            <v>3771042.58</v>
          </cell>
          <cell r="H212">
            <v>3771042.58</v>
          </cell>
          <cell r="I212">
            <v>5342387.8600000003</v>
          </cell>
          <cell r="J212">
            <v>5342387.8600000003</v>
          </cell>
          <cell r="K212">
            <v>5342387.8600000003</v>
          </cell>
          <cell r="L212">
            <v>5342387.8600000003</v>
          </cell>
          <cell r="M212">
            <v>5108280.4400000004</v>
          </cell>
          <cell r="N212">
            <v>5108280.4400000004</v>
          </cell>
          <cell r="O212">
            <v>5144282.49</v>
          </cell>
          <cell r="P212">
            <v>5144282.49</v>
          </cell>
          <cell r="Q212">
            <v>5144282.49</v>
          </cell>
          <cell r="R212">
            <v>5911071.7800000003</v>
          </cell>
          <cell r="S212">
            <v>5451379.2800000003</v>
          </cell>
          <cell r="T212">
            <v>2510419.8499999996</v>
          </cell>
          <cell r="U212">
            <v>2236531.67</v>
          </cell>
          <cell r="V212">
            <v>1528456.96</v>
          </cell>
          <cell r="W212">
            <v>1528456.96</v>
          </cell>
          <cell r="X212">
            <v>1528456.96</v>
          </cell>
          <cell r="Y212">
            <v>1528456.96</v>
          </cell>
          <cell r="Z212">
            <v>3680357.99</v>
          </cell>
          <cell r="AA212">
            <v>3539334.55</v>
          </cell>
          <cell r="AB212">
            <v>1171316.0699999998</v>
          </cell>
          <cell r="AC212">
            <v>1171316.0699999998</v>
          </cell>
          <cell r="AD212">
            <v>1171316.0699999998</v>
          </cell>
          <cell r="AE212">
            <v>1171316.0699999998</v>
          </cell>
          <cell r="AF212">
            <v>1171316.0699999998</v>
          </cell>
          <cell r="AG212">
            <v>785026.14999999991</v>
          </cell>
          <cell r="AH212">
            <v>650704.79999999981</v>
          </cell>
          <cell r="AI212">
            <v>1750091.54</v>
          </cell>
        </row>
        <row r="213">
          <cell r="D213" t="str">
            <v>Diffirence Dollar</v>
          </cell>
          <cell r="E213">
            <v>-0.47131282836198807</v>
          </cell>
          <cell r="F213">
            <v>-0.34131282847374678</v>
          </cell>
          <cell r="G213">
            <v>-0.34131282847374678</v>
          </cell>
          <cell r="H213">
            <v>-0.34131282847374678</v>
          </cell>
          <cell r="I213">
            <v>-0.34131282847374678</v>
          </cell>
          <cell r="J213">
            <v>-0.34131282847374678</v>
          </cell>
          <cell r="K213">
            <v>-0.34131282847374678</v>
          </cell>
          <cell r="L213">
            <v>-0.34131282847374678</v>
          </cell>
          <cell r="M213">
            <v>-0.34131282847374678</v>
          </cell>
          <cell r="N213">
            <v>-0.34131282847374678</v>
          </cell>
          <cell r="O213">
            <v>-0.34131282847374678</v>
          </cell>
          <cell r="P213">
            <v>-0.34131282847374678</v>
          </cell>
          <cell r="Q213">
            <v>-0.34131282847374678</v>
          </cell>
          <cell r="R213">
            <v>-0.34131282847374678</v>
          </cell>
          <cell r="S213">
            <v>-0.34131282847374678</v>
          </cell>
          <cell r="T213">
            <v>-59040.91131282784</v>
          </cell>
          <cell r="U213">
            <v>-0.34131282800808549</v>
          </cell>
          <cell r="V213">
            <v>-0.40131282806396484</v>
          </cell>
          <cell r="W213">
            <v>-0.40131282806396484</v>
          </cell>
          <cell r="X213">
            <v>-0.40131282806396484</v>
          </cell>
          <cell r="Y213">
            <v>-179307.46131282812</v>
          </cell>
          <cell r="Z213">
            <v>-0.49131282838061452</v>
          </cell>
          <cell r="AA213">
            <v>-5.1312827970832586E-2</v>
          </cell>
          <cell r="AB213">
            <v>-5.1312827970832586E-2</v>
          </cell>
          <cell r="AC213">
            <v>-5.1312827970832586E-2</v>
          </cell>
          <cell r="AD213">
            <v>-5.1312827970832586E-2</v>
          </cell>
          <cell r="AE213">
            <v>-5.1312827970832586E-2</v>
          </cell>
          <cell r="AF213">
            <v>-5.1312827970832586E-2</v>
          </cell>
          <cell r="AG213">
            <v>-4.7802828019484878E-2</v>
          </cell>
          <cell r="AH213">
            <v>0.30219717207364738</v>
          </cell>
          <cell r="AI213">
            <v>0.30219717207364738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125500000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128500000</v>
          </cell>
          <cell r="P217">
            <v>128500000</v>
          </cell>
          <cell r="Q217">
            <v>128500000</v>
          </cell>
          <cell r="R217">
            <v>128500000</v>
          </cell>
          <cell r="S217">
            <v>128500000</v>
          </cell>
          <cell r="T217">
            <v>128500000</v>
          </cell>
          <cell r="U217">
            <v>128500000</v>
          </cell>
          <cell r="V217">
            <v>128500000</v>
          </cell>
          <cell r="W217">
            <v>128500000</v>
          </cell>
          <cell r="X217">
            <v>128500000</v>
          </cell>
          <cell r="Y217">
            <v>128500000</v>
          </cell>
          <cell r="Z217">
            <v>128500000</v>
          </cell>
          <cell r="AA217">
            <v>128500000</v>
          </cell>
          <cell r="AB217">
            <v>128500000</v>
          </cell>
          <cell r="AC217">
            <v>128500000</v>
          </cell>
          <cell r="AD217">
            <v>128500000</v>
          </cell>
          <cell r="AE217">
            <v>128500000</v>
          </cell>
          <cell r="AF217">
            <v>128500000</v>
          </cell>
          <cell r="AG217">
            <v>128500000</v>
          </cell>
          <cell r="AH217">
            <v>128500000</v>
          </cell>
          <cell r="AI217">
            <v>128500000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E219">
            <v>-3000000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128500000</v>
          </cell>
          <cell r="O220">
            <v>128500000</v>
          </cell>
          <cell r="P220">
            <v>128500000</v>
          </cell>
          <cell r="Q220">
            <v>128500000</v>
          </cell>
          <cell r="R220">
            <v>128500000</v>
          </cell>
          <cell r="S220">
            <v>128500000</v>
          </cell>
          <cell r="T220">
            <v>128500000</v>
          </cell>
          <cell r="U220">
            <v>128500000</v>
          </cell>
          <cell r="V220">
            <v>128500000</v>
          </cell>
          <cell r="W220">
            <v>128500000</v>
          </cell>
          <cell r="X220">
            <v>128500000</v>
          </cell>
          <cell r="Y220">
            <v>128500000</v>
          </cell>
          <cell r="Z220">
            <v>128500000</v>
          </cell>
          <cell r="AA220">
            <v>128500000</v>
          </cell>
          <cell r="AB220">
            <v>128500000</v>
          </cell>
          <cell r="AC220">
            <v>128500000</v>
          </cell>
          <cell r="AD220">
            <v>128500000</v>
          </cell>
          <cell r="AE220">
            <v>128500000</v>
          </cell>
          <cell r="AF220">
            <v>128500000</v>
          </cell>
          <cell r="AG220">
            <v>128500000</v>
          </cell>
          <cell r="AH220">
            <v>128500000</v>
          </cell>
          <cell r="AI220">
            <v>128500000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1500000</v>
          </cell>
          <cell r="O224">
            <v>1500000</v>
          </cell>
          <cell r="P224">
            <v>1500000</v>
          </cell>
          <cell r="Q224">
            <v>1500000</v>
          </cell>
          <cell r="R224">
            <v>1500000</v>
          </cell>
          <cell r="S224">
            <v>1500000</v>
          </cell>
          <cell r="T224">
            <v>1500000</v>
          </cell>
          <cell r="U224">
            <v>1500000</v>
          </cell>
          <cell r="V224">
            <v>1500000</v>
          </cell>
          <cell r="W224">
            <v>1500000</v>
          </cell>
          <cell r="X224">
            <v>1500000</v>
          </cell>
          <cell r="Y224">
            <v>1500000</v>
          </cell>
          <cell r="Z224">
            <v>1500000</v>
          </cell>
          <cell r="AA224">
            <v>1500000</v>
          </cell>
          <cell r="AB224">
            <v>1500000</v>
          </cell>
          <cell r="AC224">
            <v>1500000</v>
          </cell>
          <cell r="AD224">
            <v>1500000</v>
          </cell>
          <cell r="AE224">
            <v>1500000</v>
          </cell>
          <cell r="AF224">
            <v>1500000</v>
          </cell>
          <cell r="AG224">
            <v>1500000</v>
          </cell>
          <cell r="AH224">
            <v>1500000</v>
          </cell>
          <cell r="AI224">
            <v>1500000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4476455.5049280003</v>
          </cell>
          <cell r="S244">
            <v>1796865.5448449999</v>
          </cell>
          <cell r="T244">
            <v>0</v>
          </cell>
          <cell r="U244">
            <v>863677.74</v>
          </cell>
          <cell r="V244">
            <v>-7136998.7897730004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6199999.9999999991</v>
          </cell>
        </row>
      </sheetData>
      <sheetData sheetId="19" refreshError="1">
        <row r="3">
          <cell r="E3">
            <v>2005</v>
          </cell>
        </row>
        <row r="8">
          <cell r="D8">
            <v>38383</v>
          </cell>
          <cell r="E8">
            <v>38384</v>
          </cell>
          <cell r="F8">
            <v>38385</v>
          </cell>
          <cell r="G8">
            <v>38386</v>
          </cell>
          <cell r="H8">
            <v>38387</v>
          </cell>
          <cell r="I8">
            <v>38388</v>
          </cell>
          <cell r="J8">
            <v>38389</v>
          </cell>
          <cell r="K8">
            <v>38390</v>
          </cell>
          <cell r="L8">
            <v>38391</v>
          </cell>
          <cell r="M8">
            <v>38392</v>
          </cell>
          <cell r="N8">
            <v>38393</v>
          </cell>
          <cell r="O8">
            <v>38394</v>
          </cell>
          <cell r="P8">
            <v>38395</v>
          </cell>
          <cell r="Q8">
            <v>38396</v>
          </cell>
          <cell r="R8">
            <v>38397</v>
          </cell>
          <cell r="S8">
            <v>38398</v>
          </cell>
          <cell r="T8">
            <v>38399</v>
          </cell>
          <cell r="U8">
            <v>38400</v>
          </cell>
          <cell r="V8">
            <v>38401</v>
          </cell>
          <cell r="W8">
            <v>38402</v>
          </cell>
          <cell r="X8">
            <v>38403</v>
          </cell>
          <cell r="Y8">
            <v>38404</v>
          </cell>
          <cell r="Z8">
            <v>38405</v>
          </cell>
          <cell r="AA8">
            <v>38406</v>
          </cell>
          <cell r="AB8">
            <v>38407</v>
          </cell>
          <cell r="AC8">
            <v>38408</v>
          </cell>
          <cell r="AD8">
            <v>38409</v>
          </cell>
          <cell r="AE8">
            <v>38410</v>
          </cell>
          <cell r="AF8">
            <v>38411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1644.9680000000001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579.95000000000005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-1784428.39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-874641.45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-181847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-950789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-802992.77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-830909.38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1368.258</v>
          </cell>
          <cell r="S22">
            <v>2437.46</v>
          </cell>
          <cell r="T22">
            <v>227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128.726</v>
          </cell>
          <cell r="AF22">
            <v>2460.9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3170</v>
          </cell>
          <cell r="S23">
            <v>3170</v>
          </cell>
          <cell r="T23">
            <v>3170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3170</v>
          </cell>
          <cell r="AF23">
            <v>3141.6149999999998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5.9633570000000002</v>
          </cell>
          <cell r="S24">
            <v>5.9633570000000002</v>
          </cell>
          <cell r="T24">
            <v>5.9633570000000002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5.9633570000000002</v>
          </cell>
          <cell r="AF24">
            <v>5.8829285000000002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31750204.550306667</v>
          </cell>
          <cell r="S25">
            <v>56933224.118906438</v>
          </cell>
          <cell r="T25">
            <v>5209483.1525381999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2869480.1209411118</v>
          </cell>
          <cell r="AF25">
            <v>45890706.463709943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1606615</v>
          </cell>
        </row>
        <row r="27">
          <cell r="D27" t="str">
            <v>Link - Copper Received Value - R</v>
          </cell>
          <cell r="E27">
            <v>0</v>
          </cell>
          <cell r="F27">
            <v>201888.55500283837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92028124.712225884</v>
          </cell>
          <cell r="T27">
            <v>0</v>
          </cell>
          <cell r="U27">
            <v>0</v>
          </cell>
          <cell r="V27">
            <v>5209483.1525381859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35438663.586085185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4747990.5599999996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856212.02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273000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364410.69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371528.99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766904.27</v>
          </cell>
          <cell r="AA34">
            <v>0</v>
          </cell>
          <cell r="AB34">
            <v>0</v>
          </cell>
          <cell r="AC34">
            <v>157101</v>
          </cell>
          <cell r="AD34">
            <v>0</v>
          </cell>
          <cell r="AE34">
            <v>0</v>
          </cell>
          <cell r="AF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1644.9680000000001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579.95000000000005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-1784428.39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-874641.45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-181847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-950799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-802993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-830909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1368.258</v>
          </cell>
          <cell r="S49">
            <v>2437.46</v>
          </cell>
          <cell r="T49">
            <v>227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128.726</v>
          </cell>
          <cell r="AF49">
            <v>2460.9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3170</v>
          </cell>
          <cell r="S50">
            <v>3170</v>
          </cell>
          <cell r="T50">
            <v>3170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3170</v>
          </cell>
          <cell r="AF50">
            <v>3170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5.9633570000000002</v>
          </cell>
          <cell r="S51">
            <v>5.9633570000000002</v>
          </cell>
          <cell r="T51">
            <v>5.9633570000000002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5.9633570000000002</v>
          </cell>
          <cell r="AF51">
            <v>5.9907409999999999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31750204.550306667</v>
          </cell>
          <cell r="S52">
            <v>56933224.118906438</v>
          </cell>
          <cell r="T52">
            <v>5209483.1525381999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2869480.1209411118</v>
          </cell>
          <cell r="AF52">
            <v>45890706.463709943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1593308.2355384775</v>
          </cell>
        </row>
        <row r="54">
          <cell r="D54" t="str">
            <v>Copper Received Value - R</v>
          </cell>
          <cell r="E54">
            <v>3681339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92028124.712225884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2081062</v>
          </cell>
          <cell r="AC54">
            <v>0</v>
          </cell>
          <cell r="AD54">
            <v>0</v>
          </cell>
          <cell r="AE54">
            <v>2871163</v>
          </cell>
          <cell r="AF54">
            <v>26999447.599999998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4842692.66</v>
          </cell>
        </row>
        <row r="58">
          <cell r="D58" t="str">
            <v>Sales By Products - $</v>
          </cell>
          <cell r="E58">
            <v>0</v>
          </cell>
          <cell r="F58">
            <v>5893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45017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856212</v>
          </cell>
          <cell r="AC58">
            <v>0</v>
          </cell>
          <cell r="AD58">
            <v>0</v>
          </cell>
          <cell r="AE58">
            <v>0</v>
          </cell>
          <cell r="AF58">
            <v>252000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364411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371529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766904</v>
          </cell>
          <cell r="AB61">
            <v>0</v>
          </cell>
          <cell r="AC61">
            <v>273099.55</v>
          </cell>
          <cell r="AD61">
            <v>0</v>
          </cell>
          <cell r="AE61">
            <v>0</v>
          </cell>
          <cell r="AF61">
            <v>227530.55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-802992.77</v>
          </cell>
          <cell r="AA68">
            <v>802993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-0.38000000000465661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-28.385000000000218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-0.10781249999999964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13306.764461522456</v>
          </cell>
        </row>
        <row r="81">
          <cell r="D81" t="str">
            <v>Diff - Copper Received Value - R</v>
          </cell>
          <cell r="E81">
            <v>-3681339</v>
          </cell>
          <cell r="F81">
            <v>201888.55500283837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5209483.1525381859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-2081062</v>
          </cell>
          <cell r="AC81">
            <v>0</v>
          </cell>
          <cell r="AD81">
            <v>0</v>
          </cell>
          <cell r="AE81">
            <v>-2871163</v>
          </cell>
          <cell r="AF81">
            <v>8439215.9860851876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-94702.100000000559</v>
          </cell>
        </row>
        <row r="85">
          <cell r="D85" t="str">
            <v>Diff - Sales By Products - $</v>
          </cell>
          <cell r="E85">
            <v>0</v>
          </cell>
          <cell r="F85">
            <v>-5893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-45017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856212.02</v>
          </cell>
          <cell r="AB85">
            <v>-856212</v>
          </cell>
          <cell r="AC85">
            <v>0</v>
          </cell>
          <cell r="AD85">
            <v>0</v>
          </cell>
          <cell r="AE85">
            <v>0</v>
          </cell>
          <cell r="AF85">
            <v>21000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-0.30999999999767169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-1.0000000009313226E-2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766904.27</v>
          </cell>
          <cell r="AA88">
            <v>-766904</v>
          </cell>
          <cell r="AB88">
            <v>0</v>
          </cell>
          <cell r="AC88">
            <v>-115998.54999999999</v>
          </cell>
          <cell r="AD88">
            <v>0</v>
          </cell>
          <cell r="AE88">
            <v>0</v>
          </cell>
          <cell r="AF88">
            <v>-227530.55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6.1</v>
          </cell>
          <cell r="F92">
            <v>5.992</v>
          </cell>
          <cell r="G92">
            <v>5.9824999999999999</v>
          </cell>
          <cell r="H92">
            <v>6.0190000000000001</v>
          </cell>
          <cell r="I92">
            <v>6.02</v>
          </cell>
          <cell r="J92">
            <v>6.02</v>
          </cell>
          <cell r="K92">
            <v>6.02</v>
          </cell>
          <cell r="L92">
            <v>6.02</v>
          </cell>
          <cell r="M92">
            <v>6.1628499999999997</v>
          </cell>
          <cell r="N92">
            <v>6.2195999999999998</v>
          </cell>
          <cell r="O92">
            <v>6.04</v>
          </cell>
          <cell r="P92">
            <v>6.04</v>
          </cell>
          <cell r="Q92">
            <v>6.04</v>
          </cell>
          <cell r="R92">
            <v>6.04</v>
          </cell>
          <cell r="S92">
            <v>6.04</v>
          </cell>
          <cell r="T92">
            <v>6.04</v>
          </cell>
          <cell r="U92">
            <v>6.04</v>
          </cell>
          <cell r="V92">
            <v>6.04</v>
          </cell>
          <cell r="W92">
            <v>6.04</v>
          </cell>
          <cell r="X92">
            <v>6.04</v>
          </cell>
          <cell r="Y92">
            <v>6.04</v>
          </cell>
          <cell r="Z92">
            <v>6.04</v>
          </cell>
          <cell r="AA92">
            <v>6.04</v>
          </cell>
          <cell r="AB92">
            <v>6.04</v>
          </cell>
          <cell r="AC92">
            <v>6.04</v>
          </cell>
          <cell r="AD92">
            <v>6.04</v>
          </cell>
          <cell r="AE92">
            <v>6.04</v>
          </cell>
          <cell r="AF92">
            <v>6.04</v>
          </cell>
        </row>
        <row r="94">
          <cell r="D94" t="str">
            <v>Sundry Revenue</v>
          </cell>
          <cell r="Z94">
            <v>94328</v>
          </cell>
          <cell r="AC94">
            <v>0</v>
          </cell>
        </row>
        <row r="96">
          <cell r="D96" t="str">
            <v>Paye and Site</v>
          </cell>
          <cell r="K96">
            <v>-4778405</v>
          </cell>
        </row>
        <row r="97">
          <cell r="D97" t="str">
            <v>Sanlam</v>
          </cell>
          <cell r="AF97">
            <v>-1016000</v>
          </cell>
        </row>
        <row r="98">
          <cell r="D98" t="str">
            <v>Discovery / Protector</v>
          </cell>
          <cell r="G98">
            <v>-1683778.48</v>
          </cell>
          <cell r="R98">
            <v>-748783.4</v>
          </cell>
        </row>
        <row r="99">
          <cell r="D99" t="str">
            <v>Time Office(Garnish,IEMAS,NUM etc)</v>
          </cell>
          <cell r="Y99">
            <v>-178939</v>
          </cell>
          <cell r="AF99">
            <v>-400000</v>
          </cell>
        </row>
        <row r="100">
          <cell r="D100" t="str">
            <v>Discovery - Pensioners &amp; Disabilities</v>
          </cell>
          <cell r="G100">
            <v>-480000</v>
          </cell>
        </row>
        <row r="101">
          <cell r="D101" t="str">
            <v>Payroll and Employee related and Annual Increase</v>
          </cell>
          <cell r="AA101">
            <v>-14762771</v>
          </cell>
        </row>
        <row r="102">
          <cell r="D102" t="str">
            <v>RSC Levies on Revenue</v>
          </cell>
          <cell r="AF102">
            <v>-293424.65999999997</v>
          </cell>
        </row>
        <row r="104">
          <cell r="D104" t="str">
            <v>ESKOM - Power</v>
          </cell>
          <cell r="N104">
            <v>-8852432.4000000004</v>
          </cell>
        </row>
        <row r="106">
          <cell r="D106" t="str">
            <v>Lepelle - Raw Water / Potable water - TLC</v>
          </cell>
          <cell r="AF106">
            <v>0</v>
          </cell>
        </row>
        <row r="107">
          <cell r="D107" t="str">
            <v>Weekly Creditors/Shipping</v>
          </cell>
          <cell r="M107">
            <v>-3700000</v>
          </cell>
          <cell r="V107">
            <v>-438754</v>
          </cell>
          <cell r="Z107">
            <v>-5760245</v>
          </cell>
          <cell r="AA107">
            <v>-43038</v>
          </cell>
        </row>
        <row r="108">
          <cell r="D108" t="str">
            <v>Monthly Creditors</v>
          </cell>
          <cell r="AB108">
            <v>-7369185.9199999999</v>
          </cell>
          <cell r="AC108">
            <v>-53478693.889999993</v>
          </cell>
          <cell r="AF108">
            <v>-3700000</v>
          </cell>
        </row>
        <row r="109">
          <cell r="D109" t="str">
            <v>MH Automation</v>
          </cell>
        </row>
        <row r="110">
          <cell r="D110" t="str">
            <v>Northlite / Foskor</v>
          </cell>
        </row>
        <row r="111">
          <cell r="D111" t="str">
            <v>Insurance</v>
          </cell>
        </row>
        <row r="112">
          <cell r="D112" t="str">
            <v>Technical fee / Sales Fee / Consultant Fees</v>
          </cell>
          <cell r="AF112">
            <v>0</v>
          </cell>
        </row>
        <row r="113">
          <cell r="D113" t="str">
            <v>Total Capital Costs</v>
          </cell>
          <cell r="Y113">
            <v>-5016795</v>
          </cell>
          <cell r="AC113">
            <v>0</v>
          </cell>
          <cell r="AF113">
            <v>-2406149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1">
          <cell r="D121" t="str">
            <v>Interest Received / (Paid) on Net Cash / (Overdraft) Balance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AC121">
            <v>0</v>
          </cell>
          <cell r="AF121">
            <v>0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18300000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12439200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D147" t="str">
            <v>Overs and unders</v>
          </cell>
          <cell r="U147">
            <v>-49737</v>
          </cell>
          <cell r="Y147">
            <v>49737</v>
          </cell>
          <cell r="AF147">
            <v>-923273.91193407797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AA151">
            <v>36089</v>
          </cell>
          <cell r="AB151">
            <v>-36088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</row>
        <row r="164">
          <cell r="D164" t="str">
            <v>Weekly Creditors/Shipping - $</v>
          </cell>
          <cell r="L164">
            <v>-316047</v>
          </cell>
          <cell r="R164">
            <v>-122923</v>
          </cell>
        </row>
        <row r="165">
          <cell r="D165" t="str">
            <v>Monthly Creditors - $</v>
          </cell>
        </row>
        <row r="166">
          <cell r="D166" t="str">
            <v>MH Automation - $</v>
          </cell>
        </row>
        <row r="167">
          <cell r="D167" t="str">
            <v>Northlite / Foskor - $</v>
          </cell>
        </row>
        <row r="168">
          <cell r="D168" t="str">
            <v>Insurance - $</v>
          </cell>
        </row>
        <row r="169">
          <cell r="D169" t="str">
            <v>Technical fee / Sales Fee / Consultant Fees - $</v>
          </cell>
          <cell r="L169">
            <v>-64543</v>
          </cell>
          <cell r="U169">
            <v>0</v>
          </cell>
          <cell r="V169">
            <v>-123292</v>
          </cell>
          <cell r="Y169">
            <v>0</v>
          </cell>
          <cell r="Z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D170" t="str">
            <v>Total Capital Costs - $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H186">
            <v>-106399.72</v>
          </cell>
          <cell r="K186">
            <v>-33916.67</v>
          </cell>
          <cell r="N186">
            <v>-12749</v>
          </cell>
          <cell r="AC186">
            <v>0</v>
          </cell>
          <cell r="AF186">
            <v>-20133.330000000002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2000000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  <cell r="F201">
            <v>-55761.279999999999</v>
          </cell>
          <cell r="M201">
            <v>1166127.3</v>
          </cell>
          <cell r="AF201">
            <v>-2068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  <cell r="E203">
            <v>-3000000</v>
          </cell>
          <cell r="N203">
            <v>-2000000</v>
          </cell>
        </row>
        <row r="204">
          <cell r="D204" t="str">
            <v>Overs and unders - $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-338740603.95999998</v>
          </cell>
          <cell r="F209">
            <v>-358531371.85000002</v>
          </cell>
          <cell r="G209">
            <v>-359040861.38</v>
          </cell>
          <cell r="H209">
            <v>-361701227.23000002</v>
          </cell>
          <cell r="I209">
            <v>-361701227.23000002</v>
          </cell>
          <cell r="J209">
            <v>-361701227.23000002</v>
          </cell>
          <cell r="K209">
            <v>-366479632.23000002</v>
          </cell>
          <cell r="L209">
            <v>-361521558.26999998</v>
          </cell>
          <cell r="M209">
            <v>-371193089.66000003</v>
          </cell>
          <cell r="N209">
            <v>-363948211.63</v>
          </cell>
          <cell r="O209">
            <v>-371163443.17000002</v>
          </cell>
          <cell r="P209">
            <v>-371163443.17000002</v>
          </cell>
          <cell r="Q209">
            <v>-371163443.17000002</v>
          </cell>
          <cell r="R209">
            <v>-368028259.00999999</v>
          </cell>
          <cell r="S209">
            <v>-271647811.82777411</v>
          </cell>
          <cell r="T209">
            <v>-279714620.65999997</v>
          </cell>
          <cell r="U209">
            <v>-275267383.44</v>
          </cell>
          <cell r="V209">
            <v>-276000787.43000001</v>
          </cell>
          <cell r="W209">
            <v>-276000787.43000001</v>
          </cell>
          <cell r="X209">
            <v>-276000787.43000001</v>
          </cell>
          <cell r="Y209">
            <v>-281097047.27999997</v>
          </cell>
          <cell r="Z209">
            <v>-286812701.13</v>
          </cell>
          <cell r="AA209">
            <v>-301618509.63999999</v>
          </cell>
          <cell r="AB209">
            <v>-306906633.94999999</v>
          </cell>
          <cell r="AC209">
            <v>-360385327.54000002</v>
          </cell>
          <cell r="AD209">
            <v>-360385327.54000002</v>
          </cell>
          <cell r="AE209">
            <v>-357514164.54000002</v>
          </cell>
          <cell r="AF209">
            <v>-334046460.9519341</v>
          </cell>
        </row>
        <row r="210">
          <cell r="D210" t="str">
            <v>Diffirence Rand</v>
          </cell>
          <cell r="E210">
            <v>-20995617.590291858</v>
          </cell>
          <cell r="F210">
            <v>-1204849.7002918124</v>
          </cell>
          <cell r="G210">
            <v>-2859138.6502918601</v>
          </cell>
          <cell r="H210">
            <v>-198772.80029183626</v>
          </cell>
          <cell r="I210">
            <v>-198772.80029183626</v>
          </cell>
          <cell r="J210">
            <v>-198772.80029183626</v>
          </cell>
          <cell r="K210">
            <v>-198772.80029183626</v>
          </cell>
          <cell r="L210">
            <v>-5156846.7602918744</v>
          </cell>
          <cell r="M210">
            <v>814684.62970817089</v>
          </cell>
          <cell r="N210">
            <v>-2843425.8002918363</v>
          </cell>
          <cell r="O210">
            <v>4371805.7397081852</v>
          </cell>
          <cell r="P210">
            <v>4371805.7397081852</v>
          </cell>
          <cell r="Q210">
            <v>4371805.7397081852</v>
          </cell>
          <cell r="R210">
            <v>487838.17970818281</v>
          </cell>
          <cell r="S210">
            <v>-3864484.2902918458</v>
          </cell>
          <cell r="T210">
            <v>4202324.5419340134</v>
          </cell>
          <cell r="U210">
            <v>-294649.67806595564</v>
          </cell>
          <cell r="V210">
            <v>0.31193405389785767</v>
          </cell>
          <cell r="W210">
            <v>0.31193405389785767</v>
          </cell>
          <cell r="X210">
            <v>0.31193405389785767</v>
          </cell>
          <cell r="Y210">
            <v>-49736.838065981865</v>
          </cell>
          <cell r="Z210">
            <v>1.1934041976928711E-2</v>
          </cell>
          <cell r="AA210">
            <v>-0.47806596755981445</v>
          </cell>
          <cell r="AB210">
            <v>-8.8065981864929199E-2</v>
          </cell>
          <cell r="AC210">
            <v>-0.38806593418121338</v>
          </cell>
          <cell r="AD210">
            <v>-0.38806593418121338</v>
          </cell>
          <cell r="AE210">
            <v>-0.38806593418121338</v>
          </cell>
          <cell r="AF210">
            <v>-0.28806591033935547</v>
          </cell>
        </row>
        <row r="211">
          <cell r="D211" t="str">
            <v>Logic test(Total facility - Available fac - fnb o/d - closing bank bal)</v>
          </cell>
          <cell r="E211">
            <v>339240603.95999998</v>
          </cell>
          <cell r="F211">
            <v>359031371.85000002</v>
          </cell>
          <cell r="G211">
            <v>359040861.38</v>
          </cell>
          <cell r="H211">
            <v>361701227.23000002</v>
          </cell>
          <cell r="I211">
            <v>361701227.23000002</v>
          </cell>
          <cell r="J211">
            <v>361701227.23000002</v>
          </cell>
          <cell r="K211">
            <v>366479632.23000002</v>
          </cell>
          <cell r="L211">
            <v>361521558.26999998</v>
          </cell>
          <cell r="M211">
            <v>371193089.66000003</v>
          </cell>
          <cell r="N211">
            <v>363948211.63</v>
          </cell>
          <cell r="O211">
            <v>371163443.17000002</v>
          </cell>
          <cell r="P211">
            <v>371163443.17000002</v>
          </cell>
          <cell r="Q211">
            <v>371163443.17000002</v>
          </cell>
          <cell r="R211">
            <v>368028259.00999999</v>
          </cell>
          <cell r="S211">
            <v>271647811.82777411</v>
          </cell>
          <cell r="T211">
            <v>279714620.65999997</v>
          </cell>
          <cell r="U211">
            <v>275267383.44</v>
          </cell>
          <cell r="V211">
            <v>276000787.43000001</v>
          </cell>
          <cell r="W211">
            <v>276000787.43000001</v>
          </cell>
          <cell r="X211">
            <v>276000787.43000001</v>
          </cell>
          <cell r="Y211">
            <v>281097047.27999997</v>
          </cell>
          <cell r="Z211">
            <v>286812701.13</v>
          </cell>
          <cell r="AA211">
            <v>301618509.63999999</v>
          </cell>
          <cell r="AB211">
            <v>306906633.94999999</v>
          </cell>
          <cell r="AC211">
            <v>360385327.54000002</v>
          </cell>
          <cell r="AD211">
            <v>360385327.54000002</v>
          </cell>
          <cell r="AE211">
            <v>357514164.54000002</v>
          </cell>
          <cell r="AF211">
            <v>334046460.9519341</v>
          </cell>
        </row>
        <row r="212">
          <cell r="D212" t="str">
            <v>Actual Dollar Bank Balance</v>
          </cell>
          <cell r="E212">
            <v>3617425.65</v>
          </cell>
          <cell r="F212">
            <v>617425.65</v>
          </cell>
          <cell r="G212">
            <v>567556.87</v>
          </cell>
          <cell r="H212">
            <v>567556.87</v>
          </cell>
          <cell r="I212">
            <v>567556.87</v>
          </cell>
          <cell r="J212">
            <v>567556.87</v>
          </cell>
          <cell r="K212">
            <v>461157.15</v>
          </cell>
          <cell r="L212">
            <v>472257.53</v>
          </cell>
          <cell r="M212">
            <v>-90180.13</v>
          </cell>
          <cell r="N212">
            <v>1075941.55</v>
          </cell>
          <cell r="O212">
            <v>1063197.1100000001</v>
          </cell>
          <cell r="P212">
            <v>1063197.1100000001</v>
          </cell>
          <cell r="Q212">
            <v>1063197.1100000001</v>
          </cell>
          <cell r="R212">
            <v>1063197.1100000001</v>
          </cell>
          <cell r="S212">
            <v>361004.21</v>
          </cell>
          <cell r="T212">
            <v>361004.21</v>
          </cell>
          <cell r="U212">
            <v>361004.21</v>
          </cell>
          <cell r="V212">
            <v>237713.5</v>
          </cell>
          <cell r="W212">
            <v>237713.5</v>
          </cell>
          <cell r="X212">
            <v>237713.5</v>
          </cell>
          <cell r="Y212">
            <v>237713.5</v>
          </cell>
          <cell r="Z212">
            <v>237713.5</v>
          </cell>
          <cell r="AA212">
            <v>237713.5</v>
          </cell>
          <cell r="AB212">
            <v>1057837.02</v>
          </cell>
          <cell r="AC212">
            <v>1330936.67</v>
          </cell>
          <cell r="AD212">
            <v>1330936.67</v>
          </cell>
          <cell r="AE212">
            <v>1330936.67</v>
          </cell>
          <cell r="AF212">
            <v>957357.71</v>
          </cell>
        </row>
        <row r="213">
          <cell r="D213" t="str">
            <v>Diffirence Dollar</v>
          </cell>
          <cell r="E213">
            <v>-3000000.8113128282</v>
          </cell>
          <cell r="F213">
            <v>-49869.091312828357</v>
          </cell>
          <cell r="G213">
            <v>-0.31131282832939178</v>
          </cell>
          <cell r="H213">
            <v>-106400.0313128283</v>
          </cell>
          <cell r="I213">
            <v>-106400.0313128283</v>
          </cell>
          <cell r="J213">
            <v>-106400.0313128283</v>
          </cell>
          <cell r="K213">
            <v>11100.018687171687</v>
          </cell>
          <cell r="L213">
            <v>-562437.36131282826</v>
          </cell>
          <cell r="M213">
            <v>1166127.5986871719</v>
          </cell>
          <cell r="N213">
            <v>-12743.081312828232</v>
          </cell>
          <cell r="O213">
            <v>371530.35868717171</v>
          </cell>
          <cell r="P213">
            <v>371530.35868717171</v>
          </cell>
          <cell r="Q213">
            <v>371530.35868717171</v>
          </cell>
          <cell r="R213">
            <v>-702191.64131282829</v>
          </cell>
          <cell r="S213">
            <v>1.2586871717940085</v>
          </cell>
          <cell r="T213">
            <v>1.2586871717940085</v>
          </cell>
          <cell r="U213">
            <v>1.2586871717940085</v>
          </cell>
          <cell r="V213">
            <v>-3.1312828185036778E-2</v>
          </cell>
          <cell r="W213">
            <v>-3.1312828185036778E-2</v>
          </cell>
          <cell r="X213">
            <v>-3.1312828185036778E-2</v>
          </cell>
          <cell r="Y213">
            <v>-3.1312828185036778E-2</v>
          </cell>
          <cell r="Z213">
            <v>-3.1312828185036778E-2</v>
          </cell>
          <cell r="AA213">
            <v>-3.1312828185036778E-2</v>
          </cell>
          <cell r="AB213">
            <v>0.44868717179633677</v>
          </cell>
          <cell r="AC213">
            <v>0.34868717193603516</v>
          </cell>
          <cell r="AD213">
            <v>0.34868717193603516</v>
          </cell>
          <cell r="AE213">
            <v>0.34868717193603516</v>
          </cell>
          <cell r="AF213">
            <v>-0.47131282812915742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123500000</v>
          </cell>
          <cell r="F217">
            <v>123500000</v>
          </cell>
          <cell r="G217">
            <v>123500000</v>
          </cell>
          <cell r="H217">
            <v>123500000</v>
          </cell>
          <cell r="I217">
            <v>123500000</v>
          </cell>
          <cell r="J217">
            <v>123500000</v>
          </cell>
          <cell r="K217">
            <v>123500000</v>
          </cell>
          <cell r="L217">
            <v>123500000</v>
          </cell>
          <cell r="M217">
            <v>123500000</v>
          </cell>
          <cell r="N217">
            <v>123500000</v>
          </cell>
          <cell r="O217">
            <v>125500000</v>
          </cell>
          <cell r="P217">
            <v>125500000</v>
          </cell>
          <cell r="Q217">
            <v>125500000</v>
          </cell>
          <cell r="R217">
            <v>125500000</v>
          </cell>
          <cell r="S217">
            <v>125500000</v>
          </cell>
          <cell r="T217">
            <v>125500000</v>
          </cell>
          <cell r="U217">
            <v>125500000</v>
          </cell>
          <cell r="V217">
            <v>125500000</v>
          </cell>
          <cell r="W217">
            <v>125500000</v>
          </cell>
          <cell r="X217">
            <v>125500000</v>
          </cell>
          <cell r="Y217">
            <v>125500000</v>
          </cell>
          <cell r="Z217">
            <v>125500000</v>
          </cell>
          <cell r="AA217">
            <v>125500000</v>
          </cell>
          <cell r="AB217">
            <v>125500000</v>
          </cell>
          <cell r="AC217">
            <v>125500000</v>
          </cell>
          <cell r="AD217">
            <v>125500000</v>
          </cell>
          <cell r="AE217">
            <v>125500000</v>
          </cell>
          <cell r="AF217">
            <v>125500000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N219">
            <v>-2000000</v>
          </cell>
          <cell r="AF219">
            <v>0</v>
          </cell>
        </row>
        <row r="220">
          <cell r="D220" t="str">
            <v>Rio Bridge - Closing Balance</v>
          </cell>
          <cell r="E220">
            <v>123500000</v>
          </cell>
          <cell r="F220">
            <v>123500000</v>
          </cell>
          <cell r="G220">
            <v>123500000</v>
          </cell>
          <cell r="H220">
            <v>123500000</v>
          </cell>
          <cell r="I220">
            <v>123500000</v>
          </cell>
          <cell r="J220">
            <v>123500000</v>
          </cell>
          <cell r="K220">
            <v>123500000</v>
          </cell>
          <cell r="L220">
            <v>123500000</v>
          </cell>
          <cell r="M220">
            <v>123500000</v>
          </cell>
          <cell r="N220">
            <v>125500000</v>
          </cell>
          <cell r="O220">
            <v>125500000</v>
          </cell>
          <cell r="P220">
            <v>125500000</v>
          </cell>
          <cell r="Q220">
            <v>125500000</v>
          </cell>
          <cell r="R220">
            <v>125500000</v>
          </cell>
          <cell r="S220">
            <v>125500000</v>
          </cell>
          <cell r="T220">
            <v>125500000</v>
          </cell>
          <cell r="U220">
            <v>125500000</v>
          </cell>
          <cell r="V220">
            <v>125500000</v>
          </cell>
          <cell r="W220">
            <v>125500000</v>
          </cell>
          <cell r="X220">
            <v>125500000</v>
          </cell>
          <cell r="Y220">
            <v>125500000</v>
          </cell>
          <cell r="Z220">
            <v>125500000</v>
          </cell>
          <cell r="AA220">
            <v>125500000</v>
          </cell>
          <cell r="AB220">
            <v>125500000</v>
          </cell>
          <cell r="AC220">
            <v>125500000</v>
          </cell>
          <cell r="AD220">
            <v>125500000</v>
          </cell>
          <cell r="AE220">
            <v>125500000</v>
          </cell>
          <cell r="AF220">
            <v>125500000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</row>
        <row r="224">
          <cell r="D224" t="str">
            <v>Rio Bridge - Available</v>
          </cell>
          <cell r="E224">
            <v>6500000</v>
          </cell>
          <cell r="F224">
            <v>6500000</v>
          </cell>
          <cell r="G224">
            <v>6500000</v>
          </cell>
          <cell r="H224">
            <v>6500000</v>
          </cell>
          <cell r="I224">
            <v>6500000</v>
          </cell>
          <cell r="J224">
            <v>6500000</v>
          </cell>
          <cell r="K224">
            <v>6500000</v>
          </cell>
          <cell r="L224">
            <v>6500000</v>
          </cell>
          <cell r="M224">
            <v>6500000</v>
          </cell>
          <cell r="N224">
            <v>4500000</v>
          </cell>
          <cell r="O224">
            <v>4500000</v>
          </cell>
          <cell r="P224">
            <v>4500000</v>
          </cell>
          <cell r="Q224">
            <v>4500000</v>
          </cell>
          <cell r="R224">
            <v>4500000</v>
          </cell>
          <cell r="S224">
            <v>4500000</v>
          </cell>
          <cell r="T224">
            <v>4500000</v>
          </cell>
          <cell r="U224">
            <v>4500000</v>
          </cell>
          <cell r="V224">
            <v>4500000</v>
          </cell>
          <cell r="W224">
            <v>4500000</v>
          </cell>
          <cell r="X224">
            <v>4500000</v>
          </cell>
          <cell r="Y224">
            <v>4500000</v>
          </cell>
          <cell r="Z224">
            <v>4500000</v>
          </cell>
          <cell r="AA224">
            <v>4500000</v>
          </cell>
          <cell r="AB224">
            <v>4500000</v>
          </cell>
          <cell r="AC224">
            <v>4500000</v>
          </cell>
          <cell r="AD224">
            <v>4500000</v>
          </cell>
          <cell r="AE224">
            <v>4500000</v>
          </cell>
          <cell r="AF224">
            <v>4500000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</row>
      </sheetData>
      <sheetData sheetId="20" refreshError="1">
        <row r="8">
          <cell r="D8">
            <v>38352</v>
          </cell>
          <cell r="E8">
            <v>38353</v>
          </cell>
          <cell r="F8">
            <v>38354</v>
          </cell>
          <cell r="G8">
            <v>38355</v>
          </cell>
          <cell r="H8">
            <v>38356</v>
          </cell>
          <cell r="I8">
            <v>38357</v>
          </cell>
          <cell r="J8">
            <v>38358</v>
          </cell>
          <cell r="K8">
            <v>38359</v>
          </cell>
          <cell r="L8">
            <v>38360</v>
          </cell>
          <cell r="M8">
            <v>38361</v>
          </cell>
          <cell r="N8">
            <v>38362</v>
          </cell>
          <cell r="O8">
            <v>38363</v>
          </cell>
          <cell r="P8">
            <v>38364</v>
          </cell>
          <cell r="Q8">
            <v>38365</v>
          </cell>
          <cell r="R8">
            <v>38366</v>
          </cell>
          <cell r="S8">
            <v>38367</v>
          </cell>
          <cell r="T8">
            <v>38368</v>
          </cell>
          <cell r="U8">
            <v>38369</v>
          </cell>
          <cell r="V8">
            <v>38370</v>
          </cell>
          <cell r="W8">
            <v>38371</v>
          </cell>
          <cell r="X8">
            <v>38372</v>
          </cell>
          <cell r="Y8">
            <v>38373</v>
          </cell>
          <cell r="Z8">
            <v>38374</v>
          </cell>
          <cell r="AA8">
            <v>38375</v>
          </cell>
          <cell r="AB8">
            <v>38376</v>
          </cell>
          <cell r="AC8">
            <v>38377</v>
          </cell>
          <cell r="AD8">
            <v>38378</v>
          </cell>
          <cell r="AE8">
            <v>38379</v>
          </cell>
          <cell r="AF8">
            <v>38380</v>
          </cell>
          <cell r="AG8">
            <v>38381</v>
          </cell>
          <cell r="AH8">
            <v>38382</v>
          </cell>
          <cell r="AI8">
            <v>38383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1811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-2112886.04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-950789</v>
          </cell>
          <cell r="Y14">
            <v>-965494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-310858.96999999997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2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1443.1</v>
          </cell>
          <cell r="T22">
            <v>162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164.428</v>
          </cell>
          <cell r="AH22">
            <v>9</v>
          </cell>
          <cell r="AI22">
            <v>4141.2719999999999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3145.45</v>
          </cell>
          <cell r="T23">
            <v>3145.45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3145.45</v>
          </cell>
          <cell r="AH23">
            <v>3145.45</v>
          </cell>
          <cell r="AI23">
            <v>3145.45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5.7312139999999996</v>
          </cell>
          <cell r="T24">
            <v>5.7312139999999996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5.7312139999999996</v>
          </cell>
          <cell r="AH24">
            <v>5.7312139999999996</v>
          </cell>
          <cell r="AI24">
            <v>5.7312139999999996</v>
          </cell>
        </row>
        <row r="25">
          <cell r="D25" t="str">
            <v>Link - Copper Sales Value - R</v>
          </cell>
          <cell r="E25">
            <v>32678975.999600001</v>
          </cell>
          <cell r="F25">
            <v>409533.74820000003</v>
          </cell>
          <cell r="G25">
            <v>3719370.9996000002</v>
          </cell>
          <cell r="H25">
            <v>44174889.000000007</v>
          </cell>
          <cell r="I25">
            <v>625555.62</v>
          </cell>
          <cell r="J25">
            <v>0</v>
          </cell>
          <cell r="K25">
            <v>1740748.9920000001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32261484.213621721</v>
          </cell>
          <cell r="T25">
            <v>3561033.9900510833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3688459.035778516</v>
          </cell>
          <cell r="AH25">
            <v>201888.55500283799</v>
          </cell>
          <cell r="AI25">
            <v>92028124.712225869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625555.62</v>
          </cell>
          <cell r="J27">
            <v>0</v>
          </cell>
          <cell r="K27">
            <v>1740748.9920000001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33088509.7478</v>
          </cell>
          <cell r="S27">
            <v>0</v>
          </cell>
          <cell r="T27">
            <v>0</v>
          </cell>
          <cell r="U27">
            <v>3719370.999599997</v>
          </cell>
          <cell r="V27">
            <v>3561033.9900510819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76436373.21362175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3372920.46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861812.7786032689</v>
          </cell>
          <cell r="Q31">
            <v>0</v>
          </cell>
          <cell r="R31">
            <v>0</v>
          </cell>
          <cell r="S31">
            <v>0</v>
          </cell>
          <cell r="T31">
            <v>157220.66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17977.740000000002</v>
          </cell>
          <cell r="H33">
            <v>0</v>
          </cell>
          <cell r="I33">
            <v>39994.71</v>
          </cell>
          <cell r="J33">
            <v>75019.75</v>
          </cell>
          <cell r="K33">
            <v>0</v>
          </cell>
          <cell r="L33">
            <v>0</v>
          </cell>
          <cell r="M33">
            <v>0</v>
          </cell>
          <cell r="N33">
            <v>80848.800000000003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41638.370000000003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40748.160000000003</v>
          </cell>
          <cell r="AC33">
            <v>0</v>
          </cell>
          <cell r="AD33">
            <v>0</v>
          </cell>
          <cell r="AE33">
            <v>0</v>
          </cell>
          <cell r="AF33">
            <v>58863.9</v>
          </cell>
          <cell r="AG33">
            <v>0</v>
          </cell>
          <cell r="AH33">
            <v>0</v>
          </cell>
          <cell r="AI33">
            <v>309949.42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39087</v>
          </cell>
          <cell r="H34">
            <v>0</v>
          </cell>
          <cell r="I34">
            <v>13975</v>
          </cell>
          <cell r="J34">
            <v>0</v>
          </cell>
          <cell r="K34">
            <v>8630.5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713624.9</v>
          </cell>
          <cell r="W34">
            <v>1609827.5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152308.63</v>
          </cell>
          <cell r="AD34">
            <v>0</v>
          </cell>
          <cell r="AE34">
            <v>0</v>
          </cell>
          <cell r="AF34">
            <v>876804.01</v>
          </cell>
          <cell r="AG34">
            <v>0</v>
          </cell>
          <cell r="AH34">
            <v>0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1811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-2112886.04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950789</v>
          </cell>
          <cell r="Y41">
            <v>965494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310858.96999999997</v>
          </cell>
          <cell r="AF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1811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-2112886.04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1443.1</v>
          </cell>
          <cell r="T49">
            <v>162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164.428</v>
          </cell>
          <cell r="AH49">
            <v>9</v>
          </cell>
          <cell r="AI49">
            <v>4141.2719999999999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3145.45</v>
          </cell>
          <cell r="T50">
            <v>3145.45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3145.45</v>
          </cell>
          <cell r="AH50">
            <v>3145.45</v>
          </cell>
          <cell r="AI50">
            <v>3145.45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5.7312139999999996</v>
          </cell>
          <cell r="T51">
            <v>5.7312139999999996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5.7312139999999996</v>
          </cell>
          <cell r="AH51">
            <v>5.7312139999999996</v>
          </cell>
          <cell r="AI51">
            <v>5.7312139999999996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32261484.213621721</v>
          </cell>
          <cell r="T52">
            <v>3561033.9900510833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3688459.035778516</v>
          </cell>
          <cell r="AH52">
            <v>201888.55500283799</v>
          </cell>
          <cell r="AI52">
            <v>92028124.712225869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625555.62</v>
          </cell>
          <cell r="J54">
            <v>0</v>
          </cell>
          <cell r="K54">
            <v>1740748.9920000001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33088509.7478</v>
          </cell>
          <cell r="S54">
            <v>0</v>
          </cell>
          <cell r="T54">
            <v>0</v>
          </cell>
          <cell r="U54">
            <v>3719370.999599997</v>
          </cell>
          <cell r="V54">
            <v>3561033.9900510819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76436089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861812.7786032689</v>
          </cell>
          <cell r="Q58">
            <v>0</v>
          </cell>
          <cell r="R58">
            <v>0</v>
          </cell>
          <cell r="S58">
            <v>0</v>
          </cell>
          <cell r="T58">
            <v>157220.66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17977.740000000002</v>
          </cell>
          <cell r="H60">
            <v>0</v>
          </cell>
          <cell r="I60">
            <v>39994.71</v>
          </cell>
          <cell r="J60">
            <v>75019.75</v>
          </cell>
          <cell r="K60">
            <v>0</v>
          </cell>
          <cell r="L60">
            <v>0</v>
          </cell>
          <cell r="M60">
            <v>0</v>
          </cell>
          <cell r="N60">
            <v>80848.800000000003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41638.370000000003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40748.160000000003</v>
          </cell>
          <cell r="AC60">
            <v>0</v>
          </cell>
          <cell r="AD60">
            <v>0</v>
          </cell>
          <cell r="AE60">
            <v>0</v>
          </cell>
          <cell r="AF60">
            <v>58863.9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39087</v>
          </cell>
          <cell r="H61">
            <v>0</v>
          </cell>
          <cell r="I61">
            <v>13975</v>
          </cell>
          <cell r="J61">
            <v>0</v>
          </cell>
          <cell r="K61">
            <v>8630.5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713624.9</v>
          </cell>
          <cell r="W61">
            <v>1609827.5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152308.63</v>
          </cell>
          <cell r="AD61">
            <v>0</v>
          </cell>
          <cell r="AE61">
            <v>0</v>
          </cell>
          <cell r="AF61">
            <v>876804.01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-1901578</v>
          </cell>
          <cell r="Y68">
            <v>-1930988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-621717.93999999994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-1811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2112886.04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2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32678975.999600001</v>
          </cell>
          <cell r="F79">
            <v>409533.74820000003</v>
          </cell>
          <cell r="G79">
            <v>3719370.9996000002</v>
          </cell>
          <cell r="H79">
            <v>44174889.000000007</v>
          </cell>
          <cell r="I79">
            <v>625555.62</v>
          </cell>
          <cell r="J79">
            <v>0</v>
          </cell>
          <cell r="K79">
            <v>1740748.9920000001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284.21362175047398</v>
          </cell>
          <cell r="AI81">
            <v>0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3372920.46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309949.42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</row>
        <row r="94">
          <cell r="D94" t="str">
            <v>Sundry Revenue</v>
          </cell>
          <cell r="AE94">
            <v>6857875</v>
          </cell>
        </row>
        <row r="96">
          <cell r="D96" t="str">
            <v>Paye and Site</v>
          </cell>
          <cell r="K96">
            <v>-4999800</v>
          </cell>
          <cell r="AC96">
            <v>-145911</v>
          </cell>
        </row>
        <row r="97">
          <cell r="D97" t="str">
            <v>Sanlam</v>
          </cell>
          <cell r="AI97">
            <v>-1864190</v>
          </cell>
        </row>
        <row r="98">
          <cell r="D98" t="str">
            <v>Discovery / Protector</v>
          </cell>
          <cell r="E98">
            <v>-1683778</v>
          </cell>
          <cell r="K98">
            <v>-748783</v>
          </cell>
        </row>
        <row r="99">
          <cell r="D99" t="str">
            <v>Time Office(Garnish,IEMAS,NUM etc)</v>
          </cell>
          <cell r="K99">
            <v>-1621656</v>
          </cell>
        </row>
        <row r="100">
          <cell r="D100" t="str">
            <v>Discovery - Pensioners &amp; Disabilities</v>
          </cell>
          <cell r="E100">
            <v>-480</v>
          </cell>
        </row>
        <row r="101">
          <cell r="D101" t="str">
            <v>Payroll and Employee related and Annual Increase</v>
          </cell>
          <cell r="AD101">
            <v>-15438071</v>
          </cell>
        </row>
        <row r="102">
          <cell r="D102" t="str">
            <v>RSC Levies on Revenue</v>
          </cell>
          <cell r="X102">
            <v>-293425</v>
          </cell>
        </row>
        <row r="104">
          <cell r="D104" t="str">
            <v>ESKOM - Power</v>
          </cell>
          <cell r="K104">
            <v>-7877862</v>
          </cell>
        </row>
        <row r="106">
          <cell r="D106" t="str">
            <v>Lepelle - Raw Water / Potable water - TLC</v>
          </cell>
          <cell r="AI106">
            <v>-1100000</v>
          </cell>
        </row>
        <row r="107">
          <cell r="D107" t="str">
            <v>Weekly Creditors/Shipping</v>
          </cell>
          <cell r="K107">
            <v>-3471807</v>
          </cell>
          <cell r="Q107">
            <v>-4000000</v>
          </cell>
          <cell r="X107">
            <v>-5000000</v>
          </cell>
        </row>
        <row r="108">
          <cell r="D108" t="str">
            <v>Monthly Creditors</v>
          </cell>
          <cell r="K108">
            <v>-833000</v>
          </cell>
          <cell r="U108">
            <v>-379332</v>
          </cell>
          <cell r="X108">
            <v>-18101</v>
          </cell>
          <cell r="AC108">
            <v>-45666324</v>
          </cell>
          <cell r="AE108">
            <v>-9769606</v>
          </cell>
          <cell r="AI108">
            <v>-14094725</v>
          </cell>
        </row>
        <row r="109">
          <cell r="D109" t="str">
            <v>MH Automation</v>
          </cell>
        </row>
        <row r="110">
          <cell r="D110" t="str">
            <v>Northlite / Foskor</v>
          </cell>
          <cell r="Q110">
            <v>-4483394</v>
          </cell>
        </row>
        <row r="111">
          <cell r="D111" t="str">
            <v>Insurance</v>
          </cell>
        </row>
        <row r="112">
          <cell r="D112" t="str">
            <v>Technical fee / Sales Fee / Consultant Fees</v>
          </cell>
        </row>
        <row r="113">
          <cell r="D113" t="str">
            <v>Total Capital Costs</v>
          </cell>
          <cell r="Q113">
            <v>-681571</v>
          </cell>
          <cell r="AI113">
            <v>-5420000</v>
          </cell>
        </row>
        <row r="115">
          <cell r="D115" t="str">
            <v>Total Tax (Excluding STC) Paid in Period</v>
          </cell>
        </row>
        <row r="117">
          <cell r="D117" t="str">
            <v>Investment in RTZ Environmental Trust Fund in Period</v>
          </cell>
        </row>
        <row r="118">
          <cell r="D118" t="str">
            <v>Post-Retirement Medical Benefit Utilised in Period</v>
          </cell>
        </row>
        <row r="119">
          <cell r="D119" t="str">
            <v>Leave Pay and Donantions Utilised in Period</v>
          </cell>
        </row>
        <row r="121">
          <cell r="D121" t="str">
            <v>Interest Received / (Paid) on Net Cash / (Overdraft) Balance</v>
          </cell>
          <cell r="Y121">
            <v>-1700000</v>
          </cell>
          <cell r="AE121">
            <v>-1940917.81</v>
          </cell>
        </row>
        <row r="122">
          <cell r="D122" t="str">
            <v>Total Interest Rate Hedging Gain / (Loss)</v>
          </cell>
        </row>
        <row r="123">
          <cell r="D123" t="str">
            <v>Medium Term Loan Facility Dated 11 June 2001 Interest &amp; Fees Paid Jun and Dec</v>
          </cell>
        </row>
        <row r="124">
          <cell r="D124" t="str">
            <v>Medium Term Loan Facility Dated 11 June 2001 Repaid</v>
          </cell>
        </row>
        <row r="125">
          <cell r="D125" t="str">
            <v>DKK Term Loan Facility Interest &amp; Fees Paid Feb and Aug</v>
          </cell>
        </row>
        <row r="126">
          <cell r="D126" t="str">
            <v>DKK Term Loan Facility Repaid</v>
          </cell>
        </row>
        <row r="127">
          <cell r="D127" t="str">
            <v>Debenture Interest &amp; Fees Paid Mar and Sept</v>
          </cell>
        </row>
        <row r="128">
          <cell r="D128" t="str">
            <v>Debenture Repaid</v>
          </cell>
        </row>
        <row r="129">
          <cell r="D129" t="str">
            <v>Rio Tinto Bridge Facility Interest &amp; Fees Paid 1,2,3 monthly</v>
          </cell>
        </row>
        <row r="130">
          <cell r="D130" t="str">
            <v>Rio Tinto Bridge Facility Repaid</v>
          </cell>
        </row>
        <row r="131">
          <cell r="D131" t="str">
            <v>Refinance Term Loan Facility Interest &amp; Fees Paid</v>
          </cell>
        </row>
        <row r="132">
          <cell r="D132" t="str">
            <v>Refinance Term Loan Facility Repaid</v>
          </cell>
        </row>
        <row r="133">
          <cell r="D133" t="str">
            <v>Subordinated Loan Facility Interest &amp; Fees Paid</v>
          </cell>
        </row>
        <row r="134">
          <cell r="D134" t="str">
            <v>Subordinated Loan Facility Repaid</v>
          </cell>
        </row>
        <row r="136">
          <cell r="D136" t="str">
            <v>Medium Term Loan Facility Dated 11 June 2001 Drawn</v>
          </cell>
        </row>
        <row r="137">
          <cell r="D137" t="str">
            <v>DKK Term Loan Facility Drawn</v>
          </cell>
        </row>
        <row r="138">
          <cell r="D138" t="str">
            <v>Debenture Drawn</v>
          </cell>
        </row>
        <row r="139">
          <cell r="D139" t="str">
            <v xml:space="preserve">Rio Tinto Bridge </v>
          </cell>
        </row>
        <row r="140">
          <cell r="D140" t="str">
            <v>Refinance Term Loan Facility Drawn</v>
          </cell>
        </row>
        <row r="141">
          <cell r="D141" t="str">
            <v>Subordinated Loan Facility Drawn</v>
          </cell>
        </row>
        <row r="142">
          <cell r="D142" t="str">
            <v>Equity Invested</v>
          </cell>
        </row>
        <row r="144">
          <cell r="D144" t="str">
            <v>Dividends Paid in Period / Directors' Fees</v>
          </cell>
        </row>
        <row r="145">
          <cell r="D145" t="str">
            <v>Secondary Tax on Companies Paid in Period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17835300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Overs and unders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</row>
        <row r="164">
          <cell r="D164" t="str">
            <v>Weekly Creditors/Shipping - $</v>
          </cell>
        </row>
        <row r="165">
          <cell r="D165" t="str">
            <v>Monthly Creditors - $</v>
          </cell>
        </row>
        <row r="166">
          <cell r="D166" t="str">
            <v>MH Automation - $</v>
          </cell>
        </row>
        <row r="167">
          <cell r="D167" t="str">
            <v>Northlite / Foskor - $</v>
          </cell>
        </row>
        <row r="168">
          <cell r="D168" t="str">
            <v>Insurance - $</v>
          </cell>
        </row>
        <row r="169">
          <cell r="D169" t="str">
            <v>Technical fee / Sales Fee / Consultant Fees - $</v>
          </cell>
        </row>
        <row r="170">
          <cell r="D170" t="str">
            <v>Total Capital Costs - $</v>
          </cell>
        </row>
        <row r="172">
          <cell r="D172" t="str">
            <v>Total Tax (Excluding STC) Paid in Period - $</v>
          </cell>
        </row>
        <row r="174">
          <cell r="D174" t="str">
            <v>Investment in RTZ Environmental Trust Fund in Period - $</v>
          </cell>
        </row>
        <row r="175">
          <cell r="D175" t="str">
            <v>Post-Retirement Medical Benefit Utilised in Period - $</v>
          </cell>
        </row>
        <row r="176">
          <cell r="D176" t="str">
            <v>Leave Pay and Donantions Utilised in Period - $</v>
          </cell>
        </row>
        <row r="178">
          <cell r="D178" t="str">
            <v>Interest Received / (Paid) on Net Cash / (Overdraft) Balance - $</v>
          </cell>
        </row>
        <row r="179">
          <cell r="D179" t="str">
            <v>Total Interest Rate Hedging Gain / (Loss) - $</v>
          </cell>
        </row>
        <row r="180">
          <cell r="D180" t="str">
            <v>Medium Term Loan Facility Dated 11 June 2001 Interest &amp; Fees Paid Jun and Dec - $</v>
          </cell>
        </row>
        <row r="181">
          <cell r="D181" t="str">
            <v>Medium Term Loan Facility Dated 11 June 2001 Repaid - $</v>
          </cell>
        </row>
        <row r="182">
          <cell r="D182" t="str">
            <v>DKK Term Loan Facility Interest &amp; Fees Paid Feb and Aug - $</v>
          </cell>
        </row>
        <row r="183">
          <cell r="D183" t="str">
            <v>DKK Term Loan Facility Repaid - $</v>
          </cell>
        </row>
        <row r="184">
          <cell r="D184" t="str">
            <v>Debenture Interest &amp; Fees Paid Mar and Sept - $</v>
          </cell>
        </row>
        <row r="185">
          <cell r="D185" t="str">
            <v>Debenture Repaid - $</v>
          </cell>
        </row>
        <row r="186">
          <cell r="D186" t="str">
            <v>Rio Tinto Bridge Facility Interest &amp; Fees Paid 1,2,3 monthly - $</v>
          </cell>
          <cell r="I186">
            <v>-89796</v>
          </cell>
          <cell r="K186">
            <v>-244351</v>
          </cell>
          <cell r="X186">
            <v>-272023</v>
          </cell>
          <cell r="AF186">
            <v>-135173</v>
          </cell>
          <cell r="AI186">
            <v>-12779</v>
          </cell>
        </row>
        <row r="187">
          <cell r="D187" t="str">
            <v>Rio Tinto Bridge Facility Repaid - $</v>
          </cell>
        </row>
        <row r="188">
          <cell r="D188" t="str">
            <v>Refinance Term Loan Facility Interest &amp; Fees Paid - $</v>
          </cell>
        </row>
        <row r="189">
          <cell r="D189" t="str">
            <v>Refinance Term Loan Facility Repaid - $</v>
          </cell>
        </row>
        <row r="190">
          <cell r="D190" t="str">
            <v>Subordinated Loan Facility Interest &amp; Fees Paid - $</v>
          </cell>
        </row>
        <row r="191">
          <cell r="D191" t="str">
            <v>Subordinated Loan Facility Repaid - $</v>
          </cell>
        </row>
        <row r="193">
          <cell r="D193" t="str">
            <v>Medium Term Loan Facility Dated 11 June 2001 Drawn - $</v>
          </cell>
        </row>
        <row r="194">
          <cell r="D194" t="str">
            <v>DKK Term Loan Facility Drawn - $</v>
          </cell>
        </row>
        <row r="195">
          <cell r="D195" t="str">
            <v>Debenture Drawn - $</v>
          </cell>
        </row>
        <row r="196">
          <cell r="D196" t="str">
            <v>Rio Tinto Bridge  - $</v>
          </cell>
        </row>
        <row r="197">
          <cell r="D197" t="str">
            <v>Refinance Term Loan Facility Drawn - $</v>
          </cell>
        </row>
        <row r="198">
          <cell r="D198" t="str">
            <v>Subordinated Loan Facility Drawn - $</v>
          </cell>
        </row>
        <row r="199">
          <cell r="D199" t="str">
            <v>Equity Invested - $</v>
          </cell>
        </row>
        <row r="201">
          <cell r="D201" t="str">
            <v>Dividends Paid in Period / Directors' Fees - $</v>
          </cell>
        </row>
        <row r="202">
          <cell r="D202" t="str">
            <v>Secondary Tax on Companies Paid in Period - $</v>
          </cell>
        </row>
        <row r="203">
          <cell r="D203" t="str">
            <v>Forex Spot (Buy) or Sale Contracts - $</v>
          </cell>
        </row>
        <row r="204">
          <cell r="D204" t="str">
            <v>Overs and unders - $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</row>
        <row r="210">
          <cell r="D210" t="str">
            <v>Diffirence Rand</v>
          </cell>
          <cell r="E210" t="e">
            <v>#VALUE!</v>
          </cell>
          <cell r="F210" t="e">
            <v>#VALUE!</v>
          </cell>
          <cell r="G210" t="e">
            <v>#VALUE!</v>
          </cell>
          <cell r="H210" t="e">
            <v>#VALUE!</v>
          </cell>
          <cell r="I210" t="e">
            <v>#VALUE!</v>
          </cell>
          <cell r="J210" t="e">
            <v>#VALUE!</v>
          </cell>
          <cell r="K210" t="e">
            <v>#VALUE!</v>
          </cell>
          <cell r="L210" t="e">
            <v>#VALUE!</v>
          </cell>
          <cell r="M210" t="e">
            <v>#VALUE!</v>
          </cell>
          <cell r="N210" t="e">
            <v>#VALUE!</v>
          </cell>
          <cell r="O210" t="e">
            <v>#VALUE!</v>
          </cell>
          <cell r="P210" t="e">
            <v>#VALUE!</v>
          </cell>
          <cell r="Q210" t="e">
            <v>#VALUE!</v>
          </cell>
          <cell r="R210" t="e">
            <v>#VALUE!</v>
          </cell>
          <cell r="S210" t="e">
            <v>#VALUE!</v>
          </cell>
          <cell r="T210" t="e">
            <v>#VALUE!</v>
          </cell>
          <cell r="U210" t="e">
            <v>#VALUE!</v>
          </cell>
          <cell r="V210" t="e">
            <v>#VALUE!</v>
          </cell>
          <cell r="W210" t="e">
            <v>#VALUE!</v>
          </cell>
          <cell r="X210" t="e">
            <v>#VALUE!</v>
          </cell>
          <cell r="Y210" t="e">
            <v>#VALUE!</v>
          </cell>
          <cell r="Z210" t="e">
            <v>#VALUE!</v>
          </cell>
          <cell r="AA210" t="e">
            <v>#VALUE!</v>
          </cell>
          <cell r="AB210" t="e">
            <v>#VALUE!</v>
          </cell>
          <cell r="AC210" t="e">
            <v>#VALUE!</v>
          </cell>
          <cell r="AD210" t="e">
            <v>#VALUE!</v>
          </cell>
          <cell r="AE210" t="e">
            <v>#VALUE!</v>
          </cell>
          <cell r="AF210" t="e">
            <v>#VALUE!</v>
          </cell>
          <cell r="AG210" t="e">
            <v>#VALUE!</v>
          </cell>
          <cell r="AH210" t="e">
            <v>#VALUE!</v>
          </cell>
          <cell r="AI210">
            <v>0</v>
          </cell>
        </row>
        <row r="212">
          <cell r="D212" t="str">
            <v>Actual Dollar Bank Balance</v>
          </cell>
        </row>
        <row r="213">
          <cell r="D213" t="str">
            <v>Diffirence Dollar</v>
          </cell>
          <cell r="E213" t="e">
            <v>#VALUE!</v>
          </cell>
          <cell r="F213" t="e">
            <v>#VALUE!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120500000</v>
          </cell>
          <cell r="F217">
            <v>120500000</v>
          </cell>
          <cell r="G217">
            <v>120500000</v>
          </cell>
          <cell r="H217">
            <v>120500000</v>
          </cell>
          <cell r="I217">
            <v>120500000</v>
          </cell>
          <cell r="J217">
            <v>120500000</v>
          </cell>
          <cell r="K217">
            <v>120500000</v>
          </cell>
          <cell r="L217">
            <v>120500000</v>
          </cell>
          <cell r="M217">
            <v>120500000</v>
          </cell>
          <cell r="N217">
            <v>120500000</v>
          </cell>
          <cell r="O217">
            <v>120500000</v>
          </cell>
          <cell r="P217">
            <v>120500000</v>
          </cell>
          <cell r="Q217">
            <v>120500000</v>
          </cell>
          <cell r="R217">
            <v>120500000</v>
          </cell>
          <cell r="S217">
            <v>120500000</v>
          </cell>
          <cell r="T217">
            <v>120500000</v>
          </cell>
          <cell r="U217">
            <v>120500000</v>
          </cell>
          <cell r="V217">
            <v>120500000</v>
          </cell>
          <cell r="W217">
            <v>120500000</v>
          </cell>
          <cell r="X217">
            <v>120500000</v>
          </cell>
          <cell r="Y217">
            <v>120500000</v>
          </cell>
          <cell r="Z217">
            <v>120500000</v>
          </cell>
          <cell r="AA217">
            <v>120500000</v>
          </cell>
          <cell r="AB217">
            <v>120500000</v>
          </cell>
          <cell r="AC217">
            <v>120500000</v>
          </cell>
          <cell r="AD217">
            <v>120500000</v>
          </cell>
          <cell r="AE217">
            <v>120500000</v>
          </cell>
          <cell r="AF217">
            <v>123500000</v>
          </cell>
          <cell r="AG217">
            <v>123500000</v>
          </cell>
          <cell r="AH217">
            <v>123500000</v>
          </cell>
          <cell r="AI217">
            <v>123500000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AE219">
            <v>-3000000</v>
          </cell>
        </row>
        <row r="220">
          <cell r="D220" t="str">
            <v>Rio Bridge - Closing Balance</v>
          </cell>
          <cell r="E220">
            <v>120500000</v>
          </cell>
          <cell r="F220">
            <v>120500000</v>
          </cell>
          <cell r="G220">
            <v>120500000</v>
          </cell>
          <cell r="H220">
            <v>120500000</v>
          </cell>
          <cell r="I220">
            <v>120500000</v>
          </cell>
          <cell r="J220">
            <v>120500000</v>
          </cell>
          <cell r="K220">
            <v>120500000</v>
          </cell>
          <cell r="L220">
            <v>120500000</v>
          </cell>
          <cell r="M220">
            <v>120500000</v>
          </cell>
          <cell r="N220">
            <v>120500000</v>
          </cell>
          <cell r="O220">
            <v>120500000</v>
          </cell>
          <cell r="P220">
            <v>120500000</v>
          </cell>
          <cell r="Q220">
            <v>120500000</v>
          </cell>
          <cell r="R220">
            <v>120500000</v>
          </cell>
          <cell r="S220">
            <v>120500000</v>
          </cell>
          <cell r="T220">
            <v>120500000</v>
          </cell>
          <cell r="U220">
            <v>120500000</v>
          </cell>
          <cell r="V220">
            <v>120500000</v>
          </cell>
          <cell r="W220">
            <v>120500000</v>
          </cell>
          <cell r="X220">
            <v>120500000</v>
          </cell>
          <cell r="Y220">
            <v>120500000</v>
          </cell>
          <cell r="Z220">
            <v>120500000</v>
          </cell>
          <cell r="AA220">
            <v>120500000</v>
          </cell>
          <cell r="AB220">
            <v>120500000</v>
          </cell>
          <cell r="AC220">
            <v>120500000</v>
          </cell>
          <cell r="AD220">
            <v>120500000</v>
          </cell>
          <cell r="AE220">
            <v>123500000</v>
          </cell>
          <cell r="AF220">
            <v>123500000</v>
          </cell>
          <cell r="AG220">
            <v>123500000</v>
          </cell>
          <cell r="AH220">
            <v>123500000</v>
          </cell>
          <cell r="AI220">
            <v>123500000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9500000</v>
          </cell>
          <cell r="F224">
            <v>9500000</v>
          </cell>
          <cell r="G224">
            <v>9500000</v>
          </cell>
          <cell r="H224">
            <v>9500000</v>
          </cell>
          <cell r="I224">
            <v>9500000</v>
          </cell>
          <cell r="J224">
            <v>9500000</v>
          </cell>
          <cell r="K224">
            <v>9500000</v>
          </cell>
          <cell r="L224">
            <v>9500000</v>
          </cell>
          <cell r="M224">
            <v>9500000</v>
          </cell>
          <cell r="N224">
            <v>9500000</v>
          </cell>
          <cell r="O224">
            <v>9500000</v>
          </cell>
          <cell r="P224">
            <v>9500000</v>
          </cell>
          <cell r="Q224">
            <v>9500000</v>
          </cell>
          <cell r="R224">
            <v>9500000</v>
          </cell>
          <cell r="S224">
            <v>9500000</v>
          </cell>
          <cell r="T224">
            <v>9500000</v>
          </cell>
          <cell r="U224">
            <v>9500000</v>
          </cell>
          <cell r="V224">
            <v>9500000</v>
          </cell>
          <cell r="W224">
            <v>9500000</v>
          </cell>
          <cell r="X224">
            <v>9500000</v>
          </cell>
          <cell r="Y224">
            <v>9500000</v>
          </cell>
          <cell r="Z224">
            <v>9500000</v>
          </cell>
          <cell r="AA224">
            <v>9500000</v>
          </cell>
          <cell r="AB224">
            <v>9500000</v>
          </cell>
          <cell r="AC224">
            <v>9500000</v>
          </cell>
          <cell r="AD224">
            <v>9500000</v>
          </cell>
          <cell r="AE224">
            <v>6500000</v>
          </cell>
          <cell r="AF224">
            <v>6500000</v>
          </cell>
          <cell r="AG224">
            <v>6500000</v>
          </cell>
          <cell r="AH224">
            <v>6500000</v>
          </cell>
          <cell r="AI224">
            <v>6500000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17835300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etup"/>
      <sheetName val="Info"/>
      <sheetName val="Data Validation"/>
      <sheetName val="Data"/>
      <sheetName val="CF_R"/>
      <sheetName val="CF_$"/>
      <sheetName val="CF_TOT"/>
      <sheetName val=" "/>
      <sheetName val="RBS Recon"/>
      <sheetName val="RBS Recon Q2"/>
      <sheetName val="RBS Recon Q3"/>
      <sheetName val="RBS Recon Q4"/>
      <sheetName val="RBS Recon Q106"/>
      <sheetName val="RBS Recon Q206"/>
      <sheetName val="RBS Recon Q306"/>
      <sheetName val="RBS Recon Q406"/>
      <sheetName val="     "/>
      <sheetName val="Q405 Sum"/>
      <sheetName val="Q106 Sum"/>
      <sheetName val="Q1 2006 Sum"/>
      <sheetName val="Q1-Q2 2006 Sum final"/>
      <sheetName val="Q3-Q4 2006 Sum final"/>
      <sheetName val="checklist"/>
      <sheetName val="Comments"/>
      <sheetName val="   "/>
      <sheetName val="Grph1"/>
      <sheetName val="Grph1 until 31 Dec"/>
      <sheetName val="Grph2"/>
      <sheetName val="Grph2 until 31 Dec"/>
      <sheetName val="Grph3-weekly fc"/>
      <sheetName val="Grph Stats"/>
      <sheetName val="Grph Dir rpt1"/>
      <sheetName val="Grph Dir rpt2"/>
      <sheetName val="Chart1-use for emails"/>
      <sheetName val="    "/>
      <sheetName val="I_12_06"/>
      <sheetName val="I_11_06"/>
      <sheetName val="I_10_06"/>
      <sheetName val="I_09_06"/>
      <sheetName val="I_08_06"/>
      <sheetName val="I_07_06"/>
      <sheetName val="I_06_06"/>
      <sheetName val="I_05_06"/>
      <sheetName val="I_04_06"/>
      <sheetName val="I_03_06"/>
      <sheetName val="I_02_06"/>
      <sheetName val="I_01_06"/>
      <sheetName val="I_12_05"/>
      <sheetName val="I_11_05"/>
      <sheetName val="I_10_05"/>
      <sheetName val="  "/>
      <sheetName val="B_12_06"/>
      <sheetName val="B_11_06"/>
      <sheetName val="B_10_06"/>
      <sheetName val="B_09_06"/>
      <sheetName val="B_08_06"/>
      <sheetName val="B_07_06"/>
      <sheetName val="B_06_06"/>
      <sheetName val="B_05_06"/>
      <sheetName val="B_04_06"/>
      <sheetName val="B_03_06"/>
      <sheetName val="B_02_06"/>
      <sheetName val="B_01_06"/>
      <sheetName val="B_12_05"/>
      <sheetName val="B_11_05"/>
      <sheetName val="B_10_05"/>
      <sheetName val="Q105-0306 Sum"/>
      <sheetName val="Grph Dir rpt"/>
      <sheetName val="1105-0306 Sum"/>
      <sheetName val="1105-0306 Sum final"/>
      <sheetName val="Grph1 until Jun06"/>
      <sheetName val="Chart1"/>
      <sheetName val="Grph Mar"/>
      <sheetName val="Grph Apr"/>
      <sheetName val="I_06_05"/>
      <sheetName val="I_05_05"/>
      <sheetName val="I_04_05"/>
      <sheetName val="I_03_05"/>
      <sheetName val="I_02_05"/>
      <sheetName val="I_01_05"/>
      <sheetName val="I_Rol Over"/>
      <sheetName val="B_06_05"/>
      <sheetName val="B_05_05"/>
      <sheetName val="B_04_05"/>
      <sheetName val="B_03_05"/>
      <sheetName val="B_02_05"/>
      <sheetName val="B_Roll Over"/>
      <sheetName val="Grph3-weekly fc (2)"/>
      <sheetName val="I_09_05"/>
      <sheetName val="I_08_05"/>
      <sheetName val="I_07_05"/>
      <sheetName val="B_09_05"/>
      <sheetName val="B_08_05"/>
      <sheetName val="B_07_05"/>
    </sheetNames>
    <sheetDataSet>
      <sheetData sheetId="0" refreshError="1"/>
      <sheetData sheetId="1" refreshError="1">
        <row r="3">
          <cell r="F3">
            <v>1</v>
          </cell>
          <cell r="G3" t="str">
            <v>Jan</v>
          </cell>
          <cell r="I3">
            <v>1</v>
          </cell>
          <cell r="J3" t="str">
            <v>Sun</v>
          </cell>
        </row>
        <row r="4">
          <cell r="F4">
            <v>2</v>
          </cell>
          <cell r="G4" t="str">
            <v>Feb</v>
          </cell>
          <cell r="I4">
            <v>2</v>
          </cell>
          <cell r="J4" t="str">
            <v>Mon</v>
          </cell>
        </row>
        <row r="5">
          <cell r="F5">
            <v>3</v>
          </cell>
          <cell r="G5" t="str">
            <v>Mar</v>
          </cell>
          <cell r="I5">
            <v>3</v>
          </cell>
          <cell r="J5" t="str">
            <v>Tue</v>
          </cell>
        </row>
        <row r="6">
          <cell r="F6">
            <v>4</v>
          </cell>
          <cell r="G6" t="str">
            <v>Apr</v>
          </cell>
          <cell r="I6">
            <v>4</v>
          </cell>
          <cell r="J6" t="str">
            <v>Wed</v>
          </cell>
        </row>
        <row r="7">
          <cell r="F7">
            <v>5</v>
          </cell>
          <cell r="G7" t="str">
            <v>May</v>
          </cell>
          <cell r="I7">
            <v>5</v>
          </cell>
          <cell r="J7" t="str">
            <v>Thu</v>
          </cell>
        </row>
        <row r="8">
          <cell r="F8">
            <v>6</v>
          </cell>
          <cell r="G8" t="str">
            <v>Jun</v>
          </cell>
          <cell r="I8">
            <v>6</v>
          </cell>
          <cell r="J8" t="str">
            <v>Fri</v>
          </cell>
        </row>
        <row r="9">
          <cell r="F9">
            <v>7</v>
          </cell>
          <cell r="G9" t="str">
            <v>Jul</v>
          </cell>
          <cell r="I9">
            <v>7</v>
          </cell>
          <cell r="J9" t="str">
            <v>Sat</v>
          </cell>
        </row>
        <row r="10">
          <cell r="F10">
            <v>8</v>
          </cell>
          <cell r="G10" t="str">
            <v>Aug</v>
          </cell>
        </row>
        <row r="11">
          <cell r="F11">
            <v>9</v>
          </cell>
          <cell r="G11" t="str">
            <v>Sep</v>
          </cell>
        </row>
        <row r="12">
          <cell r="F12">
            <v>10</v>
          </cell>
          <cell r="G12" t="str">
            <v>Oct</v>
          </cell>
        </row>
        <row r="13">
          <cell r="F13">
            <v>11</v>
          </cell>
          <cell r="G13" t="str">
            <v>Nov</v>
          </cell>
        </row>
        <row r="14">
          <cell r="F14">
            <v>12</v>
          </cell>
          <cell r="G14" t="str">
            <v>Dec</v>
          </cell>
        </row>
        <row r="23">
          <cell r="F23">
            <v>1</v>
          </cell>
          <cell r="G23">
            <v>1</v>
          </cell>
        </row>
        <row r="24">
          <cell r="F24">
            <v>2</v>
          </cell>
          <cell r="G24">
            <v>4</v>
          </cell>
        </row>
        <row r="25">
          <cell r="F25">
            <v>3</v>
          </cell>
          <cell r="G25">
            <v>7</v>
          </cell>
        </row>
        <row r="26">
          <cell r="F26">
            <v>4</v>
          </cell>
          <cell r="G26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>
            <v>1</v>
          </cell>
        </row>
        <row r="3">
          <cell r="B3">
            <v>2005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8">
          <cell r="D8">
            <v>38868</v>
          </cell>
          <cell r="E8">
            <v>38869</v>
          </cell>
          <cell r="F8">
            <v>38870</v>
          </cell>
          <cell r="G8">
            <v>38871</v>
          </cell>
          <cell r="H8">
            <v>38872</v>
          </cell>
          <cell r="I8">
            <v>38873</v>
          </cell>
          <cell r="J8">
            <v>38874</v>
          </cell>
          <cell r="K8">
            <v>38875</v>
          </cell>
          <cell r="L8">
            <v>38876</v>
          </cell>
          <cell r="M8">
            <v>38877</v>
          </cell>
          <cell r="N8">
            <v>38878</v>
          </cell>
          <cell r="O8">
            <v>38879</v>
          </cell>
          <cell r="P8">
            <v>38880</v>
          </cell>
          <cell r="Q8">
            <v>38881</v>
          </cell>
          <cell r="R8">
            <v>38882</v>
          </cell>
          <cell r="S8">
            <v>38883</v>
          </cell>
          <cell r="T8">
            <v>38884</v>
          </cell>
          <cell r="U8">
            <v>38885</v>
          </cell>
          <cell r="V8">
            <v>38886</v>
          </cell>
          <cell r="W8">
            <v>38887</v>
          </cell>
          <cell r="X8">
            <v>38888</v>
          </cell>
          <cell r="Y8">
            <v>38889</v>
          </cell>
          <cell r="Z8">
            <v>38890</v>
          </cell>
          <cell r="AA8">
            <v>38891</v>
          </cell>
          <cell r="AB8">
            <v>38892</v>
          </cell>
          <cell r="AC8">
            <v>38893</v>
          </cell>
          <cell r="AD8">
            <v>38894</v>
          </cell>
          <cell r="AE8">
            <v>38895</v>
          </cell>
          <cell r="AF8">
            <v>38896</v>
          </cell>
          <cell r="AG8">
            <v>38897</v>
          </cell>
          <cell r="AH8">
            <v>38898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5000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#N/A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#N/A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-9517950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#N/A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#N/A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-571077</v>
          </cell>
          <cell r="Q14">
            <v>0</v>
          </cell>
          <cell r="R14">
            <v>0</v>
          </cell>
          <cell r="S14">
            <v>-4283077.5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-4283077.5</v>
          </cell>
          <cell r="AI14" t="e">
            <v>#N/A</v>
          </cell>
        </row>
        <row r="15">
          <cell r="AI15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#N/A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#N/A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#N/A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#N/A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#N/A</v>
          </cell>
        </row>
        <row r="22">
          <cell r="D22" t="str">
            <v>Link - Sales Tonnes Copper</v>
          </cell>
          <cell r="E22">
            <v>1000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120</v>
          </cell>
          <cell r="S22">
            <v>2704</v>
          </cell>
          <cell r="T22">
            <v>1000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2050</v>
          </cell>
          <cell r="AH22">
            <v>1774</v>
          </cell>
          <cell r="AI22" t="e">
            <v>#N/A</v>
          </cell>
        </row>
        <row r="23">
          <cell r="D23" t="str">
            <v>Link - Copper Price Copper - $</v>
          </cell>
          <cell r="E23">
            <v>4700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4700</v>
          </cell>
          <cell r="S23">
            <v>4700</v>
          </cell>
          <cell r="T23">
            <v>4700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4700</v>
          </cell>
          <cell r="AH23">
            <v>4700</v>
          </cell>
          <cell r="AI23" t="e">
            <v>#N/A</v>
          </cell>
        </row>
        <row r="24">
          <cell r="D24" t="str">
            <v>Link - Exchage rate</v>
          </cell>
          <cell r="E24">
            <v>6.1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6.1</v>
          </cell>
          <cell r="AH24">
            <v>6.1</v>
          </cell>
          <cell r="AI24" t="e">
            <v>#N/A</v>
          </cell>
        </row>
        <row r="25">
          <cell r="D25" t="str">
            <v>Link - Copper Sales Value - R</v>
          </cell>
          <cell r="E25">
            <v>34963800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4223016</v>
          </cell>
          <cell r="S25">
            <v>93790969.200000003</v>
          </cell>
          <cell r="T25">
            <v>34963800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72143190</v>
          </cell>
          <cell r="AH25">
            <v>60834595.200000003</v>
          </cell>
          <cell r="AI25" t="e">
            <v>#N/A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#N/A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143874270</v>
          </cell>
          <cell r="T27">
            <v>0</v>
          </cell>
          <cell r="U27">
            <v>4223016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93790969.200000003</v>
          </cell>
          <cell r="AI27" t="e">
            <v>#N/A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#N/A</v>
          </cell>
        </row>
        <row r="29">
          <cell r="AI29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998016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3932656</v>
          </cell>
          <cell r="AI30" t="e">
            <v>#N/A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1715000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1047846.1538461539</v>
          </cell>
          <cell r="AI31" t="e">
            <v>#N/A</v>
          </cell>
        </row>
        <row r="32">
          <cell r="AI32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500000</v>
          </cell>
          <cell r="AI33" t="e">
            <v>#N/A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458341.49631597422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1968709.5792847369</v>
          </cell>
          <cell r="AI34" t="e">
            <v>#N/A</v>
          </cell>
        </row>
        <row r="35">
          <cell r="AI35">
            <v>0</v>
          </cell>
        </row>
        <row r="36">
          <cell r="D36" t="str">
            <v>Copy Values</v>
          </cell>
          <cell r="AI36">
            <v>0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5000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-9517950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-571077</v>
          </cell>
          <cell r="Q41">
            <v>0</v>
          </cell>
          <cell r="R41">
            <v>0</v>
          </cell>
          <cell r="S41">
            <v>-4283077.5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-4283077.5</v>
          </cell>
          <cell r="AI41">
            <v>0</v>
          </cell>
        </row>
        <row r="42">
          <cell r="AI42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AI48">
            <v>0</v>
          </cell>
        </row>
        <row r="49">
          <cell r="D49" t="str">
            <v>Sales Tonnes Copper</v>
          </cell>
          <cell r="E49">
            <v>1000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</v>
          </cell>
          <cell r="S49">
            <v>2704</v>
          </cell>
          <cell r="T49">
            <v>1000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2050</v>
          </cell>
          <cell r="AH49">
            <v>1774</v>
          </cell>
          <cell r="AI49">
            <v>0</v>
          </cell>
        </row>
        <row r="50">
          <cell r="D50" t="str">
            <v>Copper Price Copper - $</v>
          </cell>
          <cell r="E50">
            <v>4700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4700</v>
          </cell>
          <cell r="S50">
            <v>4700</v>
          </cell>
          <cell r="T50">
            <v>4700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4700</v>
          </cell>
          <cell r="AH50">
            <v>4700</v>
          </cell>
          <cell r="AI50">
            <v>3893.65</v>
          </cell>
        </row>
        <row r="51">
          <cell r="D51" t="str">
            <v>Exchage rate</v>
          </cell>
          <cell r="E51">
            <v>6.1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6.1</v>
          </cell>
          <cell r="AH51">
            <v>6.1</v>
          </cell>
          <cell r="AI51">
            <v>6.3</v>
          </cell>
        </row>
        <row r="52">
          <cell r="D52" t="str">
            <v>Copper Sales Value - R</v>
          </cell>
          <cell r="E52">
            <v>34963800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4223016</v>
          </cell>
          <cell r="S52">
            <v>93790969.200000003</v>
          </cell>
          <cell r="T52">
            <v>34963800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72143190</v>
          </cell>
          <cell r="AH52">
            <v>60834595.200000003</v>
          </cell>
          <cell r="AI52">
            <v>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143874270</v>
          </cell>
          <cell r="T54">
            <v>0</v>
          </cell>
          <cell r="U54">
            <v>4223016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93790969.200000003</v>
          </cell>
          <cell r="AI54">
            <v>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I56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998016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3932656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1715000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1047846.1538461539</v>
          </cell>
          <cell r="AI58">
            <v>0</v>
          </cell>
        </row>
        <row r="59">
          <cell r="AI59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500000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458341.49631597422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1968709.5792847369</v>
          </cell>
          <cell r="AI61">
            <v>3101092</v>
          </cell>
        </row>
        <row r="63">
          <cell r="D63" t="str">
            <v>HEDGING</v>
          </cell>
          <cell r="K63">
            <v>-31652023.640000001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 t="e">
            <v>#N/A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#N/A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#N/A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#N/A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#N/A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#N/A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#N/A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#N/A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#N/A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#N/A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#N/A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#N/A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#N/A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#N/A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#N/A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#N/A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 t="e">
            <v>#N/A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#N/A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#N/A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#N/A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#N/A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32095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-6811652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-1016000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-800000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-500000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-19291000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-293424.65999999997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-900000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-646713</v>
          </cell>
          <cell r="O109">
            <v>-3191063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-3000000</v>
          </cell>
          <cell r="X109">
            <v>0</v>
          </cell>
          <cell r="Y109">
            <v>0</v>
          </cell>
          <cell r="Z109">
            <v>-4353287</v>
          </cell>
          <cell r="AA109">
            <v>-1500000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-2000000</v>
          </cell>
          <cell r="AI109">
            <v>0</v>
          </cell>
        </row>
        <row r="110">
          <cell r="D110" t="str">
            <v>Monthly Creditors</v>
          </cell>
          <cell r="E110">
            <v>0</v>
          </cell>
          <cell r="F110">
            <v>-3000000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-3000000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-3000000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-3000000</v>
          </cell>
          <cell r="AC110">
            <v>-56180903</v>
          </cell>
          <cell r="AD110">
            <v>0</v>
          </cell>
          <cell r="AE110">
            <v>0</v>
          </cell>
          <cell r="AF110">
            <v>-3000000</v>
          </cell>
          <cell r="AG110">
            <v>0</v>
          </cell>
          <cell r="AH110">
            <v>-32865739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-7643835.2919999994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-18300000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-11782780.710000001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-72380000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5287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-300000</v>
          </cell>
          <cell r="U171">
            <v>0</v>
          </cell>
          <cell r="V171">
            <v>0</v>
          </cell>
          <cell r="W171">
            <v>0</v>
          </cell>
          <cell r="X171">
            <v>-300000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-300000</v>
          </cell>
          <cell r="AF171">
            <v>0</v>
          </cell>
          <cell r="AG171">
            <v>0</v>
          </cell>
          <cell r="AH171">
            <v>-100000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141724405.88900003</v>
          </cell>
          <cell r="F211">
            <v>138724405.88900003</v>
          </cell>
          <cell r="G211">
            <v>136153204.88900003</v>
          </cell>
          <cell r="H211">
            <v>136153204.88900003</v>
          </cell>
          <cell r="I211">
            <v>136153204.88900003</v>
          </cell>
          <cell r="J211">
            <v>136185299.88900003</v>
          </cell>
          <cell r="K211">
            <v>97221624.249000028</v>
          </cell>
          <cell r="L211">
            <v>94015134.249000028</v>
          </cell>
          <cell r="M211">
            <v>93571054.249000028</v>
          </cell>
          <cell r="N211">
            <v>84224341.249000028</v>
          </cell>
          <cell r="O211">
            <v>81033278.249000028</v>
          </cell>
          <cell r="P211">
            <v>81033278.249000028</v>
          </cell>
          <cell r="Q211">
            <v>81033278.249000028</v>
          </cell>
          <cell r="R211">
            <v>80998607.249000028</v>
          </cell>
          <cell r="S211">
            <v>222645079.24900001</v>
          </cell>
          <cell r="T211">
            <v>221058093.24900001</v>
          </cell>
          <cell r="U211">
            <v>224921027.24900001</v>
          </cell>
          <cell r="V211">
            <v>224921027.24900001</v>
          </cell>
          <cell r="W211">
            <v>221921027.24900001</v>
          </cell>
          <cell r="X211">
            <v>222164072.24900001</v>
          </cell>
          <cell r="Y211">
            <v>222164072.24900001</v>
          </cell>
          <cell r="Z211">
            <v>217517360.58900002</v>
          </cell>
          <cell r="AA211">
            <v>216017360.58900002</v>
          </cell>
          <cell r="AB211">
            <v>213017360.58900002</v>
          </cell>
          <cell r="AC211">
            <v>156836457.58900002</v>
          </cell>
          <cell r="AD211">
            <v>156836457.58900002</v>
          </cell>
          <cell r="AE211">
            <v>156836457.58900002</v>
          </cell>
          <cell r="AF211">
            <v>134545457.58900002</v>
          </cell>
          <cell r="AG211">
            <v>134545457.58900002</v>
          </cell>
          <cell r="AH211">
            <v>85880727.787000015</v>
          </cell>
          <cell r="AI211">
            <v>178246684.65598398</v>
          </cell>
        </row>
        <row r="212">
          <cell r="D212" t="str">
            <v>Diffirence Rand</v>
          </cell>
          <cell r="E212">
            <v>0.16741305589675903</v>
          </cell>
          <cell r="F212">
            <v>0.16741305589675903</v>
          </cell>
          <cell r="G212">
            <v>0.16741305589675903</v>
          </cell>
          <cell r="H212">
            <v>0.16741305589675903</v>
          </cell>
          <cell r="I212">
            <v>0.16741305589675903</v>
          </cell>
          <cell r="J212">
            <v>0.16741305589675903</v>
          </cell>
          <cell r="K212">
            <v>0.16741305589675903</v>
          </cell>
          <cell r="L212">
            <v>0.16741305589675903</v>
          </cell>
          <cell r="M212">
            <v>0.16741305589675903</v>
          </cell>
          <cell r="N212">
            <v>0.16741305589675903</v>
          </cell>
          <cell r="O212">
            <v>0.16741305589675903</v>
          </cell>
          <cell r="P212">
            <v>0.16741305589675903</v>
          </cell>
          <cell r="Q212">
            <v>0.16741305589675903</v>
          </cell>
          <cell r="R212">
            <v>0.16741305589675903</v>
          </cell>
          <cell r="S212">
            <v>0.16741305589675903</v>
          </cell>
          <cell r="T212">
            <v>0.16741305589675903</v>
          </cell>
          <cell r="U212">
            <v>0.16741305589675903</v>
          </cell>
          <cell r="V212">
            <v>0.16741305589675903</v>
          </cell>
          <cell r="W212">
            <v>0.16741305589675903</v>
          </cell>
          <cell r="X212">
            <v>0.16741305589675903</v>
          </cell>
          <cell r="Y212">
            <v>0.16741305589675903</v>
          </cell>
          <cell r="Z212">
            <v>0.16741305589675903</v>
          </cell>
          <cell r="AA212">
            <v>0.16741305589675903</v>
          </cell>
          <cell r="AB212">
            <v>0.16741305589675903</v>
          </cell>
          <cell r="AC212">
            <v>0.16741305589675903</v>
          </cell>
          <cell r="AD212">
            <v>0.16741305589675903</v>
          </cell>
          <cell r="AE212">
            <v>0.16741305589675903</v>
          </cell>
          <cell r="AF212">
            <v>0.16741305589675903</v>
          </cell>
          <cell r="AG212">
            <v>0.16741305589675903</v>
          </cell>
          <cell r="AH212">
            <v>0.16741305589675903</v>
          </cell>
          <cell r="AI212" t="e">
            <v>#VALUE!</v>
          </cell>
        </row>
        <row r="214">
          <cell r="D214" t="str">
            <v>Actual Dollar Bank Balance</v>
          </cell>
        </row>
        <row r="215">
          <cell r="D215" t="str">
            <v>Diffirence Dollar</v>
          </cell>
          <cell r="E215">
            <v>12875069.989884432</v>
          </cell>
          <cell r="F215">
            <v>12875069.989884432</v>
          </cell>
          <cell r="G215">
            <v>12875069.989884432</v>
          </cell>
          <cell r="H215">
            <v>12875069.989884432</v>
          </cell>
          <cell r="I215">
            <v>12875069.989884432</v>
          </cell>
          <cell r="J215">
            <v>12875069.989884432</v>
          </cell>
          <cell r="K215">
            <v>12875069.989884432</v>
          </cell>
          <cell r="L215">
            <v>12875069.989884432</v>
          </cell>
          <cell r="M215">
            <v>12875069.989884432</v>
          </cell>
          <cell r="N215">
            <v>12875069.989884432</v>
          </cell>
          <cell r="O215">
            <v>12875069.989884432</v>
          </cell>
          <cell r="P215">
            <v>12303992.989884432</v>
          </cell>
          <cell r="Q215">
            <v>14018992.989884432</v>
          </cell>
          <cell r="R215">
            <v>14018992.989884432</v>
          </cell>
          <cell r="S215">
            <v>9735915.4898844324</v>
          </cell>
          <cell r="T215">
            <v>9435915.4898844324</v>
          </cell>
          <cell r="U215">
            <v>9435915.4898844324</v>
          </cell>
          <cell r="V215">
            <v>9435915.4898844324</v>
          </cell>
          <cell r="W215">
            <v>9435915.4898844324</v>
          </cell>
          <cell r="X215">
            <v>9135915.4898844324</v>
          </cell>
          <cell r="Y215">
            <v>9135915.4898844324</v>
          </cell>
          <cell r="Z215">
            <v>9135915.4898844324</v>
          </cell>
          <cell r="AA215">
            <v>9135915.4898844324</v>
          </cell>
          <cell r="AB215">
            <v>9135915.4898844324</v>
          </cell>
          <cell r="AC215">
            <v>9594256.9862004071</v>
          </cell>
          <cell r="AD215">
            <v>9594256.9862004071</v>
          </cell>
          <cell r="AE215">
            <v>9294256.9862004071</v>
          </cell>
          <cell r="AF215">
            <v>9294256.9862004071</v>
          </cell>
          <cell r="AG215">
            <v>9294256.9862004071</v>
          </cell>
          <cell r="AH215">
            <v>7927735.219331298</v>
          </cell>
          <cell r="AI215" t="e">
            <v>#VALUE!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3" refreshError="1">
        <row r="8">
          <cell r="D8">
            <v>38837</v>
          </cell>
          <cell r="E8">
            <v>38838</v>
          </cell>
          <cell r="F8">
            <v>38839</v>
          </cell>
          <cell r="G8">
            <v>38840</v>
          </cell>
          <cell r="H8">
            <v>38841</v>
          </cell>
          <cell r="I8">
            <v>38842</v>
          </cell>
          <cell r="J8">
            <v>38843</v>
          </cell>
          <cell r="K8">
            <v>38844</v>
          </cell>
          <cell r="L8">
            <v>38845</v>
          </cell>
          <cell r="M8">
            <v>38846</v>
          </cell>
          <cell r="N8">
            <v>38847</v>
          </cell>
          <cell r="O8">
            <v>38848</v>
          </cell>
          <cell r="P8">
            <v>38849</v>
          </cell>
          <cell r="Q8">
            <v>38850</v>
          </cell>
          <cell r="R8">
            <v>38851</v>
          </cell>
          <cell r="S8">
            <v>38852</v>
          </cell>
          <cell r="T8">
            <v>38853</v>
          </cell>
          <cell r="U8">
            <v>38854</v>
          </cell>
          <cell r="V8">
            <v>38855</v>
          </cell>
          <cell r="W8">
            <v>38856</v>
          </cell>
          <cell r="X8">
            <v>38857</v>
          </cell>
          <cell r="Y8">
            <v>38858</v>
          </cell>
          <cell r="Z8">
            <v>38859</v>
          </cell>
          <cell r="AA8">
            <v>38860</v>
          </cell>
          <cell r="AB8">
            <v>38861</v>
          </cell>
          <cell r="AC8">
            <v>38862</v>
          </cell>
          <cell r="AD8">
            <v>38863</v>
          </cell>
          <cell r="AE8">
            <v>38864</v>
          </cell>
          <cell r="AF8">
            <v>38865</v>
          </cell>
          <cell r="AG8">
            <v>38866</v>
          </cell>
          <cell r="AH8">
            <v>38867</v>
          </cell>
          <cell r="AI8">
            <v>38868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3000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-5710770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-380718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-2569846.5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-2569846.5</v>
          </cell>
          <cell r="AI14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1000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120</v>
          </cell>
          <cell r="S22">
            <v>3030</v>
          </cell>
          <cell r="T22">
            <v>1000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3150</v>
          </cell>
        </row>
        <row r="23">
          <cell r="D23" t="str">
            <v>Link - Copper Price Copper - $</v>
          </cell>
          <cell r="E23">
            <v>4700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4700</v>
          </cell>
          <cell r="S23">
            <v>4700</v>
          </cell>
          <cell r="T23">
            <v>4700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4700</v>
          </cell>
        </row>
        <row r="24">
          <cell r="D24" t="str">
            <v>Link - Exchage rate</v>
          </cell>
          <cell r="E24">
            <v>6.1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6.1</v>
          </cell>
        </row>
        <row r="25">
          <cell r="D25" t="str">
            <v>Link - Copper Sales Value - R</v>
          </cell>
          <cell r="E25">
            <v>34963800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4223016</v>
          </cell>
          <cell r="S25">
            <v>104687454</v>
          </cell>
          <cell r="T25">
            <v>34963800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108910470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90526830</v>
          </cell>
          <cell r="T27">
            <v>53319795</v>
          </cell>
          <cell r="U27">
            <v>4223016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104687454</v>
          </cell>
          <cell r="AI27">
            <v>34963800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998016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379640</v>
          </cell>
          <cell r="AI30">
            <v>3553016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1715000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1047846.1538461539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500000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463138.95159142319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1901176.1704072622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3000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-5710770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-380718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-2569846.5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-2569846.5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1000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</v>
          </cell>
          <cell r="S49">
            <v>3030</v>
          </cell>
          <cell r="T49">
            <v>1000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3150</v>
          </cell>
        </row>
        <row r="50">
          <cell r="D50" t="str">
            <v>Copper Price Copper - $</v>
          </cell>
          <cell r="E50">
            <v>4700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4700</v>
          </cell>
          <cell r="S50">
            <v>4700</v>
          </cell>
          <cell r="T50">
            <v>4700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4700</v>
          </cell>
        </row>
        <row r="51">
          <cell r="D51" t="str">
            <v>Exchage rate</v>
          </cell>
          <cell r="E51">
            <v>6.1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6.1</v>
          </cell>
        </row>
        <row r="52">
          <cell r="D52" t="str">
            <v>Copper Sales Value - R</v>
          </cell>
          <cell r="E52">
            <v>34963800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4223016</v>
          </cell>
          <cell r="S52">
            <v>104687454</v>
          </cell>
          <cell r="T52">
            <v>34963800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108910470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90526830</v>
          </cell>
          <cell r="T54">
            <v>53319795</v>
          </cell>
          <cell r="U54">
            <v>4223016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104687454</v>
          </cell>
          <cell r="AI54">
            <v>34963800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998016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379640</v>
          </cell>
          <cell r="AI57">
            <v>3553016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1715000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1047846.1538461539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463138.95159142319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1901176.1704072622</v>
          </cell>
        </row>
        <row r="63">
          <cell r="D63" t="str">
            <v>HEDGING</v>
          </cell>
          <cell r="K63">
            <v>-32387121.16</v>
          </cell>
          <cell r="L63">
            <v>-65312522.32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32095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-6811652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-1016000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-800000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-500000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-19291000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-293424.65999999997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-900000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-646713</v>
          </cell>
          <cell r="O109">
            <v>-3191063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-3000000</v>
          </cell>
          <cell r="X109">
            <v>0</v>
          </cell>
          <cell r="Y109">
            <v>0</v>
          </cell>
          <cell r="Z109">
            <v>-4353287</v>
          </cell>
          <cell r="AA109">
            <v>-1500000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-2000000</v>
          </cell>
          <cell r="AI109">
            <v>0</v>
          </cell>
        </row>
        <row r="110">
          <cell r="D110" t="str">
            <v>Monthly Creditors</v>
          </cell>
          <cell r="E110">
            <v>0</v>
          </cell>
          <cell r="F110">
            <v>-3000000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-3000000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-3000000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-3000000</v>
          </cell>
          <cell r="AC110">
            <v>-56180903</v>
          </cell>
          <cell r="AD110">
            <v>0</v>
          </cell>
          <cell r="AE110">
            <v>0</v>
          </cell>
          <cell r="AF110">
            <v>-3000000</v>
          </cell>
          <cell r="AG110">
            <v>0</v>
          </cell>
          <cell r="AH110">
            <v>-32865739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-15700000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-3414678.1739999996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5287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-300000</v>
          </cell>
          <cell r="U171">
            <v>0</v>
          </cell>
          <cell r="V171">
            <v>0</v>
          </cell>
          <cell r="W171">
            <v>0</v>
          </cell>
          <cell r="X171">
            <v>-300000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-300000</v>
          </cell>
          <cell r="AF171">
            <v>0</v>
          </cell>
          <cell r="AG171">
            <v>0</v>
          </cell>
          <cell r="AH171">
            <v>-100000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61478603.883000009</v>
          </cell>
          <cell r="F211">
            <v>58478603.883000009</v>
          </cell>
          <cell r="G211">
            <v>52492724.709000006</v>
          </cell>
          <cell r="H211">
            <v>52492724.709000006</v>
          </cell>
          <cell r="I211">
            <v>52492724.709000006</v>
          </cell>
          <cell r="J211">
            <v>52524819.709000006</v>
          </cell>
          <cell r="K211">
            <v>12826046.54900001</v>
          </cell>
          <cell r="L211">
            <v>9619556.5490000099</v>
          </cell>
          <cell r="M211">
            <v>9175476.5490000099</v>
          </cell>
          <cell r="N211">
            <v>-171236.45099999011</v>
          </cell>
          <cell r="O211">
            <v>-3362299.4509999901</v>
          </cell>
          <cell r="P211">
            <v>-3362299.4509999901</v>
          </cell>
          <cell r="Q211">
            <v>-3362299.4509999901</v>
          </cell>
          <cell r="R211">
            <v>-3396970.4509999901</v>
          </cell>
          <cell r="S211">
            <v>84902061.54900001</v>
          </cell>
          <cell r="T211">
            <v>136634870.54900002</v>
          </cell>
          <cell r="U211">
            <v>140497804.54900002</v>
          </cell>
          <cell r="V211">
            <v>140497804.54900002</v>
          </cell>
          <cell r="W211">
            <v>137497804.54900002</v>
          </cell>
          <cell r="X211">
            <v>137740849.54900002</v>
          </cell>
          <cell r="Y211">
            <v>137740849.54900002</v>
          </cell>
          <cell r="Z211">
            <v>133094137.88900003</v>
          </cell>
          <cell r="AA211">
            <v>131594137.88900003</v>
          </cell>
          <cell r="AB211">
            <v>128594137.88900003</v>
          </cell>
          <cell r="AC211">
            <v>72413234.889000028</v>
          </cell>
          <cell r="AD211">
            <v>72413234.889000028</v>
          </cell>
          <cell r="AE211">
            <v>72413234.889000028</v>
          </cell>
          <cell r="AF211">
            <v>50122234.889000028</v>
          </cell>
          <cell r="AG211">
            <v>50122234.889000028</v>
          </cell>
          <cell r="AH211">
            <v>102707589.88900003</v>
          </cell>
          <cell r="AI211">
            <v>141724405.88900003</v>
          </cell>
        </row>
        <row r="212">
          <cell r="D212" t="str">
            <v>Diffirence Rand</v>
          </cell>
          <cell r="E212">
            <v>0.16741305589675903</v>
          </cell>
          <cell r="F212">
            <v>0.16741305589675903</v>
          </cell>
          <cell r="G212">
            <v>0.16741305589675903</v>
          </cell>
          <cell r="H212">
            <v>0.16741305589675903</v>
          </cell>
          <cell r="I212">
            <v>0.16741305589675903</v>
          </cell>
          <cell r="J212">
            <v>0.16741305589675903</v>
          </cell>
          <cell r="K212">
            <v>0.16741305589675903</v>
          </cell>
          <cell r="L212">
            <v>0.16741305589675903</v>
          </cell>
          <cell r="M212">
            <v>0.16741305589675903</v>
          </cell>
          <cell r="N212">
            <v>0.16741305589675903</v>
          </cell>
          <cell r="O212">
            <v>0.16741305589675903</v>
          </cell>
          <cell r="P212">
            <v>0.16741305589675903</v>
          </cell>
          <cell r="Q212">
            <v>0.16741305589675903</v>
          </cell>
          <cell r="R212">
            <v>0.16741305589675903</v>
          </cell>
          <cell r="S212">
            <v>0.16741305589675903</v>
          </cell>
          <cell r="T212">
            <v>0.16741305589675903</v>
          </cell>
          <cell r="U212">
            <v>0.16741305589675903</v>
          </cell>
          <cell r="V212">
            <v>0.16741305589675903</v>
          </cell>
          <cell r="W212">
            <v>0.16741305589675903</v>
          </cell>
          <cell r="X212">
            <v>0.16741305589675903</v>
          </cell>
          <cell r="Y212">
            <v>0.16741305589675903</v>
          </cell>
          <cell r="Z212">
            <v>0.16741305589675903</v>
          </cell>
          <cell r="AA212">
            <v>0.16741305589675903</v>
          </cell>
          <cell r="AB212">
            <v>0.16741305589675903</v>
          </cell>
          <cell r="AC212">
            <v>0.16741305589675903</v>
          </cell>
          <cell r="AD212">
            <v>0.16741305589675903</v>
          </cell>
          <cell r="AE212">
            <v>0.16741305589675903</v>
          </cell>
          <cell r="AF212">
            <v>0.16741305589675903</v>
          </cell>
          <cell r="AG212">
            <v>0.16741305589675903</v>
          </cell>
          <cell r="AH212">
            <v>0.16741305589675903</v>
          </cell>
          <cell r="AI212">
            <v>0.16741305589675903</v>
          </cell>
        </row>
        <row r="214">
          <cell r="D214" t="str">
            <v>Actual Dollar Bank Balance</v>
          </cell>
          <cell r="E214">
            <v>8712904.5700000003</v>
          </cell>
          <cell r="F214">
            <v>8239608.5899999999</v>
          </cell>
          <cell r="G214">
            <v>8252558.0899999999</v>
          </cell>
          <cell r="H214">
            <v>8252558.0899999999</v>
          </cell>
          <cell r="I214">
            <v>5261578.09</v>
          </cell>
        </row>
        <row r="215">
          <cell r="D215" t="str">
            <v>Diffirence Dollar</v>
          </cell>
          <cell r="E215">
            <v>14263032.714039594</v>
          </cell>
          <cell r="F215">
            <v>14263032.714039594</v>
          </cell>
          <cell r="G215">
            <v>14263032.714039594</v>
          </cell>
          <cell r="H215">
            <v>14263032.714039594</v>
          </cell>
          <cell r="I215">
            <v>14263032.714039594</v>
          </cell>
          <cell r="J215">
            <v>14263032.714039594</v>
          </cell>
          <cell r="K215">
            <v>14263032.714039594</v>
          </cell>
          <cell r="L215">
            <v>14263032.714039594</v>
          </cell>
          <cell r="M215">
            <v>13882314.714039594</v>
          </cell>
          <cell r="N215">
            <v>13882314.714039594</v>
          </cell>
          <cell r="O215">
            <v>13882314.714039594</v>
          </cell>
          <cell r="P215">
            <v>13882314.714039594</v>
          </cell>
          <cell r="Q215">
            <v>15597314.714039594</v>
          </cell>
          <cell r="R215">
            <v>15597314.714039594</v>
          </cell>
          <cell r="S215">
            <v>13027468.214039594</v>
          </cell>
          <cell r="T215">
            <v>12727468.214039594</v>
          </cell>
          <cell r="U215">
            <v>12727468.214039594</v>
          </cell>
          <cell r="V215">
            <v>12727468.214039594</v>
          </cell>
          <cell r="W215">
            <v>12727468.214039594</v>
          </cell>
          <cell r="X215">
            <v>12427468.214039594</v>
          </cell>
          <cell r="Y215">
            <v>12427468.214039594</v>
          </cell>
          <cell r="Z215">
            <v>12427468.214039594</v>
          </cell>
          <cell r="AA215">
            <v>12427468.214039594</v>
          </cell>
          <cell r="AB215">
            <v>12427468.214039594</v>
          </cell>
          <cell r="AC215">
            <v>12890607.165631017</v>
          </cell>
          <cell r="AD215">
            <v>12890607.165631017</v>
          </cell>
          <cell r="AE215">
            <v>12590607.165631017</v>
          </cell>
          <cell r="AF215">
            <v>12590607.165631017</v>
          </cell>
          <cell r="AG215">
            <v>12590607.165631017</v>
          </cell>
          <cell r="AH215">
            <v>9920760.6656310167</v>
          </cell>
          <cell r="AI215">
            <v>12869782.989884432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4" refreshError="1"/>
      <sheetData sheetId="45" refreshError="1">
        <row r="8">
          <cell r="D8">
            <v>38776</v>
          </cell>
          <cell r="E8">
            <v>38777</v>
          </cell>
          <cell r="F8">
            <v>38778</v>
          </cell>
          <cell r="G8">
            <v>38779</v>
          </cell>
          <cell r="H8">
            <v>38780</v>
          </cell>
          <cell r="I8">
            <v>38781</v>
          </cell>
          <cell r="J8">
            <v>38782</v>
          </cell>
          <cell r="K8">
            <v>38783</v>
          </cell>
          <cell r="L8">
            <v>38784</v>
          </cell>
          <cell r="M8">
            <v>38785</v>
          </cell>
          <cell r="N8">
            <v>38786</v>
          </cell>
          <cell r="O8">
            <v>38787</v>
          </cell>
          <cell r="P8">
            <v>38788</v>
          </cell>
          <cell r="Q8">
            <v>38789</v>
          </cell>
          <cell r="R8">
            <v>38790</v>
          </cell>
          <cell r="S8">
            <v>38791</v>
          </cell>
          <cell r="T8">
            <v>38792</v>
          </cell>
          <cell r="U8">
            <v>38793</v>
          </cell>
          <cell r="V8">
            <v>38794</v>
          </cell>
          <cell r="W8">
            <v>38795</v>
          </cell>
          <cell r="X8">
            <v>38796</v>
          </cell>
          <cell r="Y8">
            <v>38797</v>
          </cell>
          <cell r="Z8">
            <v>38798</v>
          </cell>
          <cell r="AA8">
            <v>38799</v>
          </cell>
          <cell r="AB8">
            <v>38800</v>
          </cell>
          <cell r="AC8">
            <v>38801</v>
          </cell>
          <cell r="AD8">
            <v>38802</v>
          </cell>
          <cell r="AE8">
            <v>38803</v>
          </cell>
          <cell r="AF8">
            <v>38804</v>
          </cell>
          <cell r="AG8">
            <v>38805</v>
          </cell>
          <cell r="AH8">
            <v>38806</v>
          </cell>
          <cell r="AI8">
            <v>38807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-3124.1970000000001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-1563342.45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-1563342.45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128</v>
          </cell>
          <cell r="S22">
            <v>1154.8</v>
          </cell>
          <cell r="T22">
            <v>1364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2000</v>
          </cell>
          <cell r="AI22">
            <v>1752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4678</v>
          </cell>
          <cell r="S23">
            <v>4678</v>
          </cell>
          <cell r="T23">
            <v>4678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4678</v>
          </cell>
          <cell r="AI23">
            <v>4678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6.1</v>
          </cell>
          <cell r="AI24">
            <v>6.1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4484967.9359999998</v>
          </cell>
          <cell r="S25">
            <v>40293188.097599991</v>
          </cell>
          <cell r="T25">
            <v>47284955.567999996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69907992</v>
          </cell>
          <cell r="AI25">
            <v>60988542.623999998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71728274.380231991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701565.41639999999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82410742.259004012</v>
          </cell>
          <cell r="T27">
            <v>0</v>
          </cell>
          <cell r="U27">
            <v>4484967.9359999998</v>
          </cell>
          <cell r="V27">
            <v>3194093.9519999996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60827377.631999999</v>
          </cell>
          <cell r="AH27">
            <v>37099094.145599991</v>
          </cell>
          <cell r="AI27">
            <v>4258791.9359999998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484948.52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1741457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743441</v>
          </cell>
          <cell r="AI30">
            <v>12263764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1047846.1538461539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1600000</v>
          </cell>
          <cell r="AB31">
            <v>1715000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863432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500000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804000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463414.66339197702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1852071.14</v>
          </cell>
          <cell r="AI34">
            <v>1794156.0142626311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-3124.1970000000001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-1563342.45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-1563342.45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128</v>
          </cell>
          <cell r="S49">
            <v>1154.8</v>
          </cell>
          <cell r="T49">
            <v>1364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2000</v>
          </cell>
          <cell r="AI49">
            <v>1752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4678</v>
          </cell>
          <cell r="S50">
            <v>4678</v>
          </cell>
          <cell r="T50">
            <v>4678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4678</v>
          </cell>
          <cell r="AI50">
            <v>4678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6.1</v>
          </cell>
          <cell r="AI51">
            <v>6.1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4484967.9359999998</v>
          </cell>
          <cell r="S52">
            <v>40293188.097599991</v>
          </cell>
          <cell r="T52">
            <v>47284955.567999996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69907992</v>
          </cell>
          <cell r="AI52">
            <v>60988542.623999998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71728274.380231991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701565.41639999999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78533496</v>
          </cell>
          <cell r="T54">
            <v>0</v>
          </cell>
          <cell r="U54">
            <v>4484967.9359999998</v>
          </cell>
          <cell r="V54">
            <v>3194093.9519999996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56762875</v>
          </cell>
          <cell r="AH54">
            <v>37099094.145599991</v>
          </cell>
          <cell r="AI54">
            <v>4258791.9359999998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484948.52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1741457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743441</v>
          </cell>
          <cell r="AI57">
            <v>12263764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1047846.1538461539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1600000</v>
          </cell>
          <cell r="AB58">
            <v>1715000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863432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804000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463414.66339197702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1852071.14</v>
          </cell>
          <cell r="AI61">
            <v>1794156.0142626311</v>
          </cell>
        </row>
        <row r="63">
          <cell r="D63" t="str">
            <v>HEDGING</v>
          </cell>
          <cell r="K63">
            <v>-34283743.719999999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-1000000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3501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3237</v>
          </cell>
          <cell r="AI78">
            <v>0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4194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4194</v>
          </cell>
          <cell r="AI79">
            <v>0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6.5906000000000002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6.5906000000000002</v>
          </cell>
          <cell r="AI80">
            <v>0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118648074.54909602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110118574.29175201</v>
          </cell>
          <cell r="AI81">
            <v>0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Diff - Copper Received Value - R</v>
          </cell>
          <cell r="E83">
            <v>0</v>
          </cell>
          <cell r="F83">
            <v>110765183.13215998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102254111.37791999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118648074.54909602</v>
          </cell>
          <cell r="AI83">
            <v>0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1741457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743441</v>
          </cell>
          <cell r="AI86">
            <v>12263764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2762846.153846154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863432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I88" t="str">
            <v/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500000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407414.66339197708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1794156.0142626311</v>
          </cell>
        </row>
        <row r="93">
          <cell r="D93" t="str">
            <v>Inputs from Finance - RAND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32095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-5461652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-1016000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-800000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-500000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-20791000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-293424.65999999997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-900000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-646713</v>
          </cell>
          <cell r="O109">
            <v>-1191063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-3000000</v>
          </cell>
          <cell r="X109">
            <v>0</v>
          </cell>
          <cell r="Y109">
            <v>0</v>
          </cell>
          <cell r="Z109">
            <v>-2353287</v>
          </cell>
          <cell r="AA109">
            <v>-1500000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-2000000</v>
          </cell>
        </row>
        <row r="110">
          <cell r="D110" t="str">
            <v>Monthly Creditors</v>
          </cell>
          <cell r="E110">
            <v>0</v>
          </cell>
          <cell r="F110">
            <v>7926386</v>
          </cell>
          <cell r="G110">
            <v>0</v>
          </cell>
          <cell r="H110">
            <v>0</v>
          </cell>
          <cell r="I110">
            <v>0</v>
          </cell>
          <cell r="J110">
            <v>-13000000</v>
          </cell>
          <cell r="K110">
            <v>-7926386</v>
          </cell>
          <cell r="L110">
            <v>-3000000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-3000000</v>
          </cell>
          <cell r="AC110">
            <v>-56180903</v>
          </cell>
          <cell r="AD110">
            <v>0</v>
          </cell>
          <cell r="AE110">
            <v>0</v>
          </cell>
          <cell r="AF110">
            <v>-3000000</v>
          </cell>
          <cell r="AG110">
            <v>0</v>
          </cell>
          <cell r="AH110">
            <v>0</v>
          </cell>
          <cell r="AI110">
            <v>-24865739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-7643835.2919999994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-6500000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-31500000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-24633000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-300000</v>
          </cell>
          <cell r="U171">
            <v>0</v>
          </cell>
          <cell r="V171">
            <v>0</v>
          </cell>
          <cell r="W171">
            <v>0</v>
          </cell>
          <cell r="X171">
            <v>-300000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-300000</v>
          </cell>
          <cell r="AF171">
            <v>0</v>
          </cell>
          <cell r="AG171">
            <v>0</v>
          </cell>
          <cell r="AH171">
            <v>0</v>
          </cell>
          <cell r="AI171">
            <v>-100000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33050509.940000009</v>
          </cell>
          <cell r="F211">
            <v>112705170.16023199</v>
          </cell>
          <cell r="G211">
            <v>110618917.92999999</v>
          </cell>
          <cell r="H211">
            <v>110618917.92999999</v>
          </cell>
          <cell r="I211">
            <v>110618917.92999999</v>
          </cell>
          <cell r="J211">
            <v>91151012.929999992</v>
          </cell>
          <cell r="K211">
            <v>42979231.209999993</v>
          </cell>
          <cell r="L211">
            <v>39772741.209999993</v>
          </cell>
          <cell r="M211">
            <v>39328661.209999993</v>
          </cell>
          <cell r="N211">
            <v>30683513.626399994</v>
          </cell>
          <cell r="O211">
            <v>29492450.626399994</v>
          </cell>
          <cell r="P211">
            <v>29492450.626399994</v>
          </cell>
          <cell r="Q211">
            <v>29492450.626399994</v>
          </cell>
          <cell r="R211">
            <v>29457779.626399994</v>
          </cell>
          <cell r="S211">
            <v>109506918.62639999</v>
          </cell>
          <cell r="T211">
            <v>107919932.62639999</v>
          </cell>
          <cell r="U211">
            <v>112044818.5624</v>
          </cell>
          <cell r="V211">
            <v>115238912.51440001</v>
          </cell>
          <cell r="W211">
            <v>112238912.51440001</v>
          </cell>
          <cell r="X211">
            <v>112481957.51440001</v>
          </cell>
          <cell r="Y211">
            <v>87848957.514400005</v>
          </cell>
          <cell r="Z211">
            <v>85202245.854400009</v>
          </cell>
          <cell r="AA211">
            <v>83702245.854400009</v>
          </cell>
          <cell r="AB211">
            <v>80702245.854400009</v>
          </cell>
          <cell r="AC211">
            <v>24521342.854400009</v>
          </cell>
          <cell r="AD211">
            <v>24521342.854400009</v>
          </cell>
          <cell r="AE211">
            <v>24521342.854400009</v>
          </cell>
          <cell r="AF211">
            <v>730342.85440000892</v>
          </cell>
          <cell r="AG211">
            <v>57493217.854400009</v>
          </cell>
          <cell r="AH211">
            <v>95335753</v>
          </cell>
          <cell r="AI211">
            <v>44429610.447000012</v>
          </cell>
        </row>
        <row r="212">
          <cell r="D212" t="str">
            <v>Diffirence Rand</v>
          </cell>
          <cell r="E212">
            <v>0.25718106329441071</v>
          </cell>
          <cell r="F212">
            <v>0.41718107461929321</v>
          </cell>
          <cell r="G212">
            <v>0.16741307079792023</v>
          </cell>
          <cell r="H212">
            <v>0.16741307079792023</v>
          </cell>
          <cell r="I212">
            <v>0.16741307079792023</v>
          </cell>
          <cell r="J212">
            <v>0.16741307079792023</v>
          </cell>
          <cell r="K212">
            <v>0.16741307079792023</v>
          </cell>
          <cell r="L212">
            <v>0.16741307079792023</v>
          </cell>
          <cell r="M212">
            <v>0.16741307079792023</v>
          </cell>
          <cell r="N212">
            <v>0.16741307079792023</v>
          </cell>
          <cell r="O212">
            <v>0.16741307079792023</v>
          </cell>
          <cell r="P212">
            <v>0.16741307079792023</v>
          </cell>
          <cell r="Q212">
            <v>0.16741307079792023</v>
          </cell>
          <cell r="R212">
            <v>0.16741307079792023</v>
          </cell>
          <cell r="S212">
            <v>0.16741307079792023</v>
          </cell>
          <cell r="T212">
            <v>0.16741307079792023</v>
          </cell>
          <cell r="U212">
            <v>0.16741307079792023</v>
          </cell>
          <cell r="V212">
            <v>0.16741305589675903</v>
          </cell>
          <cell r="W212">
            <v>0.16741305589675903</v>
          </cell>
          <cell r="X212">
            <v>0.16741305589675903</v>
          </cell>
          <cell r="Y212">
            <v>0.16741305589675903</v>
          </cell>
          <cell r="Z212">
            <v>0.16741305589675903</v>
          </cell>
          <cell r="AA212">
            <v>0.16741305589675903</v>
          </cell>
          <cell r="AB212">
            <v>0.16741305589675903</v>
          </cell>
          <cell r="AC212">
            <v>0.16741305589675903</v>
          </cell>
          <cell r="AD212">
            <v>0.16741305589675903</v>
          </cell>
          <cell r="AE212">
            <v>0.16741305589675903</v>
          </cell>
          <cell r="AF212">
            <v>0.16741305589675903</v>
          </cell>
          <cell r="AG212">
            <v>0.16741305589675903</v>
          </cell>
          <cell r="AH212">
            <v>0.16741305589675903</v>
          </cell>
          <cell r="AI212">
            <v>0.16741305589675903</v>
          </cell>
        </row>
        <row r="214">
          <cell r="D214" t="str">
            <v>Actual Dollar Bank Balance</v>
          </cell>
          <cell r="E214">
            <v>4938015.75</v>
          </cell>
          <cell r="F214">
            <v>4938015.75</v>
          </cell>
          <cell r="G214">
            <v>5105309.47</v>
          </cell>
          <cell r="H214">
            <v>5105309.47</v>
          </cell>
          <cell r="I214">
            <v>5105309.47</v>
          </cell>
          <cell r="J214">
            <v>5205946.93</v>
          </cell>
          <cell r="K214">
            <v>5205946.93</v>
          </cell>
          <cell r="L214">
            <v>4975099</v>
          </cell>
          <cell r="M214">
            <v>6646583.9000000004</v>
          </cell>
          <cell r="N214">
            <v>6721861.9000000004</v>
          </cell>
          <cell r="O214">
            <v>6721861.9000000004</v>
          </cell>
          <cell r="P214">
            <v>6721861.9000000004</v>
          </cell>
          <cell r="Q214">
            <v>7034460.4299999997</v>
          </cell>
          <cell r="R214">
            <v>7132615.7999999998</v>
          </cell>
          <cell r="S214">
            <v>5569273.3499999996</v>
          </cell>
          <cell r="T214">
            <v>5588680.5499999998</v>
          </cell>
          <cell r="U214">
            <v>6749656.9299999997</v>
          </cell>
          <cell r="V214">
            <v>6749656.9299999997</v>
          </cell>
          <cell r="W214">
            <v>6749656.9299999997</v>
          </cell>
          <cell r="X214">
            <v>6749656.9299999997</v>
          </cell>
          <cell r="Y214">
            <v>6749656.9299999997</v>
          </cell>
          <cell r="Z214">
            <v>6791656.9299999997</v>
          </cell>
          <cell r="AA214">
            <v>7460476.8300000001</v>
          </cell>
          <cell r="AB214">
            <v>7523824.3300000001</v>
          </cell>
          <cell r="AC214">
            <v>7523824.3300000001</v>
          </cell>
          <cell r="AD214">
            <v>7523824.3300000001</v>
          </cell>
          <cell r="AE214">
            <v>8076800.3300000001</v>
          </cell>
          <cell r="AF214">
            <v>5633317.6100000003</v>
          </cell>
          <cell r="AG214">
            <v>4931758.99</v>
          </cell>
          <cell r="AH214">
            <v>10353642.039999999</v>
          </cell>
          <cell r="AI214">
            <v>10442779.33</v>
          </cell>
        </row>
        <row r="215">
          <cell r="D215" t="str">
            <v>Diffirence Dollar</v>
          </cell>
          <cell r="E215">
            <v>0.39136387128382921</v>
          </cell>
          <cell r="F215">
            <v>0.39136387128382921</v>
          </cell>
          <cell r="G215">
            <v>4938016.1413638713</v>
          </cell>
          <cell r="H215">
            <v>4938016.1413638713</v>
          </cell>
          <cell r="I215">
            <v>5742016.1413638713</v>
          </cell>
          <cell r="J215">
            <v>5742016.1413638713</v>
          </cell>
          <cell r="K215">
            <v>5742016.1413638713</v>
          </cell>
          <cell r="L215">
            <v>5742016.1413638713</v>
          </cell>
          <cell r="M215">
            <v>5742016.1413638713</v>
          </cell>
          <cell r="N215">
            <v>5742016.1413638713</v>
          </cell>
          <cell r="O215">
            <v>5742016.1413638713</v>
          </cell>
          <cell r="P215">
            <v>5742016.1413638713</v>
          </cell>
          <cell r="Q215">
            <v>5742016.1413638713</v>
          </cell>
          <cell r="R215">
            <v>5742016.1413638713</v>
          </cell>
          <cell r="S215">
            <v>5226519.8452100251</v>
          </cell>
          <cell r="T215">
            <v>4926519.8452100251</v>
          </cell>
          <cell r="U215">
            <v>4926519.8452100251</v>
          </cell>
          <cell r="V215">
            <v>4926519.8452100251</v>
          </cell>
          <cell r="W215">
            <v>4926519.8452100251</v>
          </cell>
          <cell r="X215">
            <v>4626519.8452100251</v>
          </cell>
          <cell r="Y215">
            <v>4626519.8452100251</v>
          </cell>
          <cell r="Z215">
            <v>4626519.8452100251</v>
          </cell>
          <cell r="AA215">
            <v>6226519.8452100251</v>
          </cell>
          <cell r="AB215">
            <v>7941519.8452100251</v>
          </cell>
          <cell r="AC215">
            <v>8404934.5086020026</v>
          </cell>
          <cell r="AD215">
            <v>8404934.5086020026</v>
          </cell>
          <cell r="AE215">
            <v>8104934.5086020026</v>
          </cell>
          <cell r="AF215">
            <v>8104934.5086020026</v>
          </cell>
          <cell r="AG215">
            <v>8104934.5086020026</v>
          </cell>
          <cell r="AH215">
            <v>9957005.6486020032</v>
          </cell>
          <cell r="AI215">
            <v>10951251.212864634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6" refreshError="1">
        <row r="8">
          <cell r="D8">
            <v>38748</v>
          </cell>
          <cell r="E8">
            <v>38749</v>
          </cell>
          <cell r="F8">
            <v>38750</v>
          </cell>
          <cell r="G8">
            <v>38751</v>
          </cell>
          <cell r="H8">
            <v>38752</v>
          </cell>
          <cell r="I8">
            <v>38753</v>
          </cell>
          <cell r="J8">
            <v>38754</v>
          </cell>
          <cell r="K8">
            <v>38755</v>
          </cell>
          <cell r="L8">
            <v>38756</v>
          </cell>
          <cell r="M8">
            <v>38757</v>
          </cell>
          <cell r="N8">
            <v>38758</v>
          </cell>
          <cell r="O8">
            <v>38759</v>
          </cell>
          <cell r="P8">
            <v>38760</v>
          </cell>
          <cell r="Q8">
            <v>38761</v>
          </cell>
          <cell r="R8">
            <v>38762</v>
          </cell>
          <cell r="S8">
            <v>38763</v>
          </cell>
          <cell r="T8">
            <v>38764</v>
          </cell>
          <cell r="U8">
            <v>38765</v>
          </cell>
          <cell r="V8">
            <v>38766</v>
          </cell>
          <cell r="W8">
            <v>38767</v>
          </cell>
          <cell r="X8">
            <v>38768</v>
          </cell>
          <cell r="Y8">
            <v>38769</v>
          </cell>
          <cell r="Z8">
            <v>38770</v>
          </cell>
          <cell r="AA8">
            <v>38771</v>
          </cell>
          <cell r="AB8">
            <v>38772</v>
          </cell>
          <cell r="AC8">
            <v>38773</v>
          </cell>
          <cell r="AD8">
            <v>38774</v>
          </cell>
          <cell r="AE8">
            <v>38775</v>
          </cell>
          <cell r="AF8">
            <v>38776</v>
          </cell>
          <cell r="AG8">
            <v>0</v>
          </cell>
          <cell r="AH8">
            <v>0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4256.6289999999999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e">
            <v>#N/A</v>
          </cell>
          <cell r="AH10" t="e">
            <v>#N/A</v>
          </cell>
          <cell r="AI10" t="e">
            <v>#N/A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e">
            <v>#N/A</v>
          </cell>
          <cell r="AH11" t="e">
            <v>#N/A</v>
          </cell>
          <cell r="AI11" t="e">
            <v>#N/A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-7805819.25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 t="e">
            <v>#N/A</v>
          </cell>
          <cell r="AH12" t="e">
            <v>#N/A</v>
          </cell>
          <cell r="AI12" t="e">
            <v>#N/A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 t="e">
            <v>#N/A</v>
          </cell>
          <cell r="AH13" t="e">
            <v>#N/A</v>
          </cell>
          <cell r="AI13" t="e">
            <v>#N/A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-277324.48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-1949276.21</v>
          </cell>
          <cell r="T14">
            <v>-1235599.05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-1949276.21</v>
          </cell>
          <cell r="AG14" t="e">
            <v>#N/A</v>
          </cell>
          <cell r="AH14" t="e">
            <v>#N/A</v>
          </cell>
          <cell r="AI14" t="e">
            <v>#N/A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e">
            <v>#N/A</v>
          </cell>
          <cell r="AH16" t="e">
            <v>#N/A</v>
          </cell>
          <cell r="AI16" t="e">
            <v>#N/A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 t="e">
            <v>#N/A</v>
          </cell>
          <cell r="AH17" t="e">
            <v>#N/A</v>
          </cell>
          <cell r="AI17" t="e">
            <v>#N/A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e">
            <v>#N/A</v>
          </cell>
          <cell r="AH18" t="e">
            <v>#N/A</v>
          </cell>
          <cell r="AI18" t="e">
            <v>#N/A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e">
            <v>#N/A</v>
          </cell>
          <cell r="AH19" t="e">
            <v>#N/A</v>
          </cell>
          <cell r="AI19" t="e">
            <v>#N/A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e">
            <v>#N/A</v>
          </cell>
          <cell r="AH20" t="e">
            <v>#N/A</v>
          </cell>
          <cell r="AI20" t="e">
            <v>#N/A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126.524</v>
          </cell>
          <cell r="M22">
            <v>0</v>
          </cell>
          <cell r="N22">
            <v>39.979999999999997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2231.4949999999999</v>
          </cell>
          <cell r="T22">
            <v>1128.17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20</v>
          </cell>
          <cell r="AB22">
            <v>0</v>
          </cell>
          <cell r="AC22">
            <v>0</v>
          </cell>
          <cell r="AD22">
            <v>0</v>
          </cell>
          <cell r="AE22">
            <v>1736</v>
          </cell>
          <cell r="AF22">
            <v>1225.4470000000001</v>
          </cell>
          <cell r="AG22" t="e">
            <v>#N/A</v>
          </cell>
          <cell r="AH22" t="e">
            <v>#N/A</v>
          </cell>
          <cell r="AI22" t="e">
            <v>#N/A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4704.6849999999995</v>
          </cell>
          <cell r="M23">
            <v>0</v>
          </cell>
          <cell r="N23">
            <v>3952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4678</v>
          </cell>
          <cell r="T23">
            <v>4678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4734.33</v>
          </cell>
          <cell r="AB23">
            <v>0</v>
          </cell>
          <cell r="AC23">
            <v>0</v>
          </cell>
          <cell r="AD23">
            <v>0</v>
          </cell>
          <cell r="AE23">
            <v>4678</v>
          </cell>
          <cell r="AF23">
            <v>4678</v>
          </cell>
          <cell r="AG23" t="e">
            <v>#N/A</v>
          </cell>
          <cell r="AH23" t="e">
            <v>#N/A</v>
          </cell>
          <cell r="AI23" t="e">
            <v>#N/A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6.1</v>
          </cell>
          <cell r="M24">
            <v>0</v>
          </cell>
          <cell r="N24">
            <v>6.1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6.1</v>
          </cell>
          <cell r="AB24">
            <v>0</v>
          </cell>
          <cell r="AC24">
            <v>0</v>
          </cell>
          <cell r="AD24">
            <v>0</v>
          </cell>
          <cell r="AE24">
            <v>6.1</v>
          </cell>
          <cell r="AF24">
            <v>6.1</v>
          </cell>
          <cell r="AG24" t="e">
            <v>#N/A</v>
          </cell>
          <cell r="AH24" t="e">
            <v>#N/A</v>
          </cell>
          <cell r="AI24" t="e">
            <v>#N/A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4373614.8138802797</v>
          </cell>
          <cell r="M25">
            <v>0</v>
          </cell>
          <cell r="N25">
            <v>1111956.06384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78018796.421939984</v>
          </cell>
          <cell r="T25">
            <v>39529736.534040004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701565.41639999999</v>
          </cell>
          <cell r="AB25">
            <v>0</v>
          </cell>
          <cell r="AC25">
            <v>0</v>
          </cell>
          <cell r="AD25">
            <v>0</v>
          </cell>
          <cell r="AE25">
            <v>60827377.631999999</v>
          </cell>
          <cell r="AF25">
            <v>42881005.724964</v>
          </cell>
          <cell r="AG25" t="e">
            <v>#N/A</v>
          </cell>
          <cell r="AH25" t="e">
            <v>#N/A</v>
          </cell>
          <cell r="AI25" t="e">
            <v>#N/A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e">
            <v>#N/A</v>
          </cell>
          <cell r="AH26" t="e">
            <v>#N/A</v>
          </cell>
          <cell r="AI26" t="e">
            <v>#N/A</v>
          </cell>
        </row>
        <row r="27">
          <cell r="D27" t="str">
            <v>Link - Copper Received Value - R</v>
          </cell>
          <cell r="E27">
            <v>4773565.58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4373614.8138802797</v>
          </cell>
          <cell r="M27">
            <v>0</v>
          </cell>
          <cell r="N27">
            <v>4000212.1311100409</v>
          </cell>
          <cell r="O27">
            <v>0</v>
          </cell>
          <cell r="P27">
            <v>0</v>
          </cell>
          <cell r="Q27">
            <v>0</v>
          </cell>
          <cell r="R27">
            <v>10457182.75</v>
          </cell>
          <cell r="S27">
            <v>74304992.069999993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120058.41</v>
          </cell>
          <cell r="Z27">
            <v>163919.06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46125358.710000001</v>
          </cell>
          <cell r="AG27" t="e">
            <v>#N/A</v>
          </cell>
          <cell r="AH27" t="e">
            <v>#N/A</v>
          </cell>
          <cell r="AI27" t="e">
            <v>#N/A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e">
            <v>#N/A</v>
          </cell>
          <cell r="AH28" t="e">
            <v>#N/A</v>
          </cell>
          <cell r="AI28" t="e">
            <v>#N/A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892500.3</v>
          </cell>
          <cell r="O30">
            <v>0</v>
          </cell>
          <cell r="P30">
            <v>0</v>
          </cell>
          <cell r="Q30">
            <v>0</v>
          </cell>
          <cell r="R30">
            <v>259835.5</v>
          </cell>
          <cell r="S30">
            <v>1640139.84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3920318.79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4397354.1899999995</v>
          </cell>
          <cell r="AG30" t="e">
            <v>#N/A</v>
          </cell>
          <cell r="AH30" t="e">
            <v>#N/A</v>
          </cell>
          <cell r="AI30" t="e">
            <v>#N/A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473520.1</v>
          </cell>
          <cell r="O31">
            <v>0</v>
          </cell>
          <cell r="P31">
            <v>0</v>
          </cell>
          <cell r="Q31">
            <v>0</v>
          </cell>
          <cell r="R31">
            <v>1647955.45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1810069.43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 t="e">
            <v>#N/A</v>
          </cell>
          <cell r="AH31" t="e">
            <v>#N/A</v>
          </cell>
          <cell r="AI31" t="e">
            <v>#N/A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428039</v>
          </cell>
          <cell r="AG33" t="e">
            <v>#N/A</v>
          </cell>
          <cell r="AH33" t="e">
            <v>#N/A</v>
          </cell>
          <cell r="AI33" t="e">
            <v>#N/A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732034</v>
          </cell>
          <cell r="AC34">
            <v>336176.44500000001</v>
          </cell>
          <cell r="AD34">
            <v>0</v>
          </cell>
          <cell r="AE34">
            <v>300000</v>
          </cell>
          <cell r="AF34">
            <v>0</v>
          </cell>
          <cell r="AG34" t="e">
            <v>#N/A</v>
          </cell>
          <cell r="AH34" t="e">
            <v>#N/A</v>
          </cell>
          <cell r="AI34" t="e">
            <v>#N/A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4256.6289999999999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 t="e">
            <v>#N/A</v>
          </cell>
          <cell r="AH37" t="e">
            <v>#N/A</v>
          </cell>
          <cell r="AI37" t="e">
            <v>#N/A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e">
            <v>#N/A</v>
          </cell>
          <cell r="AH38" t="e">
            <v>#N/A</v>
          </cell>
          <cell r="AI38" t="e">
            <v>#N/A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-7805819.25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 t="e">
            <v>#N/A</v>
          </cell>
          <cell r="AH39" t="e">
            <v>#N/A</v>
          </cell>
          <cell r="AI39" t="e">
            <v>#N/A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 t="e">
            <v>#N/A</v>
          </cell>
          <cell r="AH40" t="e">
            <v>#N/A</v>
          </cell>
          <cell r="AI40" t="e">
            <v>#N/A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-3462199.05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-1949276.21</v>
          </cell>
          <cell r="AG41" t="e">
            <v>#N/A</v>
          </cell>
          <cell r="AH41" t="e">
            <v>#N/A</v>
          </cell>
          <cell r="AI41" t="e">
            <v>#N/A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 t="e">
            <v>#N/A</v>
          </cell>
          <cell r="AH43" t="e">
            <v>#N/A</v>
          </cell>
          <cell r="AI43" t="e">
            <v>#N/A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 t="e">
            <v>#N/A</v>
          </cell>
          <cell r="AH44" t="e">
            <v>#N/A</v>
          </cell>
          <cell r="AI44" t="e">
            <v>#N/A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 t="e">
            <v>#N/A</v>
          </cell>
          <cell r="AH45" t="e">
            <v>#N/A</v>
          </cell>
          <cell r="AI45" t="e">
            <v>#N/A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e">
            <v>#N/A</v>
          </cell>
          <cell r="AH46" t="e">
            <v>#N/A</v>
          </cell>
          <cell r="AI46" t="e">
            <v>#N/A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 t="e">
            <v>#N/A</v>
          </cell>
          <cell r="AH47" t="e">
            <v>#N/A</v>
          </cell>
          <cell r="AI47" t="e">
            <v>#N/A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126.524</v>
          </cell>
          <cell r="M49">
            <v>0</v>
          </cell>
          <cell r="N49">
            <v>39.979999999999997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2097</v>
          </cell>
          <cell r="T49">
            <v>1128.17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20</v>
          </cell>
          <cell r="AB49">
            <v>0</v>
          </cell>
          <cell r="AC49">
            <v>0</v>
          </cell>
          <cell r="AD49">
            <v>0</v>
          </cell>
          <cell r="AE49">
            <v>1620</v>
          </cell>
          <cell r="AF49">
            <v>1054</v>
          </cell>
          <cell r="AG49" t="e">
            <v>#N/A</v>
          </cell>
          <cell r="AH49" t="e">
            <v>#N/A</v>
          </cell>
          <cell r="AI49" t="e">
            <v>#N/A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4704.6849999999995</v>
          </cell>
          <cell r="M50">
            <v>0</v>
          </cell>
          <cell r="N50">
            <v>3952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4678</v>
          </cell>
          <cell r="T50">
            <v>4678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4734.33</v>
          </cell>
          <cell r="AB50">
            <v>0</v>
          </cell>
          <cell r="AC50">
            <v>0</v>
          </cell>
          <cell r="AD50">
            <v>0</v>
          </cell>
          <cell r="AE50">
            <v>4678</v>
          </cell>
          <cell r="AF50">
            <v>4678</v>
          </cell>
          <cell r="AG50" t="e">
            <v>#N/A</v>
          </cell>
          <cell r="AH50" t="e">
            <v>#N/A</v>
          </cell>
          <cell r="AI50" t="e">
            <v>#N/A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6.1</v>
          </cell>
          <cell r="M51">
            <v>0</v>
          </cell>
          <cell r="N51">
            <v>6.1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6.1</v>
          </cell>
          <cell r="AB51">
            <v>0</v>
          </cell>
          <cell r="AC51">
            <v>0</v>
          </cell>
          <cell r="AD51">
            <v>0</v>
          </cell>
          <cell r="AE51">
            <v>6.1</v>
          </cell>
          <cell r="AF51">
            <v>6.1</v>
          </cell>
          <cell r="AG51" t="e">
            <v>#N/A</v>
          </cell>
          <cell r="AH51" t="e">
            <v>#N/A</v>
          </cell>
          <cell r="AI51" t="e">
            <v>#N/A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4373614.8138802797</v>
          </cell>
          <cell r="M52">
            <v>0</v>
          </cell>
          <cell r="N52">
            <v>1111956.06384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73308949</v>
          </cell>
          <cell r="T52">
            <v>39529736.534040004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701565.41639999999</v>
          </cell>
          <cell r="AB52">
            <v>0</v>
          </cell>
          <cell r="AC52">
            <v>0</v>
          </cell>
          <cell r="AD52">
            <v>0</v>
          </cell>
          <cell r="AE52">
            <v>56762875</v>
          </cell>
          <cell r="AF52">
            <v>36886741</v>
          </cell>
          <cell r="AG52" t="e">
            <v>#N/A</v>
          </cell>
          <cell r="AH52" t="e">
            <v>#N/A</v>
          </cell>
          <cell r="AI52" t="e">
            <v>#N/A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 t="e">
            <v>#N/A</v>
          </cell>
          <cell r="AH53" t="e">
            <v>#N/A</v>
          </cell>
          <cell r="AI53" t="e">
            <v>#N/A</v>
          </cell>
        </row>
        <row r="54">
          <cell r="D54" t="str">
            <v>Copper Received Value - R</v>
          </cell>
          <cell r="E54">
            <v>4773566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4407072.5578191597</v>
          </cell>
          <cell r="M54">
            <v>0</v>
          </cell>
          <cell r="N54">
            <v>2891760.1700499603</v>
          </cell>
          <cell r="O54">
            <v>0</v>
          </cell>
          <cell r="P54">
            <v>0</v>
          </cell>
          <cell r="Q54">
            <v>0</v>
          </cell>
          <cell r="R54">
            <v>13689235</v>
          </cell>
          <cell r="S54">
            <v>72431911.165584207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20641292</v>
          </cell>
          <cell r="AF54">
            <v>25484066.710000001</v>
          </cell>
          <cell r="AG54" t="e">
            <v>#N/A</v>
          </cell>
          <cell r="AH54" t="e">
            <v>#N/A</v>
          </cell>
          <cell r="AI54" t="e">
            <v>#N/A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 t="e">
            <v>#N/A</v>
          </cell>
          <cell r="AH55" t="e">
            <v>#N/A</v>
          </cell>
          <cell r="AI55" t="e">
            <v>#N/A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892500.3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1640140.2999999998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4180153.92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4397354.1900000004</v>
          </cell>
          <cell r="AG57" t="e">
            <v>#N/A</v>
          </cell>
          <cell r="AH57" t="e">
            <v>#N/A</v>
          </cell>
          <cell r="AI57" t="e">
            <v>#N/A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473520.1</v>
          </cell>
          <cell r="N58">
            <v>0</v>
          </cell>
          <cell r="O58">
            <v>0</v>
          </cell>
          <cell r="P58">
            <v>0</v>
          </cell>
          <cell r="Q58">
            <v>1647956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1810069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 t="e">
            <v>#N/A</v>
          </cell>
          <cell r="AH58" t="e">
            <v>#N/A</v>
          </cell>
          <cell r="AI58" t="e">
            <v>#N/A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428039</v>
          </cell>
          <cell r="AG60" t="e">
            <v>#N/A</v>
          </cell>
          <cell r="AH60" t="e">
            <v>#N/A</v>
          </cell>
          <cell r="AI60" t="e">
            <v>#N/A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732034.31</v>
          </cell>
          <cell r="AC61">
            <v>0.44500000006519258</v>
          </cell>
          <cell r="AD61">
            <v>0</v>
          </cell>
          <cell r="AE61">
            <v>636176</v>
          </cell>
          <cell r="AF61">
            <v>0</v>
          </cell>
          <cell r="AG61" t="e">
            <v>#N/A</v>
          </cell>
          <cell r="AH61" t="e">
            <v>#N/A</v>
          </cell>
          <cell r="AI61" t="e">
            <v>#N/A</v>
          </cell>
        </row>
        <row r="63">
          <cell r="D63" t="str">
            <v>HEDGING</v>
          </cell>
          <cell r="K63">
            <v>-28125974.630000003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 t="e">
            <v>#N/A</v>
          </cell>
          <cell r="AH66" t="e">
            <v>#N/A</v>
          </cell>
          <cell r="AI66" t="e">
            <v>#N/A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 t="e">
            <v>#N/A</v>
          </cell>
          <cell r="AH67" t="e">
            <v>#N/A</v>
          </cell>
          <cell r="AI67" t="e">
            <v>#N/A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e">
            <v>#N/A</v>
          </cell>
          <cell r="AH68" t="e">
            <v>#N/A</v>
          </cell>
          <cell r="AI68" t="e">
            <v>#N/A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 t="e">
            <v>#N/A</v>
          </cell>
          <cell r="AH69" t="e">
            <v>#N/A</v>
          </cell>
          <cell r="AI69" t="e">
            <v>#N/A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-277324.48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-1949276.21</v>
          </cell>
          <cell r="T70">
            <v>-1235599.05</v>
          </cell>
          <cell r="U70">
            <v>3462199.05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 t="e">
            <v>#N/A</v>
          </cell>
          <cell r="AH70" t="e">
            <v>#N/A</v>
          </cell>
          <cell r="AI70" t="e">
            <v>#N/A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 t="e">
            <v>#N/A</v>
          </cell>
          <cell r="AH72" t="e">
            <v>#N/A</v>
          </cell>
          <cell r="AI72" t="e">
            <v>#N/A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 t="e">
            <v>#N/A</v>
          </cell>
          <cell r="AH73" t="e">
            <v>#N/A</v>
          </cell>
          <cell r="AI73" t="e">
            <v>#N/A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 t="e">
            <v>#N/A</v>
          </cell>
          <cell r="AH74" t="e">
            <v>#N/A</v>
          </cell>
          <cell r="AI74" t="e">
            <v>#N/A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 t="e">
            <v>#N/A</v>
          </cell>
          <cell r="AH75" t="e">
            <v>#N/A</v>
          </cell>
          <cell r="AI75" t="e">
            <v>#N/A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 t="e">
            <v>#N/A</v>
          </cell>
          <cell r="AH76" t="e">
            <v>#N/A</v>
          </cell>
          <cell r="AI76" t="e">
            <v>#N/A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134.49499999999989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116</v>
          </cell>
          <cell r="AF78">
            <v>171.44700000000012</v>
          </cell>
          <cell r="AG78" t="e">
            <v>#N/A</v>
          </cell>
          <cell r="AH78" t="e">
            <v>#N/A</v>
          </cell>
          <cell r="AI78" t="e">
            <v>#N/A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 t="e">
            <v>#N/A</v>
          </cell>
          <cell r="AH79" t="e">
            <v>#N/A</v>
          </cell>
          <cell r="AI79" t="e">
            <v>#N/A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 t="e">
            <v>#N/A</v>
          </cell>
          <cell r="AH80" t="e">
            <v>#N/A</v>
          </cell>
          <cell r="AI80" t="e">
            <v>#N/A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4709847.421939984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4064502.6319999993</v>
          </cell>
          <cell r="AF81">
            <v>5994264.7249640003</v>
          </cell>
          <cell r="AG81" t="e">
            <v>#N/A</v>
          </cell>
          <cell r="AH81" t="e">
            <v>#N/A</v>
          </cell>
          <cell r="AI81" t="e">
            <v>#N/A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 t="e">
            <v>#N/A</v>
          </cell>
          <cell r="AH82" t="e">
            <v>#N/A</v>
          </cell>
          <cell r="AI82" t="e">
            <v>#N/A</v>
          </cell>
        </row>
        <row r="83">
          <cell r="D83" t="str">
            <v>Diff - Copper Received Value - R</v>
          </cell>
          <cell r="E83">
            <v>-0.41999999992549419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-33457.743938880041</v>
          </cell>
          <cell r="M83">
            <v>0</v>
          </cell>
          <cell r="N83">
            <v>1108451.9610600807</v>
          </cell>
          <cell r="O83">
            <v>0</v>
          </cell>
          <cell r="P83">
            <v>0</v>
          </cell>
          <cell r="Q83">
            <v>0</v>
          </cell>
          <cell r="R83">
            <v>-3232052.25</v>
          </cell>
          <cell r="S83">
            <v>1873080.9044157863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120058.41</v>
          </cell>
          <cell r="Z83">
            <v>163919.06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-20641292</v>
          </cell>
          <cell r="AF83">
            <v>20641292</v>
          </cell>
          <cell r="AG83" t="e">
            <v>#N/A</v>
          </cell>
          <cell r="AH83" t="e">
            <v>#N/A</v>
          </cell>
          <cell r="AI83" t="e">
            <v>#N/A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 t="e">
            <v>#N/A</v>
          </cell>
          <cell r="AH84" t="e">
            <v>#N/A</v>
          </cell>
          <cell r="AI84" t="e">
            <v>#N/A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259835.5</v>
          </cell>
          <cell r="S86">
            <v>-0.45999999972991645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-259835.12999999989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 t="e">
            <v>#N/A</v>
          </cell>
          <cell r="AH86" t="e">
            <v>#N/A</v>
          </cell>
          <cell r="AI86" t="e">
            <v>#N/A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-473520.1</v>
          </cell>
          <cell r="N87">
            <v>473520.1</v>
          </cell>
          <cell r="O87">
            <v>0</v>
          </cell>
          <cell r="P87">
            <v>0</v>
          </cell>
          <cell r="Q87">
            <v>-1647956</v>
          </cell>
          <cell r="R87">
            <v>1647955.45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-1810069</v>
          </cell>
          <cell r="AA87">
            <v>1810069.43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 t="e">
            <v>#N/A</v>
          </cell>
          <cell r="AH87" t="e">
            <v>#N/A</v>
          </cell>
          <cell r="AI87" t="e">
            <v>#N/A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e">
            <v>#N/A</v>
          </cell>
          <cell r="AH89" t="e">
            <v>#N/A</v>
          </cell>
          <cell r="AI89" t="e">
            <v>#N/A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-0.31000000005587935</v>
          </cell>
          <cell r="AC90">
            <v>336175.99999999994</v>
          </cell>
          <cell r="AD90">
            <v>0</v>
          </cell>
          <cell r="AE90">
            <v>-336176</v>
          </cell>
          <cell r="AF90">
            <v>0</v>
          </cell>
          <cell r="AG90" t="e">
            <v>#N/A</v>
          </cell>
          <cell r="AH90" t="e">
            <v>#N/A</v>
          </cell>
          <cell r="AI90" t="e">
            <v>#N/A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318716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-5461652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-1016000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-800000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-939739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-786986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-18200000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-293424.65999999997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-900000</v>
          </cell>
          <cell r="AG108">
            <v>0</v>
          </cell>
          <cell r="AH108">
            <v>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-206490</v>
          </cell>
          <cell r="O109">
            <v>0</v>
          </cell>
          <cell r="P109">
            <v>0</v>
          </cell>
          <cell r="Q109">
            <v>0</v>
          </cell>
          <cell r="R109">
            <v>-3837776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0</v>
          </cell>
          <cell r="X109">
            <v>0</v>
          </cell>
          <cell r="Y109">
            <v>-2353287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-3000000</v>
          </cell>
          <cell r="AF109">
            <v>-3500000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Monthly Creditors</v>
          </cell>
          <cell r="E110">
            <v>-717464</v>
          </cell>
          <cell r="F110">
            <v>2031594</v>
          </cell>
          <cell r="G110">
            <v>664994</v>
          </cell>
          <cell r="H110">
            <v>0</v>
          </cell>
          <cell r="I110">
            <v>0</v>
          </cell>
          <cell r="J110">
            <v>45374</v>
          </cell>
          <cell r="K110">
            <v>0</v>
          </cell>
          <cell r="L110">
            <v>-2709116</v>
          </cell>
          <cell r="M110">
            <v>-43349</v>
          </cell>
          <cell r="N110">
            <v>-2272656</v>
          </cell>
          <cell r="O110">
            <v>0</v>
          </cell>
          <cell r="P110">
            <v>0</v>
          </cell>
          <cell r="Q110">
            <v>-5105</v>
          </cell>
          <cell r="R110">
            <v>2567708</v>
          </cell>
          <cell r="S110">
            <v>2117128</v>
          </cell>
          <cell r="T110">
            <v>3286550</v>
          </cell>
          <cell r="U110">
            <v>-590372</v>
          </cell>
          <cell r="V110">
            <v>0</v>
          </cell>
          <cell r="W110">
            <v>0</v>
          </cell>
          <cell r="X110">
            <v>0</v>
          </cell>
          <cell r="Y110">
            <v>-19543702.550000001</v>
          </cell>
          <cell r="Z110">
            <v>169337</v>
          </cell>
          <cell r="AA110">
            <v>-5839627</v>
          </cell>
          <cell r="AB110">
            <v>-3697097</v>
          </cell>
          <cell r="AC110">
            <v>0</v>
          </cell>
          <cell r="AD110">
            <v>0</v>
          </cell>
          <cell r="AE110">
            <v>-56180903</v>
          </cell>
          <cell r="AF110">
            <v>-6509720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-2160736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-25339264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-3414678.1739999996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13000000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7682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25610</v>
          </cell>
          <cell r="AC167">
            <v>0</v>
          </cell>
          <cell r="AD167">
            <v>0</v>
          </cell>
          <cell r="AE167">
            <v>-84723</v>
          </cell>
          <cell r="AF167">
            <v>17021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182283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-382039</v>
          </cell>
          <cell r="V171">
            <v>0</v>
          </cell>
          <cell r="W171">
            <v>0</v>
          </cell>
          <cell r="X171">
            <v>0</v>
          </cell>
          <cell r="Y171">
            <v>120059</v>
          </cell>
          <cell r="Z171">
            <v>-19044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-2000000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67385006.420000017</v>
          </cell>
          <cell r="F211">
            <v>69416600.659999996</v>
          </cell>
          <cell r="G211">
            <v>67510393.689999998</v>
          </cell>
          <cell r="H211">
            <v>67510393.689999998</v>
          </cell>
          <cell r="I211">
            <v>67510393.689999998</v>
          </cell>
          <cell r="J211">
            <v>67555767.430000007</v>
          </cell>
          <cell r="K211">
            <v>27452987.695999995</v>
          </cell>
          <cell r="L211">
            <v>29150944.287819155</v>
          </cell>
          <cell r="M211">
            <v>29107595.57</v>
          </cell>
          <cell r="N211">
            <v>21712709.84004996</v>
          </cell>
          <cell r="O211">
            <v>21712709.84004996</v>
          </cell>
          <cell r="P211">
            <v>21712709.84004996</v>
          </cell>
          <cell r="Q211">
            <v>21707604.689999998</v>
          </cell>
          <cell r="R211">
            <v>34092101.509999998</v>
          </cell>
          <cell r="S211">
            <v>110055466.6055842</v>
          </cell>
          <cell r="T211">
            <v>113342016.41000001</v>
          </cell>
          <cell r="U211">
            <v>112391562.30000001</v>
          </cell>
          <cell r="V211">
            <v>112391562.30000001</v>
          </cell>
          <cell r="W211">
            <v>112391562.30000001</v>
          </cell>
          <cell r="X211">
            <v>112416853.73000002</v>
          </cell>
          <cell r="Y211">
            <v>94700018.24000001</v>
          </cell>
          <cell r="Z211">
            <v>94869355.549999997</v>
          </cell>
          <cell r="AA211">
            <v>89029728.099999994</v>
          </cell>
          <cell r="AB211">
            <v>67132631.719999999</v>
          </cell>
          <cell r="AC211">
            <v>67132631.719999999</v>
          </cell>
          <cell r="AD211">
            <v>67132631.719999999</v>
          </cell>
          <cell r="AE211">
            <v>40006034.530000001</v>
          </cell>
          <cell r="AF211">
            <v>33050509.940000009</v>
          </cell>
          <cell r="AG211" t="e">
            <v>#VALUE!</v>
          </cell>
          <cell r="AH211" t="e">
            <v>#VALUE!</v>
          </cell>
          <cell r="AI211" t="e">
            <v>#VALUE!</v>
          </cell>
        </row>
        <row r="212">
          <cell r="D212" t="str">
            <v>Diffirence Rand</v>
          </cell>
          <cell r="E212">
            <v>0.4777277410030365</v>
          </cell>
          <cell r="F212">
            <v>0.23772776126861572</v>
          </cell>
          <cell r="G212">
            <v>0.20772776007652283</v>
          </cell>
          <cell r="H212">
            <v>0.20772776007652283</v>
          </cell>
          <cell r="I212">
            <v>0.20772776007652283</v>
          </cell>
          <cell r="J212">
            <v>0.46772775053977966</v>
          </cell>
          <cell r="K212">
            <v>0.39772775769233704</v>
          </cell>
          <cell r="L212">
            <v>0.36372775584459305</v>
          </cell>
          <cell r="M212">
            <v>8.1546910107135773E-2</v>
          </cell>
          <cell r="N212">
            <v>0.28154691308736801</v>
          </cell>
          <cell r="O212">
            <v>0.28154691308736801</v>
          </cell>
          <cell r="P212">
            <v>0.28154691308736801</v>
          </cell>
          <cell r="Q212">
            <v>0.43159687519073486</v>
          </cell>
          <cell r="R212">
            <v>-0.38840312510728836</v>
          </cell>
          <cell r="S212">
            <v>-1.8403127789497375E-2</v>
          </cell>
          <cell r="T212">
            <v>0.17718106508255005</v>
          </cell>
          <cell r="U212">
            <v>0.2871810644865036</v>
          </cell>
          <cell r="V212">
            <v>0.2871810644865036</v>
          </cell>
          <cell r="W212">
            <v>0.2871810644865036</v>
          </cell>
          <cell r="X212">
            <v>0.19718106091022491</v>
          </cell>
          <cell r="Y212">
            <v>5.7181060314178467E-2</v>
          </cell>
          <cell r="Z212">
            <v>-0.25281892716884613</v>
          </cell>
          <cell r="AA212">
            <v>0.19718107581138611</v>
          </cell>
          <cell r="AB212">
            <v>-0.42281892895698547</v>
          </cell>
          <cell r="AC212">
            <v>-0.42281892895698547</v>
          </cell>
          <cell r="AD212">
            <v>-0.42281892895698547</v>
          </cell>
          <cell r="AE212">
            <v>-0.23281893134117126</v>
          </cell>
          <cell r="AF212">
            <v>0.25718106329441071</v>
          </cell>
          <cell r="AG212" t="e">
            <v>#VALUE!</v>
          </cell>
          <cell r="AH212" t="e">
            <v>#VALUE!</v>
          </cell>
          <cell r="AI212" t="e">
            <v>#VALUE!</v>
          </cell>
        </row>
        <row r="214">
          <cell r="D214" t="str">
            <v>Actual Dollar Bank Balance</v>
          </cell>
          <cell r="E214">
            <v>7182886.4000000004</v>
          </cell>
          <cell r="F214">
            <v>7182886.4000000004</v>
          </cell>
          <cell r="G214">
            <v>7182886.4000000004</v>
          </cell>
          <cell r="H214">
            <v>7182886.4000000004</v>
          </cell>
          <cell r="I214">
            <v>7182886.4000000004</v>
          </cell>
          <cell r="J214">
            <v>7182886.4000000004</v>
          </cell>
          <cell r="K214">
            <v>7182886.4000000004</v>
          </cell>
          <cell r="L214">
            <v>7190568.4000000004</v>
          </cell>
          <cell r="M214">
            <v>7664088.5</v>
          </cell>
          <cell r="N214">
            <v>7846370.9100000001</v>
          </cell>
          <cell r="O214">
            <v>7846370.9100000001</v>
          </cell>
          <cell r="P214">
            <v>7846370.9100000001</v>
          </cell>
          <cell r="Q214">
            <v>9494326.3599999994</v>
          </cell>
          <cell r="R214">
            <v>9494326.3599999994</v>
          </cell>
          <cell r="S214">
            <v>9494326.3599999994</v>
          </cell>
          <cell r="T214">
            <v>9494326.3599999994</v>
          </cell>
          <cell r="U214">
            <v>5650089.9500000002</v>
          </cell>
          <cell r="V214">
            <v>5650089.9500000002</v>
          </cell>
          <cell r="W214">
            <v>5650089.9500000002</v>
          </cell>
          <cell r="X214">
            <v>5650089.9500000002</v>
          </cell>
          <cell r="Y214">
            <v>5770148.3600000003</v>
          </cell>
          <cell r="Z214">
            <v>7580217.79</v>
          </cell>
          <cell r="AA214">
            <v>7561173.29</v>
          </cell>
          <cell r="AB214">
            <v>8318817.5999999996</v>
          </cell>
          <cell r="AC214">
            <v>8318817.5999999996</v>
          </cell>
          <cell r="AD214">
            <v>8318817.5999999996</v>
          </cell>
          <cell r="AE214">
            <v>6870271.79</v>
          </cell>
          <cell r="AF214">
            <v>4938015.75</v>
          </cell>
        </row>
        <row r="215">
          <cell r="D215" t="str">
            <v>Diffirence Dollar</v>
          </cell>
          <cell r="E215">
            <v>0.1463638711720705</v>
          </cell>
          <cell r="F215">
            <v>0.1463638711720705</v>
          </cell>
          <cell r="G215">
            <v>0.1463638711720705</v>
          </cell>
          <cell r="H215">
            <v>0.1463638711720705</v>
          </cell>
          <cell r="I215">
            <v>0.1463638711720705</v>
          </cell>
          <cell r="J215">
            <v>0.1463638711720705</v>
          </cell>
          <cell r="K215">
            <v>0.1463638711720705</v>
          </cell>
          <cell r="L215">
            <v>0.1463638711720705</v>
          </cell>
          <cell r="M215">
            <v>0.1463638711720705</v>
          </cell>
          <cell r="N215">
            <v>0.73636387102305889</v>
          </cell>
          <cell r="O215">
            <v>0.73636387102305889</v>
          </cell>
          <cell r="P215">
            <v>0.73636387102305889</v>
          </cell>
          <cell r="Q215">
            <v>1.286363871768117</v>
          </cell>
          <cell r="R215">
            <v>1.286363871768117</v>
          </cell>
          <cell r="S215">
            <v>1.286363871768117</v>
          </cell>
          <cell r="T215">
            <v>1.286363871768117</v>
          </cell>
          <cell r="U215">
            <v>-0.3536361288279295</v>
          </cell>
          <cell r="V215">
            <v>-0.3536361288279295</v>
          </cell>
          <cell r="W215">
            <v>-0.3536361288279295</v>
          </cell>
          <cell r="X215">
            <v>-0.3536361288279295</v>
          </cell>
          <cell r="Y215">
            <v>0.23636387102305889</v>
          </cell>
          <cell r="Z215">
            <v>-19044.193636128679</v>
          </cell>
          <cell r="AA215">
            <v>0.30636387132108212</v>
          </cell>
          <cell r="AB215">
            <v>0.30636387132108212</v>
          </cell>
          <cell r="AC215">
            <v>0.75136387161910534</v>
          </cell>
          <cell r="AD215">
            <v>0.75136387161910534</v>
          </cell>
          <cell r="AE215">
            <v>-0.43863612879067659</v>
          </cell>
          <cell r="AF215">
            <v>0.39136387128382921</v>
          </cell>
          <cell r="AG215" t="e">
            <v>#VALUE!</v>
          </cell>
          <cell r="AH215" t="e">
            <v>#VALUE!</v>
          </cell>
          <cell r="AI215" t="e">
            <v>#VALUE!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 t="e">
            <v>#VALUE!</v>
          </cell>
          <cell r="AI219" t="e">
            <v>#VALUE!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 t="e">
            <v>#VALUE!</v>
          </cell>
          <cell r="AI222" t="e">
            <v>#VALUE!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 t="e">
            <v>#VALUE!</v>
          </cell>
          <cell r="AI226" t="e">
            <v>#VALUE!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7" refreshError="1">
        <row r="8">
          <cell r="D8">
            <v>38717</v>
          </cell>
          <cell r="E8">
            <v>38718</v>
          </cell>
          <cell r="F8">
            <v>38719</v>
          </cell>
          <cell r="G8">
            <v>38720</v>
          </cell>
          <cell r="H8">
            <v>38721</v>
          </cell>
          <cell r="I8">
            <v>38722</v>
          </cell>
          <cell r="J8">
            <v>38723</v>
          </cell>
          <cell r="K8">
            <v>38724</v>
          </cell>
          <cell r="L8">
            <v>38725</v>
          </cell>
          <cell r="M8">
            <v>38726</v>
          </cell>
          <cell r="N8">
            <v>38727</v>
          </cell>
          <cell r="O8">
            <v>38728</v>
          </cell>
          <cell r="P8">
            <v>38729</v>
          </cell>
          <cell r="Q8">
            <v>38730</v>
          </cell>
          <cell r="R8">
            <v>38731</v>
          </cell>
          <cell r="S8">
            <v>38732</v>
          </cell>
          <cell r="T8">
            <v>38733</v>
          </cell>
          <cell r="U8">
            <v>38734</v>
          </cell>
          <cell r="V8">
            <v>38735</v>
          </cell>
          <cell r="W8">
            <v>38736</v>
          </cell>
          <cell r="X8">
            <v>38737</v>
          </cell>
          <cell r="Y8">
            <v>38738</v>
          </cell>
          <cell r="Z8">
            <v>38739</v>
          </cell>
          <cell r="AA8">
            <v>38740</v>
          </cell>
          <cell r="AB8">
            <v>38741</v>
          </cell>
          <cell r="AC8">
            <v>38742</v>
          </cell>
          <cell r="AD8">
            <v>38743</v>
          </cell>
          <cell r="AE8">
            <v>38744</v>
          </cell>
          <cell r="AF8">
            <v>38745</v>
          </cell>
          <cell r="AG8">
            <v>38746</v>
          </cell>
          <cell r="AH8">
            <v>38747</v>
          </cell>
          <cell r="AI8">
            <v>38748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4024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1566.7670000000001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-4595457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-7626869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-2544544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-4045457.04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-3313434.4699999997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-865781.68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-5657978.2400000002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1434.5719999999999</v>
          </cell>
          <cell r="T22">
            <v>0</v>
          </cell>
          <cell r="U22">
            <v>64.245999999999995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1835.6019999999999</v>
          </cell>
          <cell r="AI22">
            <v>1759.3359999999998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4576.78</v>
          </cell>
          <cell r="T23">
            <v>0</v>
          </cell>
          <cell r="U23">
            <v>4576.78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4663.4400000000005</v>
          </cell>
          <cell r="AI23">
            <v>3057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6.36</v>
          </cell>
          <cell r="T24">
            <v>0</v>
          </cell>
          <cell r="U24">
            <v>6.36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6.1076050000000004</v>
          </cell>
          <cell r="AI24">
            <v>6.1076050000000004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51231443.458275266</v>
          </cell>
          <cell r="T25">
            <v>0</v>
          </cell>
          <cell r="U25">
            <v>2182442.1266531521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66705680.232854269</v>
          </cell>
          <cell r="AI25">
            <v>41157697.503138795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2084057.76</v>
          </cell>
          <cell r="N27">
            <v>621806.87</v>
          </cell>
          <cell r="O27">
            <v>1554075.4694400001</v>
          </cell>
          <cell r="P27">
            <v>0</v>
          </cell>
          <cell r="Q27">
            <v>0</v>
          </cell>
          <cell r="R27">
            <v>25562634.119999997</v>
          </cell>
          <cell r="S27">
            <v>0</v>
          </cell>
          <cell r="T27">
            <v>0</v>
          </cell>
          <cell r="U27">
            <v>2182442.1266531521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4708380.54</v>
          </cell>
          <cell r="AF27">
            <v>0</v>
          </cell>
          <cell r="AG27">
            <v>0</v>
          </cell>
          <cell r="AH27">
            <v>17699969.34</v>
          </cell>
          <cell r="AI27">
            <v>4546157.92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39731477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1091975.04</v>
          </cell>
          <cell r="R30">
            <v>0</v>
          </cell>
          <cell r="S30">
            <v>148345</v>
          </cell>
          <cell r="T30">
            <v>1108630.82</v>
          </cell>
          <cell r="U30">
            <v>16125.470000000001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39945.599999999999</v>
          </cell>
          <cell r="AE30">
            <v>1143789.8600000001</v>
          </cell>
          <cell r="AF30">
            <v>0</v>
          </cell>
          <cell r="AG30">
            <v>0</v>
          </cell>
          <cell r="AH30">
            <v>0</v>
          </cell>
          <cell r="AI30">
            <v>5374700.8900000006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1237152.6299999999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1634895.55</v>
          </cell>
          <cell r="R31">
            <v>0</v>
          </cell>
          <cell r="S31">
            <v>0</v>
          </cell>
          <cell r="T31">
            <v>0</v>
          </cell>
          <cell r="U31">
            <v>1722859.13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1638649.9606557377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459539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500000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164353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237376</v>
          </cell>
          <cell r="AD34">
            <v>1227221.21</v>
          </cell>
          <cell r="AE34">
            <v>0</v>
          </cell>
          <cell r="AF34">
            <v>0</v>
          </cell>
          <cell r="AG34">
            <v>1347210.4</v>
          </cell>
          <cell r="AH34">
            <v>0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4024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1566.7670000000001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-4595457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-7626869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-2544544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-4045457.04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-3313434.47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-865781.68</v>
          </cell>
          <cell r="AE41">
            <v>0</v>
          </cell>
          <cell r="AF41">
            <v>0</v>
          </cell>
          <cell r="AG41">
            <v>0</v>
          </cell>
          <cell r="AH41">
            <v>-3313434.4699999997</v>
          </cell>
          <cell r="AI41">
            <v>-2344544.2500000005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1434.5719999999999</v>
          </cell>
          <cell r="T49">
            <v>0</v>
          </cell>
          <cell r="U49">
            <v>64.245999999999995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1835.6019999999999</v>
          </cell>
          <cell r="AI49">
            <v>1759.3359999999998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4576.78</v>
          </cell>
          <cell r="T50">
            <v>0</v>
          </cell>
          <cell r="U50">
            <v>4576.78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4663</v>
          </cell>
          <cell r="AI50">
            <v>3057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6.36</v>
          </cell>
          <cell r="T51">
            <v>0</v>
          </cell>
          <cell r="U51">
            <v>6.36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6.1076050000000004</v>
          </cell>
          <cell r="AI51">
            <v>6.1076050000000004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51231443.458275266</v>
          </cell>
          <cell r="T52">
            <v>0</v>
          </cell>
          <cell r="U52">
            <v>2182442.1266531521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66705680</v>
          </cell>
          <cell r="AI52">
            <v>41157697.503138795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2084057.76</v>
          </cell>
          <cell r="N54">
            <v>621806.87</v>
          </cell>
          <cell r="O54">
            <v>1554075.4694400001</v>
          </cell>
          <cell r="P54">
            <v>0</v>
          </cell>
          <cell r="Q54">
            <v>0</v>
          </cell>
          <cell r="R54">
            <v>25562634</v>
          </cell>
          <cell r="S54">
            <v>0</v>
          </cell>
          <cell r="T54">
            <v>0</v>
          </cell>
          <cell r="U54">
            <v>5561009.0500000007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19120389.465271302</v>
          </cell>
          <cell r="AI54">
            <v>12642742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1091975</v>
          </cell>
          <cell r="R57">
            <v>0</v>
          </cell>
          <cell r="S57">
            <v>148345</v>
          </cell>
          <cell r="T57">
            <v>0</v>
          </cell>
          <cell r="U57">
            <v>16125.47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4661919.55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3138737.3492063498</v>
          </cell>
          <cell r="H58">
            <v>4490681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1634896</v>
          </cell>
          <cell r="R58">
            <v>0</v>
          </cell>
          <cell r="S58">
            <v>0</v>
          </cell>
          <cell r="T58">
            <v>0</v>
          </cell>
          <cell r="U58">
            <v>1722859.13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459539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275560.05084937101</v>
          </cell>
          <cell r="J61">
            <v>0</v>
          </cell>
          <cell r="K61">
            <v>0</v>
          </cell>
          <cell r="L61">
            <v>0</v>
          </cell>
          <cell r="M61">
            <v>164353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237376</v>
          </cell>
          <cell r="AD61">
            <v>0</v>
          </cell>
          <cell r="AE61">
            <v>2574431.21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3">
          <cell r="D63" t="str">
            <v>HEDGING</v>
          </cell>
          <cell r="M63">
            <v>-28616000</v>
          </cell>
        </row>
        <row r="64">
          <cell r="R64" t="str">
            <v>Check 4 &amp; 5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-3313434.4699999997</v>
          </cell>
          <cell r="R70">
            <v>0</v>
          </cell>
          <cell r="S70">
            <v>0</v>
          </cell>
          <cell r="T70">
            <v>0</v>
          </cell>
          <cell r="U70">
            <v>3313434.47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3313434.4699999997</v>
          </cell>
          <cell r="AI70">
            <v>-3313433.9899999998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0.44000000000050932</v>
          </cell>
          <cell r="AI79">
            <v>0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0.23285426944494247</v>
          </cell>
          <cell r="AI81">
            <v>0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0.11999999731779099</v>
          </cell>
          <cell r="S83">
            <v>0</v>
          </cell>
          <cell r="T83">
            <v>0</v>
          </cell>
          <cell r="U83">
            <v>-3378566.9233468487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4708380.54</v>
          </cell>
          <cell r="AF83">
            <v>0</v>
          </cell>
          <cell r="AG83">
            <v>0</v>
          </cell>
          <cell r="AH83">
            <v>-1420420.1252713017</v>
          </cell>
          <cell r="AI83">
            <v>-8096584.0800000001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39731477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4.0000000037252903E-2</v>
          </cell>
          <cell r="R86">
            <v>0</v>
          </cell>
          <cell r="S86">
            <v>0</v>
          </cell>
          <cell r="T86">
            <v>1108630.82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39945.599999999999</v>
          </cell>
          <cell r="AE86">
            <v>-3518129.6899999995</v>
          </cell>
          <cell r="AF86">
            <v>0</v>
          </cell>
          <cell r="AG86">
            <v>0</v>
          </cell>
          <cell r="AH86">
            <v>0</v>
          </cell>
          <cell r="AI86">
            <v>5374700.8900000006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-3138737.3492063498</v>
          </cell>
          <cell r="H87">
            <v>-3253528.37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-0.44999999995343387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1638649.9606557377</v>
          </cell>
          <cell r="AI87">
            <v>0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-275560.05084937101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1227221.21</v>
          </cell>
          <cell r="AE90">
            <v>-2574431.21</v>
          </cell>
          <cell r="AF90">
            <v>0</v>
          </cell>
          <cell r="AG90">
            <v>1347210.4</v>
          </cell>
          <cell r="AH90">
            <v>0</v>
          </cell>
          <cell r="AI90">
            <v>0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215000</v>
          </cell>
          <cell r="J96">
            <v>17836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-5461652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-1016000</v>
          </cell>
        </row>
        <row r="100">
          <cell r="D100" t="str">
            <v>Discovery / Protector</v>
          </cell>
          <cell r="E100">
            <v>0</v>
          </cell>
          <cell r="F100">
            <v>-2160157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-800000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-939739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-411044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-17100000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-293424.65999999997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-8700000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-900000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-206520</v>
          </cell>
          <cell r="N109">
            <v>0</v>
          </cell>
          <cell r="O109">
            <v>0</v>
          </cell>
          <cell r="P109">
            <v>0</v>
          </cell>
          <cell r="Q109">
            <v>-1191063</v>
          </cell>
          <cell r="R109">
            <v>-646713</v>
          </cell>
          <cell r="S109">
            <v>0</v>
          </cell>
          <cell r="T109">
            <v>0</v>
          </cell>
          <cell r="U109">
            <v>0</v>
          </cell>
          <cell r="V109">
            <v>-238393</v>
          </cell>
          <cell r="W109">
            <v>-3420202</v>
          </cell>
          <cell r="X109">
            <v>0</v>
          </cell>
          <cell r="Y109">
            <v>0</v>
          </cell>
          <cell r="Z109">
            <v>0</v>
          </cell>
          <cell r="AA109">
            <v>-63389</v>
          </cell>
          <cell r="AB109">
            <v>-4802</v>
          </cell>
          <cell r="AC109">
            <v>-121689</v>
          </cell>
          <cell r="AD109">
            <v>-5369696</v>
          </cell>
          <cell r="AE109">
            <v>88961</v>
          </cell>
          <cell r="AF109">
            <v>0</v>
          </cell>
          <cell r="AG109">
            <v>0</v>
          </cell>
          <cell r="AH109">
            <v>0</v>
          </cell>
          <cell r="AI109">
            <v>-2000000</v>
          </cell>
        </row>
        <row r="110">
          <cell r="D110" t="str">
            <v>Monthly Creditors</v>
          </cell>
          <cell r="E110">
            <v>0</v>
          </cell>
          <cell r="F110">
            <v>2571201</v>
          </cell>
          <cell r="G110">
            <v>-2173727</v>
          </cell>
          <cell r="H110">
            <v>15761439</v>
          </cell>
          <cell r="I110">
            <v>10176454</v>
          </cell>
          <cell r="J110">
            <v>0</v>
          </cell>
          <cell r="K110">
            <v>0</v>
          </cell>
          <cell r="L110">
            <v>0</v>
          </cell>
          <cell r="M110">
            <v>-4702653</v>
          </cell>
          <cell r="N110">
            <v>-553513</v>
          </cell>
          <cell r="O110">
            <v>-810899</v>
          </cell>
          <cell r="P110">
            <v>68418</v>
          </cell>
          <cell r="Q110">
            <v>-21274274</v>
          </cell>
          <cell r="R110">
            <v>0</v>
          </cell>
          <cell r="S110">
            <v>1292655</v>
          </cell>
          <cell r="T110">
            <v>783941</v>
          </cell>
          <cell r="U110">
            <v>-838818</v>
          </cell>
          <cell r="V110">
            <v>0</v>
          </cell>
          <cell r="W110">
            <v>0</v>
          </cell>
          <cell r="X110">
            <v>-174902</v>
          </cell>
          <cell r="Y110">
            <v>0</v>
          </cell>
          <cell r="Z110">
            <v>0</v>
          </cell>
          <cell r="AA110">
            <v>0</v>
          </cell>
          <cell r="AB110">
            <v>9148821.4899999984</v>
          </cell>
          <cell r="AC110">
            <v>-61038078</v>
          </cell>
          <cell r="AD110">
            <v>-14913819.789999999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-18617662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-13004190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-1687132.88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-3500630.6799999997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-1266458.635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5287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-5287</v>
          </cell>
          <cell r="F167">
            <v>0</v>
          </cell>
          <cell r="G167">
            <v>0</v>
          </cell>
          <cell r="H167">
            <v>0</v>
          </cell>
          <cell r="I167">
            <v>-275561</v>
          </cell>
          <cell r="J167">
            <v>0</v>
          </cell>
          <cell r="K167">
            <v>0</v>
          </cell>
          <cell r="L167">
            <v>0</v>
          </cell>
          <cell r="M167">
            <v>-164353</v>
          </cell>
          <cell r="N167">
            <v>171782</v>
          </cell>
          <cell r="O167">
            <v>0</v>
          </cell>
          <cell r="P167">
            <v>0</v>
          </cell>
          <cell r="Q167">
            <v>10384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417468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-400438</v>
          </cell>
          <cell r="V171">
            <v>15465</v>
          </cell>
          <cell r="W171">
            <v>131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-67916</v>
          </cell>
          <cell r="AD171">
            <v>-58827</v>
          </cell>
          <cell r="AE171">
            <v>-5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-194839.79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-392000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194839.79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178246684.09999999</v>
          </cell>
          <cell r="F211">
            <v>178246684.09999999</v>
          </cell>
          <cell r="G211">
            <v>173119365.67500001</v>
          </cell>
          <cell r="H211">
            <v>188880805.28999999</v>
          </cell>
          <cell r="I211">
            <v>199272259.88999999</v>
          </cell>
          <cell r="J211">
            <v>193828444.03</v>
          </cell>
          <cell r="K211">
            <v>193828444.03</v>
          </cell>
          <cell r="L211">
            <v>193828444.03</v>
          </cell>
          <cell r="M211">
            <v>161107128.79999998</v>
          </cell>
          <cell r="N211">
            <v>161175421.56999999</v>
          </cell>
          <cell r="O211">
            <v>161918597.95943999</v>
          </cell>
          <cell r="P211">
            <v>161987016.05999997</v>
          </cell>
          <cell r="Q211">
            <v>131913654.28999996</v>
          </cell>
          <cell r="R211">
            <v>156794904.28999996</v>
          </cell>
          <cell r="S211">
            <v>158010090.28999996</v>
          </cell>
          <cell r="T211">
            <v>158007045.36999997</v>
          </cell>
          <cell r="U211">
            <v>162745362.04999998</v>
          </cell>
          <cell r="V211">
            <v>162506968.67999998</v>
          </cell>
          <cell r="W211">
            <v>159086766.89999998</v>
          </cell>
          <cell r="X211">
            <v>158861485.24999997</v>
          </cell>
          <cell r="Y211">
            <v>158861485.24999997</v>
          </cell>
          <cell r="Z211">
            <v>158861485.24999997</v>
          </cell>
          <cell r="AA211">
            <v>158798095.76999998</v>
          </cell>
          <cell r="AB211">
            <v>167942115.66</v>
          </cell>
          <cell r="AC211">
            <v>93778158.519999981</v>
          </cell>
          <cell r="AD211">
            <v>73494642.439999998</v>
          </cell>
          <cell r="AE211">
            <v>61145523.25</v>
          </cell>
          <cell r="AF211">
            <v>61145523.25</v>
          </cell>
          <cell r="AG211">
            <v>61145523.25</v>
          </cell>
          <cell r="AH211">
            <v>80265912.435271293</v>
          </cell>
          <cell r="AI211">
            <v>63328905.030000001</v>
          </cell>
        </row>
        <row r="212">
          <cell r="D212" t="str">
            <v>Diffirence Rand</v>
          </cell>
          <cell r="E212">
            <v>0.35801640152931213</v>
          </cell>
          <cell r="F212">
            <v>0.35801640152931213</v>
          </cell>
          <cell r="G212">
            <v>0.26801639795303345</v>
          </cell>
          <cell r="H212">
            <v>-0.34698358178138733</v>
          </cell>
          <cell r="I212">
            <v>-0.94698357582092285</v>
          </cell>
          <cell r="J212">
            <v>-1.0869835913181305</v>
          </cell>
          <cell r="K212">
            <v>-1.0869835913181305</v>
          </cell>
          <cell r="L212">
            <v>-1.0869835913181305</v>
          </cell>
          <cell r="M212">
            <v>-1.0969835817813873</v>
          </cell>
          <cell r="N212">
            <v>3.0164122581481934E-3</v>
          </cell>
          <cell r="O212">
            <v>8.3016425371170044E-2</v>
          </cell>
          <cell r="P212">
            <v>-1.7543554306030273E-2</v>
          </cell>
          <cell r="Q212">
            <v>-0.24754354357719421</v>
          </cell>
          <cell r="R212">
            <v>-0.24754354357719421</v>
          </cell>
          <cell r="S212">
            <v>-0.24754354357719421</v>
          </cell>
          <cell r="T212">
            <v>-0.32754355669021606</v>
          </cell>
          <cell r="U212">
            <v>-0.48754355311393738</v>
          </cell>
          <cell r="V212">
            <v>-0.1175435483455658</v>
          </cell>
          <cell r="W212">
            <v>-0.3375435471534729</v>
          </cell>
          <cell r="X212">
            <v>-0.34754353761672974</v>
          </cell>
          <cell r="Y212">
            <v>-0.34754353761672974</v>
          </cell>
          <cell r="Z212">
            <v>-0.34754353761672974</v>
          </cell>
          <cell r="AA212">
            <v>0.1324564516544342</v>
          </cell>
          <cell r="AB212">
            <v>-0.26754355430603027</v>
          </cell>
          <cell r="AC212">
            <v>-0.12754353880882263</v>
          </cell>
          <cell r="AD212">
            <v>0.1624564528465271</v>
          </cell>
          <cell r="AE212">
            <v>-9.754355251789093E-2</v>
          </cell>
          <cell r="AF212">
            <v>-9.754355251789093E-2</v>
          </cell>
          <cell r="AG212">
            <v>-9.754355251789093E-2</v>
          </cell>
          <cell r="AH212">
            <v>0.18245646357536316</v>
          </cell>
          <cell r="AI212">
            <v>-0.13227224349975586</v>
          </cell>
        </row>
        <row r="214">
          <cell r="D214" t="str">
            <v>Actual Dollar Bank Balance</v>
          </cell>
          <cell r="E214">
            <v>3525057.77</v>
          </cell>
          <cell r="F214">
            <v>3525057.77</v>
          </cell>
          <cell r="G214">
            <v>6663794.9100000001</v>
          </cell>
          <cell r="H214">
            <v>11154475.539999999</v>
          </cell>
          <cell r="I214">
            <v>11154475.539999999</v>
          </cell>
          <cell r="J214">
            <v>11154475.539999999</v>
          </cell>
          <cell r="K214">
            <v>11154475.539999999</v>
          </cell>
          <cell r="L214">
            <v>11154475.539999999</v>
          </cell>
          <cell r="M214">
            <v>11154475.539999999</v>
          </cell>
          <cell r="N214">
            <v>11326257.529999999</v>
          </cell>
          <cell r="O214">
            <v>11326257.529999999</v>
          </cell>
          <cell r="P214">
            <v>11326258</v>
          </cell>
          <cell r="Q214">
            <v>12971537.08</v>
          </cell>
          <cell r="R214">
            <v>12971537.08</v>
          </cell>
          <cell r="S214">
            <v>12971537.08</v>
          </cell>
          <cell r="T214">
            <v>12971537.08</v>
          </cell>
          <cell r="U214">
            <v>10980523.810000001</v>
          </cell>
          <cell r="V214">
            <v>10995988.810000001</v>
          </cell>
          <cell r="W214">
            <v>10996119.67</v>
          </cell>
          <cell r="X214">
            <v>10996119.67</v>
          </cell>
          <cell r="Y214">
            <v>10996119.67</v>
          </cell>
          <cell r="Z214">
            <v>10996119.67</v>
          </cell>
          <cell r="AA214">
            <v>10996119.67</v>
          </cell>
          <cell r="AB214">
            <v>10996119.67</v>
          </cell>
          <cell r="AC214">
            <v>11165579.67</v>
          </cell>
          <cell r="AD214">
            <v>10240970.949999999</v>
          </cell>
          <cell r="AE214">
            <v>12815397.15</v>
          </cell>
          <cell r="AF214">
            <v>12815397.15</v>
          </cell>
          <cell r="AG214">
            <v>12815397.15</v>
          </cell>
          <cell r="AH214">
            <v>9501962.6799999997</v>
          </cell>
          <cell r="AI214">
            <v>7182886.4000000004</v>
          </cell>
        </row>
        <row r="215">
          <cell r="D215" t="str">
            <v>Diffirence Dollar</v>
          </cell>
          <cell r="E215">
            <v>-9.3691850546747446E-2</v>
          </cell>
          <cell r="F215">
            <v>-9.3691850546747446E-2</v>
          </cell>
          <cell r="G215">
            <v>0.11551449913531542</v>
          </cell>
          <cell r="H215">
            <v>0.48551449924707413</v>
          </cell>
          <cell r="I215">
            <v>-0.4636361300945282</v>
          </cell>
          <cell r="J215">
            <v>-0.4636361300945282</v>
          </cell>
          <cell r="K215">
            <v>-0.4636361300945282</v>
          </cell>
          <cell r="L215">
            <v>-0.4636361300945282</v>
          </cell>
          <cell r="M215">
            <v>-0.4636361300945282</v>
          </cell>
          <cell r="N215">
            <v>-0.45363613031804562</v>
          </cell>
          <cell r="O215">
            <v>-0.45363613031804562</v>
          </cell>
          <cell r="P215">
            <v>-0.92363613098859787</v>
          </cell>
          <cell r="Q215">
            <v>-3.6361310631036758E-3</v>
          </cell>
          <cell r="R215">
            <v>-3.6361310631036758E-3</v>
          </cell>
          <cell r="S215">
            <v>-3.6361310631036758E-3</v>
          </cell>
          <cell r="T215">
            <v>-3.6361310631036758E-3</v>
          </cell>
          <cell r="U215">
            <v>-7.36361313611269E-2</v>
          </cell>
          <cell r="V215">
            <v>-7.36361313611269E-2</v>
          </cell>
          <cell r="W215">
            <v>6.6363869234919548E-2</v>
          </cell>
          <cell r="X215">
            <v>6.6363869234919548E-2</v>
          </cell>
          <cell r="Y215">
            <v>6.6363869234919548E-2</v>
          </cell>
          <cell r="Z215">
            <v>6.6363869234919548E-2</v>
          </cell>
          <cell r="AA215">
            <v>6.6363869234919548E-2</v>
          </cell>
          <cell r="AB215">
            <v>6.6363869234919548E-2</v>
          </cell>
          <cell r="AC215">
            <v>6.6363869234919548E-2</v>
          </cell>
          <cell r="AD215">
            <v>0.10636387020349503</v>
          </cell>
          <cell r="AE215">
            <v>0.11636386997997761</v>
          </cell>
          <cell r="AF215">
            <v>0.11636386997997761</v>
          </cell>
          <cell r="AG215">
            <v>0.11636386997997761</v>
          </cell>
          <cell r="AH215">
            <v>0.11636387184262276</v>
          </cell>
          <cell r="AI215">
            <v>0.1463638711720705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8" refreshError="1"/>
      <sheetData sheetId="49" refreshError="1">
        <row r="8">
          <cell r="D8">
            <v>38656</v>
          </cell>
          <cell r="E8">
            <v>38657</v>
          </cell>
          <cell r="F8">
            <v>38658</v>
          </cell>
          <cell r="G8">
            <v>38659</v>
          </cell>
          <cell r="H8">
            <v>38660</v>
          </cell>
          <cell r="I8">
            <v>38661</v>
          </cell>
          <cell r="J8">
            <v>38662</v>
          </cell>
          <cell r="K8">
            <v>38663</v>
          </cell>
          <cell r="L8">
            <v>38664</v>
          </cell>
          <cell r="M8">
            <v>38665</v>
          </cell>
          <cell r="N8">
            <v>38666</v>
          </cell>
          <cell r="O8">
            <v>38667</v>
          </cell>
          <cell r="P8">
            <v>38668</v>
          </cell>
          <cell r="Q8">
            <v>38669</v>
          </cell>
          <cell r="R8">
            <v>38670</v>
          </cell>
          <cell r="S8">
            <v>38671</v>
          </cell>
          <cell r="T8">
            <v>38672</v>
          </cell>
          <cell r="U8">
            <v>38673</v>
          </cell>
          <cell r="V8">
            <v>38674</v>
          </cell>
          <cell r="W8">
            <v>38675</v>
          </cell>
          <cell r="X8">
            <v>38676</v>
          </cell>
          <cell r="Y8">
            <v>38677</v>
          </cell>
          <cell r="Z8">
            <v>38678</v>
          </cell>
          <cell r="AA8">
            <v>38679</v>
          </cell>
          <cell r="AB8">
            <v>38680</v>
          </cell>
          <cell r="AC8">
            <v>38681</v>
          </cell>
          <cell r="AD8">
            <v>38682</v>
          </cell>
          <cell r="AE8">
            <v>38683</v>
          </cell>
          <cell r="AF8">
            <v>38684</v>
          </cell>
          <cell r="AG8">
            <v>38685</v>
          </cell>
          <cell r="AH8">
            <v>38686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4174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1610.3809999999999</v>
          </cell>
          <cell r="AI10" t="e">
            <v>#N/A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-4519178</v>
          </cell>
          <cell r="AI11" t="e">
            <v>#N/A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-6868875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-2350054.4700000002</v>
          </cell>
          <cell r="AI12" t="e">
            <v>#N/A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-3952264.69</v>
          </cell>
          <cell r="AI13" t="e">
            <v>#N/A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-2934437.46</v>
          </cell>
          <cell r="T14">
            <v>0</v>
          </cell>
          <cell r="U14">
            <v>-983283.05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-1405.52</v>
          </cell>
          <cell r="AC14">
            <v>-3058.07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-5034491.93</v>
          </cell>
          <cell r="AI14" t="e">
            <v>#N/A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#N/A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#N/A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#N/A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#N/A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#N/A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3807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3145.08</v>
          </cell>
          <cell r="AI22" t="e">
            <v>#N/A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3484.5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3680.5</v>
          </cell>
          <cell r="AI23" t="e">
            <v>#N/A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6.5890000000000004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6.5890000000000004</v>
          </cell>
          <cell r="AI24" t="e">
            <v>#N/A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93804660.94314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105951765.66698879</v>
          </cell>
          <cell r="AI25" t="e">
            <v>#N/A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#N/A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109746022.01848398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93804660.94314</v>
          </cell>
          <cell r="AI27" t="e">
            <v>#N/A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#N/A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546741.22997999995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1032308.25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742346.07750000001</v>
          </cell>
          <cell r="AA30">
            <v>0</v>
          </cell>
          <cell r="AB30">
            <v>0</v>
          </cell>
          <cell r="AC30">
            <v>401268.14999999997</v>
          </cell>
          <cell r="AD30">
            <v>0</v>
          </cell>
          <cell r="AE30">
            <v>0</v>
          </cell>
          <cell r="AF30">
            <v>0</v>
          </cell>
          <cell r="AG30">
            <v>509901.08999999997</v>
          </cell>
          <cell r="AH30">
            <v>3970342.6469999999</v>
          </cell>
          <cell r="AI30" t="e">
            <v>#N/A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1046000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1696153.8461538462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1196058.49</v>
          </cell>
          <cell r="AG31">
            <v>0</v>
          </cell>
          <cell r="AH31">
            <v>1570440</v>
          </cell>
          <cell r="AI31" t="e">
            <v>#N/A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609014.69999999995</v>
          </cell>
          <cell r="AI33" t="e">
            <v>#N/A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372235.31080127298</v>
          </cell>
          <cell r="AD34">
            <v>2044252.5</v>
          </cell>
          <cell r="AE34">
            <v>0</v>
          </cell>
          <cell r="AF34">
            <v>0</v>
          </cell>
          <cell r="AG34">
            <v>0</v>
          </cell>
          <cell r="AH34">
            <v>652770.67000000004</v>
          </cell>
          <cell r="AI34" t="e">
            <v>#N/A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4174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1610.3809999999999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-4127265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-6868875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-2350054.4700000002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-3952264.69</v>
          </cell>
          <cell r="AI40">
            <v>0</v>
          </cell>
        </row>
        <row r="41">
          <cell r="D41" t="str">
            <v>Copper Concentrate Payment - $</v>
          </cell>
          <cell r="E41">
            <v>217156.58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-2934437.46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-983283.05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-4464</v>
          </cell>
          <cell r="AG41">
            <v>0</v>
          </cell>
          <cell r="AH41">
            <v>-5034491.93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3807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3201</v>
          </cell>
          <cell r="AI49">
            <v>0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4059.76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4059.76</v>
          </cell>
          <cell r="AI50">
            <v>0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6.5890000000000004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6.5890000000000004</v>
          </cell>
          <cell r="AI51">
            <v>0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122937838.42242724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103399846.12356962</v>
          </cell>
          <cell r="AI52">
            <v>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8330077.4100000001</v>
          </cell>
          <cell r="S54">
            <v>100574585.64999999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19225275</v>
          </cell>
          <cell r="AH54">
            <v>98152563.422426999</v>
          </cell>
          <cell r="AI54">
            <v>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896500</v>
          </cell>
          <cell r="T57">
            <v>463620</v>
          </cell>
          <cell r="U57">
            <v>0</v>
          </cell>
          <cell r="V57">
            <v>71404.199999999953</v>
          </cell>
          <cell r="W57">
            <v>0</v>
          </cell>
          <cell r="X57">
            <v>0</v>
          </cell>
          <cell r="Y57">
            <v>0</v>
          </cell>
          <cell r="Z57">
            <v>742346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401268</v>
          </cell>
          <cell r="AG57">
            <v>0</v>
          </cell>
          <cell r="AH57">
            <v>3970342.6469999999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1629680.55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1196058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500000</v>
          </cell>
          <cell r="AI60">
            <v>0</v>
          </cell>
        </row>
        <row r="61">
          <cell r="D61" t="str">
            <v>Sales Industrial Minerals - $</v>
          </cell>
          <cell r="E61">
            <v>53901</v>
          </cell>
          <cell r="F61">
            <v>-1587</v>
          </cell>
          <cell r="G61">
            <v>-40532.58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3050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67725</v>
          </cell>
          <cell r="S61">
            <v>0</v>
          </cell>
          <cell r="T61">
            <v>32407.200000000001</v>
          </cell>
          <cell r="U61">
            <v>109064.81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2343571</v>
          </cell>
          <cell r="AG61">
            <v>0</v>
          </cell>
          <cell r="AH61">
            <v>675435.67</v>
          </cell>
          <cell r="AI61">
            <v>0</v>
          </cell>
        </row>
        <row r="63">
          <cell r="D63" t="str">
            <v>HEDGING</v>
          </cell>
          <cell r="K63">
            <v>-20416998.460000001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 t="e">
            <v>#N/A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-391913</v>
          </cell>
          <cell r="AI67" t="e">
            <v>#N/A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#N/A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#N/A</v>
          </cell>
        </row>
        <row r="70">
          <cell r="D70" t="str">
            <v>Diff - Copper Concentrate Payment - $</v>
          </cell>
          <cell r="E70">
            <v>-217156.58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-983283.05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983283.05</v>
          </cell>
          <cell r="AB70">
            <v>-1405.52</v>
          </cell>
          <cell r="AC70">
            <v>-3058.07</v>
          </cell>
          <cell r="AD70">
            <v>0</v>
          </cell>
          <cell r="AE70">
            <v>0</v>
          </cell>
          <cell r="AF70">
            <v>4464</v>
          </cell>
          <cell r="AG70">
            <v>0</v>
          </cell>
          <cell r="AH70">
            <v>0</v>
          </cell>
          <cell r="AI70" t="e">
            <v>#N/A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#N/A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#N/A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#N/A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#N/A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#N/A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-55.920000000000073</v>
          </cell>
          <cell r="AI78" t="e">
            <v>#N/A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-575.26000000000022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-379.26000000000022</v>
          </cell>
          <cell r="AI79" t="e">
            <v>#N/A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#N/A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-29133177.479287237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2551919.5434191674</v>
          </cell>
          <cell r="AI81" t="e">
            <v>#N/A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#N/A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-8330077.4100000001</v>
          </cell>
          <cell r="S83">
            <v>9171436.3684839904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-19225275</v>
          </cell>
          <cell r="AH83">
            <v>-4347902.4792869985</v>
          </cell>
          <cell r="AI83" t="e">
            <v>#N/A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 t="e">
            <v>#N/A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546741.22997999995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135808.25</v>
          </cell>
          <cell r="T86">
            <v>-463620</v>
          </cell>
          <cell r="U86">
            <v>0</v>
          </cell>
          <cell r="V86">
            <v>-71404.199999999953</v>
          </cell>
          <cell r="W86">
            <v>0</v>
          </cell>
          <cell r="X86">
            <v>0</v>
          </cell>
          <cell r="Y86">
            <v>0</v>
          </cell>
          <cell r="Z86">
            <v>7.7500000013969839E-2</v>
          </cell>
          <cell r="AA86">
            <v>0</v>
          </cell>
          <cell r="AB86">
            <v>0</v>
          </cell>
          <cell r="AC86">
            <v>401268.14999999997</v>
          </cell>
          <cell r="AD86">
            <v>0</v>
          </cell>
          <cell r="AE86">
            <v>0</v>
          </cell>
          <cell r="AF86">
            <v>-401268</v>
          </cell>
          <cell r="AG86">
            <v>509901.08999999997</v>
          </cell>
          <cell r="AH86">
            <v>0</v>
          </cell>
          <cell r="AI86" t="e">
            <v>#N/A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1046000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66473.296153846197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0.48999999999068677</v>
          </cell>
          <cell r="AG87">
            <v>0</v>
          </cell>
          <cell r="AH87">
            <v>1570440</v>
          </cell>
          <cell r="AI87" t="e">
            <v>#N/A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109014.69999999995</v>
          </cell>
          <cell r="AI89" t="e">
            <v>#N/A</v>
          </cell>
        </row>
        <row r="90">
          <cell r="D90" t="str">
            <v>Diff - Sales Industrial Minerals - $</v>
          </cell>
          <cell r="E90">
            <v>-53901</v>
          </cell>
          <cell r="F90">
            <v>1587</v>
          </cell>
          <cell r="G90">
            <v>40532.58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-3050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-67725</v>
          </cell>
          <cell r="S90">
            <v>0</v>
          </cell>
          <cell r="T90">
            <v>-32407.200000000001</v>
          </cell>
          <cell r="U90">
            <v>-109064.81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372235.31080127298</v>
          </cell>
          <cell r="AD90">
            <v>2044252.5</v>
          </cell>
          <cell r="AE90">
            <v>0</v>
          </cell>
          <cell r="AF90">
            <v>-2343571</v>
          </cell>
          <cell r="AG90">
            <v>0</v>
          </cell>
          <cell r="AH90">
            <v>-22665</v>
          </cell>
          <cell r="AI90" t="e">
            <v>#N/A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1138990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-5461652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-1016000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-500000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-225814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-19700000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-293424.65999999997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-9037985.4700000007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-900000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-164606.88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-73256</v>
          </cell>
          <cell r="AA109">
            <v>-12871378</v>
          </cell>
          <cell r="AB109">
            <v>0</v>
          </cell>
          <cell r="AC109">
            <v>0</v>
          </cell>
          <cell r="AD109">
            <v>-360082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Monthly Creditors</v>
          </cell>
          <cell r="E110">
            <v>6788213</v>
          </cell>
          <cell r="F110">
            <v>-6500463</v>
          </cell>
          <cell r="G110">
            <v>6405222</v>
          </cell>
          <cell r="H110">
            <v>-9252449</v>
          </cell>
          <cell r="I110">
            <v>0</v>
          </cell>
          <cell r="J110">
            <v>0</v>
          </cell>
          <cell r="K110">
            <v>-1236741</v>
          </cell>
          <cell r="L110">
            <v>-259075</v>
          </cell>
          <cell r="M110">
            <v>-3794676</v>
          </cell>
          <cell r="N110">
            <v>2059618.87</v>
          </cell>
          <cell r="O110">
            <v>0</v>
          </cell>
          <cell r="P110">
            <v>0</v>
          </cell>
          <cell r="Q110">
            <v>0</v>
          </cell>
          <cell r="R110">
            <v>1158426</v>
          </cell>
          <cell r="S110">
            <v>0</v>
          </cell>
          <cell r="T110">
            <v>0</v>
          </cell>
          <cell r="U110">
            <v>1035957</v>
          </cell>
          <cell r="V110">
            <v>-322970</v>
          </cell>
          <cell r="W110">
            <v>0</v>
          </cell>
          <cell r="X110">
            <v>0</v>
          </cell>
          <cell r="Y110">
            <v>16878062</v>
          </cell>
          <cell r="Z110">
            <v>0</v>
          </cell>
          <cell r="AA110">
            <v>-6800000</v>
          </cell>
          <cell r="AB110">
            <v>0</v>
          </cell>
          <cell r="AC110">
            <v>-72563154</v>
          </cell>
          <cell r="AD110">
            <v>0</v>
          </cell>
          <cell r="AE110">
            <v>0</v>
          </cell>
          <cell r="AF110">
            <v>-16248394</v>
          </cell>
          <cell r="AG110">
            <v>-81222</v>
          </cell>
          <cell r="AH110">
            <v>-6493596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-5076782.7200000007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-8700000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-1176500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-6866197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-19073840.5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-21620874.989999998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-445338.18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-1059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7952</v>
          </cell>
          <cell r="AA171">
            <v>-26814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-387673.53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2934437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3326288.46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-7.9600000000000009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1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191800986.44999996</v>
          </cell>
          <cell r="F211">
            <v>185287024.02999997</v>
          </cell>
          <cell r="G211">
            <v>181078347.39999998</v>
          </cell>
          <cell r="H211">
            <v>165864246.78999999</v>
          </cell>
          <cell r="I211">
            <v>165864246.78999999</v>
          </cell>
          <cell r="J211">
            <v>165864246.78999999</v>
          </cell>
          <cell r="K211">
            <v>144210507.63</v>
          </cell>
          <cell r="L211">
            <v>143744942.16</v>
          </cell>
          <cell r="M211">
            <v>140645176.08000001</v>
          </cell>
          <cell r="N211">
            <v>142540188.66</v>
          </cell>
          <cell r="O211">
            <v>133502203.19</v>
          </cell>
          <cell r="P211">
            <v>133502203.19</v>
          </cell>
          <cell r="Q211">
            <v>133502203.19</v>
          </cell>
          <cell r="R211">
            <v>142990705.87</v>
          </cell>
          <cell r="S211">
            <v>225162137.69</v>
          </cell>
          <cell r="T211">
            <v>225625757.47</v>
          </cell>
          <cell r="U211">
            <v>226661714.87</v>
          </cell>
          <cell r="V211">
            <v>226410148.22</v>
          </cell>
          <cell r="W211">
            <v>226410148.22</v>
          </cell>
          <cell r="X211">
            <v>226653193.22</v>
          </cell>
          <cell r="Y211">
            <v>243531256.06</v>
          </cell>
          <cell r="Z211">
            <v>244200345.55000001</v>
          </cell>
          <cell r="AA211">
            <v>215535543.06</v>
          </cell>
          <cell r="AB211">
            <v>215535542.94000003</v>
          </cell>
          <cell r="AC211">
            <v>142972388.94000003</v>
          </cell>
          <cell r="AD211">
            <v>142612306.94000003</v>
          </cell>
          <cell r="AE211">
            <v>142612306.94000003</v>
          </cell>
          <cell r="AF211">
            <v>107065181.35999998</v>
          </cell>
          <cell r="AG211">
            <v>126209233.86999999</v>
          </cell>
          <cell r="AH211">
            <v>189772621.50942698</v>
          </cell>
        </row>
        <row r="212">
          <cell r="D212" t="str">
            <v>Diffirence Rand</v>
          </cell>
          <cell r="E212">
            <v>-13499.653934568167</v>
          </cell>
          <cell r="F212">
            <v>-0.23393458127975464</v>
          </cell>
          <cell r="G212">
            <v>0.39606541395187378</v>
          </cell>
          <cell r="H212">
            <v>6.0653984546661377E-3</v>
          </cell>
          <cell r="I212">
            <v>6.0653984546661377E-3</v>
          </cell>
          <cell r="J212">
            <v>6.0653984546661377E-3</v>
          </cell>
          <cell r="K212">
            <v>-0.29393461346626282</v>
          </cell>
          <cell r="L212">
            <v>0.17606538534164429</v>
          </cell>
          <cell r="M212">
            <v>0.25606536865234375</v>
          </cell>
          <cell r="N212">
            <v>-0.33393460512161255</v>
          </cell>
          <cell r="O212">
            <v>-0.33393460512161255</v>
          </cell>
          <cell r="P212">
            <v>-0.33393460512161255</v>
          </cell>
          <cell r="Q212">
            <v>-0.33393460512161255</v>
          </cell>
          <cell r="R212">
            <v>0.39606538414955139</v>
          </cell>
          <cell r="S212">
            <v>-0.27393460273742676</v>
          </cell>
          <cell r="T212">
            <v>-5.3934603929519653E-2</v>
          </cell>
          <cell r="U212">
            <v>-0.45393460988998413</v>
          </cell>
          <cell r="V212">
            <v>0.39606538414955139</v>
          </cell>
          <cell r="W212">
            <v>0.39606538414955139</v>
          </cell>
          <cell r="X212">
            <v>0.39606538414955139</v>
          </cell>
          <cell r="Y212">
            <v>-0.44393461942672729</v>
          </cell>
          <cell r="Z212">
            <v>6.6065371036529541E-2</v>
          </cell>
          <cell r="AA212">
            <v>-0.10393461585044861</v>
          </cell>
          <cell r="AB212">
            <v>1.6065359115600586E-2</v>
          </cell>
          <cell r="AC212">
            <v>1.6065359115600586E-2</v>
          </cell>
          <cell r="AD212">
            <v>1.6065359115600586E-2</v>
          </cell>
          <cell r="AE212">
            <v>1.6065359115600586E-2</v>
          </cell>
          <cell r="AF212">
            <v>-0.40393459796905518</v>
          </cell>
          <cell r="AG212">
            <v>8.6065396666526794E-2</v>
          </cell>
          <cell r="AH212">
            <v>0.11606541275978088</v>
          </cell>
          <cell r="AI212" t="e">
            <v>#VALUE!</v>
          </cell>
        </row>
        <row r="214">
          <cell r="D214" t="str">
            <v>Actual Dollar Bank Balance</v>
          </cell>
          <cell r="E214">
            <v>1324357.68</v>
          </cell>
          <cell r="F214">
            <v>1322770.57</v>
          </cell>
          <cell r="G214">
            <v>141046.32</v>
          </cell>
          <cell r="H214">
            <v>1282237.99</v>
          </cell>
          <cell r="I214">
            <v>1282237.99</v>
          </cell>
          <cell r="J214">
            <v>1282237.99</v>
          </cell>
          <cell r="K214">
            <v>1282237.99</v>
          </cell>
          <cell r="L214">
            <v>1282237.99</v>
          </cell>
          <cell r="M214">
            <v>1285287.99</v>
          </cell>
          <cell r="N214">
            <v>1285287.99</v>
          </cell>
          <cell r="O214">
            <v>1285287.99</v>
          </cell>
          <cell r="P214">
            <v>1285287.99</v>
          </cell>
          <cell r="Q214">
            <v>1285287.99</v>
          </cell>
          <cell r="R214">
            <v>1353012.99</v>
          </cell>
          <cell r="S214">
            <v>2537346.4</v>
          </cell>
          <cell r="T214">
            <v>2569753.6000000001</v>
          </cell>
          <cell r="U214">
            <v>2678818.41</v>
          </cell>
          <cell r="V214">
            <v>2678818.41</v>
          </cell>
          <cell r="W214">
            <v>2678818.41</v>
          </cell>
          <cell r="X214">
            <v>2678818.41</v>
          </cell>
          <cell r="Y214">
            <v>2678818.41</v>
          </cell>
          <cell r="Z214">
            <v>2686771</v>
          </cell>
          <cell r="AA214">
            <v>1676673.66</v>
          </cell>
          <cell r="AB214">
            <v>1676673.66</v>
          </cell>
          <cell r="AC214">
            <v>1676673.66</v>
          </cell>
          <cell r="AD214">
            <v>1676673.66</v>
          </cell>
          <cell r="AE214">
            <v>1676673.66</v>
          </cell>
          <cell r="AF214">
            <v>5210781.0199999996</v>
          </cell>
          <cell r="AG214">
            <v>5210781.0199999996</v>
          </cell>
          <cell r="AH214">
            <v>3790339.69</v>
          </cell>
        </row>
        <row r="215">
          <cell r="D215" t="str">
            <v>Diffirence Dollar</v>
          </cell>
          <cell r="E215">
            <v>-0.33838737406767905</v>
          </cell>
          <cell r="F215">
            <v>-0.22838737419806421</v>
          </cell>
          <cell r="G215">
            <v>1141191.4416126257</v>
          </cell>
          <cell r="H215">
            <v>-0.22838737419806421</v>
          </cell>
          <cell r="I215">
            <v>-0.22838737419806421</v>
          </cell>
          <cell r="J215">
            <v>-0.22838737419806421</v>
          </cell>
          <cell r="K215">
            <v>-0.22838737419806421</v>
          </cell>
          <cell r="L215">
            <v>-0.22838737419806421</v>
          </cell>
          <cell r="M215">
            <v>-0.22838737419806421</v>
          </cell>
          <cell r="N215">
            <v>-0.22838737419806421</v>
          </cell>
          <cell r="O215">
            <v>-0.22838737419806421</v>
          </cell>
          <cell r="P215">
            <v>-0.22838737419806421</v>
          </cell>
          <cell r="Q215">
            <v>-0.22838737419806421</v>
          </cell>
          <cell r="R215">
            <v>-0.22838737419806421</v>
          </cell>
          <cell r="S215">
            <v>0.31161262607201934</v>
          </cell>
          <cell r="T215">
            <v>0.31161262607201934</v>
          </cell>
          <cell r="U215">
            <v>0.31161262607201934</v>
          </cell>
          <cell r="V215">
            <v>0.31161262607201934</v>
          </cell>
          <cell r="W215">
            <v>0.31161262607201934</v>
          </cell>
          <cell r="X215">
            <v>0.31161262607201934</v>
          </cell>
          <cell r="Y215">
            <v>0.31161262607201934</v>
          </cell>
          <cell r="Z215">
            <v>-0.27838737377896905</v>
          </cell>
          <cell r="AA215">
            <v>1.1612626258283854E-2</v>
          </cell>
          <cell r="AB215">
            <v>1.1612626258283854E-2</v>
          </cell>
          <cell r="AC215">
            <v>1.1612626258283854E-2</v>
          </cell>
          <cell r="AD215">
            <v>1.1612626258283854E-2</v>
          </cell>
          <cell r="AE215">
            <v>1.1612626258283854E-2</v>
          </cell>
          <cell r="AF215">
            <v>-0.34838737361133099</v>
          </cell>
          <cell r="AG215">
            <v>-0.34838737361133099</v>
          </cell>
          <cell r="AH215">
            <v>-0.34838737407699227</v>
          </cell>
          <cell r="AI215" t="e">
            <v>#VALUE!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-128500000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50" refreshError="1">
        <row r="8">
          <cell r="D8">
            <v>38625</v>
          </cell>
          <cell r="E8">
            <v>38626</v>
          </cell>
          <cell r="F8">
            <v>38627</v>
          </cell>
          <cell r="G8">
            <v>38628</v>
          </cell>
          <cell r="H8">
            <v>38629</v>
          </cell>
          <cell r="I8">
            <v>38630</v>
          </cell>
          <cell r="J8">
            <v>38631</v>
          </cell>
          <cell r="K8">
            <v>38632</v>
          </cell>
          <cell r="L8">
            <v>38633</v>
          </cell>
          <cell r="M8">
            <v>38634</v>
          </cell>
          <cell r="N8">
            <v>38635</v>
          </cell>
          <cell r="O8">
            <v>38636</v>
          </cell>
          <cell r="P8">
            <v>38637</v>
          </cell>
          <cell r="Q8">
            <v>38638</v>
          </cell>
          <cell r="R8">
            <v>38639</v>
          </cell>
          <cell r="S8">
            <v>38640</v>
          </cell>
          <cell r="T8">
            <v>38641</v>
          </cell>
          <cell r="U8">
            <v>38642</v>
          </cell>
          <cell r="V8">
            <v>38643</v>
          </cell>
          <cell r="W8">
            <v>38644</v>
          </cell>
          <cell r="X8">
            <v>38645</v>
          </cell>
          <cell r="Y8">
            <v>38646</v>
          </cell>
          <cell r="Z8">
            <v>38647</v>
          </cell>
          <cell r="AA8">
            <v>38648</v>
          </cell>
          <cell r="AB8">
            <v>38649</v>
          </cell>
          <cell r="AC8">
            <v>38650</v>
          </cell>
          <cell r="AD8">
            <v>38651</v>
          </cell>
          <cell r="AE8">
            <v>38652</v>
          </cell>
          <cell r="AF8">
            <v>38653</v>
          </cell>
          <cell r="AG8">
            <v>38654</v>
          </cell>
          <cell r="AH8">
            <v>38655</v>
          </cell>
          <cell r="AI8">
            <v>38656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3698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1809.0419999999999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-3869557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-5980741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-2523419.7599999998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-3889859.22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-702013.62</v>
          </cell>
          <cell r="P14">
            <v>0</v>
          </cell>
          <cell r="Q14">
            <v>-364006.68999999994</v>
          </cell>
          <cell r="R14">
            <v>-2498728.94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-4895977.7119999994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2937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3749.6440000000002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3857.84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3857.84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6.3593410000000006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5.54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87267602.075805545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109746022.01848398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77644325.564990997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87267602.075805545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3302052.1599999997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6308664.3899999997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1046769.2307692308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1696153.8461538462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381664.67331855494</v>
          </cell>
          <cell r="AD34">
            <v>1013216.53</v>
          </cell>
          <cell r="AE34">
            <v>0</v>
          </cell>
          <cell r="AF34">
            <v>1913905.5</v>
          </cell>
          <cell r="AG34">
            <v>0</v>
          </cell>
          <cell r="AH34">
            <v>0</v>
          </cell>
          <cell r="AI34">
            <v>0</v>
          </cell>
        </row>
        <row r="35">
          <cell r="AE35" t="str">
            <v/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3698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1809.0419999999999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-3010800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-5602470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-2523419.7599999998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-355727.19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-3889859.22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-2182270.1254999996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-1990867.7799999998</v>
          </cell>
          <cell r="V41">
            <v>-1209874.98</v>
          </cell>
          <cell r="W41">
            <v>-364006.69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-4895977.7119999994</v>
          </cell>
          <cell r="AG41">
            <v>0</v>
          </cell>
          <cell r="AH41">
            <v>0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2937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3749.6440000000002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3857.84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3857.84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6.3593410000000006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5.54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87267602.075805545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109746022.01848398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1011063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807479</v>
          </cell>
          <cell r="R54">
            <v>0</v>
          </cell>
          <cell r="S54">
            <v>71403351.221910998</v>
          </cell>
          <cell r="T54">
            <v>0</v>
          </cell>
          <cell r="U54">
            <v>4422433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22305152</v>
          </cell>
          <cell r="AI54">
            <v>73566040.0758055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1899969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3302052.16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6308664.3899999997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1098011.55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1696153.84615385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15465</v>
          </cell>
          <cell r="V61">
            <v>0</v>
          </cell>
          <cell r="W61">
            <v>0</v>
          </cell>
          <cell r="X61">
            <v>0</v>
          </cell>
          <cell r="Y61">
            <v>56535</v>
          </cell>
          <cell r="Z61">
            <v>0</v>
          </cell>
          <cell r="AA61">
            <v>0</v>
          </cell>
          <cell r="AB61">
            <v>0</v>
          </cell>
          <cell r="AC61">
            <v>1816236.5</v>
          </cell>
          <cell r="AD61">
            <v>0</v>
          </cell>
          <cell r="AE61">
            <v>0</v>
          </cell>
          <cell r="AF61">
            <v>1913900.11</v>
          </cell>
          <cell r="AG61">
            <v>0</v>
          </cell>
          <cell r="AH61">
            <v>0</v>
          </cell>
          <cell r="AI61">
            <v>2212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-858757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-378271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355727.19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2182270.1254999996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-702013.62</v>
          </cell>
          <cell r="P68">
            <v>0</v>
          </cell>
          <cell r="Q68">
            <v>-364006.68999999994</v>
          </cell>
          <cell r="R68">
            <v>-2498728.94</v>
          </cell>
          <cell r="S68">
            <v>0</v>
          </cell>
          <cell r="T68">
            <v>0</v>
          </cell>
          <cell r="U68">
            <v>1990867.7799999998</v>
          </cell>
          <cell r="V68">
            <v>1209874.98</v>
          </cell>
          <cell r="W68">
            <v>364006.69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4895977.7119999994</v>
          </cell>
          <cell r="AG68">
            <v>0</v>
          </cell>
          <cell r="AH68">
            <v>0</v>
          </cell>
          <cell r="AI68">
            <v>-4895977.7119999994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0</v>
          </cell>
          <cell r="F81">
            <v>0</v>
          </cell>
          <cell r="G81">
            <v>0</v>
          </cell>
          <cell r="H81">
            <v>-1011063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-807479</v>
          </cell>
          <cell r="R81">
            <v>0</v>
          </cell>
          <cell r="S81">
            <v>6240974.3430799991</v>
          </cell>
          <cell r="T81">
            <v>0</v>
          </cell>
          <cell r="U81">
            <v>-4422433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64962450.075805545</v>
          </cell>
          <cell r="AI81">
            <v>-73566040.0758055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-1899969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1046769.2307692308</v>
          </cell>
          <cell r="T85">
            <v>0</v>
          </cell>
          <cell r="U85">
            <v>-1098011.55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1696153.8461538462</v>
          </cell>
          <cell r="AE85">
            <v>-1696153.84615385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-15465</v>
          </cell>
          <cell r="V88">
            <v>0</v>
          </cell>
          <cell r="W88">
            <v>0</v>
          </cell>
          <cell r="X88">
            <v>0</v>
          </cell>
          <cell r="Y88">
            <v>-56535</v>
          </cell>
          <cell r="Z88">
            <v>0</v>
          </cell>
          <cell r="AA88">
            <v>0</v>
          </cell>
          <cell r="AB88">
            <v>0</v>
          </cell>
          <cell r="AC88">
            <v>-1434571.8266814451</v>
          </cell>
          <cell r="AD88">
            <v>1013216.53</v>
          </cell>
          <cell r="AE88">
            <v>0</v>
          </cell>
          <cell r="AF88">
            <v>5.3899999998975545</v>
          </cell>
          <cell r="AG88">
            <v>0</v>
          </cell>
          <cell r="AH88">
            <v>0</v>
          </cell>
          <cell r="AI88">
            <v>-2212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6.5</v>
          </cell>
          <cell r="F92">
            <v>6.5</v>
          </cell>
          <cell r="G92">
            <v>6.5</v>
          </cell>
          <cell r="H92">
            <v>6.5</v>
          </cell>
          <cell r="I92">
            <v>6.5</v>
          </cell>
          <cell r="J92">
            <v>6.5</v>
          </cell>
          <cell r="K92">
            <v>6.5</v>
          </cell>
          <cell r="L92">
            <v>6.5</v>
          </cell>
          <cell r="M92">
            <v>6.5</v>
          </cell>
          <cell r="N92">
            <v>6.5</v>
          </cell>
          <cell r="O92">
            <v>6.5265409999999999</v>
          </cell>
          <cell r="P92">
            <v>6.5265409999999999</v>
          </cell>
          <cell r="Q92">
            <v>6.3440000000000003</v>
          </cell>
          <cell r="R92">
            <v>6.5</v>
          </cell>
          <cell r="S92">
            <v>6.5</v>
          </cell>
          <cell r="T92">
            <v>6.5</v>
          </cell>
          <cell r="U92">
            <v>6.5424994285344882</v>
          </cell>
          <cell r="V92">
            <v>6.5</v>
          </cell>
          <cell r="W92">
            <v>6.5</v>
          </cell>
          <cell r="X92">
            <v>6.5</v>
          </cell>
          <cell r="Y92">
            <v>6.5</v>
          </cell>
          <cell r="Z92">
            <v>6.5</v>
          </cell>
          <cell r="AA92">
            <v>6.5</v>
          </cell>
          <cell r="AB92">
            <v>6.5</v>
          </cell>
          <cell r="AC92">
            <v>6.5</v>
          </cell>
          <cell r="AD92">
            <v>6.5</v>
          </cell>
          <cell r="AE92">
            <v>6.5</v>
          </cell>
          <cell r="AF92">
            <v>6.5</v>
          </cell>
          <cell r="AG92">
            <v>6.5</v>
          </cell>
          <cell r="AH92">
            <v>6.5</v>
          </cell>
          <cell r="AI92">
            <v>6.5</v>
          </cell>
        </row>
        <row r="94">
          <cell r="D94" t="str">
            <v>Sundry Revenue</v>
          </cell>
          <cell r="E94">
            <v>0</v>
          </cell>
          <cell r="F94">
            <v>0</v>
          </cell>
          <cell r="G94">
            <v>628629.9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37026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AI95" t="str">
            <v>.</v>
          </cell>
        </row>
        <row r="96">
          <cell r="D96" t="str">
            <v>Paye and Site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-5461652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Sanlam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-1016000</v>
          </cell>
        </row>
        <row r="98">
          <cell r="D98" t="str">
            <v>Discovery / Protector</v>
          </cell>
          <cell r="E98">
            <v>0</v>
          </cell>
          <cell r="F98">
            <v>0</v>
          </cell>
          <cell r="G98">
            <v>-2160157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-800000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Time Office(Garnish,IEMAS,NUM etc)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-500000</v>
          </cell>
          <cell r="L99">
            <v>0</v>
          </cell>
          <cell r="M99">
            <v>-439739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-34671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-34671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-225814</v>
          </cell>
          <cell r="AC99">
            <v>-786986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Discovery - Pensioners &amp; Disabilities</v>
          </cell>
          <cell r="E100">
            <v>0</v>
          </cell>
          <cell r="F100">
            <v>0</v>
          </cell>
          <cell r="G100">
            <v>-411044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Payroll and Employee related and Annual Increase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-17500000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RSC Levies on Revenue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-293424.65999999997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4">
          <cell r="D104" t="str">
            <v>ESKOM - Power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-10100000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E105" t="str">
            <v>Lepelle</v>
          </cell>
        </row>
        <row r="106">
          <cell r="D106" t="str">
            <v>Lepelle - Raw Water / Potable water - TLC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-900000</v>
          </cell>
        </row>
        <row r="107">
          <cell r="D107" t="str">
            <v>Weekly Creditors/Shipping</v>
          </cell>
          <cell r="E107">
            <v>0</v>
          </cell>
          <cell r="F107">
            <v>0</v>
          </cell>
          <cell r="G107">
            <v>-22083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-206490</v>
          </cell>
          <cell r="M107">
            <v>-646713</v>
          </cell>
          <cell r="N107">
            <v>0</v>
          </cell>
          <cell r="O107">
            <v>0</v>
          </cell>
          <cell r="P107">
            <v>0</v>
          </cell>
          <cell r="Q107">
            <v>-80000</v>
          </cell>
          <cell r="R107">
            <v>-1057538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-360082</v>
          </cell>
          <cell r="Y107">
            <v>0</v>
          </cell>
          <cell r="Z107">
            <v>0</v>
          </cell>
          <cell r="AA107">
            <v>-1500000</v>
          </cell>
          <cell r="AB107">
            <v>0</v>
          </cell>
          <cell r="AC107">
            <v>-2064525</v>
          </cell>
          <cell r="AD107">
            <v>-4353287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D108" t="str">
            <v>Monthly Creditors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2891733.75</v>
          </cell>
          <cell r="J108">
            <v>-511417</v>
          </cell>
          <cell r="K108">
            <v>-4598817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2256579</v>
          </cell>
          <cell r="V108">
            <v>-9300</v>
          </cell>
          <cell r="W108">
            <v>-4014</v>
          </cell>
          <cell r="X108">
            <v>-163963</v>
          </cell>
          <cell r="Y108">
            <v>0</v>
          </cell>
          <cell r="Z108">
            <v>-1349962</v>
          </cell>
          <cell r="AA108">
            <v>-1018336</v>
          </cell>
          <cell r="AB108">
            <v>8626275</v>
          </cell>
          <cell r="AC108">
            <v>-54749839</v>
          </cell>
          <cell r="AD108">
            <v>-18452836</v>
          </cell>
          <cell r="AE108">
            <v>-107671</v>
          </cell>
          <cell r="AF108">
            <v>-8239000</v>
          </cell>
          <cell r="AG108">
            <v>0</v>
          </cell>
          <cell r="AH108">
            <v>4857820</v>
          </cell>
          <cell r="AI108">
            <v>-15540800</v>
          </cell>
        </row>
        <row r="109">
          <cell r="D109" t="str">
            <v>MH Automation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Northlite / Foskor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Insurance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Technical fee / Sales Fee / Consultant Fees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Total Capital Costs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-7900000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D118" t="str">
            <v>Post-Retirement Medical Benefit Utilised in Period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1">
          <cell r="D121" t="str">
            <v>Interest Received / (Paid) on Net Cash / (Overdraft) Balance</v>
          </cell>
          <cell r="E121">
            <v>0</v>
          </cell>
          <cell r="F121">
            <v>0</v>
          </cell>
          <cell r="G121">
            <v>-2507328.77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-1779785.83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D122" t="str">
            <v>Total Interest Rate Hedging Gain / (Loss)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D123" t="str">
            <v>Medium Term Loan Facility Dated 11 June 2001 Interest &amp; Fees Paid Jun and Dec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-658575.34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Medium Term Loan Facility Dated 11 June 2001 Repaid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-94266666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DKK Term Loan Facility Interest &amp; Fees Paid Feb and Aug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DKK Term Loan Facility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Debenture Interest &amp; Fees Paid Mar and Sept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Debenture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Rio Tinto Bridge Facility Interest &amp; Fees Paid 1,2,3 monthly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-6041984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Rio Tinto Bridge Facility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Refinance Term Loan Facility Interest &amp; Fees Paid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-13125000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-9681762.4790640008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-3417421.75</v>
          </cell>
          <cell r="AD131">
            <v>-504039.12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Refinance Term Loan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Subordinated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Subordinated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6">
          <cell r="D136" t="str">
            <v>Medium Term Loan Facility Dated 11 June 2001 Drawn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D137" t="str">
            <v>DKK Term Loan Facility Drawn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D138" t="str">
            <v>Debenture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Refinance Term Loan Facility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380279785</v>
          </cell>
          <cell r="P140">
            <v>0</v>
          </cell>
          <cell r="Q140">
            <v>108050241.7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>Subordinated Loan Facility Drawn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Equity Invested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4">
          <cell r="D144" t="str">
            <v>Dividends Paid in Period / Directors' Fees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D145" t="str">
            <v>Secondary Tax on Companies Paid in Period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140090070.27878988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-22467944.039999999</v>
          </cell>
          <cell r="V146">
            <v>0</v>
          </cell>
          <cell r="W146">
            <v>-166562.5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Overs and unders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150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Weekly Creditors/Shipping - $</v>
          </cell>
          <cell r="E164">
            <v>0</v>
          </cell>
          <cell r="F164">
            <v>0</v>
          </cell>
          <cell r="G164">
            <v>-258035.59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-210577.26</v>
          </cell>
          <cell r="V164">
            <v>0</v>
          </cell>
          <cell r="W164">
            <v>-404954.64</v>
          </cell>
          <cell r="X164">
            <v>0</v>
          </cell>
          <cell r="Y164">
            <v>-22832.880000000001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-154257.66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Monthly Creditors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-25625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MH Automation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Northlite / Foskor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Insurance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-509129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Total Capital Costs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2">
          <cell r="D172" t="str">
            <v>Total Tax (Excluding STC) Paid in Period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Investment in RTZ Environmental Trust Fund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D175" t="str">
            <v>Post-Retirement Medical Benefit Utilised in Period - $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D176" t="str">
            <v>Leave Pay and Donantions Utilised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8">
          <cell r="D178" t="str">
            <v>Interest Received / (Paid) on Net Cash / (Overdraft) Balance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-504.87000000000012</v>
          </cell>
          <cell r="V178">
            <v>-124.99</v>
          </cell>
          <cell r="W178">
            <v>-373.87</v>
          </cell>
          <cell r="X178">
            <v>0</v>
          </cell>
          <cell r="Y178">
            <v>-27.689999999999998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D179" t="str">
            <v>Total Interest Rate Hedging Gain / (Loss) - $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D180" t="str">
            <v>Medium Term Loan Facility Dated 11 June 2001 Interest &amp; Fees Paid Jun and Dec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-131000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Medium Term Loan Facility Dated 11 June 2001 Repaid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-30000000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DKK Term Loan Facility Interest &amp; Fees Paid Feb and Aug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-24391.8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DKK Term Loan Facility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-1908127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Debenture Interest &amp; Fees Paid Mar and Sept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Debenture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Rio Tinto Bridge Facility Interest &amp; Fees Paid 1,2,3 monthly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Rio Tinto Bridge Facility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Refinance Term Loan Facility Interest &amp; Fees Paid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-2068884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Refinance Term Loan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Subordinated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Subordinated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3">
          <cell r="D193" t="str">
            <v>Medium Term Loan Facility Dated 11 June 2001 Drawn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D194" t="str">
            <v>DKK Term Loan Facility Drawn - $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D195" t="str">
            <v>Debenture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Rio Tinto Bridge 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Refinance Term Loan Facility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21464673.289999999</v>
          </cell>
          <cell r="Q197">
            <v>34132403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Subordinated Loan Facility Drawn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Equity Invested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1">
          <cell r="D201" t="str">
            <v>Dividends Paid in Period / Directors' Fees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Secondary Tax on Companies Paid in Period - $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Forex Spot (Buy) or Sale Contracts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-21464673.289999999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3434152.7</v>
          </cell>
          <cell r="V203">
            <v>0</v>
          </cell>
          <cell r="W203">
            <v>25625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Overs and unders - $</v>
          </cell>
          <cell r="E204">
            <v>0</v>
          </cell>
          <cell r="F204">
            <v>0</v>
          </cell>
          <cell r="G204">
            <v>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128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-9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-323381783.94999999</v>
          </cell>
          <cell r="F209">
            <v>-323381783.94999999</v>
          </cell>
          <cell r="G209">
            <v>-327853767.07999998</v>
          </cell>
          <cell r="H209">
            <v>-326842703.51999998</v>
          </cell>
          <cell r="I209">
            <v>-329992953.44</v>
          </cell>
          <cell r="J209">
            <v>-330504370.94999999</v>
          </cell>
          <cell r="K209">
            <v>-341064839.90999997</v>
          </cell>
          <cell r="L209">
            <v>-341271329.90999997</v>
          </cell>
          <cell r="M209">
            <v>-342357781.90999997</v>
          </cell>
          <cell r="N209">
            <v>-342357782.32999998</v>
          </cell>
          <cell r="O209">
            <v>36142366.840000033</v>
          </cell>
          <cell r="P209">
            <v>176269464.79878989</v>
          </cell>
          <cell r="Q209">
            <v>176996942.75</v>
          </cell>
          <cell r="R209">
            <v>165449006.76000002</v>
          </cell>
          <cell r="S209">
            <v>240154410.14191103</v>
          </cell>
          <cell r="T209">
            <v>240154410.14191103</v>
          </cell>
          <cell r="U209">
            <v>224365478.34000003</v>
          </cell>
          <cell r="V209">
            <v>224356177.97</v>
          </cell>
          <cell r="W209">
            <v>214469167.99093601</v>
          </cell>
          <cell r="X209">
            <v>213945123.03</v>
          </cell>
          <cell r="Y209">
            <v>213945123.54999998</v>
          </cell>
          <cell r="Z209">
            <v>212301736.88999999</v>
          </cell>
          <cell r="AA209">
            <v>209783400.88999999</v>
          </cell>
          <cell r="AB209">
            <v>218183861.14000002</v>
          </cell>
          <cell r="AC209">
            <v>156365089.98000002</v>
          </cell>
          <cell r="AD209">
            <v>115554926.93000001</v>
          </cell>
          <cell r="AE209">
            <v>115447256.63</v>
          </cell>
          <cell r="AF209">
            <v>107208256.82000001</v>
          </cell>
          <cell r="AG209">
            <v>107208256.82000001</v>
          </cell>
          <cell r="AH209">
            <v>134371228.81999999</v>
          </cell>
          <cell r="AI209">
            <v>185012773.44580552</v>
          </cell>
        </row>
        <row r="210">
          <cell r="D210" t="str">
            <v>Diffirence Rand</v>
          </cell>
          <cell r="E210">
            <v>0.16862297058105469</v>
          </cell>
          <cell r="F210">
            <v>0.16862297058105469</v>
          </cell>
          <cell r="G210">
            <v>0.42862296104431152</v>
          </cell>
          <cell r="H210">
            <v>-0.13137704133987427</v>
          </cell>
          <cell r="I210">
            <v>-0.46137702465057373</v>
          </cell>
          <cell r="J210">
            <v>4.8622965812683105E-2</v>
          </cell>
          <cell r="K210">
            <v>8.6229443550109863E-3</v>
          </cell>
          <cell r="L210">
            <v>8.6229443550109863E-3</v>
          </cell>
          <cell r="M210">
            <v>8.6229443550109863E-3</v>
          </cell>
          <cell r="N210">
            <v>0.42862296104431152</v>
          </cell>
          <cell r="O210">
            <v>0.42862296104431152</v>
          </cell>
          <cell r="P210">
            <v>-1.2513770163059235</v>
          </cell>
          <cell r="Q210">
            <v>0.15741288661956787</v>
          </cell>
          <cell r="R210">
            <v>-4.2587131261825562E-2</v>
          </cell>
          <cell r="S210">
            <v>-4.2587161064147949E-2</v>
          </cell>
          <cell r="T210">
            <v>-4.2587161064147949E-2</v>
          </cell>
          <cell r="U210">
            <v>-0.28067615628242493</v>
          </cell>
          <cell r="V210">
            <v>8.9323878288269043E-2</v>
          </cell>
          <cell r="W210">
            <v>8.9323878288269043E-2</v>
          </cell>
          <cell r="X210">
            <v>5.0259888172149658E-2</v>
          </cell>
          <cell r="Y210">
            <v>-0.46974009275436401</v>
          </cell>
          <cell r="Z210">
            <v>-0.46974009275436401</v>
          </cell>
          <cell r="AA210">
            <v>-0.46974009275436401</v>
          </cell>
          <cell r="AB210">
            <v>0.2802598774433136</v>
          </cell>
          <cell r="AC210">
            <v>-0.30974012613296509</v>
          </cell>
          <cell r="AD210">
            <v>0.62025988101959229</v>
          </cell>
          <cell r="AE210">
            <v>-7.974010705947876E-2</v>
          </cell>
          <cell r="AF210">
            <v>-0.26974011957645416</v>
          </cell>
          <cell r="AG210">
            <v>-0.26974011957645416</v>
          </cell>
          <cell r="AH210">
            <v>-0.26974010467529297</v>
          </cell>
          <cell r="AI210">
            <v>-13499.649740129709</v>
          </cell>
        </row>
        <row r="212">
          <cell r="D212" t="str">
            <v>Actual Dollar Bank Balance</v>
          </cell>
          <cell r="E212">
            <v>1324357.68</v>
          </cell>
          <cell r="F212">
            <v>1324357.68</v>
          </cell>
          <cell r="G212">
            <v>784023.97</v>
          </cell>
          <cell r="H212">
            <v>784023.97</v>
          </cell>
          <cell r="I212">
            <v>784023.97</v>
          </cell>
          <cell r="J212">
            <v>784023.97</v>
          </cell>
          <cell r="K212">
            <v>784023.97</v>
          </cell>
          <cell r="L212">
            <v>784023.97</v>
          </cell>
          <cell r="M212">
            <v>784023.97</v>
          </cell>
          <cell r="N212">
            <v>784023.97</v>
          </cell>
          <cell r="O212">
            <v>784023.97</v>
          </cell>
          <cell r="P212">
            <v>784023.97</v>
          </cell>
          <cell r="Q212">
            <v>784023.97</v>
          </cell>
          <cell r="R212">
            <v>784023.97</v>
          </cell>
          <cell r="S212">
            <v>784023.97</v>
          </cell>
          <cell r="T212">
            <v>784023.97</v>
          </cell>
          <cell r="U212">
            <v>3129831.2</v>
          </cell>
          <cell r="V212">
            <v>1919831.23</v>
          </cell>
          <cell r="W212">
            <v>1150496.03</v>
          </cell>
          <cell r="X212">
            <v>1150496.03</v>
          </cell>
          <cell r="Y212">
            <v>1184170.46</v>
          </cell>
          <cell r="Z212">
            <v>1184170.46</v>
          </cell>
          <cell r="AA212">
            <v>1184170.46</v>
          </cell>
          <cell r="AB212">
            <v>1184170.46</v>
          </cell>
          <cell r="AC212">
            <v>3000397.79</v>
          </cell>
          <cell r="AD212">
            <v>3000397.79</v>
          </cell>
          <cell r="AE212">
            <v>4187423.33</v>
          </cell>
          <cell r="AF212">
            <v>1051087.96</v>
          </cell>
          <cell r="AG212">
            <v>1051087.96</v>
          </cell>
          <cell r="AH212">
            <v>1051087.96</v>
          </cell>
          <cell r="AI212">
            <v>1053300.1499999999</v>
          </cell>
        </row>
        <row r="213">
          <cell r="D213" t="str">
            <v>Diffirence Dollar</v>
          </cell>
          <cell r="E213">
            <v>-8.7041227845475078E-2</v>
          </cell>
          <cell r="F213">
            <v>-8.7041227845475078E-2</v>
          </cell>
          <cell r="G213">
            <v>-9.2541227350011468E-2</v>
          </cell>
          <cell r="H213">
            <v>-9.2541227350011468E-2</v>
          </cell>
          <cell r="I213">
            <v>-9.2541227350011468E-2</v>
          </cell>
          <cell r="J213">
            <v>-9.2541227350011468E-2</v>
          </cell>
          <cell r="K213">
            <v>-9.2541227350011468E-2</v>
          </cell>
          <cell r="L213">
            <v>-9.2541227350011468E-2</v>
          </cell>
          <cell r="M213">
            <v>-9.2541227350011468E-2</v>
          </cell>
          <cell r="N213">
            <v>-9.2541227350011468E-2</v>
          </cell>
          <cell r="O213">
            <v>-9.2541227350011468E-2</v>
          </cell>
          <cell r="P213">
            <v>-9.2541227350011468E-2</v>
          </cell>
          <cell r="Q213">
            <v>0.10745877563022077</v>
          </cell>
          <cell r="R213">
            <v>0.10745877563022077</v>
          </cell>
          <cell r="S213">
            <v>0.10745877563022077</v>
          </cell>
          <cell r="T213">
            <v>0.10745877563022077</v>
          </cell>
          <cell r="U213">
            <v>0.21745877526700497</v>
          </cell>
          <cell r="V213">
            <v>0.21745877549983561</v>
          </cell>
          <cell r="W213">
            <v>0.21745877549983561</v>
          </cell>
          <cell r="X213">
            <v>0.21745877549983561</v>
          </cell>
          <cell r="Y213">
            <v>0.21745877549983561</v>
          </cell>
          <cell r="Z213">
            <v>0.21745877549983561</v>
          </cell>
          <cell r="AA213">
            <v>0.21745877549983561</v>
          </cell>
          <cell r="AB213">
            <v>0.21745877549983561</v>
          </cell>
          <cell r="AC213">
            <v>0.38745877519249916</v>
          </cell>
          <cell r="AD213">
            <v>0.38745877519249916</v>
          </cell>
          <cell r="AE213">
            <v>-0.30638737510889769</v>
          </cell>
          <cell r="AF213">
            <v>-0.19838737417012453</v>
          </cell>
          <cell r="AG213">
            <v>-0.19838737417012453</v>
          </cell>
          <cell r="AH213">
            <v>-0.19838737417012453</v>
          </cell>
          <cell r="AI213">
            <v>-0.38838737411424518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128500000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128500000</v>
          </cell>
          <cell r="P217">
            <v>128500000</v>
          </cell>
          <cell r="Q217">
            <v>128500000</v>
          </cell>
          <cell r="R217">
            <v>128500000</v>
          </cell>
          <cell r="S217">
            <v>128500000</v>
          </cell>
          <cell r="T217">
            <v>128500000</v>
          </cell>
          <cell r="U217">
            <v>128500000</v>
          </cell>
          <cell r="V217">
            <v>128500000</v>
          </cell>
          <cell r="W217">
            <v>128500000</v>
          </cell>
          <cell r="X217">
            <v>128500000</v>
          </cell>
          <cell r="Y217">
            <v>128500000</v>
          </cell>
          <cell r="Z217">
            <v>128500000</v>
          </cell>
          <cell r="AA217">
            <v>128500000</v>
          </cell>
          <cell r="AB217">
            <v>128500000</v>
          </cell>
          <cell r="AC217">
            <v>128500000</v>
          </cell>
          <cell r="AD217">
            <v>128500000</v>
          </cell>
          <cell r="AE217">
            <v>128500000</v>
          </cell>
          <cell r="AF217">
            <v>128500000</v>
          </cell>
          <cell r="AG217">
            <v>128500000</v>
          </cell>
          <cell r="AH217">
            <v>128500000</v>
          </cell>
          <cell r="AI217">
            <v>128500000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AI219">
            <v>0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128500000</v>
          </cell>
          <cell r="O220">
            <v>128500000</v>
          </cell>
          <cell r="P220">
            <v>128500000</v>
          </cell>
          <cell r="Q220">
            <v>128500000</v>
          </cell>
          <cell r="R220">
            <v>128500000</v>
          </cell>
          <cell r="S220">
            <v>128500000</v>
          </cell>
          <cell r="T220">
            <v>128500000</v>
          </cell>
          <cell r="U220">
            <v>128500000</v>
          </cell>
          <cell r="V220">
            <v>128500000</v>
          </cell>
          <cell r="W220">
            <v>128500000</v>
          </cell>
          <cell r="X220">
            <v>128500000</v>
          </cell>
          <cell r="Y220">
            <v>128500000</v>
          </cell>
          <cell r="Z220">
            <v>128500000</v>
          </cell>
          <cell r="AA220">
            <v>128500000</v>
          </cell>
          <cell r="AB220">
            <v>128500000</v>
          </cell>
          <cell r="AC220">
            <v>128500000</v>
          </cell>
          <cell r="AD220">
            <v>128500000</v>
          </cell>
          <cell r="AE220">
            <v>128500000</v>
          </cell>
          <cell r="AF220">
            <v>128500000</v>
          </cell>
          <cell r="AG220">
            <v>128500000</v>
          </cell>
          <cell r="AH220">
            <v>128500000</v>
          </cell>
          <cell r="AI220">
            <v>128500000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1500000</v>
          </cell>
          <cell r="O224">
            <v>1500000</v>
          </cell>
          <cell r="P224">
            <v>1500000</v>
          </cell>
          <cell r="Q224">
            <v>1500000</v>
          </cell>
          <cell r="R224">
            <v>1500000</v>
          </cell>
          <cell r="S224">
            <v>1500000</v>
          </cell>
          <cell r="T224">
            <v>1500000</v>
          </cell>
          <cell r="U224">
            <v>1500000</v>
          </cell>
          <cell r="V224">
            <v>1500000</v>
          </cell>
          <cell r="W224">
            <v>1500000</v>
          </cell>
          <cell r="X224">
            <v>1500000</v>
          </cell>
          <cell r="Y224">
            <v>1500000</v>
          </cell>
          <cell r="Z224">
            <v>1500000</v>
          </cell>
          <cell r="AA224">
            <v>1500000</v>
          </cell>
          <cell r="AB224">
            <v>1500000</v>
          </cell>
          <cell r="AC224">
            <v>1500000</v>
          </cell>
          <cell r="AD224">
            <v>1500000</v>
          </cell>
          <cell r="AE224">
            <v>1500000</v>
          </cell>
          <cell r="AF224">
            <v>1500000</v>
          </cell>
          <cell r="AG224">
            <v>1500000</v>
          </cell>
          <cell r="AH224">
            <v>1500000</v>
          </cell>
          <cell r="AI224">
            <v>1500000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-1.9627498276531696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etup"/>
      <sheetName val="Info"/>
      <sheetName val="Data Validation"/>
      <sheetName val="Data"/>
      <sheetName val="CF_R"/>
      <sheetName val="CF_$"/>
      <sheetName val="CF_TOT"/>
      <sheetName val=" "/>
      <sheetName val="RBS Recon"/>
      <sheetName val="RBS Recon Q2"/>
      <sheetName val="RBS Recon Q3"/>
      <sheetName val="RBS Recon Q4"/>
      <sheetName val="RBS Recon Q106"/>
      <sheetName val="RBS Recon Q206"/>
      <sheetName val="RBS Recon Q306"/>
      <sheetName val="RBS Recon Q406"/>
      <sheetName val="     "/>
      <sheetName val="Q405 Sum"/>
      <sheetName val="Q106 Sum"/>
      <sheetName val="Q1 2006 Sum"/>
      <sheetName val="Q1-Q2 2006 Sum final"/>
      <sheetName val="Q3-Q4 2006 Sum final"/>
      <sheetName val="checklist"/>
      <sheetName val="Comments"/>
      <sheetName val="   "/>
      <sheetName val="Grph1"/>
      <sheetName val="Grph1 until 31 Dec"/>
      <sheetName val="Grph2"/>
      <sheetName val="Grph2 until 31 Dec"/>
      <sheetName val="Grph3-weekly fc"/>
      <sheetName val="Grph Stats"/>
      <sheetName val="Grph Dir rpt1"/>
      <sheetName val="Grph Dir rpt2"/>
      <sheetName val="Chart1-use for emails"/>
      <sheetName val="    "/>
      <sheetName val="I_12_06"/>
      <sheetName val="I_11_06"/>
      <sheetName val="I_10_06"/>
      <sheetName val="I_09_06"/>
      <sheetName val="I_08_06"/>
      <sheetName val="I_07_06"/>
      <sheetName val="I_06_06"/>
      <sheetName val="I_05_06"/>
      <sheetName val="I_04_06"/>
      <sheetName val="I_03_06"/>
      <sheetName val="I_02_06"/>
      <sheetName val="I_01_06"/>
      <sheetName val="I_12_05"/>
      <sheetName val="I_11_05"/>
      <sheetName val="I_10_05"/>
      <sheetName val="  "/>
      <sheetName val="B_12_06"/>
      <sheetName val="B_11_06"/>
      <sheetName val="B_10_06"/>
      <sheetName val="B_09_06"/>
      <sheetName val="B_08_06"/>
      <sheetName val="B_07_06"/>
      <sheetName val="B_06_06"/>
      <sheetName val="B_05_06"/>
      <sheetName val="B_04_06"/>
      <sheetName val="B_03_06"/>
      <sheetName val="B_02_06"/>
      <sheetName val="B_01_06"/>
      <sheetName val="B_12_05"/>
      <sheetName val="B_11_05"/>
      <sheetName val="B_10_05"/>
      <sheetName val="Q105-0306 Sum"/>
      <sheetName val="Grph Dir rpt"/>
      <sheetName val="1105-0306 Sum"/>
      <sheetName val="1105-0306 Sum final"/>
      <sheetName val="Grph1 until Jun06"/>
      <sheetName val="Chart1"/>
      <sheetName val="Grph Mar"/>
      <sheetName val="Grph Apr"/>
      <sheetName val="I_06_05"/>
      <sheetName val="I_05_05"/>
      <sheetName val="I_04_05"/>
      <sheetName val="I_03_05"/>
      <sheetName val="I_02_05"/>
      <sheetName val="I_01_05"/>
      <sheetName val="I_Rol Over"/>
      <sheetName val="B_06_05"/>
      <sheetName val="B_05_05"/>
      <sheetName val="B_04_05"/>
      <sheetName val="B_03_05"/>
      <sheetName val="B_02_05"/>
      <sheetName val="B_Roll Over"/>
      <sheetName val="Grph3-weekly fc (2)"/>
      <sheetName val="I_09_05"/>
      <sheetName val="I_08_05"/>
      <sheetName val="I_07_05"/>
      <sheetName val="B_09_05"/>
      <sheetName val="B_08_05"/>
      <sheetName val="B_07_05"/>
    </sheetNames>
    <sheetDataSet>
      <sheetData sheetId="0" refreshError="1"/>
      <sheetData sheetId="1" refreshError="1">
        <row r="3">
          <cell r="F3">
            <v>1</v>
          </cell>
          <cell r="G3" t="str">
            <v>Jan</v>
          </cell>
          <cell r="I3">
            <v>1</v>
          </cell>
          <cell r="J3" t="str">
            <v>Sun</v>
          </cell>
        </row>
        <row r="4">
          <cell r="F4">
            <v>2</v>
          </cell>
          <cell r="G4" t="str">
            <v>Feb</v>
          </cell>
          <cell r="I4">
            <v>2</v>
          </cell>
          <cell r="J4" t="str">
            <v>Mon</v>
          </cell>
        </row>
        <row r="5">
          <cell r="F5">
            <v>3</v>
          </cell>
          <cell r="G5" t="str">
            <v>Mar</v>
          </cell>
          <cell r="I5">
            <v>3</v>
          </cell>
          <cell r="J5" t="str">
            <v>Tue</v>
          </cell>
        </row>
        <row r="6">
          <cell r="F6">
            <v>4</v>
          </cell>
          <cell r="G6" t="str">
            <v>Apr</v>
          </cell>
          <cell r="I6">
            <v>4</v>
          </cell>
          <cell r="J6" t="str">
            <v>Wed</v>
          </cell>
        </row>
        <row r="7">
          <cell r="F7">
            <v>5</v>
          </cell>
          <cell r="G7" t="str">
            <v>May</v>
          </cell>
          <cell r="I7">
            <v>5</v>
          </cell>
          <cell r="J7" t="str">
            <v>Thu</v>
          </cell>
        </row>
        <row r="8">
          <cell r="F8">
            <v>6</v>
          </cell>
          <cell r="G8" t="str">
            <v>Jun</v>
          </cell>
          <cell r="I8">
            <v>6</v>
          </cell>
          <cell r="J8" t="str">
            <v>Fri</v>
          </cell>
        </row>
        <row r="9">
          <cell r="F9">
            <v>7</v>
          </cell>
          <cell r="G9" t="str">
            <v>Jul</v>
          </cell>
          <cell r="I9">
            <v>7</v>
          </cell>
          <cell r="J9" t="str">
            <v>Sat</v>
          </cell>
        </row>
        <row r="10">
          <cell r="F10">
            <v>8</v>
          </cell>
          <cell r="G10" t="str">
            <v>Aug</v>
          </cell>
        </row>
        <row r="11">
          <cell r="F11">
            <v>9</v>
          </cell>
          <cell r="G11" t="str">
            <v>Sep</v>
          </cell>
        </row>
        <row r="12">
          <cell r="F12">
            <v>10</v>
          </cell>
          <cell r="G12" t="str">
            <v>Oct</v>
          </cell>
        </row>
        <row r="13">
          <cell r="F13">
            <v>11</v>
          </cell>
          <cell r="G13" t="str">
            <v>Nov</v>
          </cell>
        </row>
        <row r="14">
          <cell r="F14">
            <v>12</v>
          </cell>
          <cell r="G14" t="str">
            <v>Dec</v>
          </cell>
        </row>
        <row r="23">
          <cell r="F23">
            <v>1</v>
          </cell>
          <cell r="G23">
            <v>1</v>
          </cell>
        </row>
        <row r="24">
          <cell r="F24">
            <v>2</v>
          </cell>
          <cell r="G24">
            <v>4</v>
          </cell>
        </row>
        <row r="25">
          <cell r="F25">
            <v>3</v>
          </cell>
          <cell r="G25">
            <v>7</v>
          </cell>
        </row>
        <row r="26">
          <cell r="F26">
            <v>4</v>
          </cell>
          <cell r="G26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>
            <v>1</v>
          </cell>
        </row>
        <row r="3">
          <cell r="B3">
            <v>2005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8">
          <cell r="D8">
            <v>38868</v>
          </cell>
          <cell r="E8">
            <v>38869</v>
          </cell>
          <cell r="F8">
            <v>38870</v>
          </cell>
          <cell r="G8">
            <v>38871</v>
          </cell>
          <cell r="H8">
            <v>38872</v>
          </cell>
          <cell r="I8">
            <v>38873</v>
          </cell>
          <cell r="J8">
            <v>38874</v>
          </cell>
          <cell r="K8">
            <v>38875</v>
          </cell>
          <cell r="L8">
            <v>38876</v>
          </cell>
          <cell r="M8">
            <v>38877</v>
          </cell>
          <cell r="N8">
            <v>38878</v>
          </cell>
          <cell r="O8">
            <v>38879</v>
          </cell>
          <cell r="P8">
            <v>38880</v>
          </cell>
          <cell r="Q8">
            <v>38881</v>
          </cell>
          <cell r="R8">
            <v>38882</v>
          </cell>
          <cell r="S8">
            <v>38883</v>
          </cell>
          <cell r="T8">
            <v>38884</v>
          </cell>
          <cell r="U8">
            <v>38885</v>
          </cell>
          <cell r="V8">
            <v>38886</v>
          </cell>
          <cell r="W8">
            <v>38887</v>
          </cell>
          <cell r="X8">
            <v>38888</v>
          </cell>
          <cell r="Y8">
            <v>38889</v>
          </cell>
          <cell r="Z8">
            <v>38890</v>
          </cell>
          <cell r="AA8">
            <v>38891</v>
          </cell>
          <cell r="AB8">
            <v>38892</v>
          </cell>
          <cell r="AC8">
            <v>38893</v>
          </cell>
          <cell r="AD8">
            <v>38894</v>
          </cell>
          <cell r="AE8">
            <v>38895</v>
          </cell>
          <cell r="AF8">
            <v>38896</v>
          </cell>
          <cell r="AG8">
            <v>38897</v>
          </cell>
          <cell r="AH8">
            <v>38898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5000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 t="e">
            <v>#N/A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e">
            <v>#N/A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-9517950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 t="e">
            <v>#N/A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 t="e">
            <v>#N/A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-571077</v>
          </cell>
          <cell r="Q14">
            <v>0</v>
          </cell>
          <cell r="R14">
            <v>0</v>
          </cell>
          <cell r="S14">
            <v>-4283077.5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-4283077.5</v>
          </cell>
          <cell r="AI14" t="e">
            <v>#N/A</v>
          </cell>
        </row>
        <row r="15">
          <cell r="AI15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#N/A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#N/A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#N/A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#N/A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#N/A</v>
          </cell>
        </row>
        <row r="22">
          <cell r="D22" t="str">
            <v>Link - Sales Tonnes Copper</v>
          </cell>
          <cell r="E22">
            <v>1000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120</v>
          </cell>
          <cell r="S22">
            <v>2704</v>
          </cell>
          <cell r="T22">
            <v>1000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2050</v>
          </cell>
          <cell r="AH22">
            <v>1774</v>
          </cell>
          <cell r="AI22" t="e">
            <v>#N/A</v>
          </cell>
        </row>
        <row r="23">
          <cell r="D23" t="str">
            <v>Link - Copper Price Copper - $</v>
          </cell>
          <cell r="E23">
            <v>4700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4700</v>
          </cell>
          <cell r="S23">
            <v>4700</v>
          </cell>
          <cell r="T23">
            <v>4700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4700</v>
          </cell>
          <cell r="AH23">
            <v>4700</v>
          </cell>
          <cell r="AI23" t="e">
            <v>#N/A</v>
          </cell>
        </row>
        <row r="24">
          <cell r="D24" t="str">
            <v>Link - Exchage rate</v>
          </cell>
          <cell r="E24">
            <v>6.1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6.1</v>
          </cell>
          <cell r="AH24">
            <v>6.1</v>
          </cell>
          <cell r="AI24" t="e">
            <v>#N/A</v>
          </cell>
        </row>
        <row r="25">
          <cell r="D25" t="str">
            <v>Link - Copper Sales Value - R</v>
          </cell>
          <cell r="E25">
            <v>34963800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4223016</v>
          </cell>
          <cell r="S25">
            <v>93790969.200000003</v>
          </cell>
          <cell r="T25">
            <v>34963800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72143190</v>
          </cell>
          <cell r="AH25">
            <v>60834595.200000003</v>
          </cell>
          <cell r="AI25" t="e">
            <v>#N/A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#N/A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143874270</v>
          </cell>
          <cell r="T27">
            <v>0</v>
          </cell>
          <cell r="U27">
            <v>4223016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93790969.200000003</v>
          </cell>
          <cell r="AI27" t="e">
            <v>#N/A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#N/A</v>
          </cell>
        </row>
        <row r="29">
          <cell r="AI29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998016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3932656</v>
          </cell>
          <cell r="AI30" t="e">
            <v>#N/A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1715000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1047846.1538461539</v>
          </cell>
          <cell r="AI31" t="e">
            <v>#N/A</v>
          </cell>
        </row>
        <row r="32">
          <cell r="AI32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500000</v>
          </cell>
          <cell r="AI33" t="e">
            <v>#N/A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458341.49631597422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1968709.5792847369</v>
          </cell>
          <cell r="AI34" t="e">
            <v>#N/A</v>
          </cell>
        </row>
        <row r="35">
          <cell r="AI35">
            <v>0</v>
          </cell>
        </row>
        <row r="36">
          <cell r="D36" t="str">
            <v>Copy Values</v>
          </cell>
          <cell r="AI36">
            <v>0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5000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-9517950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-571077</v>
          </cell>
          <cell r="Q41">
            <v>0</v>
          </cell>
          <cell r="R41">
            <v>0</v>
          </cell>
          <cell r="S41">
            <v>-4283077.5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-4283077.5</v>
          </cell>
          <cell r="AI41">
            <v>0</v>
          </cell>
        </row>
        <row r="42">
          <cell r="AI42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AI48">
            <v>0</v>
          </cell>
        </row>
        <row r="49">
          <cell r="D49" t="str">
            <v>Sales Tonnes Copper</v>
          </cell>
          <cell r="E49">
            <v>1000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</v>
          </cell>
          <cell r="S49">
            <v>2704</v>
          </cell>
          <cell r="T49">
            <v>1000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2050</v>
          </cell>
          <cell r="AH49">
            <v>1774</v>
          </cell>
          <cell r="AI49">
            <v>0</v>
          </cell>
        </row>
        <row r="50">
          <cell r="D50" t="str">
            <v>Copper Price Copper - $</v>
          </cell>
          <cell r="E50">
            <v>4700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4700</v>
          </cell>
          <cell r="S50">
            <v>4700</v>
          </cell>
          <cell r="T50">
            <v>4700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4700</v>
          </cell>
          <cell r="AH50">
            <v>4700</v>
          </cell>
          <cell r="AI50">
            <v>3893.65</v>
          </cell>
        </row>
        <row r="51">
          <cell r="D51" t="str">
            <v>Exchage rate</v>
          </cell>
          <cell r="E51">
            <v>6.1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6.1</v>
          </cell>
          <cell r="AH51">
            <v>6.1</v>
          </cell>
          <cell r="AI51">
            <v>6.3</v>
          </cell>
        </row>
        <row r="52">
          <cell r="D52" t="str">
            <v>Copper Sales Value - R</v>
          </cell>
          <cell r="E52">
            <v>34963800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4223016</v>
          </cell>
          <cell r="S52">
            <v>93790969.200000003</v>
          </cell>
          <cell r="T52">
            <v>34963800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72143190</v>
          </cell>
          <cell r="AH52">
            <v>60834595.200000003</v>
          </cell>
          <cell r="AI52">
            <v>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143874270</v>
          </cell>
          <cell r="T54">
            <v>0</v>
          </cell>
          <cell r="U54">
            <v>4223016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93790969.200000003</v>
          </cell>
          <cell r="AI54">
            <v>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I56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998016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3932656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1715000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1047846.1538461539</v>
          </cell>
          <cell r="AI58">
            <v>0</v>
          </cell>
        </row>
        <row r="59">
          <cell r="AI59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500000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458341.49631597422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1968709.5792847369</v>
          </cell>
          <cell r="AI61">
            <v>3101092</v>
          </cell>
        </row>
        <row r="63">
          <cell r="D63" t="str">
            <v>HEDGING</v>
          </cell>
          <cell r="K63">
            <v>-31652023.640000001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 t="e">
            <v>#N/A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 t="e">
            <v>#N/A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#N/A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#N/A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 t="e">
            <v>#N/A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#N/A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#N/A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#N/A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#N/A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#N/A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 t="e">
            <v>#N/A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 t="e">
            <v>#N/A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#N/A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 t="e">
            <v>#N/A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#N/A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 t="e">
            <v>#N/A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 t="e">
            <v>#N/A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 t="e">
            <v>#N/A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 t="e">
            <v>#N/A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 t="e">
            <v>#N/A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 t="e">
            <v>#N/A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32095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-6811652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-1016000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-800000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-500000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-19291000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-293424.65999999997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-900000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-646713</v>
          </cell>
          <cell r="O109">
            <v>-3191063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-3000000</v>
          </cell>
          <cell r="X109">
            <v>0</v>
          </cell>
          <cell r="Y109">
            <v>0</v>
          </cell>
          <cell r="Z109">
            <v>-4353287</v>
          </cell>
          <cell r="AA109">
            <v>-1500000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-2000000</v>
          </cell>
          <cell r="AI109">
            <v>0</v>
          </cell>
        </row>
        <row r="110">
          <cell r="D110" t="str">
            <v>Monthly Creditors</v>
          </cell>
          <cell r="E110">
            <v>0</v>
          </cell>
          <cell r="F110">
            <v>-3000000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-3000000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-3000000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-3000000</v>
          </cell>
          <cell r="AC110">
            <v>-56180903</v>
          </cell>
          <cell r="AD110">
            <v>0</v>
          </cell>
          <cell r="AE110">
            <v>0</v>
          </cell>
          <cell r="AF110">
            <v>-3000000</v>
          </cell>
          <cell r="AG110">
            <v>0</v>
          </cell>
          <cell r="AH110">
            <v>-32865739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-7643835.2919999994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-18300000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-11782780.710000001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-72380000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5287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-300000</v>
          </cell>
          <cell r="U171">
            <v>0</v>
          </cell>
          <cell r="V171">
            <v>0</v>
          </cell>
          <cell r="W171">
            <v>0</v>
          </cell>
          <cell r="X171">
            <v>-300000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-300000</v>
          </cell>
          <cell r="AF171">
            <v>0</v>
          </cell>
          <cell r="AG171">
            <v>0</v>
          </cell>
          <cell r="AH171">
            <v>-100000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141724405.88900003</v>
          </cell>
          <cell r="F211">
            <v>138724405.88900003</v>
          </cell>
          <cell r="G211">
            <v>136153204.88900003</v>
          </cell>
          <cell r="H211">
            <v>136153204.88900003</v>
          </cell>
          <cell r="I211">
            <v>136153204.88900003</v>
          </cell>
          <cell r="J211">
            <v>136185299.88900003</v>
          </cell>
          <cell r="K211">
            <v>97221624.249000028</v>
          </cell>
          <cell r="L211">
            <v>94015134.249000028</v>
          </cell>
          <cell r="M211">
            <v>93571054.249000028</v>
          </cell>
          <cell r="N211">
            <v>84224341.249000028</v>
          </cell>
          <cell r="O211">
            <v>81033278.249000028</v>
          </cell>
          <cell r="P211">
            <v>81033278.249000028</v>
          </cell>
          <cell r="Q211">
            <v>81033278.249000028</v>
          </cell>
          <cell r="R211">
            <v>80998607.249000028</v>
          </cell>
          <cell r="S211">
            <v>222645079.24900001</v>
          </cell>
          <cell r="T211">
            <v>221058093.24900001</v>
          </cell>
          <cell r="U211">
            <v>224921027.24900001</v>
          </cell>
          <cell r="V211">
            <v>224921027.24900001</v>
          </cell>
          <cell r="W211">
            <v>221921027.24900001</v>
          </cell>
          <cell r="X211">
            <v>222164072.24900001</v>
          </cell>
          <cell r="Y211">
            <v>222164072.24900001</v>
          </cell>
          <cell r="Z211">
            <v>217517360.58900002</v>
          </cell>
          <cell r="AA211">
            <v>216017360.58900002</v>
          </cell>
          <cell r="AB211">
            <v>213017360.58900002</v>
          </cell>
          <cell r="AC211">
            <v>156836457.58900002</v>
          </cell>
          <cell r="AD211">
            <v>156836457.58900002</v>
          </cell>
          <cell r="AE211">
            <v>156836457.58900002</v>
          </cell>
          <cell r="AF211">
            <v>134545457.58900002</v>
          </cell>
          <cell r="AG211">
            <v>134545457.58900002</v>
          </cell>
          <cell r="AH211">
            <v>85880727.787000015</v>
          </cell>
          <cell r="AI211">
            <v>178246684.65598398</v>
          </cell>
        </row>
        <row r="212">
          <cell r="D212" t="str">
            <v>Diffirence Rand</v>
          </cell>
          <cell r="E212">
            <v>0.16741305589675903</v>
          </cell>
          <cell r="F212">
            <v>0.16741305589675903</v>
          </cell>
          <cell r="G212">
            <v>0.16741305589675903</v>
          </cell>
          <cell r="H212">
            <v>0.16741305589675903</v>
          </cell>
          <cell r="I212">
            <v>0.16741305589675903</v>
          </cell>
          <cell r="J212">
            <v>0.16741305589675903</v>
          </cell>
          <cell r="K212">
            <v>0.16741305589675903</v>
          </cell>
          <cell r="L212">
            <v>0.16741305589675903</v>
          </cell>
          <cell r="M212">
            <v>0.16741305589675903</v>
          </cell>
          <cell r="N212">
            <v>0.16741305589675903</v>
          </cell>
          <cell r="O212">
            <v>0.16741305589675903</v>
          </cell>
          <cell r="P212">
            <v>0.16741305589675903</v>
          </cell>
          <cell r="Q212">
            <v>0.16741305589675903</v>
          </cell>
          <cell r="R212">
            <v>0.16741305589675903</v>
          </cell>
          <cell r="S212">
            <v>0.16741305589675903</v>
          </cell>
          <cell r="T212">
            <v>0.16741305589675903</v>
          </cell>
          <cell r="U212">
            <v>0.16741305589675903</v>
          </cell>
          <cell r="V212">
            <v>0.16741305589675903</v>
          </cell>
          <cell r="W212">
            <v>0.16741305589675903</v>
          </cell>
          <cell r="X212">
            <v>0.16741305589675903</v>
          </cell>
          <cell r="Y212">
            <v>0.16741305589675903</v>
          </cell>
          <cell r="Z212">
            <v>0.16741305589675903</v>
          </cell>
          <cell r="AA212">
            <v>0.16741305589675903</v>
          </cell>
          <cell r="AB212">
            <v>0.16741305589675903</v>
          </cell>
          <cell r="AC212">
            <v>0.16741305589675903</v>
          </cell>
          <cell r="AD212">
            <v>0.16741305589675903</v>
          </cell>
          <cell r="AE212">
            <v>0.16741305589675903</v>
          </cell>
          <cell r="AF212">
            <v>0.16741305589675903</v>
          </cell>
          <cell r="AG212">
            <v>0.16741305589675903</v>
          </cell>
          <cell r="AH212">
            <v>0.16741305589675903</v>
          </cell>
          <cell r="AI212" t="e">
            <v>#VALUE!</v>
          </cell>
        </row>
        <row r="214">
          <cell r="D214" t="str">
            <v>Actual Dollar Bank Balance</v>
          </cell>
        </row>
        <row r="215">
          <cell r="D215" t="str">
            <v>Diffirence Dollar</v>
          </cell>
          <cell r="E215">
            <v>12875069.989884432</v>
          </cell>
          <cell r="F215">
            <v>12875069.989884432</v>
          </cell>
          <cell r="G215">
            <v>12875069.989884432</v>
          </cell>
          <cell r="H215">
            <v>12875069.989884432</v>
          </cell>
          <cell r="I215">
            <v>12875069.989884432</v>
          </cell>
          <cell r="J215">
            <v>12875069.989884432</v>
          </cell>
          <cell r="K215">
            <v>12875069.989884432</v>
          </cell>
          <cell r="L215">
            <v>12875069.989884432</v>
          </cell>
          <cell r="M215">
            <v>12875069.989884432</v>
          </cell>
          <cell r="N215">
            <v>12875069.989884432</v>
          </cell>
          <cell r="O215">
            <v>12875069.989884432</v>
          </cell>
          <cell r="P215">
            <v>12303992.989884432</v>
          </cell>
          <cell r="Q215">
            <v>14018992.989884432</v>
          </cell>
          <cell r="R215">
            <v>14018992.989884432</v>
          </cell>
          <cell r="S215">
            <v>9735915.4898844324</v>
          </cell>
          <cell r="T215">
            <v>9435915.4898844324</v>
          </cell>
          <cell r="U215">
            <v>9435915.4898844324</v>
          </cell>
          <cell r="V215">
            <v>9435915.4898844324</v>
          </cell>
          <cell r="W215">
            <v>9435915.4898844324</v>
          </cell>
          <cell r="X215">
            <v>9135915.4898844324</v>
          </cell>
          <cell r="Y215">
            <v>9135915.4898844324</v>
          </cell>
          <cell r="Z215">
            <v>9135915.4898844324</v>
          </cell>
          <cell r="AA215">
            <v>9135915.4898844324</v>
          </cell>
          <cell r="AB215">
            <v>9135915.4898844324</v>
          </cell>
          <cell r="AC215">
            <v>9594256.9862004071</v>
          </cell>
          <cell r="AD215">
            <v>9594256.9862004071</v>
          </cell>
          <cell r="AE215">
            <v>9294256.9862004071</v>
          </cell>
          <cell r="AF215">
            <v>9294256.9862004071</v>
          </cell>
          <cell r="AG215">
            <v>9294256.9862004071</v>
          </cell>
          <cell r="AH215">
            <v>7927735.219331298</v>
          </cell>
          <cell r="AI215" t="e">
            <v>#VALUE!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3" refreshError="1">
        <row r="8">
          <cell r="D8">
            <v>38837</v>
          </cell>
          <cell r="E8">
            <v>38838</v>
          </cell>
          <cell r="F8">
            <v>38839</v>
          </cell>
          <cell r="G8">
            <v>38840</v>
          </cell>
          <cell r="H8">
            <v>38841</v>
          </cell>
          <cell r="I8">
            <v>38842</v>
          </cell>
          <cell r="J8">
            <v>38843</v>
          </cell>
          <cell r="K8">
            <v>38844</v>
          </cell>
          <cell r="L8">
            <v>38845</v>
          </cell>
          <cell r="M8">
            <v>38846</v>
          </cell>
          <cell r="N8">
            <v>38847</v>
          </cell>
          <cell r="O8">
            <v>38848</v>
          </cell>
          <cell r="P8">
            <v>38849</v>
          </cell>
          <cell r="Q8">
            <v>38850</v>
          </cell>
          <cell r="R8">
            <v>38851</v>
          </cell>
          <cell r="S8">
            <v>38852</v>
          </cell>
          <cell r="T8">
            <v>38853</v>
          </cell>
          <cell r="U8">
            <v>38854</v>
          </cell>
          <cell r="V8">
            <v>38855</v>
          </cell>
          <cell r="W8">
            <v>38856</v>
          </cell>
          <cell r="X8">
            <v>38857</v>
          </cell>
          <cell r="Y8">
            <v>38858</v>
          </cell>
          <cell r="Z8">
            <v>38859</v>
          </cell>
          <cell r="AA8">
            <v>38860</v>
          </cell>
          <cell r="AB8">
            <v>38861</v>
          </cell>
          <cell r="AC8">
            <v>38862</v>
          </cell>
          <cell r="AD8">
            <v>38863</v>
          </cell>
          <cell r="AE8">
            <v>38864</v>
          </cell>
          <cell r="AF8">
            <v>38865</v>
          </cell>
          <cell r="AG8">
            <v>38866</v>
          </cell>
          <cell r="AH8">
            <v>38867</v>
          </cell>
          <cell r="AI8">
            <v>38868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3000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-5710770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-380718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-2569846.5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-2569846.5</v>
          </cell>
          <cell r="AI14">
            <v>0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1000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120</v>
          </cell>
          <cell r="S22">
            <v>3030</v>
          </cell>
          <cell r="T22">
            <v>1000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3150</v>
          </cell>
        </row>
        <row r="23">
          <cell r="D23" t="str">
            <v>Link - Copper Price Copper - $</v>
          </cell>
          <cell r="E23">
            <v>4700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4700</v>
          </cell>
          <cell r="S23">
            <v>4700</v>
          </cell>
          <cell r="T23">
            <v>4700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4700</v>
          </cell>
        </row>
        <row r="24">
          <cell r="D24" t="str">
            <v>Link - Exchage rate</v>
          </cell>
          <cell r="E24">
            <v>6.1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6.1</v>
          </cell>
        </row>
        <row r="25">
          <cell r="D25" t="str">
            <v>Link - Copper Sales Value - R</v>
          </cell>
          <cell r="E25">
            <v>34963800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4223016</v>
          </cell>
          <cell r="S25">
            <v>104687454</v>
          </cell>
          <cell r="T25">
            <v>34963800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108910470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90526830</v>
          </cell>
          <cell r="T27">
            <v>53319795</v>
          </cell>
          <cell r="U27">
            <v>4223016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104687454</v>
          </cell>
          <cell r="AI27">
            <v>34963800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998016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379640</v>
          </cell>
          <cell r="AI30">
            <v>3553016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1715000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1047846.1538461539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500000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463138.95159142319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1901176.1704072622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3000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-5710770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-380718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-2569846.5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-2569846.5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1000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120</v>
          </cell>
          <cell r="S49">
            <v>3030</v>
          </cell>
          <cell r="T49">
            <v>1000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3150</v>
          </cell>
        </row>
        <row r="50">
          <cell r="D50" t="str">
            <v>Copper Price Copper - $</v>
          </cell>
          <cell r="E50">
            <v>4700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4700</v>
          </cell>
          <cell r="S50">
            <v>4700</v>
          </cell>
          <cell r="T50">
            <v>4700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4700</v>
          </cell>
        </row>
        <row r="51">
          <cell r="D51" t="str">
            <v>Exchage rate</v>
          </cell>
          <cell r="E51">
            <v>6.1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6.1</v>
          </cell>
        </row>
        <row r="52">
          <cell r="D52" t="str">
            <v>Copper Sales Value - R</v>
          </cell>
          <cell r="E52">
            <v>34963800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4223016</v>
          </cell>
          <cell r="S52">
            <v>104687454</v>
          </cell>
          <cell r="T52">
            <v>34963800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108910470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90526830</v>
          </cell>
          <cell r="T54">
            <v>53319795</v>
          </cell>
          <cell r="U54">
            <v>4223016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104687454</v>
          </cell>
          <cell r="AI54">
            <v>34963800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998016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379640</v>
          </cell>
          <cell r="AI57">
            <v>3553016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1715000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1047846.1538461539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463138.95159142319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1901176.1704072622</v>
          </cell>
        </row>
        <row r="63">
          <cell r="D63" t="str">
            <v>HEDGING</v>
          </cell>
          <cell r="K63">
            <v>-32387121.16</v>
          </cell>
          <cell r="L63">
            <v>-65312522.32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32095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-6811652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-1016000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-800000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-500000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-19291000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-293424.65999999997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-900000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-646713</v>
          </cell>
          <cell r="O109">
            <v>-3191063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-3000000</v>
          </cell>
          <cell r="X109">
            <v>0</v>
          </cell>
          <cell r="Y109">
            <v>0</v>
          </cell>
          <cell r="Z109">
            <v>-4353287</v>
          </cell>
          <cell r="AA109">
            <v>-1500000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-2000000</v>
          </cell>
          <cell r="AI109">
            <v>0</v>
          </cell>
        </row>
        <row r="110">
          <cell r="D110" t="str">
            <v>Monthly Creditors</v>
          </cell>
          <cell r="E110">
            <v>0</v>
          </cell>
          <cell r="F110">
            <v>-3000000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-3000000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-3000000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-3000000</v>
          </cell>
          <cell r="AC110">
            <v>-56180903</v>
          </cell>
          <cell r="AD110">
            <v>0</v>
          </cell>
          <cell r="AE110">
            <v>0</v>
          </cell>
          <cell r="AF110">
            <v>-3000000</v>
          </cell>
          <cell r="AG110">
            <v>0</v>
          </cell>
          <cell r="AH110">
            <v>-32865739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-15700000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-3414678.1739999996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5287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-300000</v>
          </cell>
          <cell r="U171">
            <v>0</v>
          </cell>
          <cell r="V171">
            <v>0</v>
          </cell>
          <cell r="W171">
            <v>0</v>
          </cell>
          <cell r="X171">
            <v>-300000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-300000</v>
          </cell>
          <cell r="AF171">
            <v>0</v>
          </cell>
          <cell r="AG171">
            <v>0</v>
          </cell>
          <cell r="AH171">
            <v>-100000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61478603.883000009</v>
          </cell>
          <cell r="F211">
            <v>58478603.883000009</v>
          </cell>
          <cell r="G211">
            <v>52492724.709000006</v>
          </cell>
          <cell r="H211">
            <v>52492724.709000006</v>
          </cell>
          <cell r="I211">
            <v>52492724.709000006</v>
          </cell>
          <cell r="J211">
            <v>52524819.709000006</v>
          </cell>
          <cell r="K211">
            <v>12826046.54900001</v>
          </cell>
          <cell r="L211">
            <v>9619556.5490000099</v>
          </cell>
          <cell r="M211">
            <v>9175476.5490000099</v>
          </cell>
          <cell r="N211">
            <v>-171236.45099999011</v>
          </cell>
          <cell r="O211">
            <v>-3362299.4509999901</v>
          </cell>
          <cell r="P211">
            <v>-3362299.4509999901</v>
          </cell>
          <cell r="Q211">
            <v>-3362299.4509999901</v>
          </cell>
          <cell r="R211">
            <v>-3396970.4509999901</v>
          </cell>
          <cell r="S211">
            <v>84902061.54900001</v>
          </cell>
          <cell r="T211">
            <v>136634870.54900002</v>
          </cell>
          <cell r="U211">
            <v>140497804.54900002</v>
          </cell>
          <cell r="V211">
            <v>140497804.54900002</v>
          </cell>
          <cell r="W211">
            <v>137497804.54900002</v>
          </cell>
          <cell r="X211">
            <v>137740849.54900002</v>
          </cell>
          <cell r="Y211">
            <v>137740849.54900002</v>
          </cell>
          <cell r="Z211">
            <v>133094137.88900003</v>
          </cell>
          <cell r="AA211">
            <v>131594137.88900003</v>
          </cell>
          <cell r="AB211">
            <v>128594137.88900003</v>
          </cell>
          <cell r="AC211">
            <v>72413234.889000028</v>
          </cell>
          <cell r="AD211">
            <v>72413234.889000028</v>
          </cell>
          <cell r="AE211">
            <v>72413234.889000028</v>
          </cell>
          <cell r="AF211">
            <v>50122234.889000028</v>
          </cell>
          <cell r="AG211">
            <v>50122234.889000028</v>
          </cell>
          <cell r="AH211">
            <v>102707589.88900003</v>
          </cell>
          <cell r="AI211">
            <v>141724405.88900003</v>
          </cell>
        </row>
        <row r="212">
          <cell r="D212" t="str">
            <v>Diffirence Rand</v>
          </cell>
          <cell r="E212">
            <v>0.16741305589675903</v>
          </cell>
          <cell r="F212">
            <v>0.16741305589675903</v>
          </cell>
          <cell r="G212">
            <v>0.16741305589675903</v>
          </cell>
          <cell r="H212">
            <v>0.16741305589675903</v>
          </cell>
          <cell r="I212">
            <v>0.16741305589675903</v>
          </cell>
          <cell r="J212">
            <v>0.16741305589675903</v>
          </cell>
          <cell r="K212">
            <v>0.16741305589675903</v>
          </cell>
          <cell r="L212">
            <v>0.16741305589675903</v>
          </cell>
          <cell r="M212">
            <v>0.16741305589675903</v>
          </cell>
          <cell r="N212">
            <v>0.16741305589675903</v>
          </cell>
          <cell r="O212">
            <v>0.16741305589675903</v>
          </cell>
          <cell r="P212">
            <v>0.16741305589675903</v>
          </cell>
          <cell r="Q212">
            <v>0.16741305589675903</v>
          </cell>
          <cell r="R212">
            <v>0.16741305589675903</v>
          </cell>
          <cell r="S212">
            <v>0.16741305589675903</v>
          </cell>
          <cell r="T212">
            <v>0.16741305589675903</v>
          </cell>
          <cell r="U212">
            <v>0.16741305589675903</v>
          </cell>
          <cell r="V212">
            <v>0.16741305589675903</v>
          </cell>
          <cell r="W212">
            <v>0.16741305589675903</v>
          </cell>
          <cell r="X212">
            <v>0.16741305589675903</v>
          </cell>
          <cell r="Y212">
            <v>0.16741305589675903</v>
          </cell>
          <cell r="Z212">
            <v>0.16741305589675903</v>
          </cell>
          <cell r="AA212">
            <v>0.16741305589675903</v>
          </cell>
          <cell r="AB212">
            <v>0.16741305589675903</v>
          </cell>
          <cell r="AC212">
            <v>0.16741305589675903</v>
          </cell>
          <cell r="AD212">
            <v>0.16741305589675903</v>
          </cell>
          <cell r="AE212">
            <v>0.16741305589675903</v>
          </cell>
          <cell r="AF212">
            <v>0.16741305589675903</v>
          </cell>
          <cell r="AG212">
            <v>0.16741305589675903</v>
          </cell>
          <cell r="AH212">
            <v>0.16741305589675903</v>
          </cell>
          <cell r="AI212">
            <v>0.16741305589675903</v>
          </cell>
        </row>
        <row r="214">
          <cell r="D214" t="str">
            <v>Actual Dollar Bank Balance</v>
          </cell>
          <cell r="E214">
            <v>8712904.5700000003</v>
          </cell>
          <cell r="F214">
            <v>8239608.5899999999</v>
          </cell>
          <cell r="G214">
            <v>8252558.0899999999</v>
          </cell>
          <cell r="H214">
            <v>8252558.0899999999</v>
          </cell>
          <cell r="I214">
            <v>5261578.09</v>
          </cell>
        </row>
        <row r="215">
          <cell r="D215" t="str">
            <v>Diffirence Dollar</v>
          </cell>
          <cell r="E215">
            <v>14263032.714039594</v>
          </cell>
          <cell r="F215">
            <v>14263032.714039594</v>
          </cell>
          <cell r="G215">
            <v>14263032.714039594</v>
          </cell>
          <cell r="H215">
            <v>14263032.714039594</v>
          </cell>
          <cell r="I215">
            <v>14263032.714039594</v>
          </cell>
          <cell r="J215">
            <v>14263032.714039594</v>
          </cell>
          <cell r="K215">
            <v>14263032.714039594</v>
          </cell>
          <cell r="L215">
            <v>14263032.714039594</v>
          </cell>
          <cell r="M215">
            <v>13882314.714039594</v>
          </cell>
          <cell r="N215">
            <v>13882314.714039594</v>
          </cell>
          <cell r="O215">
            <v>13882314.714039594</v>
          </cell>
          <cell r="P215">
            <v>13882314.714039594</v>
          </cell>
          <cell r="Q215">
            <v>15597314.714039594</v>
          </cell>
          <cell r="R215">
            <v>15597314.714039594</v>
          </cell>
          <cell r="S215">
            <v>13027468.214039594</v>
          </cell>
          <cell r="T215">
            <v>12727468.214039594</v>
          </cell>
          <cell r="U215">
            <v>12727468.214039594</v>
          </cell>
          <cell r="V215">
            <v>12727468.214039594</v>
          </cell>
          <cell r="W215">
            <v>12727468.214039594</v>
          </cell>
          <cell r="X215">
            <v>12427468.214039594</v>
          </cell>
          <cell r="Y215">
            <v>12427468.214039594</v>
          </cell>
          <cell r="Z215">
            <v>12427468.214039594</v>
          </cell>
          <cell r="AA215">
            <v>12427468.214039594</v>
          </cell>
          <cell r="AB215">
            <v>12427468.214039594</v>
          </cell>
          <cell r="AC215">
            <v>12890607.165631017</v>
          </cell>
          <cell r="AD215">
            <v>12890607.165631017</v>
          </cell>
          <cell r="AE215">
            <v>12590607.165631017</v>
          </cell>
          <cell r="AF215">
            <v>12590607.165631017</v>
          </cell>
          <cell r="AG215">
            <v>12590607.165631017</v>
          </cell>
          <cell r="AH215">
            <v>9920760.6656310167</v>
          </cell>
          <cell r="AI215">
            <v>12869782.989884432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4" refreshError="1"/>
      <sheetData sheetId="45" refreshError="1">
        <row r="8">
          <cell r="D8">
            <v>38776</v>
          </cell>
          <cell r="E8">
            <v>38777</v>
          </cell>
          <cell r="F8">
            <v>38778</v>
          </cell>
          <cell r="G8">
            <v>38779</v>
          </cell>
          <cell r="H8">
            <v>38780</v>
          </cell>
          <cell r="I8">
            <v>38781</v>
          </cell>
          <cell r="J8">
            <v>38782</v>
          </cell>
          <cell r="K8">
            <v>38783</v>
          </cell>
          <cell r="L8">
            <v>38784</v>
          </cell>
          <cell r="M8">
            <v>38785</v>
          </cell>
          <cell r="N8">
            <v>38786</v>
          </cell>
          <cell r="O8">
            <v>38787</v>
          </cell>
          <cell r="P8">
            <v>38788</v>
          </cell>
          <cell r="Q8">
            <v>38789</v>
          </cell>
          <cell r="R8">
            <v>38790</v>
          </cell>
          <cell r="S8">
            <v>38791</v>
          </cell>
          <cell r="T8">
            <v>38792</v>
          </cell>
          <cell r="U8">
            <v>38793</v>
          </cell>
          <cell r="V8">
            <v>38794</v>
          </cell>
          <cell r="W8">
            <v>38795</v>
          </cell>
          <cell r="X8">
            <v>38796</v>
          </cell>
          <cell r="Y8">
            <v>38797</v>
          </cell>
          <cell r="Z8">
            <v>38798</v>
          </cell>
          <cell r="AA8">
            <v>38799</v>
          </cell>
          <cell r="AB8">
            <v>38800</v>
          </cell>
          <cell r="AC8">
            <v>38801</v>
          </cell>
          <cell r="AD8">
            <v>38802</v>
          </cell>
          <cell r="AE8">
            <v>38803</v>
          </cell>
          <cell r="AF8">
            <v>38804</v>
          </cell>
          <cell r="AG8">
            <v>38805</v>
          </cell>
          <cell r="AH8">
            <v>38806</v>
          </cell>
          <cell r="AI8">
            <v>38807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-3124.1970000000001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-1563342.45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-1563342.45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128</v>
          </cell>
          <cell r="S22">
            <v>1154.8</v>
          </cell>
          <cell r="T22">
            <v>1364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2000</v>
          </cell>
          <cell r="AI22">
            <v>1752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4678</v>
          </cell>
          <cell r="S23">
            <v>4678</v>
          </cell>
          <cell r="T23">
            <v>4678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4678</v>
          </cell>
          <cell r="AI23">
            <v>4678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6.1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6.1</v>
          </cell>
          <cell r="AI24">
            <v>6.1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4484967.9359999998</v>
          </cell>
          <cell r="S25">
            <v>40293188.097599991</v>
          </cell>
          <cell r="T25">
            <v>47284955.567999996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69907992</v>
          </cell>
          <cell r="AI25">
            <v>60988542.623999998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71728274.380231991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701565.41639999999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82410742.259004012</v>
          </cell>
          <cell r="T27">
            <v>0</v>
          </cell>
          <cell r="U27">
            <v>4484967.9359999998</v>
          </cell>
          <cell r="V27">
            <v>3194093.9519999996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60827377.631999999</v>
          </cell>
          <cell r="AH27">
            <v>37099094.145599991</v>
          </cell>
          <cell r="AI27">
            <v>4258791.9359999998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484948.52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1741457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743441</v>
          </cell>
          <cell r="AI30">
            <v>12263764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1047846.1538461539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1600000</v>
          </cell>
          <cell r="AB31">
            <v>1715000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863432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500000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804000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463414.66339197702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1852071.14</v>
          </cell>
          <cell r="AI34">
            <v>1794156.0142626311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-3124.1970000000001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-1563342.45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-1563342.45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128</v>
          </cell>
          <cell r="S49">
            <v>1154.8</v>
          </cell>
          <cell r="T49">
            <v>1364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2000</v>
          </cell>
          <cell r="AI49">
            <v>1752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4678</v>
          </cell>
          <cell r="S50">
            <v>4678</v>
          </cell>
          <cell r="T50">
            <v>4678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4678</v>
          </cell>
          <cell r="AI50">
            <v>4678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6.1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6.1</v>
          </cell>
          <cell r="AI51">
            <v>6.1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4484967.9359999998</v>
          </cell>
          <cell r="S52">
            <v>40293188.097599991</v>
          </cell>
          <cell r="T52">
            <v>47284955.567999996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69907992</v>
          </cell>
          <cell r="AI52">
            <v>60988542.623999998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71728274.380231991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701565.41639999999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78533496</v>
          </cell>
          <cell r="T54">
            <v>0</v>
          </cell>
          <cell r="U54">
            <v>4484967.9359999998</v>
          </cell>
          <cell r="V54">
            <v>3194093.9519999996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56762875</v>
          </cell>
          <cell r="AH54">
            <v>37099094.145599991</v>
          </cell>
          <cell r="AI54">
            <v>4258791.9359999998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484948.52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1741457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743441</v>
          </cell>
          <cell r="AI57">
            <v>12263764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1047846.1538461539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1600000</v>
          </cell>
          <cell r="AB58">
            <v>1715000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863432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804000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463414.66339197702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1852071.14</v>
          </cell>
          <cell r="AI61">
            <v>1794156.0142626311</v>
          </cell>
        </row>
        <row r="63">
          <cell r="D63" t="str">
            <v>HEDGING</v>
          </cell>
          <cell r="K63">
            <v>-34283743.719999999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-1000000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3501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3237</v>
          </cell>
          <cell r="AI78">
            <v>0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4194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4194</v>
          </cell>
          <cell r="AI79">
            <v>0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6.5906000000000002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6.5906000000000002</v>
          </cell>
          <cell r="AI80">
            <v>0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118648074.54909602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110118574.29175201</v>
          </cell>
          <cell r="AI81">
            <v>0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Diff - Copper Received Value - R</v>
          </cell>
          <cell r="E83">
            <v>0</v>
          </cell>
          <cell r="F83">
            <v>110765183.13215998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102254111.37791999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118648074.54909602</v>
          </cell>
          <cell r="AI83">
            <v>0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1741457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743441</v>
          </cell>
          <cell r="AI86">
            <v>12263764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2762846.153846154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863432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  <cell r="AI88" t="str">
            <v/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500000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407414.66339197708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1794156.0142626311</v>
          </cell>
        </row>
        <row r="93">
          <cell r="D93" t="str">
            <v>Inputs from Finance - RAND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32095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-5461652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-1016000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-800000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-500000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-20791000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-293424.65999999997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-900000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-646713</v>
          </cell>
          <cell r="O109">
            <v>-1191063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-3000000</v>
          </cell>
          <cell r="X109">
            <v>0</v>
          </cell>
          <cell r="Y109">
            <v>0</v>
          </cell>
          <cell r="Z109">
            <v>-2353287</v>
          </cell>
          <cell r="AA109">
            <v>-1500000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-2000000</v>
          </cell>
        </row>
        <row r="110">
          <cell r="D110" t="str">
            <v>Monthly Creditors</v>
          </cell>
          <cell r="E110">
            <v>0</v>
          </cell>
          <cell r="F110">
            <v>7926386</v>
          </cell>
          <cell r="G110">
            <v>0</v>
          </cell>
          <cell r="H110">
            <v>0</v>
          </cell>
          <cell r="I110">
            <v>0</v>
          </cell>
          <cell r="J110">
            <v>-13000000</v>
          </cell>
          <cell r="K110">
            <v>-7926386</v>
          </cell>
          <cell r="L110">
            <v>-3000000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-3000000</v>
          </cell>
          <cell r="AC110">
            <v>-56180903</v>
          </cell>
          <cell r="AD110">
            <v>0</v>
          </cell>
          <cell r="AE110">
            <v>0</v>
          </cell>
          <cell r="AF110">
            <v>-3000000</v>
          </cell>
          <cell r="AG110">
            <v>0</v>
          </cell>
          <cell r="AH110">
            <v>0</v>
          </cell>
          <cell r="AI110">
            <v>-24865739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-7643835.2919999994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-6500000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-31500000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-24633000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-300000</v>
          </cell>
          <cell r="U171">
            <v>0</v>
          </cell>
          <cell r="V171">
            <v>0</v>
          </cell>
          <cell r="W171">
            <v>0</v>
          </cell>
          <cell r="X171">
            <v>-300000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-300000</v>
          </cell>
          <cell r="AF171">
            <v>0</v>
          </cell>
          <cell r="AG171">
            <v>0</v>
          </cell>
          <cell r="AH171">
            <v>0</v>
          </cell>
          <cell r="AI171">
            <v>-100000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33050509.940000009</v>
          </cell>
          <cell r="F211">
            <v>112705170.16023199</v>
          </cell>
          <cell r="G211">
            <v>110618917.92999999</v>
          </cell>
          <cell r="H211">
            <v>110618917.92999999</v>
          </cell>
          <cell r="I211">
            <v>110618917.92999999</v>
          </cell>
          <cell r="J211">
            <v>91151012.929999992</v>
          </cell>
          <cell r="K211">
            <v>42979231.209999993</v>
          </cell>
          <cell r="L211">
            <v>39772741.209999993</v>
          </cell>
          <cell r="M211">
            <v>39328661.209999993</v>
          </cell>
          <cell r="N211">
            <v>30683513.626399994</v>
          </cell>
          <cell r="O211">
            <v>29492450.626399994</v>
          </cell>
          <cell r="P211">
            <v>29492450.626399994</v>
          </cell>
          <cell r="Q211">
            <v>29492450.626399994</v>
          </cell>
          <cell r="R211">
            <v>29457779.626399994</v>
          </cell>
          <cell r="S211">
            <v>109506918.62639999</v>
          </cell>
          <cell r="T211">
            <v>107919932.62639999</v>
          </cell>
          <cell r="U211">
            <v>112044818.5624</v>
          </cell>
          <cell r="V211">
            <v>115238912.51440001</v>
          </cell>
          <cell r="W211">
            <v>112238912.51440001</v>
          </cell>
          <cell r="X211">
            <v>112481957.51440001</v>
          </cell>
          <cell r="Y211">
            <v>87848957.514400005</v>
          </cell>
          <cell r="Z211">
            <v>85202245.854400009</v>
          </cell>
          <cell r="AA211">
            <v>83702245.854400009</v>
          </cell>
          <cell r="AB211">
            <v>80702245.854400009</v>
          </cell>
          <cell r="AC211">
            <v>24521342.854400009</v>
          </cell>
          <cell r="AD211">
            <v>24521342.854400009</v>
          </cell>
          <cell r="AE211">
            <v>24521342.854400009</v>
          </cell>
          <cell r="AF211">
            <v>730342.85440000892</v>
          </cell>
          <cell r="AG211">
            <v>57493217.854400009</v>
          </cell>
          <cell r="AH211">
            <v>95335753</v>
          </cell>
          <cell r="AI211">
            <v>44429610.447000012</v>
          </cell>
        </row>
        <row r="212">
          <cell r="D212" t="str">
            <v>Diffirence Rand</v>
          </cell>
          <cell r="E212">
            <v>0.25718106329441071</v>
          </cell>
          <cell r="F212">
            <v>0.41718107461929321</v>
          </cell>
          <cell r="G212">
            <v>0.16741307079792023</v>
          </cell>
          <cell r="H212">
            <v>0.16741307079792023</v>
          </cell>
          <cell r="I212">
            <v>0.16741307079792023</v>
          </cell>
          <cell r="J212">
            <v>0.16741307079792023</v>
          </cell>
          <cell r="K212">
            <v>0.16741307079792023</v>
          </cell>
          <cell r="L212">
            <v>0.16741307079792023</v>
          </cell>
          <cell r="M212">
            <v>0.16741307079792023</v>
          </cell>
          <cell r="N212">
            <v>0.16741307079792023</v>
          </cell>
          <cell r="O212">
            <v>0.16741307079792023</v>
          </cell>
          <cell r="P212">
            <v>0.16741307079792023</v>
          </cell>
          <cell r="Q212">
            <v>0.16741307079792023</v>
          </cell>
          <cell r="R212">
            <v>0.16741307079792023</v>
          </cell>
          <cell r="S212">
            <v>0.16741307079792023</v>
          </cell>
          <cell r="T212">
            <v>0.16741307079792023</v>
          </cell>
          <cell r="U212">
            <v>0.16741307079792023</v>
          </cell>
          <cell r="V212">
            <v>0.16741305589675903</v>
          </cell>
          <cell r="W212">
            <v>0.16741305589675903</v>
          </cell>
          <cell r="X212">
            <v>0.16741305589675903</v>
          </cell>
          <cell r="Y212">
            <v>0.16741305589675903</v>
          </cell>
          <cell r="Z212">
            <v>0.16741305589675903</v>
          </cell>
          <cell r="AA212">
            <v>0.16741305589675903</v>
          </cell>
          <cell r="AB212">
            <v>0.16741305589675903</v>
          </cell>
          <cell r="AC212">
            <v>0.16741305589675903</v>
          </cell>
          <cell r="AD212">
            <v>0.16741305589675903</v>
          </cell>
          <cell r="AE212">
            <v>0.16741305589675903</v>
          </cell>
          <cell r="AF212">
            <v>0.16741305589675903</v>
          </cell>
          <cell r="AG212">
            <v>0.16741305589675903</v>
          </cell>
          <cell r="AH212">
            <v>0.16741305589675903</v>
          </cell>
          <cell r="AI212">
            <v>0.16741305589675903</v>
          </cell>
        </row>
        <row r="214">
          <cell r="D214" t="str">
            <v>Actual Dollar Bank Balance</v>
          </cell>
          <cell r="E214">
            <v>4938015.75</v>
          </cell>
          <cell r="F214">
            <v>4938015.75</v>
          </cell>
          <cell r="G214">
            <v>5105309.47</v>
          </cell>
          <cell r="H214">
            <v>5105309.47</v>
          </cell>
          <cell r="I214">
            <v>5105309.47</v>
          </cell>
          <cell r="J214">
            <v>5205946.93</v>
          </cell>
          <cell r="K214">
            <v>5205946.93</v>
          </cell>
          <cell r="L214">
            <v>4975099</v>
          </cell>
          <cell r="M214">
            <v>6646583.9000000004</v>
          </cell>
          <cell r="N214">
            <v>6721861.9000000004</v>
          </cell>
          <cell r="O214">
            <v>6721861.9000000004</v>
          </cell>
          <cell r="P214">
            <v>6721861.9000000004</v>
          </cell>
          <cell r="Q214">
            <v>7034460.4299999997</v>
          </cell>
          <cell r="R214">
            <v>7132615.7999999998</v>
          </cell>
          <cell r="S214">
            <v>5569273.3499999996</v>
          </cell>
          <cell r="T214">
            <v>5588680.5499999998</v>
          </cell>
          <cell r="U214">
            <v>6749656.9299999997</v>
          </cell>
          <cell r="V214">
            <v>6749656.9299999997</v>
          </cell>
          <cell r="W214">
            <v>6749656.9299999997</v>
          </cell>
          <cell r="X214">
            <v>6749656.9299999997</v>
          </cell>
          <cell r="Y214">
            <v>6749656.9299999997</v>
          </cell>
          <cell r="Z214">
            <v>6791656.9299999997</v>
          </cell>
          <cell r="AA214">
            <v>7460476.8300000001</v>
          </cell>
          <cell r="AB214">
            <v>7523824.3300000001</v>
          </cell>
          <cell r="AC214">
            <v>7523824.3300000001</v>
          </cell>
          <cell r="AD214">
            <v>7523824.3300000001</v>
          </cell>
          <cell r="AE214">
            <v>8076800.3300000001</v>
          </cell>
          <cell r="AF214">
            <v>5633317.6100000003</v>
          </cell>
          <cell r="AG214">
            <v>4931758.99</v>
          </cell>
          <cell r="AH214">
            <v>10353642.039999999</v>
          </cell>
          <cell r="AI214">
            <v>10442779.33</v>
          </cell>
        </row>
        <row r="215">
          <cell r="D215" t="str">
            <v>Diffirence Dollar</v>
          </cell>
          <cell r="E215">
            <v>0.39136387128382921</v>
          </cell>
          <cell r="F215">
            <v>0.39136387128382921</v>
          </cell>
          <cell r="G215">
            <v>4938016.1413638713</v>
          </cell>
          <cell r="H215">
            <v>4938016.1413638713</v>
          </cell>
          <cell r="I215">
            <v>5742016.1413638713</v>
          </cell>
          <cell r="J215">
            <v>5742016.1413638713</v>
          </cell>
          <cell r="K215">
            <v>5742016.1413638713</v>
          </cell>
          <cell r="L215">
            <v>5742016.1413638713</v>
          </cell>
          <cell r="M215">
            <v>5742016.1413638713</v>
          </cell>
          <cell r="N215">
            <v>5742016.1413638713</v>
          </cell>
          <cell r="O215">
            <v>5742016.1413638713</v>
          </cell>
          <cell r="P215">
            <v>5742016.1413638713</v>
          </cell>
          <cell r="Q215">
            <v>5742016.1413638713</v>
          </cell>
          <cell r="R215">
            <v>5742016.1413638713</v>
          </cell>
          <cell r="S215">
            <v>5226519.8452100251</v>
          </cell>
          <cell r="T215">
            <v>4926519.8452100251</v>
          </cell>
          <cell r="U215">
            <v>4926519.8452100251</v>
          </cell>
          <cell r="V215">
            <v>4926519.8452100251</v>
          </cell>
          <cell r="W215">
            <v>4926519.8452100251</v>
          </cell>
          <cell r="X215">
            <v>4626519.8452100251</v>
          </cell>
          <cell r="Y215">
            <v>4626519.8452100251</v>
          </cell>
          <cell r="Z215">
            <v>4626519.8452100251</v>
          </cell>
          <cell r="AA215">
            <v>6226519.8452100251</v>
          </cell>
          <cell r="AB215">
            <v>7941519.8452100251</v>
          </cell>
          <cell r="AC215">
            <v>8404934.5086020026</v>
          </cell>
          <cell r="AD215">
            <v>8404934.5086020026</v>
          </cell>
          <cell r="AE215">
            <v>8104934.5086020026</v>
          </cell>
          <cell r="AF215">
            <v>8104934.5086020026</v>
          </cell>
          <cell r="AG215">
            <v>8104934.5086020026</v>
          </cell>
          <cell r="AH215">
            <v>9957005.6486020032</v>
          </cell>
          <cell r="AI215">
            <v>10951251.212864634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6" refreshError="1">
        <row r="8">
          <cell r="D8">
            <v>38748</v>
          </cell>
          <cell r="E8">
            <v>38749</v>
          </cell>
          <cell r="F8">
            <v>38750</v>
          </cell>
          <cell r="G8">
            <v>38751</v>
          </cell>
          <cell r="H8">
            <v>38752</v>
          </cell>
          <cell r="I8">
            <v>38753</v>
          </cell>
          <cell r="J8">
            <v>38754</v>
          </cell>
          <cell r="K8">
            <v>38755</v>
          </cell>
          <cell r="L8">
            <v>38756</v>
          </cell>
          <cell r="M8">
            <v>38757</v>
          </cell>
          <cell r="N8">
            <v>38758</v>
          </cell>
          <cell r="O8">
            <v>38759</v>
          </cell>
          <cell r="P8">
            <v>38760</v>
          </cell>
          <cell r="Q8">
            <v>38761</v>
          </cell>
          <cell r="R8">
            <v>38762</v>
          </cell>
          <cell r="S8">
            <v>38763</v>
          </cell>
          <cell r="T8">
            <v>38764</v>
          </cell>
          <cell r="U8">
            <v>38765</v>
          </cell>
          <cell r="V8">
            <v>38766</v>
          </cell>
          <cell r="W8">
            <v>38767</v>
          </cell>
          <cell r="X8">
            <v>38768</v>
          </cell>
          <cell r="Y8">
            <v>38769</v>
          </cell>
          <cell r="Z8">
            <v>38770</v>
          </cell>
          <cell r="AA8">
            <v>38771</v>
          </cell>
          <cell r="AB8">
            <v>38772</v>
          </cell>
          <cell r="AC8">
            <v>38773</v>
          </cell>
          <cell r="AD8">
            <v>38774</v>
          </cell>
          <cell r="AE8">
            <v>38775</v>
          </cell>
          <cell r="AF8">
            <v>38776</v>
          </cell>
          <cell r="AG8">
            <v>0</v>
          </cell>
          <cell r="AH8">
            <v>0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4256.6289999999999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 t="e">
            <v>#N/A</v>
          </cell>
          <cell r="AH10" t="e">
            <v>#N/A</v>
          </cell>
          <cell r="AI10" t="e">
            <v>#N/A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 t="e">
            <v>#N/A</v>
          </cell>
          <cell r="AH11" t="e">
            <v>#N/A</v>
          </cell>
          <cell r="AI11" t="e">
            <v>#N/A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-7805819.25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 t="e">
            <v>#N/A</v>
          </cell>
          <cell r="AH12" t="e">
            <v>#N/A</v>
          </cell>
          <cell r="AI12" t="e">
            <v>#N/A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 t="e">
            <v>#N/A</v>
          </cell>
          <cell r="AH13" t="e">
            <v>#N/A</v>
          </cell>
          <cell r="AI13" t="e">
            <v>#N/A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-277324.48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-1949276.21</v>
          </cell>
          <cell r="T14">
            <v>-1235599.05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-1949276.21</v>
          </cell>
          <cell r="AG14" t="e">
            <v>#N/A</v>
          </cell>
          <cell r="AH14" t="e">
            <v>#N/A</v>
          </cell>
          <cell r="AI14" t="e">
            <v>#N/A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e">
            <v>#N/A</v>
          </cell>
          <cell r="AH16" t="e">
            <v>#N/A</v>
          </cell>
          <cell r="AI16" t="e">
            <v>#N/A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 t="e">
            <v>#N/A</v>
          </cell>
          <cell r="AH17" t="e">
            <v>#N/A</v>
          </cell>
          <cell r="AI17" t="e">
            <v>#N/A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 t="e">
            <v>#N/A</v>
          </cell>
          <cell r="AH18" t="e">
            <v>#N/A</v>
          </cell>
          <cell r="AI18" t="e">
            <v>#N/A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e">
            <v>#N/A</v>
          </cell>
          <cell r="AH19" t="e">
            <v>#N/A</v>
          </cell>
          <cell r="AI19" t="e">
            <v>#N/A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e">
            <v>#N/A</v>
          </cell>
          <cell r="AH20" t="e">
            <v>#N/A</v>
          </cell>
          <cell r="AI20" t="e">
            <v>#N/A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126.524</v>
          </cell>
          <cell r="M22">
            <v>0</v>
          </cell>
          <cell r="N22">
            <v>39.979999999999997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2231.4949999999999</v>
          </cell>
          <cell r="T22">
            <v>1128.17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20</v>
          </cell>
          <cell r="AB22">
            <v>0</v>
          </cell>
          <cell r="AC22">
            <v>0</v>
          </cell>
          <cell r="AD22">
            <v>0</v>
          </cell>
          <cell r="AE22">
            <v>1736</v>
          </cell>
          <cell r="AF22">
            <v>1225.4470000000001</v>
          </cell>
          <cell r="AG22" t="e">
            <v>#N/A</v>
          </cell>
          <cell r="AH22" t="e">
            <v>#N/A</v>
          </cell>
          <cell r="AI22" t="e">
            <v>#N/A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4704.6849999999995</v>
          </cell>
          <cell r="M23">
            <v>0</v>
          </cell>
          <cell r="N23">
            <v>3952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4678</v>
          </cell>
          <cell r="T23">
            <v>4678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4734.33</v>
          </cell>
          <cell r="AB23">
            <v>0</v>
          </cell>
          <cell r="AC23">
            <v>0</v>
          </cell>
          <cell r="AD23">
            <v>0</v>
          </cell>
          <cell r="AE23">
            <v>4678</v>
          </cell>
          <cell r="AF23">
            <v>4678</v>
          </cell>
          <cell r="AG23" t="e">
            <v>#N/A</v>
          </cell>
          <cell r="AH23" t="e">
            <v>#N/A</v>
          </cell>
          <cell r="AI23" t="e">
            <v>#N/A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6.1</v>
          </cell>
          <cell r="M24">
            <v>0</v>
          </cell>
          <cell r="N24">
            <v>6.1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6.1</v>
          </cell>
          <cell r="T24">
            <v>6.1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6.1</v>
          </cell>
          <cell r="AB24">
            <v>0</v>
          </cell>
          <cell r="AC24">
            <v>0</v>
          </cell>
          <cell r="AD24">
            <v>0</v>
          </cell>
          <cell r="AE24">
            <v>6.1</v>
          </cell>
          <cell r="AF24">
            <v>6.1</v>
          </cell>
          <cell r="AG24" t="e">
            <v>#N/A</v>
          </cell>
          <cell r="AH24" t="e">
            <v>#N/A</v>
          </cell>
          <cell r="AI24" t="e">
            <v>#N/A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4373614.8138802797</v>
          </cell>
          <cell r="M25">
            <v>0</v>
          </cell>
          <cell r="N25">
            <v>1111956.06384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78018796.421939984</v>
          </cell>
          <cell r="T25">
            <v>39529736.534040004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701565.41639999999</v>
          </cell>
          <cell r="AB25">
            <v>0</v>
          </cell>
          <cell r="AC25">
            <v>0</v>
          </cell>
          <cell r="AD25">
            <v>0</v>
          </cell>
          <cell r="AE25">
            <v>60827377.631999999</v>
          </cell>
          <cell r="AF25">
            <v>42881005.724964</v>
          </cell>
          <cell r="AG25" t="e">
            <v>#N/A</v>
          </cell>
          <cell r="AH25" t="e">
            <v>#N/A</v>
          </cell>
          <cell r="AI25" t="e">
            <v>#N/A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e">
            <v>#N/A</v>
          </cell>
          <cell r="AH26" t="e">
            <v>#N/A</v>
          </cell>
          <cell r="AI26" t="e">
            <v>#N/A</v>
          </cell>
        </row>
        <row r="27">
          <cell r="D27" t="str">
            <v>Link - Copper Received Value - R</v>
          </cell>
          <cell r="E27">
            <v>4773565.58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4373614.8138802797</v>
          </cell>
          <cell r="M27">
            <v>0</v>
          </cell>
          <cell r="N27">
            <v>4000212.1311100409</v>
          </cell>
          <cell r="O27">
            <v>0</v>
          </cell>
          <cell r="P27">
            <v>0</v>
          </cell>
          <cell r="Q27">
            <v>0</v>
          </cell>
          <cell r="R27">
            <v>10457182.75</v>
          </cell>
          <cell r="S27">
            <v>74304992.069999993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120058.41</v>
          </cell>
          <cell r="Z27">
            <v>163919.06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46125358.710000001</v>
          </cell>
          <cell r="AG27" t="e">
            <v>#N/A</v>
          </cell>
          <cell r="AH27" t="e">
            <v>#N/A</v>
          </cell>
          <cell r="AI27" t="e">
            <v>#N/A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e">
            <v>#N/A</v>
          </cell>
          <cell r="AH28" t="e">
            <v>#N/A</v>
          </cell>
          <cell r="AI28" t="e">
            <v>#N/A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892500.3</v>
          </cell>
          <cell r="O30">
            <v>0</v>
          </cell>
          <cell r="P30">
            <v>0</v>
          </cell>
          <cell r="Q30">
            <v>0</v>
          </cell>
          <cell r="R30">
            <v>259835.5</v>
          </cell>
          <cell r="S30">
            <v>1640139.84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3920318.79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4397354.1899999995</v>
          </cell>
          <cell r="AG30" t="e">
            <v>#N/A</v>
          </cell>
          <cell r="AH30" t="e">
            <v>#N/A</v>
          </cell>
          <cell r="AI30" t="e">
            <v>#N/A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473520.1</v>
          </cell>
          <cell r="O31">
            <v>0</v>
          </cell>
          <cell r="P31">
            <v>0</v>
          </cell>
          <cell r="Q31">
            <v>0</v>
          </cell>
          <cell r="R31">
            <v>1647955.45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1810069.43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 t="e">
            <v>#N/A</v>
          </cell>
          <cell r="AH31" t="e">
            <v>#N/A</v>
          </cell>
          <cell r="AI31" t="e">
            <v>#N/A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428039</v>
          </cell>
          <cell r="AG33" t="e">
            <v>#N/A</v>
          </cell>
          <cell r="AH33" t="e">
            <v>#N/A</v>
          </cell>
          <cell r="AI33" t="e">
            <v>#N/A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732034</v>
          </cell>
          <cell r="AC34">
            <v>336176.44500000001</v>
          </cell>
          <cell r="AD34">
            <v>0</v>
          </cell>
          <cell r="AE34">
            <v>300000</v>
          </cell>
          <cell r="AF34">
            <v>0</v>
          </cell>
          <cell r="AG34" t="e">
            <v>#N/A</v>
          </cell>
          <cell r="AH34" t="e">
            <v>#N/A</v>
          </cell>
          <cell r="AI34" t="e">
            <v>#N/A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4256.6289999999999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 t="e">
            <v>#N/A</v>
          </cell>
          <cell r="AH37" t="e">
            <v>#N/A</v>
          </cell>
          <cell r="AI37" t="e">
            <v>#N/A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 t="e">
            <v>#N/A</v>
          </cell>
          <cell r="AH38" t="e">
            <v>#N/A</v>
          </cell>
          <cell r="AI38" t="e">
            <v>#N/A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-7805819.25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 t="e">
            <v>#N/A</v>
          </cell>
          <cell r="AH39" t="e">
            <v>#N/A</v>
          </cell>
          <cell r="AI39" t="e">
            <v>#N/A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 t="e">
            <v>#N/A</v>
          </cell>
          <cell r="AH40" t="e">
            <v>#N/A</v>
          </cell>
          <cell r="AI40" t="e">
            <v>#N/A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-3462199.05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-1949276.21</v>
          </cell>
          <cell r="AG41" t="e">
            <v>#N/A</v>
          </cell>
          <cell r="AH41" t="e">
            <v>#N/A</v>
          </cell>
          <cell r="AI41" t="e">
            <v>#N/A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 t="e">
            <v>#N/A</v>
          </cell>
          <cell r="AH43" t="e">
            <v>#N/A</v>
          </cell>
          <cell r="AI43" t="e">
            <v>#N/A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 t="e">
            <v>#N/A</v>
          </cell>
          <cell r="AH44" t="e">
            <v>#N/A</v>
          </cell>
          <cell r="AI44" t="e">
            <v>#N/A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 t="e">
            <v>#N/A</v>
          </cell>
          <cell r="AH45" t="e">
            <v>#N/A</v>
          </cell>
          <cell r="AI45" t="e">
            <v>#N/A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 t="e">
            <v>#N/A</v>
          </cell>
          <cell r="AH46" t="e">
            <v>#N/A</v>
          </cell>
          <cell r="AI46" t="e">
            <v>#N/A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 t="e">
            <v>#N/A</v>
          </cell>
          <cell r="AH47" t="e">
            <v>#N/A</v>
          </cell>
          <cell r="AI47" t="e">
            <v>#N/A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126.524</v>
          </cell>
          <cell r="M49">
            <v>0</v>
          </cell>
          <cell r="N49">
            <v>39.979999999999997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2097</v>
          </cell>
          <cell r="T49">
            <v>1128.17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20</v>
          </cell>
          <cell r="AB49">
            <v>0</v>
          </cell>
          <cell r="AC49">
            <v>0</v>
          </cell>
          <cell r="AD49">
            <v>0</v>
          </cell>
          <cell r="AE49">
            <v>1620</v>
          </cell>
          <cell r="AF49">
            <v>1054</v>
          </cell>
          <cell r="AG49" t="e">
            <v>#N/A</v>
          </cell>
          <cell r="AH49" t="e">
            <v>#N/A</v>
          </cell>
          <cell r="AI49" t="e">
            <v>#N/A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4704.6849999999995</v>
          </cell>
          <cell r="M50">
            <v>0</v>
          </cell>
          <cell r="N50">
            <v>3952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4678</v>
          </cell>
          <cell r="T50">
            <v>4678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4734.33</v>
          </cell>
          <cell r="AB50">
            <v>0</v>
          </cell>
          <cell r="AC50">
            <v>0</v>
          </cell>
          <cell r="AD50">
            <v>0</v>
          </cell>
          <cell r="AE50">
            <v>4678</v>
          </cell>
          <cell r="AF50">
            <v>4678</v>
          </cell>
          <cell r="AG50" t="e">
            <v>#N/A</v>
          </cell>
          <cell r="AH50" t="e">
            <v>#N/A</v>
          </cell>
          <cell r="AI50" t="e">
            <v>#N/A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6.1</v>
          </cell>
          <cell r="M51">
            <v>0</v>
          </cell>
          <cell r="N51">
            <v>6.1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6.1</v>
          </cell>
          <cell r="T51">
            <v>6.1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6.1</v>
          </cell>
          <cell r="AB51">
            <v>0</v>
          </cell>
          <cell r="AC51">
            <v>0</v>
          </cell>
          <cell r="AD51">
            <v>0</v>
          </cell>
          <cell r="AE51">
            <v>6.1</v>
          </cell>
          <cell r="AF51">
            <v>6.1</v>
          </cell>
          <cell r="AG51" t="e">
            <v>#N/A</v>
          </cell>
          <cell r="AH51" t="e">
            <v>#N/A</v>
          </cell>
          <cell r="AI51" t="e">
            <v>#N/A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4373614.8138802797</v>
          </cell>
          <cell r="M52">
            <v>0</v>
          </cell>
          <cell r="N52">
            <v>1111956.06384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73308949</v>
          </cell>
          <cell r="T52">
            <v>39529736.534040004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701565.41639999999</v>
          </cell>
          <cell r="AB52">
            <v>0</v>
          </cell>
          <cell r="AC52">
            <v>0</v>
          </cell>
          <cell r="AD52">
            <v>0</v>
          </cell>
          <cell r="AE52">
            <v>56762875</v>
          </cell>
          <cell r="AF52">
            <v>36886741</v>
          </cell>
          <cell r="AG52" t="e">
            <v>#N/A</v>
          </cell>
          <cell r="AH52" t="e">
            <v>#N/A</v>
          </cell>
          <cell r="AI52" t="e">
            <v>#N/A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 t="e">
            <v>#N/A</v>
          </cell>
          <cell r="AH53" t="e">
            <v>#N/A</v>
          </cell>
          <cell r="AI53" t="e">
            <v>#N/A</v>
          </cell>
        </row>
        <row r="54">
          <cell r="D54" t="str">
            <v>Copper Received Value - R</v>
          </cell>
          <cell r="E54">
            <v>4773566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4407072.5578191597</v>
          </cell>
          <cell r="M54">
            <v>0</v>
          </cell>
          <cell r="N54">
            <v>2891760.1700499603</v>
          </cell>
          <cell r="O54">
            <v>0</v>
          </cell>
          <cell r="P54">
            <v>0</v>
          </cell>
          <cell r="Q54">
            <v>0</v>
          </cell>
          <cell r="R54">
            <v>13689235</v>
          </cell>
          <cell r="S54">
            <v>72431911.165584207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20641292</v>
          </cell>
          <cell r="AF54">
            <v>25484066.710000001</v>
          </cell>
          <cell r="AG54" t="e">
            <v>#N/A</v>
          </cell>
          <cell r="AH54" t="e">
            <v>#N/A</v>
          </cell>
          <cell r="AI54" t="e">
            <v>#N/A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 t="e">
            <v>#N/A</v>
          </cell>
          <cell r="AH55" t="e">
            <v>#N/A</v>
          </cell>
          <cell r="AI55" t="e">
            <v>#N/A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892500.3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1640140.2999999998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4180153.92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4397354.1900000004</v>
          </cell>
          <cell r="AG57" t="e">
            <v>#N/A</v>
          </cell>
          <cell r="AH57" t="e">
            <v>#N/A</v>
          </cell>
          <cell r="AI57" t="e">
            <v>#N/A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473520.1</v>
          </cell>
          <cell r="N58">
            <v>0</v>
          </cell>
          <cell r="O58">
            <v>0</v>
          </cell>
          <cell r="P58">
            <v>0</v>
          </cell>
          <cell r="Q58">
            <v>1647956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1810069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 t="e">
            <v>#N/A</v>
          </cell>
          <cell r="AH58" t="e">
            <v>#N/A</v>
          </cell>
          <cell r="AI58" t="e">
            <v>#N/A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428039</v>
          </cell>
          <cell r="AG60" t="e">
            <v>#N/A</v>
          </cell>
          <cell r="AH60" t="e">
            <v>#N/A</v>
          </cell>
          <cell r="AI60" t="e">
            <v>#N/A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732034.31</v>
          </cell>
          <cell r="AC61">
            <v>0.44500000006519258</v>
          </cell>
          <cell r="AD61">
            <v>0</v>
          </cell>
          <cell r="AE61">
            <v>636176</v>
          </cell>
          <cell r="AF61">
            <v>0</v>
          </cell>
          <cell r="AG61" t="e">
            <v>#N/A</v>
          </cell>
          <cell r="AH61" t="e">
            <v>#N/A</v>
          </cell>
          <cell r="AI61" t="e">
            <v>#N/A</v>
          </cell>
        </row>
        <row r="63">
          <cell r="D63" t="str">
            <v>HEDGING</v>
          </cell>
          <cell r="K63">
            <v>-28125974.630000003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 t="e">
            <v>#N/A</v>
          </cell>
          <cell r="AH66" t="e">
            <v>#N/A</v>
          </cell>
          <cell r="AI66" t="e">
            <v>#N/A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 t="e">
            <v>#N/A</v>
          </cell>
          <cell r="AH67" t="e">
            <v>#N/A</v>
          </cell>
          <cell r="AI67" t="e">
            <v>#N/A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 t="e">
            <v>#N/A</v>
          </cell>
          <cell r="AH68" t="e">
            <v>#N/A</v>
          </cell>
          <cell r="AI68" t="e">
            <v>#N/A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 t="e">
            <v>#N/A</v>
          </cell>
          <cell r="AH69" t="e">
            <v>#N/A</v>
          </cell>
          <cell r="AI69" t="e">
            <v>#N/A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-277324.48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-1949276.21</v>
          </cell>
          <cell r="T70">
            <v>-1235599.05</v>
          </cell>
          <cell r="U70">
            <v>3462199.05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 t="e">
            <v>#N/A</v>
          </cell>
          <cell r="AH70" t="e">
            <v>#N/A</v>
          </cell>
          <cell r="AI70" t="e">
            <v>#N/A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 t="e">
            <v>#N/A</v>
          </cell>
          <cell r="AH72" t="e">
            <v>#N/A</v>
          </cell>
          <cell r="AI72" t="e">
            <v>#N/A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 t="e">
            <v>#N/A</v>
          </cell>
          <cell r="AH73" t="e">
            <v>#N/A</v>
          </cell>
          <cell r="AI73" t="e">
            <v>#N/A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 t="e">
            <v>#N/A</v>
          </cell>
          <cell r="AH74" t="e">
            <v>#N/A</v>
          </cell>
          <cell r="AI74" t="e">
            <v>#N/A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 t="e">
            <v>#N/A</v>
          </cell>
          <cell r="AH75" t="e">
            <v>#N/A</v>
          </cell>
          <cell r="AI75" t="e">
            <v>#N/A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 t="e">
            <v>#N/A</v>
          </cell>
          <cell r="AH76" t="e">
            <v>#N/A</v>
          </cell>
          <cell r="AI76" t="e">
            <v>#N/A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134.49499999999989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116</v>
          </cell>
          <cell r="AF78">
            <v>171.44700000000012</v>
          </cell>
          <cell r="AG78" t="e">
            <v>#N/A</v>
          </cell>
          <cell r="AH78" t="e">
            <v>#N/A</v>
          </cell>
          <cell r="AI78" t="e">
            <v>#N/A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 t="e">
            <v>#N/A</v>
          </cell>
          <cell r="AH79" t="e">
            <v>#N/A</v>
          </cell>
          <cell r="AI79" t="e">
            <v>#N/A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 t="e">
            <v>#N/A</v>
          </cell>
          <cell r="AH80" t="e">
            <v>#N/A</v>
          </cell>
          <cell r="AI80" t="e">
            <v>#N/A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4709847.421939984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4064502.6319999993</v>
          </cell>
          <cell r="AF81">
            <v>5994264.7249640003</v>
          </cell>
          <cell r="AG81" t="e">
            <v>#N/A</v>
          </cell>
          <cell r="AH81" t="e">
            <v>#N/A</v>
          </cell>
          <cell r="AI81" t="e">
            <v>#N/A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 t="e">
            <v>#N/A</v>
          </cell>
          <cell r="AH82" t="e">
            <v>#N/A</v>
          </cell>
          <cell r="AI82" t="e">
            <v>#N/A</v>
          </cell>
        </row>
        <row r="83">
          <cell r="D83" t="str">
            <v>Diff - Copper Received Value - R</v>
          </cell>
          <cell r="E83">
            <v>-0.41999999992549419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-33457.743938880041</v>
          </cell>
          <cell r="M83">
            <v>0</v>
          </cell>
          <cell r="N83">
            <v>1108451.9610600807</v>
          </cell>
          <cell r="O83">
            <v>0</v>
          </cell>
          <cell r="P83">
            <v>0</v>
          </cell>
          <cell r="Q83">
            <v>0</v>
          </cell>
          <cell r="R83">
            <v>-3232052.25</v>
          </cell>
          <cell r="S83">
            <v>1873080.9044157863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120058.41</v>
          </cell>
          <cell r="Z83">
            <v>163919.06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-20641292</v>
          </cell>
          <cell r="AF83">
            <v>20641292</v>
          </cell>
          <cell r="AG83" t="e">
            <v>#N/A</v>
          </cell>
          <cell r="AH83" t="e">
            <v>#N/A</v>
          </cell>
          <cell r="AI83" t="e">
            <v>#N/A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 t="e">
            <v>#N/A</v>
          </cell>
          <cell r="AH84" t="e">
            <v>#N/A</v>
          </cell>
          <cell r="AI84" t="e">
            <v>#N/A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259835.5</v>
          </cell>
          <cell r="S86">
            <v>-0.45999999972991645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-259835.12999999989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 t="e">
            <v>#N/A</v>
          </cell>
          <cell r="AH86" t="e">
            <v>#N/A</v>
          </cell>
          <cell r="AI86" t="e">
            <v>#N/A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-473520.1</v>
          </cell>
          <cell r="N87">
            <v>473520.1</v>
          </cell>
          <cell r="O87">
            <v>0</v>
          </cell>
          <cell r="P87">
            <v>0</v>
          </cell>
          <cell r="Q87">
            <v>-1647956</v>
          </cell>
          <cell r="R87">
            <v>1647955.45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-1810069</v>
          </cell>
          <cell r="AA87">
            <v>1810069.43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 t="e">
            <v>#N/A</v>
          </cell>
          <cell r="AH87" t="e">
            <v>#N/A</v>
          </cell>
          <cell r="AI87" t="e">
            <v>#N/A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 t="e">
            <v>#N/A</v>
          </cell>
          <cell r="AH89" t="e">
            <v>#N/A</v>
          </cell>
          <cell r="AI89" t="e">
            <v>#N/A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-0.31000000005587935</v>
          </cell>
          <cell r="AC90">
            <v>336175.99999999994</v>
          </cell>
          <cell r="AD90">
            <v>0</v>
          </cell>
          <cell r="AE90">
            <v>-336176</v>
          </cell>
          <cell r="AF90">
            <v>0</v>
          </cell>
          <cell r="AG90" t="e">
            <v>#N/A</v>
          </cell>
          <cell r="AH90" t="e">
            <v>#N/A</v>
          </cell>
          <cell r="AI90" t="e">
            <v>#N/A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318716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-5461652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-1016000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-800000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-939739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-786986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-18200000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-293424.65999999997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-8700000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-900000</v>
          </cell>
          <cell r="AG108">
            <v>0</v>
          </cell>
          <cell r="AH108">
            <v>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-206490</v>
          </cell>
          <cell r="O109">
            <v>0</v>
          </cell>
          <cell r="P109">
            <v>0</v>
          </cell>
          <cell r="Q109">
            <v>0</v>
          </cell>
          <cell r="R109">
            <v>-3837776</v>
          </cell>
          <cell r="S109">
            <v>0</v>
          </cell>
          <cell r="T109">
            <v>0</v>
          </cell>
          <cell r="U109">
            <v>-360082</v>
          </cell>
          <cell r="V109">
            <v>0</v>
          </cell>
          <cell r="W109">
            <v>0</v>
          </cell>
          <cell r="X109">
            <v>0</v>
          </cell>
          <cell r="Y109">
            <v>-2353287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-3000000</v>
          </cell>
          <cell r="AF109">
            <v>-3500000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Monthly Creditors</v>
          </cell>
          <cell r="E110">
            <v>-717464</v>
          </cell>
          <cell r="F110">
            <v>2031594</v>
          </cell>
          <cell r="G110">
            <v>664994</v>
          </cell>
          <cell r="H110">
            <v>0</v>
          </cell>
          <cell r="I110">
            <v>0</v>
          </cell>
          <cell r="J110">
            <v>45374</v>
          </cell>
          <cell r="K110">
            <v>0</v>
          </cell>
          <cell r="L110">
            <v>-2709116</v>
          </cell>
          <cell r="M110">
            <v>-43349</v>
          </cell>
          <cell r="N110">
            <v>-2272656</v>
          </cell>
          <cell r="O110">
            <v>0</v>
          </cell>
          <cell r="P110">
            <v>0</v>
          </cell>
          <cell r="Q110">
            <v>-5105</v>
          </cell>
          <cell r="R110">
            <v>2567708</v>
          </cell>
          <cell r="S110">
            <v>2117128</v>
          </cell>
          <cell r="T110">
            <v>3286550</v>
          </cell>
          <cell r="U110">
            <v>-590372</v>
          </cell>
          <cell r="V110">
            <v>0</v>
          </cell>
          <cell r="W110">
            <v>0</v>
          </cell>
          <cell r="X110">
            <v>0</v>
          </cell>
          <cell r="Y110">
            <v>-19543702.550000001</v>
          </cell>
          <cell r="Z110">
            <v>169337</v>
          </cell>
          <cell r="AA110">
            <v>-5839627</v>
          </cell>
          <cell r="AB110">
            <v>-3697097</v>
          </cell>
          <cell r="AC110">
            <v>0</v>
          </cell>
          <cell r="AD110">
            <v>0</v>
          </cell>
          <cell r="AE110">
            <v>-56180903</v>
          </cell>
          <cell r="AF110">
            <v>-6509720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-2160736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-25339264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-3414678.1739999996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13000000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7682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25610</v>
          </cell>
          <cell r="AC167">
            <v>0</v>
          </cell>
          <cell r="AD167">
            <v>0</v>
          </cell>
          <cell r="AE167">
            <v>-84723</v>
          </cell>
          <cell r="AF167">
            <v>17021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182283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-382039</v>
          </cell>
          <cell r="V171">
            <v>0</v>
          </cell>
          <cell r="W171">
            <v>0</v>
          </cell>
          <cell r="X171">
            <v>0</v>
          </cell>
          <cell r="Y171">
            <v>120059</v>
          </cell>
          <cell r="Z171">
            <v>-19044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-2000000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67385006.420000017</v>
          </cell>
          <cell r="F211">
            <v>69416600.659999996</v>
          </cell>
          <cell r="G211">
            <v>67510393.689999998</v>
          </cell>
          <cell r="H211">
            <v>67510393.689999998</v>
          </cell>
          <cell r="I211">
            <v>67510393.689999998</v>
          </cell>
          <cell r="J211">
            <v>67555767.430000007</v>
          </cell>
          <cell r="K211">
            <v>27452987.695999995</v>
          </cell>
          <cell r="L211">
            <v>29150944.287819155</v>
          </cell>
          <cell r="M211">
            <v>29107595.57</v>
          </cell>
          <cell r="N211">
            <v>21712709.84004996</v>
          </cell>
          <cell r="O211">
            <v>21712709.84004996</v>
          </cell>
          <cell r="P211">
            <v>21712709.84004996</v>
          </cell>
          <cell r="Q211">
            <v>21707604.689999998</v>
          </cell>
          <cell r="R211">
            <v>34092101.509999998</v>
          </cell>
          <cell r="S211">
            <v>110055466.6055842</v>
          </cell>
          <cell r="T211">
            <v>113342016.41000001</v>
          </cell>
          <cell r="U211">
            <v>112391562.30000001</v>
          </cell>
          <cell r="V211">
            <v>112391562.30000001</v>
          </cell>
          <cell r="W211">
            <v>112391562.30000001</v>
          </cell>
          <cell r="X211">
            <v>112416853.73000002</v>
          </cell>
          <cell r="Y211">
            <v>94700018.24000001</v>
          </cell>
          <cell r="Z211">
            <v>94869355.549999997</v>
          </cell>
          <cell r="AA211">
            <v>89029728.099999994</v>
          </cell>
          <cell r="AB211">
            <v>67132631.719999999</v>
          </cell>
          <cell r="AC211">
            <v>67132631.719999999</v>
          </cell>
          <cell r="AD211">
            <v>67132631.719999999</v>
          </cell>
          <cell r="AE211">
            <v>40006034.530000001</v>
          </cell>
          <cell r="AF211">
            <v>33050509.940000009</v>
          </cell>
          <cell r="AG211" t="e">
            <v>#VALUE!</v>
          </cell>
          <cell r="AH211" t="e">
            <v>#VALUE!</v>
          </cell>
          <cell r="AI211" t="e">
            <v>#VALUE!</v>
          </cell>
        </row>
        <row r="212">
          <cell r="D212" t="str">
            <v>Diffirence Rand</v>
          </cell>
          <cell r="E212">
            <v>0.4777277410030365</v>
          </cell>
          <cell r="F212">
            <v>0.23772776126861572</v>
          </cell>
          <cell r="G212">
            <v>0.20772776007652283</v>
          </cell>
          <cell r="H212">
            <v>0.20772776007652283</v>
          </cell>
          <cell r="I212">
            <v>0.20772776007652283</v>
          </cell>
          <cell r="J212">
            <v>0.46772775053977966</v>
          </cell>
          <cell r="K212">
            <v>0.39772775769233704</v>
          </cell>
          <cell r="L212">
            <v>0.36372775584459305</v>
          </cell>
          <cell r="M212">
            <v>8.1546910107135773E-2</v>
          </cell>
          <cell r="N212">
            <v>0.28154691308736801</v>
          </cell>
          <cell r="O212">
            <v>0.28154691308736801</v>
          </cell>
          <cell r="P212">
            <v>0.28154691308736801</v>
          </cell>
          <cell r="Q212">
            <v>0.43159687519073486</v>
          </cell>
          <cell r="R212">
            <v>-0.38840312510728836</v>
          </cell>
          <cell r="S212">
            <v>-1.8403127789497375E-2</v>
          </cell>
          <cell r="T212">
            <v>0.17718106508255005</v>
          </cell>
          <cell r="U212">
            <v>0.2871810644865036</v>
          </cell>
          <cell r="V212">
            <v>0.2871810644865036</v>
          </cell>
          <cell r="W212">
            <v>0.2871810644865036</v>
          </cell>
          <cell r="X212">
            <v>0.19718106091022491</v>
          </cell>
          <cell r="Y212">
            <v>5.7181060314178467E-2</v>
          </cell>
          <cell r="Z212">
            <v>-0.25281892716884613</v>
          </cell>
          <cell r="AA212">
            <v>0.19718107581138611</v>
          </cell>
          <cell r="AB212">
            <v>-0.42281892895698547</v>
          </cell>
          <cell r="AC212">
            <v>-0.42281892895698547</v>
          </cell>
          <cell r="AD212">
            <v>-0.42281892895698547</v>
          </cell>
          <cell r="AE212">
            <v>-0.23281893134117126</v>
          </cell>
          <cell r="AF212">
            <v>0.25718106329441071</v>
          </cell>
          <cell r="AG212" t="e">
            <v>#VALUE!</v>
          </cell>
          <cell r="AH212" t="e">
            <v>#VALUE!</v>
          </cell>
          <cell r="AI212" t="e">
            <v>#VALUE!</v>
          </cell>
        </row>
        <row r="214">
          <cell r="D214" t="str">
            <v>Actual Dollar Bank Balance</v>
          </cell>
          <cell r="E214">
            <v>7182886.4000000004</v>
          </cell>
          <cell r="F214">
            <v>7182886.4000000004</v>
          </cell>
          <cell r="G214">
            <v>7182886.4000000004</v>
          </cell>
          <cell r="H214">
            <v>7182886.4000000004</v>
          </cell>
          <cell r="I214">
            <v>7182886.4000000004</v>
          </cell>
          <cell r="J214">
            <v>7182886.4000000004</v>
          </cell>
          <cell r="K214">
            <v>7182886.4000000004</v>
          </cell>
          <cell r="L214">
            <v>7190568.4000000004</v>
          </cell>
          <cell r="M214">
            <v>7664088.5</v>
          </cell>
          <cell r="N214">
            <v>7846370.9100000001</v>
          </cell>
          <cell r="O214">
            <v>7846370.9100000001</v>
          </cell>
          <cell r="P214">
            <v>7846370.9100000001</v>
          </cell>
          <cell r="Q214">
            <v>9494326.3599999994</v>
          </cell>
          <cell r="R214">
            <v>9494326.3599999994</v>
          </cell>
          <cell r="S214">
            <v>9494326.3599999994</v>
          </cell>
          <cell r="T214">
            <v>9494326.3599999994</v>
          </cell>
          <cell r="U214">
            <v>5650089.9500000002</v>
          </cell>
          <cell r="V214">
            <v>5650089.9500000002</v>
          </cell>
          <cell r="W214">
            <v>5650089.9500000002</v>
          </cell>
          <cell r="X214">
            <v>5650089.9500000002</v>
          </cell>
          <cell r="Y214">
            <v>5770148.3600000003</v>
          </cell>
          <cell r="Z214">
            <v>7580217.79</v>
          </cell>
          <cell r="AA214">
            <v>7561173.29</v>
          </cell>
          <cell r="AB214">
            <v>8318817.5999999996</v>
          </cell>
          <cell r="AC214">
            <v>8318817.5999999996</v>
          </cell>
          <cell r="AD214">
            <v>8318817.5999999996</v>
          </cell>
          <cell r="AE214">
            <v>6870271.79</v>
          </cell>
          <cell r="AF214">
            <v>4938015.75</v>
          </cell>
        </row>
        <row r="215">
          <cell r="D215" t="str">
            <v>Diffirence Dollar</v>
          </cell>
          <cell r="E215">
            <v>0.1463638711720705</v>
          </cell>
          <cell r="F215">
            <v>0.1463638711720705</v>
          </cell>
          <cell r="G215">
            <v>0.1463638711720705</v>
          </cell>
          <cell r="H215">
            <v>0.1463638711720705</v>
          </cell>
          <cell r="I215">
            <v>0.1463638711720705</v>
          </cell>
          <cell r="J215">
            <v>0.1463638711720705</v>
          </cell>
          <cell r="K215">
            <v>0.1463638711720705</v>
          </cell>
          <cell r="L215">
            <v>0.1463638711720705</v>
          </cell>
          <cell r="M215">
            <v>0.1463638711720705</v>
          </cell>
          <cell r="N215">
            <v>0.73636387102305889</v>
          </cell>
          <cell r="O215">
            <v>0.73636387102305889</v>
          </cell>
          <cell r="P215">
            <v>0.73636387102305889</v>
          </cell>
          <cell r="Q215">
            <v>1.286363871768117</v>
          </cell>
          <cell r="R215">
            <v>1.286363871768117</v>
          </cell>
          <cell r="S215">
            <v>1.286363871768117</v>
          </cell>
          <cell r="T215">
            <v>1.286363871768117</v>
          </cell>
          <cell r="U215">
            <v>-0.3536361288279295</v>
          </cell>
          <cell r="V215">
            <v>-0.3536361288279295</v>
          </cell>
          <cell r="W215">
            <v>-0.3536361288279295</v>
          </cell>
          <cell r="X215">
            <v>-0.3536361288279295</v>
          </cell>
          <cell r="Y215">
            <v>0.23636387102305889</v>
          </cell>
          <cell r="Z215">
            <v>-19044.193636128679</v>
          </cell>
          <cell r="AA215">
            <v>0.30636387132108212</v>
          </cell>
          <cell r="AB215">
            <v>0.30636387132108212</v>
          </cell>
          <cell r="AC215">
            <v>0.75136387161910534</v>
          </cell>
          <cell r="AD215">
            <v>0.75136387161910534</v>
          </cell>
          <cell r="AE215">
            <v>-0.43863612879067659</v>
          </cell>
          <cell r="AF215">
            <v>0.39136387128382921</v>
          </cell>
          <cell r="AG215" t="e">
            <v>#VALUE!</v>
          </cell>
          <cell r="AH215" t="e">
            <v>#VALUE!</v>
          </cell>
          <cell r="AI215" t="e">
            <v>#VALUE!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 t="e">
            <v>#VALUE!</v>
          </cell>
          <cell r="AI219" t="e">
            <v>#VALUE!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 t="e">
            <v>#VALUE!</v>
          </cell>
          <cell r="AI222" t="e">
            <v>#VALUE!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 t="e">
            <v>#VALUE!</v>
          </cell>
          <cell r="AI226" t="e">
            <v>#VALUE!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7" refreshError="1">
        <row r="8">
          <cell r="D8">
            <v>38717</v>
          </cell>
          <cell r="E8">
            <v>38718</v>
          </cell>
          <cell r="F8">
            <v>38719</v>
          </cell>
          <cell r="G8">
            <v>38720</v>
          </cell>
          <cell r="H8">
            <v>38721</v>
          </cell>
          <cell r="I8">
            <v>38722</v>
          </cell>
          <cell r="J8">
            <v>38723</v>
          </cell>
          <cell r="K8">
            <v>38724</v>
          </cell>
          <cell r="L8">
            <v>38725</v>
          </cell>
          <cell r="M8">
            <v>38726</v>
          </cell>
          <cell r="N8">
            <v>38727</v>
          </cell>
          <cell r="O8">
            <v>38728</v>
          </cell>
          <cell r="P8">
            <v>38729</v>
          </cell>
          <cell r="Q8">
            <v>38730</v>
          </cell>
          <cell r="R8">
            <v>38731</v>
          </cell>
          <cell r="S8">
            <v>38732</v>
          </cell>
          <cell r="T8">
            <v>38733</v>
          </cell>
          <cell r="U8">
            <v>38734</v>
          </cell>
          <cell r="V8">
            <v>38735</v>
          </cell>
          <cell r="W8">
            <v>38736</v>
          </cell>
          <cell r="X8">
            <v>38737</v>
          </cell>
          <cell r="Y8">
            <v>38738</v>
          </cell>
          <cell r="Z8">
            <v>38739</v>
          </cell>
          <cell r="AA8">
            <v>38740</v>
          </cell>
          <cell r="AB8">
            <v>38741</v>
          </cell>
          <cell r="AC8">
            <v>38742</v>
          </cell>
          <cell r="AD8">
            <v>38743</v>
          </cell>
          <cell r="AE8">
            <v>38744</v>
          </cell>
          <cell r="AF8">
            <v>38745</v>
          </cell>
          <cell r="AG8">
            <v>38746</v>
          </cell>
          <cell r="AH8">
            <v>38747</v>
          </cell>
          <cell r="AI8">
            <v>38748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4024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1566.7670000000001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-4595457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-7626869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-2544544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-4045457.04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-3313434.4699999997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-865781.68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-5657978.2400000002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1434.5719999999999</v>
          </cell>
          <cell r="T22">
            <v>0</v>
          </cell>
          <cell r="U22">
            <v>64.245999999999995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1835.6019999999999</v>
          </cell>
          <cell r="AI22">
            <v>1759.3359999999998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4576.78</v>
          </cell>
          <cell r="T23">
            <v>0</v>
          </cell>
          <cell r="U23">
            <v>4576.78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4663.4400000000005</v>
          </cell>
          <cell r="AI23">
            <v>3057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6.36</v>
          </cell>
          <cell r="T24">
            <v>0</v>
          </cell>
          <cell r="U24">
            <v>6.36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6.1076050000000004</v>
          </cell>
          <cell r="AI24">
            <v>6.1076050000000004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51231443.458275266</v>
          </cell>
          <cell r="T25">
            <v>0</v>
          </cell>
          <cell r="U25">
            <v>2182442.1266531521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66705680.232854269</v>
          </cell>
          <cell r="AI25">
            <v>41157697.503138795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2084057.76</v>
          </cell>
          <cell r="N27">
            <v>621806.87</v>
          </cell>
          <cell r="O27">
            <v>1554075.4694400001</v>
          </cell>
          <cell r="P27">
            <v>0</v>
          </cell>
          <cell r="Q27">
            <v>0</v>
          </cell>
          <cell r="R27">
            <v>25562634.119999997</v>
          </cell>
          <cell r="S27">
            <v>0</v>
          </cell>
          <cell r="T27">
            <v>0</v>
          </cell>
          <cell r="U27">
            <v>2182442.1266531521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4708380.54</v>
          </cell>
          <cell r="AF27">
            <v>0</v>
          </cell>
          <cell r="AG27">
            <v>0</v>
          </cell>
          <cell r="AH27">
            <v>17699969.34</v>
          </cell>
          <cell r="AI27">
            <v>4546157.92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39731477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1091975.04</v>
          </cell>
          <cell r="R30">
            <v>0</v>
          </cell>
          <cell r="S30">
            <v>148345</v>
          </cell>
          <cell r="T30">
            <v>1108630.82</v>
          </cell>
          <cell r="U30">
            <v>16125.470000000001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39945.599999999999</v>
          </cell>
          <cell r="AE30">
            <v>1143789.8600000001</v>
          </cell>
          <cell r="AF30">
            <v>0</v>
          </cell>
          <cell r="AG30">
            <v>0</v>
          </cell>
          <cell r="AH30">
            <v>0</v>
          </cell>
          <cell r="AI30">
            <v>5374700.8900000006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1237152.6299999999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1634895.55</v>
          </cell>
          <cell r="R31">
            <v>0</v>
          </cell>
          <cell r="S31">
            <v>0</v>
          </cell>
          <cell r="T31">
            <v>0</v>
          </cell>
          <cell r="U31">
            <v>1722859.13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1638649.9606557377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459539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500000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164353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237376</v>
          </cell>
          <cell r="AD34">
            <v>1227221.21</v>
          </cell>
          <cell r="AE34">
            <v>0</v>
          </cell>
          <cell r="AF34">
            <v>0</v>
          </cell>
          <cell r="AG34">
            <v>1347210.4</v>
          </cell>
          <cell r="AH34">
            <v>0</v>
          </cell>
          <cell r="AI34">
            <v>0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4024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1566.7670000000001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-4595457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-7626869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-2544544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-4045457.04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-3313434.47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-865781.68</v>
          </cell>
          <cell r="AE41">
            <v>0</v>
          </cell>
          <cell r="AF41">
            <v>0</v>
          </cell>
          <cell r="AG41">
            <v>0</v>
          </cell>
          <cell r="AH41">
            <v>-3313434.4699999997</v>
          </cell>
          <cell r="AI41">
            <v>-2344544.2500000005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1434.5719999999999</v>
          </cell>
          <cell r="T49">
            <v>0</v>
          </cell>
          <cell r="U49">
            <v>64.245999999999995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1835.6019999999999</v>
          </cell>
          <cell r="AI49">
            <v>1759.3359999999998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4576.78</v>
          </cell>
          <cell r="T50">
            <v>0</v>
          </cell>
          <cell r="U50">
            <v>4576.78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4663</v>
          </cell>
          <cell r="AI50">
            <v>3057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6.36</v>
          </cell>
          <cell r="T51">
            <v>0</v>
          </cell>
          <cell r="U51">
            <v>6.36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6.1076050000000004</v>
          </cell>
          <cell r="AI51">
            <v>6.1076050000000004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51231443.458275266</v>
          </cell>
          <cell r="T52">
            <v>0</v>
          </cell>
          <cell r="U52">
            <v>2182442.1266531521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66705680</v>
          </cell>
          <cell r="AI52">
            <v>41157697.503138795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2084057.76</v>
          </cell>
          <cell r="N54">
            <v>621806.87</v>
          </cell>
          <cell r="O54">
            <v>1554075.4694400001</v>
          </cell>
          <cell r="P54">
            <v>0</v>
          </cell>
          <cell r="Q54">
            <v>0</v>
          </cell>
          <cell r="R54">
            <v>25562634</v>
          </cell>
          <cell r="S54">
            <v>0</v>
          </cell>
          <cell r="T54">
            <v>0</v>
          </cell>
          <cell r="U54">
            <v>5561009.0500000007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19120389.465271302</v>
          </cell>
          <cell r="AI54">
            <v>12642742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1091975</v>
          </cell>
          <cell r="R57">
            <v>0</v>
          </cell>
          <cell r="S57">
            <v>148345</v>
          </cell>
          <cell r="T57">
            <v>0</v>
          </cell>
          <cell r="U57">
            <v>16125.47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4661919.55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3138737.3492063498</v>
          </cell>
          <cell r="H58">
            <v>4490681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1634896</v>
          </cell>
          <cell r="R58">
            <v>0</v>
          </cell>
          <cell r="S58">
            <v>0</v>
          </cell>
          <cell r="T58">
            <v>0</v>
          </cell>
          <cell r="U58">
            <v>1722859.13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459539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500000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275560.05084937101</v>
          </cell>
          <cell r="J61">
            <v>0</v>
          </cell>
          <cell r="K61">
            <v>0</v>
          </cell>
          <cell r="L61">
            <v>0</v>
          </cell>
          <cell r="M61">
            <v>164353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237376</v>
          </cell>
          <cell r="AD61">
            <v>0</v>
          </cell>
          <cell r="AE61">
            <v>2574431.21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3">
          <cell r="D63" t="str">
            <v>HEDGING</v>
          </cell>
          <cell r="M63">
            <v>-28616000</v>
          </cell>
        </row>
        <row r="64">
          <cell r="R64" t="str">
            <v>Check 4 &amp; 5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D70" t="str">
            <v>Diff - Copper Concentrate Payment - $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-3313434.4699999997</v>
          </cell>
          <cell r="R70">
            <v>0</v>
          </cell>
          <cell r="S70">
            <v>0</v>
          </cell>
          <cell r="T70">
            <v>0</v>
          </cell>
          <cell r="U70">
            <v>3313434.47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3313434.4699999997</v>
          </cell>
          <cell r="AI70">
            <v>-3313433.9899999998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0.44000000000050932</v>
          </cell>
          <cell r="AI79">
            <v>0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0.23285426944494247</v>
          </cell>
          <cell r="AI81">
            <v>0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0.11999999731779099</v>
          </cell>
          <cell r="S83">
            <v>0</v>
          </cell>
          <cell r="T83">
            <v>0</v>
          </cell>
          <cell r="U83">
            <v>-3378566.9233468487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4708380.54</v>
          </cell>
          <cell r="AF83">
            <v>0</v>
          </cell>
          <cell r="AG83">
            <v>0</v>
          </cell>
          <cell r="AH83">
            <v>-1420420.1252713017</v>
          </cell>
          <cell r="AI83">
            <v>-8096584.0800000001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39731477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4.0000000037252903E-2</v>
          </cell>
          <cell r="R86">
            <v>0</v>
          </cell>
          <cell r="S86">
            <v>0</v>
          </cell>
          <cell r="T86">
            <v>1108630.82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39945.599999999999</v>
          </cell>
          <cell r="AE86">
            <v>-3518129.6899999995</v>
          </cell>
          <cell r="AF86">
            <v>0</v>
          </cell>
          <cell r="AG86">
            <v>0</v>
          </cell>
          <cell r="AH86">
            <v>0</v>
          </cell>
          <cell r="AI86">
            <v>5374700.8900000006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-3138737.3492063498</v>
          </cell>
          <cell r="H87">
            <v>-3253528.37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-0.44999999995343387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1638649.9606557377</v>
          </cell>
          <cell r="AI87">
            <v>0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D90" t="str">
            <v>Diff - Sales Industrial Minerals - $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-275560.05084937101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1227221.21</v>
          </cell>
          <cell r="AE90">
            <v>-2574431.21</v>
          </cell>
          <cell r="AF90">
            <v>0</v>
          </cell>
          <cell r="AG90">
            <v>1347210.4</v>
          </cell>
          <cell r="AH90">
            <v>0</v>
          </cell>
          <cell r="AI90">
            <v>0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215000</v>
          </cell>
          <cell r="J96">
            <v>17836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-5461652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-1016000</v>
          </cell>
        </row>
        <row r="100">
          <cell r="D100" t="str">
            <v>Discovery / Protector</v>
          </cell>
          <cell r="E100">
            <v>0</v>
          </cell>
          <cell r="F100">
            <v>-2160157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-800000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-939739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-34671</v>
          </cell>
          <cell r="S101">
            <v>-225814</v>
          </cell>
          <cell r="T101">
            <v>-786986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-411044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-17100000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-293424.65999999997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-8700000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-900000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-206520</v>
          </cell>
          <cell r="N109">
            <v>0</v>
          </cell>
          <cell r="O109">
            <v>0</v>
          </cell>
          <cell r="P109">
            <v>0</v>
          </cell>
          <cell r="Q109">
            <v>-1191063</v>
          </cell>
          <cell r="R109">
            <v>-646713</v>
          </cell>
          <cell r="S109">
            <v>0</v>
          </cell>
          <cell r="T109">
            <v>0</v>
          </cell>
          <cell r="U109">
            <v>0</v>
          </cell>
          <cell r="V109">
            <v>-238393</v>
          </cell>
          <cell r="W109">
            <v>-3420202</v>
          </cell>
          <cell r="X109">
            <v>0</v>
          </cell>
          <cell r="Y109">
            <v>0</v>
          </cell>
          <cell r="Z109">
            <v>0</v>
          </cell>
          <cell r="AA109">
            <v>-63389</v>
          </cell>
          <cell r="AB109">
            <v>-4802</v>
          </cell>
          <cell r="AC109">
            <v>-121689</v>
          </cell>
          <cell r="AD109">
            <v>-5369696</v>
          </cell>
          <cell r="AE109">
            <v>88961</v>
          </cell>
          <cell r="AF109">
            <v>0</v>
          </cell>
          <cell r="AG109">
            <v>0</v>
          </cell>
          <cell r="AH109">
            <v>0</v>
          </cell>
          <cell r="AI109">
            <v>-2000000</v>
          </cell>
        </row>
        <row r="110">
          <cell r="D110" t="str">
            <v>Monthly Creditors</v>
          </cell>
          <cell r="E110">
            <v>0</v>
          </cell>
          <cell r="F110">
            <v>2571201</v>
          </cell>
          <cell r="G110">
            <v>-2173727</v>
          </cell>
          <cell r="H110">
            <v>15761439</v>
          </cell>
          <cell r="I110">
            <v>10176454</v>
          </cell>
          <cell r="J110">
            <v>0</v>
          </cell>
          <cell r="K110">
            <v>0</v>
          </cell>
          <cell r="L110">
            <v>0</v>
          </cell>
          <cell r="M110">
            <v>-4702653</v>
          </cell>
          <cell r="N110">
            <v>-553513</v>
          </cell>
          <cell r="O110">
            <v>-810899</v>
          </cell>
          <cell r="P110">
            <v>68418</v>
          </cell>
          <cell r="Q110">
            <v>-21274274</v>
          </cell>
          <cell r="R110">
            <v>0</v>
          </cell>
          <cell r="S110">
            <v>1292655</v>
          </cell>
          <cell r="T110">
            <v>783941</v>
          </cell>
          <cell r="U110">
            <v>-838818</v>
          </cell>
          <cell r="V110">
            <v>0</v>
          </cell>
          <cell r="W110">
            <v>0</v>
          </cell>
          <cell r="X110">
            <v>-174902</v>
          </cell>
          <cell r="Y110">
            <v>0</v>
          </cell>
          <cell r="Z110">
            <v>0</v>
          </cell>
          <cell r="AA110">
            <v>0</v>
          </cell>
          <cell r="AB110">
            <v>9148821.4899999984</v>
          </cell>
          <cell r="AC110">
            <v>-61038078</v>
          </cell>
          <cell r="AD110">
            <v>-14913819.789999999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-18617662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-13004190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-1687132.88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-3500630.6799999997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-1266458.635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5287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-5287</v>
          </cell>
          <cell r="F167">
            <v>0</v>
          </cell>
          <cell r="G167">
            <v>0</v>
          </cell>
          <cell r="H167">
            <v>0</v>
          </cell>
          <cell r="I167">
            <v>-275561</v>
          </cell>
          <cell r="J167">
            <v>0</v>
          </cell>
          <cell r="K167">
            <v>0</v>
          </cell>
          <cell r="L167">
            <v>0</v>
          </cell>
          <cell r="M167">
            <v>-164353</v>
          </cell>
          <cell r="N167">
            <v>171782</v>
          </cell>
          <cell r="O167">
            <v>0</v>
          </cell>
          <cell r="P167">
            <v>0</v>
          </cell>
          <cell r="Q167">
            <v>10384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417468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-400438</v>
          </cell>
          <cell r="V171">
            <v>15465</v>
          </cell>
          <cell r="W171">
            <v>131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-67916</v>
          </cell>
          <cell r="AD171">
            <v>-58827</v>
          </cell>
          <cell r="AE171">
            <v>-5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-194839.79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-392000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194839.79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178246684.09999999</v>
          </cell>
          <cell r="F211">
            <v>178246684.09999999</v>
          </cell>
          <cell r="G211">
            <v>173119365.67500001</v>
          </cell>
          <cell r="H211">
            <v>188880805.28999999</v>
          </cell>
          <cell r="I211">
            <v>199272259.88999999</v>
          </cell>
          <cell r="J211">
            <v>193828444.03</v>
          </cell>
          <cell r="K211">
            <v>193828444.03</v>
          </cell>
          <cell r="L211">
            <v>193828444.03</v>
          </cell>
          <cell r="M211">
            <v>161107128.79999998</v>
          </cell>
          <cell r="N211">
            <v>161175421.56999999</v>
          </cell>
          <cell r="O211">
            <v>161918597.95943999</v>
          </cell>
          <cell r="P211">
            <v>161987016.05999997</v>
          </cell>
          <cell r="Q211">
            <v>131913654.28999996</v>
          </cell>
          <cell r="R211">
            <v>156794904.28999996</v>
          </cell>
          <cell r="S211">
            <v>158010090.28999996</v>
          </cell>
          <cell r="T211">
            <v>158007045.36999997</v>
          </cell>
          <cell r="U211">
            <v>162745362.04999998</v>
          </cell>
          <cell r="V211">
            <v>162506968.67999998</v>
          </cell>
          <cell r="W211">
            <v>159086766.89999998</v>
          </cell>
          <cell r="X211">
            <v>158861485.24999997</v>
          </cell>
          <cell r="Y211">
            <v>158861485.24999997</v>
          </cell>
          <cell r="Z211">
            <v>158861485.24999997</v>
          </cell>
          <cell r="AA211">
            <v>158798095.76999998</v>
          </cell>
          <cell r="AB211">
            <v>167942115.66</v>
          </cell>
          <cell r="AC211">
            <v>93778158.519999981</v>
          </cell>
          <cell r="AD211">
            <v>73494642.439999998</v>
          </cell>
          <cell r="AE211">
            <v>61145523.25</v>
          </cell>
          <cell r="AF211">
            <v>61145523.25</v>
          </cell>
          <cell r="AG211">
            <v>61145523.25</v>
          </cell>
          <cell r="AH211">
            <v>80265912.435271293</v>
          </cell>
          <cell r="AI211">
            <v>63328905.030000001</v>
          </cell>
        </row>
        <row r="212">
          <cell r="D212" t="str">
            <v>Diffirence Rand</v>
          </cell>
          <cell r="E212">
            <v>0.35801640152931213</v>
          </cell>
          <cell r="F212">
            <v>0.35801640152931213</v>
          </cell>
          <cell r="G212">
            <v>0.26801639795303345</v>
          </cell>
          <cell r="H212">
            <v>-0.34698358178138733</v>
          </cell>
          <cell r="I212">
            <v>-0.94698357582092285</v>
          </cell>
          <cell r="J212">
            <v>-1.0869835913181305</v>
          </cell>
          <cell r="K212">
            <v>-1.0869835913181305</v>
          </cell>
          <cell r="L212">
            <v>-1.0869835913181305</v>
          </cell>
          <cell r="M212">
            <v>-1.0969835817813873</v>
          </cell>
          <cell r="N212">
            <v>3.0164122581481934E-3</v>
          </cell>
          <cell r="O212">
            <v>8.3016425371170044E-2</v>
          </cell>
          <cell r="P212">
            <v>-1.7543554306030273E-2</v>
          </cell>
          <cell r="Q212">
            <v>-0.24754354357719421</v>
          </cell>
          <cell r="R212">
            <v>-0.24754354357719421</v>
          </cell>
          <cell r="S212">
            <v>-0.24754354357719421</v>
          </cell>
          <cell r="T212">
            <v>-0.32754355669021606</v>
          </cell>
          <cell r="U212">
            <v>-0.48754355311393738</v>
          </cell>
          <cell r="V212">
            <v>-0.1175435483455658</v>
          </cell>
          <cell r="W212">
            <v>-0.3375435471534729</v>
          </cell>
          <cell r="X212">
            <v>-0.34754353761672974</v>
          </cell>
          <cell r="Y212">
            <v>-0.34754353761672974</v>
          </cell>
          <cell r="Z212">
            <v>-0.34754353761672974</v>
          </cell>
          <cell r="AA212">
            <v>0.1324564516544342</v>
          </cell>
          <cell r="AB212">
            <v>-0.26754355430603027</v>
          </cell>
          <cell r="AC212">
            <v>-0.12754353880882263</v>
          </cell>
          <cell r="AD212">
            <v>0.1624564528465271</v>
          </cell>
          <cell r="AE212">
            <v>-9.754355251789093E-2</v>
          </cell>
          <cell r="AF212">
            <v>-9.754355251789093E-2</v>
          </cell>
          <cell r="AG212">
            <v>-9.754355251789093E-2</v>
          </cell>
          <cell r="AH212">
            <v>0.18245646357536316</v>
          </cell>
          <cell r="AI212">
            <v>-0.13227224349975586</v>
          </cell>
        </row>
        <row r="214">
          <cell r="D214" t="str">
            <v>Actual Dollar Bank Balance</v>
          </cell>
          <cell r="E214">
            <v>3525057.77</v>
          </cell>
          <cell r="F214">
            <v>3525057.77</v>
          </cell>
          <cell r="G214">
            <v>6663794.9100000001</v>
          </cell>
          <cell r="H214">
            <v>11154475.539999999</v>
          </cell>
          <cell r="I214">
            <v>11154475.539999999</v>
          </cell>
          <cell r="J214">
            <v>11154475.539999999</v>
          </cell>
          <cell r="K214">
            <v>11154475.539999999</v>
          </cell>
          <cell r="L214">
            <v>11154475.539999999</v>
          </cell>
          <cell r="M214">
            <v>11154475.539999999</v>
          </cell>
          <cell r="N214">
            <v>11326257.529999999</v>
          </cell>
          <cell r="O214">
            <v>11326257.529999999</v>
          </cell>
          <cell r="P214">
            <v>11326258</v>
          </cell>
          <cell r="Q214">
            <v>12971537.08</v>
          </cell>
          <cell r="R214">
            <v>12971537.08</v>
          </cell>
          <cell r="S214">
            <v>12971537.08</v>
          </cell>
          <cell r="T214">
            <v>12971537.08</v>
          </cell>
          <cell r="U214">
            <v>10980523.810000001</v>
          </cell>
          <cell r="V214">
            <v>10995988.810000001</v>
          </cell>
          <cell r="W214">
            <v>10996119.67</v>
          </cell>
          <cell r="X214">
            <v>10996119.67</v>
          </cell>
          <cell r="Y214">
            <v>10996119.67</v>
          </cell>
          <cell r="Z214">
            <v>10996119.67</v>
          </cell>
          <cell r="AA214">
            <v>10996119.67</v>
          </cell>
          <cell r="AB214">
            <v>10996119.67</v>
          </cell>
          <cell r="AC214">
            <v>11165579.67</v>
          </cell>
          <cell r="AD214">
            <v>10240970.949999999</v>
          </cell>
          <cell r="AE214">
            <v>12815397.15</v>
          </cell>
          <cell r="AF214">
            <v>12815397.15</v>
          </cell>
          <cell r="AG214">
            <v>12815397.15</v>
          </cell>
          <cell r="AH214">
            <v>9501962.6799999997</v>
          </cell>
          <cell r="AI214">
            <v>7182886.4000000004</v>
          </cell>
        </row>
        <row r="215">
          <cell r="D215" t="str">
            <v>Diffirence Dollar</v>
          </cell>
          <cell r="E215">
            <v>-9.3691850546747446E-2</v>
          </cell>
          <cell r="F215">
            <v>-9.3691850546747446E-2</v>
          </cell>
          <cell r="G215">
            <v>0.11551449913531542</v>
          </cell>
          <cell r="H215">
            <v>0.48551449924707413</v>
          </cell>
          <cell r="I215">
            <v>-0.4636361300945282</v>
          </cell>
          <cell r="J215">
            <v>-0.4636361300945282</v>
          </cell>
          <cell r="K215">
            <v>-0.4636361300945282</v>
          </cell>
          <cell r="L215">
            <v>-0.4636361300945282</v>
          </cell>
          <cell r="M215">
            <v>-0.4636361300945282</v>
          </cell>
          <cell r="N215">
            <v>-0.45363613031804562</v>
          </cell>
          <cell r="O215">
            <v>-0.45363613031804562</v>
          </cell>
          <cell r="P215">
            <v>-0.92363613098859787</v>
          </cell>
          <cell r="Q215">
            <v>-3.6361310631036758E-3</v>
          </cell>
          <cell r="R215">
            <v>-3.6361310631036758E-3</v>
          </cell>
          <cell r="S215">
            <v>-3.6361310631036758E-3</v>
          </cell>
          <cell r="T215">
            <v>-3.6361310631036758E-3</v>
          </cell>
          <cell r="U215">
            <v>-7.36361313611269E-2</v>
          </cell>
          <cell r="V215">
            <v>-7.36361313611269E-2</v>
          </cell>
          <cell r="W215">
            <v>6.6363869234919548E-2</v>
          </cell>
          <cell r="X215">
            <v>6.6363869234919548E-2</v>
          </cell>
          <cell r="Y215">
            <v>6.6363869234919548E-2</v>
          </cell>
          <cell r="Z215">
            <v>6.6363869234919548E-2</v>
          </cell>
          <cell r="AA215">
            <v>6.6363869234919548E-2</v>
          </cell>
          <cell r="AB215">
            <v>6.6363869234919548E-2</v>
          </cell>
          <cell r="AC215">
            <v>6.6363869234919548E-2</v>
          </cell>
          <cell r="AD215">
            <v>0.10636387020349503</v>
          </cell>
          <cell r="AE215">
            <v>0.11636386997997761</v>
          </cell>
          <cell r="AF215">
            <v>0.11636386997997761</v>
          </cell>
          <cell r="AG215">
            <v>0.11636386997997761</v>
          </cell>
          <cell r="AH215">
            <v>0.11636387184262276</v>
          </cell>
          <cell r="AI215">
            <v>0.1463638711720705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  <cell r="AI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1500000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48" refreshError="1"/>
      <sheetData sheetId="49" refreshError="1">
        <row r="8">
          <cell r="D8">
            <v>38656</v>
          </cell>
          <cell r="E8">
            <v>38657</v>
          </cell>
          <cell r="F8">
            <v>38658</v>
          </cell>
          <cell r="G8">
            <v>38659</v>
          </cell>
          <cell r="H8">
            <v>38660</v>
          </cell>
          <cell r="I8">
            <v>38661</v>
          </cell>
          <cell r="J8">
            <v>38662</v>
          </cell>
          <cell r="K8">
            <v>38663</v>
          </cell>
          <cell r="L8">
            <v>38664</v>
          </cell>
          <cell r="M8">
            <v>38665</v>
          </cell>
          <cell r="N8">
            <v>38666</v>
          </cell>
          <cell r="O8">
            <v>38667</v>
          </cell>
          <cell r="P8">
            <v>38668</v>
          </cell>
          <cell r="Q8">
            <v>38669</v>
          </cell>
          <cell r="R8">
            <v>38670</v>
          </cell>
          <cell r="S8">
            <v>38671</v>
          </cell>
          <cell r="T8">
            <v>38672</v>
          </cell>
          <cell r="U8">
            <v>38673</v>
          </cell>
          <cell r="V8">
            <v>38674</v>
          </cell>
          <cell r="W8">
            <v>38675</v>
          </cell>
          <cell r="X8">
            <v>38676</v>
          </cell>
          <cell r="Y8">
            <v>38677</v>
          </cell>
          <cell r="Z8">
            <v>38678</v>
          </cell>
          <cell r="AA8">
            <v>38679</v>
          </cell>
          <cell r="AB8">
            <v>38680</v>
          </cell>
          <cell r="AC8">
            <v>38681</v>
          </cell>
          <cell r="AD8">
            <v>38682</v>
          </cell>
          <cell r="AE8">
            <v>38683</v>
          </cell>
          <cell r="AF8">
            <v>38684</v>
          </cell>
          <cell r="AG8">
            <v>38685</v>
          </cell>
          <cell r="AH8">
            <v>38686</v>
          </cell>
          <cell r="AI8">
            <v>0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4174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1610.3809999999999</v>
          </cell>
          <cell r="AI10" t="e">
            <v>#N/A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-4519178</v>
          </cell>
          <cell r="AI11" t="e">
            <v>#N/A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-6868875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-2350054.4700000002</v>
          </cell>
          <cell r="AI12" t="e">
            <v>#N/A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-3952264.69</v>
          </cell>
          <cell r="AI13" t="e">
            <v>#N/A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-2934437.46</v>
          </cell>
          <cell r="T14">
            <v>0</v>
          </cell>
          <cell r="U14">
            <v>-983283.05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-1405.52</v>
          </cell>
          <cell r="AC14">
            <v>-3058.07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-5034491.93</v>
          </cell>
          <cell r="AI14" t="e">
            <v>#N/A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 t="e">
            <v>#N/A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 t="e">
            <v>#N/A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 t="e">
            <v>#N/A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 t="e">
            <v>#N/A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 t="e">
            <v>#N/A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3807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3145.08</v>
          </cell>
          <cell r="AI22" t="e">
            <v>#N/A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3484.5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3680.5</v>
          </cell>
          <cell r="AI23" t="e">
            <v>#N/A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6.5890000000000004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6.5890000000000004</v>
          </cell>
          <cell r="AI24" t="e">
            <v>#N/A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93804660.94314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105951765.66698879</v>
          </cell>
          <cell r="AI25" t="e">
            <v>#N/A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 t="e">
            <v>#N/A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109746022.01848398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93804660.94314</v>
          </cell>
          <cell r="AI27" t="e">
            <v>#N/A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e">
            <v>#N/A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546741.22997999995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1032308.25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742346.07750000001</v>
          </cell>
          <cell r="AA30">
            <v>0</v>
          </cell>
          <cell r="AB30">
            <v>0</v>
          </cell>
          <cell r="AC30">
            <v>401268.14999999997</v>
          </cell>
          <cell r="AD30">
            <v>0</v>
          </cell>
          <cell r="AE30">
            <v>0</v>
          </cell>
          <cell r="AF30">
            <v>0</v>
          </cell>
          <cell r="AG30">
            <v>509901.08999999997</v>
          </cell>
          <cell r="AH30">
            <v>3970342.6469999999</v>
          </cell>
          <cell r="AI30" t="e">
            <v>#N/A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1046000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1696153.8461538462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1196058.49</v>
          </cell>
          <cell r="AG31">
            <v>0</v>
          </cell>
          <cell r="AH31">
            <v>1570440</v>
          </cell>
          <cell r="AI31" t="e">
            <v>#N/A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609014.69999999995</v>
          </cell>
          <cell r="AI33" t="e">
            <v>#N/A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372235.31080127298</v>
          </cell>
          <cell r="AD34">
            <v>2044252.5</v>
          </cell>
          <cell r="AE34">
            <v>0</v>
          </cell>
          <cell r="AF34">
            <v>0</v>
          </cell>
          <cell r="AG34">
            <v>0</v>
          </cell>
          <cell r="AH34">
            <v>652770.67000000004</v>
          </cell>
          <cell r="AI34" t="e">
            <v>#N/A</v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4174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1610.3809999999999</v>
          </cell>
          <cell r="AI37">
            <v>0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-4127265</v>
          </cell>
          <cell r="AI38">
            <v>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-6868875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-2350054.4700000002</v>
          </cell>
          <cell r="AI39">
            <v>0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-3952264.69</v>
          </cell>
          <cell r="AI40">
            <v>0</v>
          </cell>
        </row>
        <row r="41">
          <cell r="D41" t="str">
            <v>Copper Concentrate Payment - $</v>
          </cell>
          <cell r="E41">
            <v>217156.58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-2934437.46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-983283.05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-4464</v>
          </cell>
          <cell r="AG41">
            <v>0</v>
          </cell>
          <cell r="AH41">
            <v>-5034491.93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3807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3201</v>
          </cell>
          <cell r="AI49">
            <v>0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4059.76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4059.76</v>
          </cell>
          <cell r="AI50">
            <v>0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6.5890000000000004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6.5890000000000004</v>
          </cell>
          <cell r="AI51">
            <v>0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122937838.42242724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103399846.12356962</v>
          </cell>
          <cell r="AI52">
            <v>0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8330077.4100000001</v>
          </cell>
          <cell r="S54">
            <v>100574585.64999999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19225275</v>
          </cell>
          <cell r="AH54">
            <v>98152563.422426999</v>
          </cell>
          <cell r="AI54">
            <v>0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896500</v>
          </cell>
          <cell r="T57">
            <v>463620</v>
          </cell>
          <cell r="U57">
            <v>0</v>
          </cell>
          <cell r="V57">
            <v>71404.199999999953</v>
          </cell>
          <cell r="W57">
            <v>0</v>
          </cell>
          <cell r="X57">
            <v>0</v>
          </cell>
          <cell r="Y57">
            <v>0</v>
          </cell>
          <cell r="Z57">
            <v>742346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401268</v>
          </cell>
          <cell r="AG57">
            <v>0</v>
          </cell>
          <cell r="AH57">
            <v>3970342.6469999999</v>
          </cell>
          <cell r="AI57">
            <v>0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1629680.55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1196058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500000</v>
          </cell>
          <cell r="AI60">
            <v>0</v>
          </cell>
        </row>
        <row r="61">
          <cell r="D61" t="str">
            <v>Sales Industrial Minerals - $</v>
          </cell>
          <cell r="E61">
            <v>53901</v>
          </cell>
          <cell r="F61">
            <v>-1587</v>
          </cell>
          <cell r="G61">
            <v>-40532.58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3050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67725</v>
          </cell>
          <cell r="S61">
            <v>0</v>
          </cell>
          <cell r="T61">
            <v>32407.200000000001</v>
          </cell>
          <cell r="U61">
            <v>109064.81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2343571</v>
          </cell>
          <cell r="AG61">
            <v>0</v>
          </cell>
          <cell r="AH61">
            <v>675435.67</v>
          </cell>
          <cell r="AI61">
            <v>0</v>
          </cell>
        </row>
        <row r="63">
          <cell r="D63" t="str">
            <v>HEDGING</v>
          </cell>
          <cell r="K63">
            <v>-20416998.460000001</v>
          </cell>
        </row>
        <row r="65">
          <cell r="D65" t="str">
            <v>Diffirences</v>
          </cell>
        </row>
        <row r="66">
          <cell r="D66" t="str">
            <v>Diff - Copper Concentrate Purchases Tonnes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 t="e">
            <v>#N/A</v>
          </cell>
        </row>
        <row r="67">
          <cell r="D67" t="str">
            <v>Diff - Copper Concentrate Purchases Value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-391913</v>
          </cell>
          <cell r="AI67" t="e">
            <v>#N/A</v>
          </cell>
        </row>
        <row r="68">
          <cell r="D68" t="str">
            <v>Diff - Copper Concentrate Purchases Value - $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 t="e">
            <v>#N/A</v>
          </cell>
        </row>
        <row r="69">
          <cell r="D69" t="str">
            <v>Diff - Copper Concentrate Payment - 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 t="e">
            <v>#N/A</v>
          </cell>
        </row>
        <row r="70">
          <cell r="D70" t="str">
            <v>Diff - Copper Concentrate Payment - $</v>
          </cell>
          <cell r="E70">
            <v>-217156.58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-983283.05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983283.05</v>
          </cell>
          <cell r="AB70">
            <v>-1405.52</v>
          </cell>
          <cell r="AC70">
            <v>-3058.07</v>
          </cell>
          <cell r="AD70">
            <v>0</v>
          </cell>
          <cell r="AE70">
            <v>0</v>
          </cell>
          <cell r="AF70">
            <v>4464</v>
          </cell>
          <cell r="AG70">
            <v>0</v>
          </cell>
          <cell r="AH70">
            <v>0</v>
          </cell>
          <cell r="AI70" t="e">
            <v>#N/A</v>
          </cell>
        </row>
        <row r="72">
          <cell r="D72" t="str">
            <v>Diff - Copper Cathode Purchases Tonnes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 t="e">
            <v>#N/A</v>
          </cell>
        </row>
        <row r="73">
          <cell r="D73" t="str">
            <v>Diff - Copper Cathode Purchases Value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 t="e">
            <v>#N/A</v>
          </cell>
        </row>
        <row r="74">
          <cell r="D74" t="str">
            <v>Diff - Copper Cathode Purchases Value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 t="e">
            <v>#N/A</v>
          </cell>
        </row>
        <row r="75">
          <cell r="D75" t="str">
            <v>Diff - Copper Cathode Payment - 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 t="e">
            <v>#N/A</v>
          </cell>
        </row>
        <row r="76">
          <cell r="D76" t="str">
            <v>Diff - Copper Cathode Payment - $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 t="e">
            <v>#N/A</v>
          </cell>
        </row>
        <row r="78">
          <cell r="D78" t="str">
            <v>Diff - Sales Tonnes Copper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-55.920000000000073</v>
          </cell>
          <cell r="AI78" t="e">
            <v>#N/A</v>
          </cell>
        </row>
        <row r="79">
          <cell r="D79" t="str">
            <v>Diff - Copper Price Copper - $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-575.26000000000022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-379.26000000000022</v>
          </cell>
          <cell r="AI79" t="e">
            <v>#N/A</v>
          </cell>
        </row>
        <row r="80">
          <cell r="D80" t="str">
            <v>Diff - Exchage rate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 t="e">
            <v>#N/A</v>
          </cell>
        </row>
        <row r="81">
          <cell r="D81" t="str">
            <v>Diff - Copper Sales Value - R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-29133177.479287237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2551919.5434191674</v>
          </cell>
          <cell r="AI81" t="e">
            <v>#N/A</v>
          </cell>
        </row>
        <row r="82">
          <cell r="D82" t="str">
            <v>Diff - Copper Sales Value - $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 t="e">
            <v>#N/A</v>
          </cell>
        </row>
        <row r="83">
          <cell r="D83" t="str">
            <v>Diff - Copper Received Value - R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-8330077.4100000001</v>
          </cell>
          <cell r="S83">
            <v>9171436.3684839904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-19225275</v>
          </cell>
          <cell r="AH83">
            <v>-4347902.4792869985</v>
          </cell>
          <cell r="AI83" t="e">
            <v>#N/A</v>
          </cell>
        </row>
        <row r="84">
          <cell r="D84" t="str">
            <v>Diff - Copper Received Value - $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 t="e">
            <v>#N/A</v>
          </cell>
        </row>
        <row r="86">
          <cell r="D86" t="str">
            <v>Diff - Sales By Products - R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546741.22997999995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135808.25</v>
          </cell>
          <cell r="T86">
            <v>-463620</v>
          </cell>
          <cell r="U86">
            <v>0</v>
          </cell>
          <cell r="V86">
            <v>-71404.199999999953</v>
          </cell>
          <cell r="W86">
            <v>0</v>
          </cell>
          <cell r="X86">
            <v>0</v>
          </cell>
          <cell r="Y86">
            <v>0</v>
          </cell>
          <cell r="Z86">
            <v>7.7500000013969839E-2</v>
          </cell>
          <cell r="AA86">
            <v>0</v>
          </cell>
          <cell r="AB86">
            <v>0</v>
          </cell>
          <cell r="AC86">
            <v>401268.14999999997</v>
          </cell>
          <cell r="AD86">
            <v>0</v>
          </cell>
          <cell r="AE86">
            <v>0</v>
          </cell>
          <cell r="AF86">
            <v>-401268</v>
          </cell>
          <cell r="AG86">
            <v>509901.08999999997</v>
          </cell>
          <cell r="AH86">
            <v>0</v>
          </cell>
          <cell r="AI86" t="e">
            <v>#N/A</v>
          </cell>
        </row>
        <row r="87">
          <cell r="D87" t="str">
            <v>Diff - Sales By Products - $</v>
          </cell>
          <cell r="E87">
            <v>0</v>
          </cell>
          <cell r="F87">
            <v>0</v>
          </cell>
          <cell r="G87">
            <v>1046000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66473.296153846197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0.48999999999068677</v>
          </cell>
          <cell r="AG87">
            <v>0</v>
          </cell>
          <cell r="AH87">
            <v>1570440</v>
          </cell>
          <cell r="AI87" t="e">
            <v>#N/A</v>
          </cell>
        </row>
        <row r="89">
          <cell r="D89" t="str">
            <v>Diff - Sales Industrial Minerals - 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109014.69999999995</v>
          </cell>
          <cell r="AI89" t="e">
            <v>#N/A</v>
          </cell>
        </row>
        <row r="90">
          <cell r="D90" t="str">
            <v>Diff - Sales Industrial Minerals - $</v>
          </cell>
          <cell r="E90">
            <v>-53901</v>
          </cell>
          <cell r="F90">
            <v>1587</v>
          </cell>
          <cell r="G90">
            <v>40532.58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-3050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-67725</v>
          </cell>
          <cell r="S90">
            <v>0</v>
          </cell>
          <cell r="T90">
            <v>-32407.200000000001</v>
          </cell>
          <cell r="U90">
            <v>-109064.81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372235.31080127298</v>
          </cell>
          <cell r="AD90">
            <v>2044252.5</v>
          </cell>
          <cell r="AE90">
            <v>0</v>
          </cell>
          <cell r="AF90">
            <v>-2343571</v>
          </cell>
          <cell r="AG90">
            <v>0</v>
          </cell>
          <cell r="AH90">
            <v>-22665</v>
          </cell>
          <cell r="AI90" t="e">
            <v>#N/A</v>
          </cell>
        </row>
        <row r="92">
          <cell r="E92" t="str">
            <v>Minus = Expense, Plus = Revenue</v>
          </cell>
        </row>
        <row r="93">
          <cell r="D93" t="str">
            <v>Inputs from Finance - RAND</v>
          </cell>
        </row>
        <row r="94">
          <cell r="D94" t="str">
            <v>Exchange</v>
          </cell>
          <cell r="E94">
            <v>6.5</v>
          </cell>
          <cell r="F94">
            <v>6.5</v>
          </cell>
          <cell r="G94">
            <v>6.5</v>
          </cell>
          <cell r="H94">
            <v>6.5</v>
          </cell>
          <cell r="I94">
            <v>6.5</v>
          </cell>
          <cell r="J94">
            <v>6.5</v>
          </cell>
          <cell r="K94">
            <v>6.5</v>
          </cell>
          <cell r="L94">
            <v>6.5</v>
          </cell>
          <cell r="M94">
            <v>6.5</v>
          </cell>
          <cell r="N94">
            <v>6.5</v>
          </cell>
          <cell r="O94">
            <v>6.5</v>
          </cell>
          <cell r="P94">
            <v>6.5</v>
          </cell>
          <cell r="Q94">
            <v>6.5</v>
          </cell>
          <cell r="R94">
            <v>6.5</v>
          </cell>
          <cell r="S94">
            <v>6.5</v>
          </cell>
          <cell r="T94">
            <v>6.5</v>
          </cell>
          <cell r="U94">
            <v>6.5</v>
          </cell>
          <cell r="V94">
            <v>6.5</v>
          </cell>
          <cell r="W94">
            <v>6.5</v>
          </cell>
          <cell r="X94">
            <v>6.5</v>
          </cell>
          <cell r="Y94">
            <v>6.5</v>
          </cell>
          <cell r="Z94">
            <v>6.5</v>
          </cell>
          <cell r="AA94">
            <v>6.5</v>
          </cell>
          <cell r="AB94">
            <v>6.5</v>
          </cell>
          <cell r="AC94">
            <v>6.5</v>
          </cell>
          <cell r="AD94">
            <v>6.5</v>
          </cell>
          <cell r="AE94">
            <v>6.5</v>
          </cell>
          <cell r="AF94">
            <v>6.5</v>
          </cell>
          <cell r="AG94">
            <v>6.5</v>
          </cell>
          <cell r="AH94">
            <v>6.5</v>
          </cell>
          <cell r="AI94">
            <v>6.5</v>
          </cell>
        </row>
        <row r="96">
          <cell r="D96" t="str">
            <v>Sundry Revenue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1138990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243045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8">
          <cell r="D98" t="str">
            <v>Paye and Site</v>
          </cell>
          <cell r="E98">
            <v>0</v>
          </cell>
          <cell r="F98">
            <v>0</v>
          </cell>
          <cell r="G98">
            <v>0</v>
          </cell>
          <cell r="H98">
            <v>-5461652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Sanlam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-1016000</v>
          </cell>
          <cell r="AI99">
            <v>0</v>
          </cell>
        </row>
        <row r="100">
          <cell r="D100" t="str">
            <v>Discovery / Protector</v>
          </cell>
          <cell r="E100">
            <v>0</v>
          </cell>
          <cell r="F100">
            <v>0</v>
          </cell>
          <cell r="G100">
            <v>-2160157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Time Office(Garnish,IEMAS,NUM etc)</v>
          </cell>
          <cell r="E101">
            <v>0</v>
          </cell>
          <cell r="F101">
            <v>0</v>
          </cell>
          <cell r="G101">
            <v>0</v>
          </cell>
          <cell r="H101">
            <v>-500000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-439739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-225814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Discovery - Pensioners &amp; Disabilities</v>
          </cell>
          <cell r="E102">
            <v>0</v>
          </cell>
          <cell r="F102">
            <v>0</v>
          </cell>
          <cell r="G102">
            <v>-411044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D103" t="str">
            <v>Payroll and Employee related and Annual Increase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-19700000</v>
          </cell>
          <cell r="AG103">
            <v>0</v>
          </cell>
          <cell r="AH103">
            <v>0</v>
          </cell>
          <cell r="AI103">
            <v>0</v>
          </cell>
        </row>
        <row r="104">
          <cell r="D104" t="str">
            <v>RSC Levies on Revenue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-293424.65999999997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6">
          <cell r="D106" t="str">
            <v>ESKOM - Power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-9037985.4700000007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8">
          <cell r="D108" t="str">
            <v>Lepelle - Raw Water / Potable water - TLC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-900000</v>
          </cell>
          <cell r="AI108">
            <v>0</v>
          </cell>
        </row>
        <row r="109">
          <cell r="D109" t="str">
            <v>Weekly Creditors/Shipping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-206490</v>
          </cell>
          <cell r="M109">
            <v>-4341</v>
          </cell>
          <cell r="N109">
            <v>-164606.88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-73256</v>
          </cell>
          <cell r="AA109">
            <v>-12871378</v>
          </cell>
          <cell r="AB109">
            <v>0</v>
          </cell>
          <cell r="AC109">
            <v>0</v>
          </cell>
          <cell r="AD109">
            <v>-360082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Monthly Creditors</v>
          </cell>
          <cell r="E110">
            <v>6788213</v>
          </cell>
          <cell r="F110">
            <v>-6500463</v>
          </cell>
          <cell r="G110">
            <v>6405222</v>
          </cell>
          <cell r="H110">
            <v>-9252449</v>
          </cell>
          <cell r="I110">
            <v>0</v>
          </cell>
          <cell r="J110">
            <v>0</v>
          </cell>
          <cell r="K110">
            <v>-1236741</v>
          </cell>
          <cell r="L110">
            <v>-259075</v>
          </cell>
          <cell r="M110">
            <v>-3794676</v>
          </cell>
          <cell r="N110">
            <v>2059618.87</v>
          </cell>
          <cell r="O110">
            <v>0</v>
          </cell>
          <cell r="P110">
            <v>0</v>
          </cell>
          <cell r="Q110">
            <v>0</v>
          </cell>
          <cell r="R110">
            <v>1158426</v>
          </cell>
          <cell r="S110">
            <v>0</v>
          </cell>
          <cell r="T110">
            <v>0</v>
          </cell>
          <cell r="U110">
            <v>1035957</v>
          </cell>
          <cell r="V110">
            <v>-322970</v>
          </cell>
          <cell r="W110">
            <v>0</v>
          </cell>
          <cell r="X110">
            <v>0</v>
          </cell>
          <cell r="Y110">
            <v>16878062</v>
          </cell>
          <cell r="Z110">
            <v>0</v>
          </cell>
          <cell r="AA110">
            <v>-6800000</v>
          </cell>
          <cell r="AB110">
            <v>0</v>
          </cell>
          <cell r="AC110">
            <v>-72563154</v>
          </cell>
          <cell r="AD110">
            <v>0</v>
          </cell>
          <cell r="AE110">
            <v>0</v>
          </cell>
          <cell r="AF110">
            <v>-16248394</v>
          </cell>
          <cell r="AG110">
            <v>-81222</v>
          </cell>
          <cell r="AH110">
            <v>-6493596</v>
          </cell>
          <cell r="AI110">
            <v>0</v>
          </cell>
        </row>
        <row r="111">
          <cell r="D111" t="str">
            <v>MH Automation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Northlite / Foskor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Insurance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-5076782.7200000007</v>
          </cell>
          <cell r="AI113">
            <v>0</v>
          </cell>
        </row>
        <row r="114">
          <cell r="D114" t="str">
            <v>Technical fee / Sales Fee / Consultant Fees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D115" t="str">
            <v>Total Capital Costs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-8700000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Total Tax (Excluding STC) Paid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9">
          <cell r="D119" t="str">
            <v>Investment in RTZ Environmental Trust Fund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D120" t="str">
            <v>Post-Retirement Medical Benefit Utilised in Period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D121" t="str">
            <v>Leave Pay and Donantions Utilised in Period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3">
          <cell r="D123" t="str">
            <v>Interest Received / (Paid) on Net Cash / (Overdraft) Balance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Total Interest Rate Hedging Gain / (Loss)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Medium Term Loan Facility Dated 11 June 2001 Interest &amp; Fees Paid Jun and Dec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Medium Term Loan Facility Dated 11 June 2001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DKK Term Loan Facility Interest &amp; Fees Paid Feb and Aug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DKK Term Loan Facility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Debenture Interest &amp; Fees Paid Mar and Sept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Debenture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Rio Tinto Bridge Facility Interest &amp; Fees Paid 1,2,3 monthly</v>
          </cell>
          <cell r="E131">
            <v>0</v>
          </cell>
          <cell r="F131">
            <v>0</v>
          </cell>
          <cell r="G131">
            <v>-1176500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Rio Tinto Bridge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Refinance Term Loan Facility Interest &amp; Fees Paid</v>
          </cell>
          <cell r="E133">
            <v>0</v>
          </cell>
          <cell r="F133">
            <v>0</v>
          </cell>
          <cell r="G133">
            <v>-6866197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Refinance Term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D135" t="str">
            <v>Subordinated Loan Facility Interest &amp; Fees Paid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D136" t="str">
            <v>Subordinated Loan Facility Repaid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8">
          <cell r="D138" t="str">
            <v>Medium Term Loan Facility Dated 11 June 2001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>DKK Term Loan Facility Drawn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Debenture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 xml:space="preserve">Rio Tinto Bridge 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Refinance Term Loan Facility Drawn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D143" t="str">
            <v>Subordinated Loan Facility Drawn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D144" t="str">
            <v>Equity Invested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6">
          <cell r="D146" t="str">
            <v>Dividends Paid in Period / Directors' Fees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Secondary Tax on Companies Paid in Period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D148" t="str">
            <v>Forex Spot (Buy) or Sale Contracts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-19073840.5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-21620874.989999998</v>
          </cell>
          <cell r="AI148">
            <v>0</v>
          </cell>
        </row>
        <row r="149">
          <cell r="D149" t="str">
            <v>Overs and unders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2">
          <cell r="D152" t="str">
            <v>Inputs from Finance - Dollar</v>
          </cell>
        </row>
        <row r="153">
          <cell r="D153" t="str">
            <v>Sundry Revenue - $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5">
          <cell r="D155" t="str">
            <v>Paye and Site - $</v>
          </cell>
        </row>
        <row r="156">
          <cell r="D156" t="str">
            <v>Sanlam - $</v>
          </cell>
        </row>
        <row r="157">
          <cell r="D157" t="str">
            <v>Discovery / Protector - $</v>
          </cell>
        </row>
        <row r="158">
          <cell r="D158" t="str">
            <v>Time Office(Garnish,IEMAS,NUM etc) - $</v>
          </cell>
        </row>
        <row r="159">
          <cell r="D159" t="str">
            <v>Discovery - Pensioners &amp; Disabilities - $</v>
          </cell>
        </row>
        <row r="160">
          <cell r="D160" t="str">
            <v>Payroll and Employee related and Annual Increase - $</v>
          </cell>
        </row>
        <row r="161">
          <cell r="D161" t="str">
            <v>RSC Levies on Revenue - $</v>
          </cell>
        </row>
        <row r="163">
          <cell r="D163" t="str">
            <v>ESKOM - Power - $</v>
          </cell>
        </row>
        <row r="165">
          <cell r="D165" t="str">
            <v>Lepelle - Raw Water / Potable water - TLC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Weekly Creditors/Shipping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-445338.18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-1059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Monthly Creditors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MH Automation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Northlite / Foskor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Insurance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D171" t="str">
            <v>Technical fee / Sales Fee / Consultant Fees - $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7952</v>
          </cell>
          <cell r="AA171">
            <v>-26814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-387673.53</v>
          </cell>
          <cell r="AI171">
            <v>0</v>
          </cell>
        </row>
        <row r="172">
          <cell r="D172" t="str">
            <v>Total Capital Costs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Total Tax (Excluding STC) Paid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6">
          <cell r="D176" t="str">
            <v>Investment in RTZ Environmental Trust Fund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D177" t="str">
            <v>Post-Retirement Medical Benefit Utilised in Period - $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D178" t="str">
            <v>Leave Pay and Donantions Utilised in Period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80">
          <cell r="D180" t="str">
            <v>Interest Received / (Paid) on Net Cash / (Overdraft) Balance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Total Interest Rate Hedging Gain / (Loss)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Medium Term Loan Facility Dated 11 June 2001 Interest &amp; Fees Paid Jun and Dec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Medium Term Loan Facility Dated 11 June 2001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DKK Term Loan Facility Interest &amp; Fees Paid Feb and Aug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DKK Term Loan Facility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Debenture Interest &amp; Fees Paid Mar and Sept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Debenture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Rio Tinto Bridge Facility Interest &amp; Fees Paid 1,2,3 monthly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Rio Tinto Bridge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Refinance Term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Refinance Term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D192" t="str">
            <v>Subordinated Loan Facility Interest &amp; Fees Paid - $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D193" t="str">
            <v>Subordinated Loan Facility Repaid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5">
          <cell r="D195" t="str">
            <v>Medium Term Loan Facility Dated 11 June 2001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DKK Term Loan Facility Drawn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Debenture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Rio Tinto Bridge 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Refinance Term Loan Facility Drawn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D200" t="str">
            <v>Subordinated Loan Facility Drawn - $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D201" t="str">
            <v>Equity Invested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3">
          <cell r="D203" t="str">
            <v>Dividends Paid in Period / Directors' Fees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Secondary Tax on Companies Paid in Period - $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D205" t="str">
            <v>Forex Spot (Buy) or Sale Contracts - $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2934437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3326288.46</v>
          </cell>
          <cell r="AI205">
            <v>0</v>
          </cell>
        </row>
        <row r="206">
          <cell r="D206" t="str">
            <v>Overs and unders - $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-7.9600000000000009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1</v>
          </cell>
          <cell r="AG206">
            <v>0</v>
          </cell>
          <cell r="AH206">
            <v>0</v>
          </cell>
          <cell r="AI206">
            <v>0</v>
          </cell>
        </row>
        <row r="209">
          <cell r="D209" t="str">
            <v>Bank Balances</v>
          </cell>
        </row>
        <row r="211">
          <cell r="D211" t="str">
            <v>Actual Rand Bank Balance</v>
          </cell>
          <cell r="E211">
            <v>191800986.44999996</v>
          </cell>
          <cell r="F211">
            <v>185287024.02999997</v>
          </cell>
          <cell r="G211">
            <v>181078347.39999998</v>
          </cell>
          <cell r="H211">
            <v>165864246.78999999</v>
          </cell>
          <cell r="I211">
            <v>165864246.78999999</v>
          </cell>
          <cell r="J211">
            <v>165864246.78999999</v>
          </cell>
          <cell r="K211">
            <v>144210507.63</v>
          </cell>
          <cell r="L211">
            <v>143744942.16</v>
          </cell>
          <cell r="M211">
            <v>140645176.08000001</v>
          </cell>
          <cell r="N211">
            <v>142540188.66</v>
          </cell>
          <cell r="O211">
            <v>133502203.19</v>
          </cell>
          <cell r="P211">
            <v>133502203.19</v>
          </cell>
          <cell r="Q211">
            <v>133502203.19</v>
          </cell>
          <cell r="R211">
            <v>142990705.87</v>
          </cell>
          <cell r="S211">
            <v>225162137.69</v>
          </cell>
          <cell r="T211">
            <v>225625757.47</v>
          </cell>
          <cell r="U211">
            <v>226661714.87</v>
          </cell>
          <cell r="V211">
            <v>226410148.22</v>
          </cell>
          <cell r="W211">
            <v>226410148.22</v>
          </cell>
          <cell r="X211">
            <v>226653193.22</v>
          </cell>
          <cell r="Y211">
            <v>243531256.06</v>
          </cell>
          <cell r="Z211">
            <v>244200345.55000001</v>
          </cell>
          <cell r="AA211">
            <v>215535543.06</v>
          </cell>
          <cell r="AB211">
            <v>215535542.94000003</v>
          </cell>
          <cell r="AC211">
            <v>142972388.94000003</v>
          </cell>
          <cell r="AD211">
            <v>142612306.94000003</v>
          </cell>
          <cell r="AE211">
            <v>142612306.94000003</v>
          </cell>
          <cell r="AF211">
            <v>107065181.35999998</v>
          </cell>
          <cell r="AG211">
            <v>126209233.86999999</v>
          </cell>
          <cell r="AH211">
            <v>189772621.50942698</v>
          </cell>
        </row>
        <row r="212">
          <cell r="D212" t="str">
            <v>Diffirence Rand</v>
          </cell>
          <cell r="E212">
            <v>-13499.653934568167</v>
          </cell>
          <cell r="F212">
            <v>-0.23393458127975464</v>
          </cell>
          <cell r="G212">
            <v>0.39606541395187378</v>
          </cell>
          <cell r="H212">
            <v>6.0653984546661377E-3</v>
          </cell>
          <cell r="I212">
            <v>6.0653984546661377E-3</v>
          </cell>
          <cell r="J212">
            <v>6.0653984546661377E-3</v>
          </cell>
          <cell r="K212">
            <v>-0.29393461346626282</v>
          </cell>
          <cell r="L212">
            <v>0.17606538534164429</v>
          </cell>
          <cell r="M212">
            <v>0.25606536865234375</v>
          </cell>
          <cell r="N212">
            <v>-0.33393460512161255</v>
          </cell>
          <cell r="O212">
            <v>-0.33393460512161255</v>
          </cell>
          <cell r="P212">
            <v>-0.33393460512161255</v>
          </cell>
          <cell r="Q212">
            <v>-0.33393460512161255</v>
          </cell>
          <cell r="R212">
            <v>0.39606538414955139</v>
          </cell>
          <cell r="S212">
            <v>-0.27393460273742676</v>
          </cell>
          <cell r="T212">
            <v>-5.3934603929519653E-2</v>
          </cell>
          <cell r="U212">
            <v>-0.45393460988998413</v>
          </cell>
          <cell r="V212">
            <v>0.39606538414955139</v>
          </cell>
          <cell r="W212">
            <v>0.39606538414955139</v>
          </cell>
          <cell r="X212">
            <v>0.39606538414955139</v>
          </cell>
          <cell r="Y212">
            <v>-0.44393461942672729</v>
          </cell>
          <cell r="Z212">
            <v>6.6065371036529541E-2</v>
          </cell>
          <cell r="AA212">
            <v>-0.10393461585044861</v>
          </cell>
          <cell r="AB212">
            <v>1.6065359115600586E-2</v>
          </cell>
          <cell r="AC212">
            <v>1.6065359115600586E-2</v>
          </cell>
          <cell r="AD212">
            <v>1.6065359115600586E-2</v>
          </cell>
          <cell r="AE212">
            <v>1.6065359115600586E-2</v>
          </cell>
          <cell r="AF212">
            <v>-0.40393459796905518</v>
          </cell>
          <cell r="AG212">
            <v>8.6065396666526794E-2</v>
          </cell>
          <cell r="AH212">
            <v>0.11606541275978088</v>
          </cell>
          <cell r="AI212" t="e">
            <v>#VALUE!</v>
          </cell>
        </row>
        <row r="214">
          <cell r="D214" t="str">
            <v>Actual Dollar Bank Balance</v>
          </cell>
          <cell r="E214">
            <v>1324357.68</v>
          </cell>
          <cell r="F214">
            <v>1322770.57</v>
          </cell>
          <cell r="G214">
            <v>141046.32</v>
          </cell>
          <cell r="H214">
            <v>1282237.99</v>
          </cell>
          <cell r="I214">
            <v>1282237.99</v>
          </cell>
          <cell r="J214">
            <v>1282237.99</v>
          </cell>
          <cell r="K214">
            <v>1282237.99</v>
          </cell>
          <cell r="L214">
            <v>1282237.99</v>
          </cell>
          <cell r="M214">
            <v>1285287.99</v>
          </cell>
          <cell r="N214">
            <v>1285287.99</v>
          </cell>
          <cell r="O214">
            <v>1285287.99</v>
          </cell>
          <cell r="P214">
            <v>1285287.99</v>
          </cell>
          <cell r="Q214">
            <v>1285287.99</v>
          </cell>
          <cell r="R214">
            <v>1353012.99</v>
          </cell>
          <cell r="S214">
            <v>2537346.4</v>
          </cell>
          <cell r="T214">
            <v>2569753.6000000001</v>
          </cell>
          <cell r="U214">
            <v>2678818.41</v>
          </cell>
          <cell r="V214">
            <v>2678818.41</v>
          </cell>
          <cell r="W214">
            <v>2678818.41</v>
          </cell>
          <cell r="X214">
            <v>2678818.41</v>
          </cell>
          <cell r="Y214">
            <v>2678818.41</v>
          </cell>
          <cell r="Z214">
            <v>2686771</v>
          </cell>
          <cell r="AA214">
            <v>1676673.66</v>
          </cell>
          <cell r="AB214">
            <v>1676673.66</v>
          </cell>
          <cell r="AC214">
            <v>1676673.66</v>
          </cell>
          <cell r="AD214">
            <v>1676673.66</v>
          </cell>
          <cell r="AE214">
            <v>1676673.66</v>
          </cell>
          <cell r="AF214">
            <v>5210781.0199999996</v>
          </cell>
          <cell r="AG214">
            <v>5210781.0199999996</v>
          </cell>
          <cell r="AH214">
            <v>3790339.69</v>
          </cell>
        </row>
        <row r="215">
          <cell r="D215" t="str">
            <v>Diffirence Dollar</v>
          </cell>
          <cell r="E215">
            <v>-0.33838737406767905</v>
          </cell>
          <cell r="F215">
            <v>-0.22838737419806421</v>
          </cell>
          <cell r="G215">
            <v>1141191.4416126257</v>
          </cell>
          <cell r="H215">
            <v>-0.22838737419806421</v>
          </cell>
          <cell r="I215">
            <v>-0.22838737419806421</v>
          </cell>
          <cell r="J215">
            <v>-0.22838737419806421</v>
          </cell>
          <cell r="K215">
            <v>-0.22838737419806421</v>
          </cell>
          <cell r="L215">
            <v>-0.22838737419806421</v>
          </cell>
          <cell r="M215">
            <v>-0.22838737419806421</v>
          </cell>
          <cell r="N215">
            <v>-0.22838737419806421</v>
          </cell>
          <cell r="O215">
            <v>-0.22838737419806421</v>
          </cell>
          <cell r="P215">
            <v>-0.22838737419806421</v>
          </cell>
          <cell r="Q215">
            <v>-0.22838737419806421</v>
          </cell>
          <cell r="R215">
            <v>-0.22838737419806421</v>
          </cell>
          <cell r="S215">
            <v>0.31161262607201934</v>
          </cell>
          <cell r="T215">
            <v>0.31161262607201934</v>
          </cell>
          <cell r="U215">
            <v>0.31161262607201934</v>
          </cell>
          <cell r="V215">
            <v>0.31161262607201934</v>
          </cell>
          <cell r="W215">
            <v>0.31161262607201934</v>
          </cell>
          <cell r="X215">
            <v>0.31161262607201934</v>
          </cell>
          <cell r="Y215">
            <v>0.31161262607201934</v>
          </cell>
          <cell r="Z215">
            <v>-0.27838737377896905</v>
          </cell>
          <cell r="AA215">
            <v>1.1612626258283854E-2</v>
          </cell>
          <cell r="AB215">
            <v>1.1612626258283854E-2</v>
          </cell>
          <cell r="AC215">
            <v>1.1612626258283854E-2</v>
          </cell>
          <cell r="AD215">
            <v>1.1612626258283854E-2</v>
          </cell>
          <cell r="AE215">
            <v>1.1612626258283854E-2</v>
          </cell>
          <cell r="AF215">
            <v>-0.34838737361133099</v>
          </cell>
          <cell r="AG215">
            <v>-0.34838737361133099</v>
          </cell>
          <cell r="AH215">
            <v>-0.34838737407699227</v>
          </cell>
          <cell r="AI215" t="e">
            <v>#VALUE!</v>
          </cell>
        </row>
        <row r="218">
          <cell r="D218" t="str">
            <v>Loan Balances</v>
          </cell>
        </row>
        <row r="219">
          <cell r="D219" t="str">
            <v>Rio Bridge - Opening Balance</v>
          </cell>
          <cell r="E219">
            <v>128500000</v>
          </cell>
          <cell r="F219">
            <v>128500000</v>
          </cell>
          <cell r="G219">
            <v>128500000</v>
          </cell>
          <cell r="H219">
            <v>128500000</v>
          </cell>
          <cell r="I219">
            <v>128500000</v>
          </cell>
          <cell r="J219">
            <v>128500000</v>
          </cell>
          <cell r="K219">
            <v>128500000</v>
          </cell>
          <cell r="L219">
            <v>128500000</v>
          </cell>
          <cell r="M219">
            <v>128500000</v>
          </cell>
          <cell r="N219">
            <v>128500000</v>
          </cell>
          <cell r="O219">
            <v>128500000</v>
          </cell>
          <cell r="P219">
            <v>128500000</v>
          </cell>
          <cell r="Q219">
            <v>128500000</v>
          </cell>
          <cell r="R219">
            <v>128500000</v>
          </cell>
          <cell r="S219">
            <v>128500000</v>
          </cell>
          <cell r="T219">
            <v>128500000</v>
          </cell>
          <cell r="U219">
            <v>128500000</v>
          </cell>
          <cell r="V219">
            <v>128500000</v>
          </cell>
          <cell r="W219">
            <v>128500000</v>
          </cell>
          <cell r="X219">
            <v>128500000</v>
          </cell>
          <cell r="Y219">
            <v>128500000</v>
          </cell>
          <cell r="Z219">
            <v>128500000</v>
          </cell>
          <cell r="AA219">
            <v>128500000</v>
          </cell>
          <cell r="AB219">
            <v>128500000</v>
          </cell>
          <cell r="AC219">
            <v>128500000</v>
          </cell>
          <cell r="AD219">
            <v>128500000</v>
          </cell>
          <cell r="AE219">
            <v>128500000</v>
          </cell>
          <cell r="AF219">
            <v>128500000</v>
          </cell>
          <cell r="AG219">
            <v>128500000</v>
          </cell>
          <cell r="AH219">
            <v>128500000</v>
          </cell>
          <cell r="AI219">
            <v>128500000</v>
          </cell>
        </row>
        <row r="220">
          <cell r="D220" t="str">
            <v>Rio Tinto Bridge Facility Repaid - $</v>
          </cell>
        </row>
        <row r="221">
          <cell r="D221" t="str">
            <v>Rio Tinto Bridge  - $</v>
          </cell>
        </row>
        <row r="222">
          <cell r="D222" t="str">
            <v>Rio Bridge - Closing Balance</v>
          </cell>
          <cell r="E222">
            <v>128500000</v>
          </cell>
          <cell r="F222">
            <v>128500000</v>
          </cell>
          <cell r="G222">
            <v>128500000</v>
          </cell>
          <cell r="H222">
            <v>128500000</v>
          </cell>
          <cell r="I222">
            <v>128500000</v>
          </cell>
          <cell r="J222">
            <v>128500000</v>
          </cell>
          <cell r="K222">
            <v>128500000</v>
          </cell>
          <cell r="L222">
            <v>128500000</v>
          </cell>
          <cell r="M222">
            <v>128500000</v>
          </cell>
          <cell r="N222">
            <v>128500000</v>
          </cell>
          <cell r="O222">
            <v>128500000</v>
          </cell>
          <cell r="P222">
            <v>128500000</v>
          </cell>
          <cell r="Q222">
            <v>128500000</v>
          </cell>
          <cell r="R222">
            <v>128500000</v>
          </cell>
          <cell r="S222">
            <v>128500000</v>
          </cell>
          <cell r="T222">
            <v>128500000</v>
          </cell>
          <cell r="U222">
            <v>128500000</v>
          </cell>
          <cell r="V222">
            <v>128500000</v>
          </cell>
          <cell r="W222">
            <v>128500000</v>
          </cell>
          <cell r="X222">
            <v>128500000</v>
          </cell>
          <cell r="Y222">
            <v>128500000</v>
          </cell>
          <cell r="Z222">
            <v>128500000</v>
          </cell>
          <cell r="AA222">
            <v>128500000</v>
          </cell>
          <cell r="AB222">
            <v>128500000</v>
          </cell>
          <cell r="AC222">
            <v>128500000</v>
          </cell>
          <cell r="AD222">
            <v>128500000</v>
          </cell>
          <cell r="AE222">
            <v>128500000</v>
          </cell>
          <cell r="AF222">
            <v>128500000</v>
          </cell>
          <cell r="AG222">
            <v>128500000</v>
          </cell>
          <cell r="AH222">
            <v>128500000</v>
          </cell>
          <cell r="AI222">
            <v>128500000</v>
          </cell>
        </row>
        <row r="224">
          <cell r="D224" t="str">
            <v>Rio Bridge Facility</v>
          </cell>
          <cell r="E224">
            <v>130000000</v>
          </cell>
          <cell r="F224">
            <v>130000000</v>
          </cell>
          <cell r="G224">
            <v>130000000</v>
          </cell>
          <cell r="H224">
            <v>130000000</v>
          </cell>
          <cell r="I224">
            <v>130000000</v>
          </cell>
          <cell r="J224">
            <v>130000000</v>
          </cell>
          <cell r="K224">
            <v>130000000</v>
          </cell>
          <cell r="L224">
            <v>130000000</v>
          </cell>
          <cell r="M224">
            <v>130000000</v>
          </cell>
          <cell r="N224">
            <v>130000000</v>
          </cell>
          <cell r="O224">
            <v>130000000</v>
          </cell>
          <cell r="P224">
            <v>130000000</v>
          </cell>
          <cell r="Q224">
            <v>130000000</v>
          </cell>
          <cell r="R224">
            <v>130000000</v>
          </cell>
          <cell r="S224">
            <v>130000000</v>
          </cell>
          <cell r="T224">
            <v>130000000</v>
          </cell>
          <cell r="U224">
            <v>130000000</v>
          </cell>
          <cell r="V224">
            <v>130000000</v>
          </cell>
          <cell r="W224">
            <v>130000000</v>
          </cell>
          <cell r="X224">
            <v>130000000</v>
          </cell>
          <cell r="Y224">
            <v>130000000</v>
          </cell>
          <cell r="Z224">
            <v>130000000</v>
          </cell>
          <cell r="AA224">
            <v>130000000</v>
          </cell>
          <cell r="AB224">
            <v>130000000</v>
          </cell>
          <cell r="AC224">
            <v>130000000</v>
          </cell>
          <cell r="AD224">
            <v>130000000</v>
          </cell>
          <cell r="AE224">
            <v>130000000</v>
          </cell>
          <cell r="AF224">
            <v>130000000</v>
          </cell>
          <cell r="AG224">
            <v>130000000</v>
          </cell>
          <cell r="AH224">
            <v>130000000</v>
          </cell>
        </row>
        <row r="226">
          <cell r="D226" t="str">
            <v>Rio Bridge - Available</v>
          </cell>
          <cell r="E226">
            <v>1500000</v>
          </cell>
          <cell r="F226">
            <v>1500000</v>
          </cell>
          <cell r="G226">
            <v>1500000</v>
          </cell>
          <cell r="H226">
            <v>1500000</v>
          </cell>
          <cell r="I226">
            <v>1500000</v>
          </cell>
          <cell r="J226">
            <v>1500000</v>
          </cell>
          <cell r="K226">
            <v>1500000</v>
          </cell>
          <cell r="L226">
            <v>1500000</v>
          </cell>
          <cell r="M226">
            <v>1500000</v>
          </cell>
          <cell r="N226">
            <v>1500000</v>
          </cell>
          <cell r="O226">
            <v>1500000</v>
          </cell>
          <cell r="P226">
            <v>1500000</v>
          </cell>
          <cell r="Q226">
            <v>1500000</v>
          </cell>
          <cell r="R226">
            <v>1500000</v>
          </cell>
          <cell r="S226">
            <v>1500000</v>
          </cell>
          <cell r="T226">
            <v>1500000</v>
          </cell>
          <cell r="U226">
            <v>1500000</v>
          </cell>
          <cell r="V226">
            <v>1500000</v>
          </cell>
          <cell r="W226">
            <v>1500000</v>
          </cell>
          <cell r="X226">
            <v>1500000</v>
          </cell>
          <cell r="Y226">
            <v>1500000</v>
          </cell>
          <cell r="Z226">
            <v>1500000</v>
          </cell>
          <cell r="AA226">
            <v>1500000</v>
          </cell>
          <cell r="AB226">
            <v>1500000</v>
          </cell>
          <cell r="AC226">
            <v>1500000</v>
          </cell>
          <cell r="AD226">
            <v>1500000</v>
          </cell>
          <cell r="AE226">
            <v>1500000</v>
          </cell>
          <cell r="AF226">
            <v>1500000</v>
          </cell>
          <cell r="AG226">
            <v>1500000</v>
          </cell>
          <cell r="AH226">
            <v>1500000</v>
          </cell>
          <cell r="AI226">
            <v>-128500000</v>
          </cell>
        </row>
        <row r="245">
          <cell r="D245" t="str">
            <v>CHECK</v>
          </cell>
        </row>
        <row r="246">
          <cell r="D246" t="str">
            <v>Forex Spot (Buy) or Sale Contracts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</sheetData>
      <sheetData sheetId="50" refreshError="1">
        <row r="8">
          <cell r="D8">
            <v>38625</v>
          </cell>
          <cell r="E8">
            <v>38626</v>
          </cell>
          <cell r="F8">
            <v>38627</v>
          </cell>
          <cell r="G8">
            <v>38628</v>
          </cell>
          <cell r="H8">
            <v>38629</v>
          </cell>
          <cell r="I8">
            <v>38630</v>
          </cell>
          <cell r="J8">
            <v>38631</v>
          </cell>
          <cell r="K8">
            <v>38632</v>
          </cell>
          <cell r="L8">
            <v>38633</v>
          </cell>
          <cell r="M8">
            <v>38634</v>
          </cell>
          <cell r="N8">
            <v>38635</v>
          </cell>
          <cell r="O8">
            <v>38636</v>
          </cell>
          <cell r="P8">
            <v>38637</v>
          </cell>
          <cell r="Q8">
            <v>38638</v>
          </cell>
          <cell r="R8">
            <v>38639</v>
          </cell>
          <cell r="S8">
            <v>38640</v>
          </cell>
          <cell r="T8">
            <v>38641</v>
          </cell>
          <cell r="U8">
            <v>38642</v>
          </cell>
          <cell r="V8">
            <v>38643</v>
          </cell>
          <cell r="W8">
            <v>38644</v>
          </cell>
          <cell r="X8">
            <v>38645</v>
          </cell>
          <cell r="Y8">
            <v>38646</v>
          </cell>
          <cell r="Z8">
            <v>38647</v>
          </cell>
          <cell r="AA8">
            <v>38648</v>
          </cell>
          <cell r="AB8">
            <v>38649</v>
          </cell>
          <cell r="AC8">
            <v>38650</v>
          </cell>
          <cell r="AD8">
            <v>38651</v>
          </cell>
          <cell r="AE8">
            <v>38652</v>
          </cell>
          <cell r="AF8">
            <v>38653</v>
          </cell>
          <cell r="AG8">
            <v>38654</v>
          </cell>
          <cell r="AH8">
            <v>38655</v>
          </cell>
          <cell r="AI8">
            <v>38656</v>
          </cell>
        </row>
        <row r="9">
          <cell r="D9" t="str">
            <v>Inputs from Marketing</v>
          </cell>
        </row>
        <row r="10">
          <cell r="D10" t="str">
            <v>Link - Copper Concentrate Purchases Tonnes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3698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1809.0419999999999</v>
          </cell>
        </row>
        <row r="11">
          <cell r="D11" t="str">
            <v>Link - Copper Concentrate Purchases Value - 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-3869557</v>
          </cell>
        </row>
        <row r="12">
          <cell r="D12" t="str">
            <v>Link - Copper Concentrate Purchases Value - $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-5980741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-2523419.7599999998</v>
          </cell>
        </row>
        <row r="13">
          <cell r="D13" t="str">
            <v>Link - Copper Concentrate Payment - 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-3889859.22</v>
          </cell>
        </row>
        <row r="14">
          <cell r="D14" t="str">
            <v>Link - Copper Concentrate Payment - $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-702013.62</v>
          </cell>
          <cell r="P14">
            <v>0</v>
          </cell>
          <cell r="Q14">
            <v>-364006.68999999994</v>
          </cell>
          <cell r="R14">
            <v>-2498728.94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-4895977.7119999994</v>
          </cell>
        </row>
        <row r="16">
          <cell r="D16" t="str">
            <v>Link - Copper Cathode Purchases Tonnes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D17" t="str">
            <v>Link - Copper Cathode Purchases Value - 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D18" t="str">
            <v>Link - Copper Cathode Purchases Value - $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D19" t="str">
            <v>Link - Copper Cathode Payment - R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D20" t="str">
            <v>Link - Copper Cathode Payment - $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2">
          <cell r="D22" t="str">
            <v>Link - Sales Tonnes Copper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2937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3749.6440000000002</v>
          </cell>
        </row>
        <row r="23">
          <cell r="D23" t="str">
            <v>Link - Copper Price Copper - $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3857.84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3857.84</v>
          </cell>
        </row>
        <row r="24">
          <cell r="D24" t="str">
            <v>Link - Exchage rate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6.3593410000000006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5.54</v>
          </cell>
        </row>
        <row r="25">
          <cell r="D25" t="str">
            <v>Link - Copper Sales Value - 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87267602.075805545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109746022.01848398</v>
          </cell>
        </row>
        <row r="26">
          <cell r="D26" t="str">
            <v>Link - Copper Sales Value - $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D27" t="str">
            <v>Link - Copper Received Value - R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77644325.564990997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87267602.075805545</v>
          </cell>
          <cell r="AI27">
            <v>0</v>
          </cell>
        </row>
        <row r="28">
          <cell r="D28" t="str">
            <v>Link - Copper Received Value - $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30">
          <cell r="D30" t="str">
            <v>Link - Sales By Products - R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3302052.1599999997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6308664.3899999997</v>
          </cell>
        </row>
        <row r="31">
          <cell r="D31" t="str">
            <v>Link - Sales By Products - $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1046769.2307692308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1696153.8461538462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3">
          <cell r="D33" t="str">
            <v>Link - Sales Industrial Minerals - R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D34" t="str">
            <v>Link - Sales Industrial Minerals - $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381664.67331855494</v>
          </cell>
          <cell r="AD34">
            <v>1013216.53</v>
          </cell>
          <cell r="AE34">
            <v>0</v>
          </cell>
          <cell r="AF34">
            <v>1913905.5</v>
          </cell>
          <cell r="AG34">
            <v>0</v>
          </cell>
          <cell r="AH34">
            <v>0</v>
          </cell>
          <cell r="AI34">
            <v>0</v>
          </cell>
        </row>
        <row r="35">
          <cell r="AE35" t="str">
            <v/>
          </cell>
        </row>
        <row r="36">
          <cell r="D36" t="str">
            <v>Copy Values</v>
          </cell>
        </row>
        <row r="37">
          <cell r="D37" t="str">
            <v>Copper Concentrate Purchases Tonnes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3698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1809.0419999999999</v>
          </cell>
        </row>
        <row r="38">
          <cell r="D38" t="str">
            <v>Copper Concentrate Purchases Value - 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-3010800</v>
          </cell>
        </row>
        <row r="39">
          <cell r="D39" t="str">
            <v>Copper Concentrate Purchases Value - $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-5602470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-2523419.7599999998</v>
          </cell>
        </row>
        <row r="40">
          <cell r="D40" t="str">
            <v>Copper Concentrate Payment - R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-355727.19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-3889859.22</v>
          </cell>
        </row>
        <row r="41">
          <cell r="D41" t="str">
            <v>Copper Concentrate Payment - $</v>
          </cell>
          <cell r="E41">
            <v>0</v>
          </cell>
          <cell r="F41">
            <v>0</v>
          </cell>
          <cell r="G41">
            <v>-2182270.1254999996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-1990867.7799999998</v>
          </cell>
          <cell r="V41">
            <v>-1209874.98</v>
          </cell>
          <cell r="W41">
            <v>-364006.69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-4895977.7119999994</v>
          </cell>
          <cell r="AG41">
            <v>0</v>
          </cell>
          <cell r="AH41">
            <v>0</v>
          </cell>
          <cell r="AI41">
            <v>0</v>
          </cell>
        </row>
        <row r="43">
          <cell r="D43" t="str">
            <v>Copper Cathode Purchases Tonnes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D44" t="str">
            <v>Copper Cathode Purchases Value - R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D45" t="str">
            <v>Copper Cathode Purchases Value - $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D46" t="str">
            <v>Copper Cathode Payment - 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D47" t="str">
            <v>Copper Cathode Payment - $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9">
          <cell r="D49" t="str">
            <v>Sales Tonnes Copper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2937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3749.6440000000002</v>
          </cell>
        </row>
        <row r="50">
          <cell r="D50" t="str">
            <v>Copper Price Copper - $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3857.84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3857.84</v>
          </cell>
        </row>
        <row r="51">
          <cell r="D51" t="str">
            <v>Exchage rate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6.3593410000000006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5.54</v>
          </cell>
        </row>
        <row r="52">
          <cell r="D52" t="str">
            <v>Copper Sales Value - 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87267602.075805545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109746022.01848398</v>
          </cell>
        </row>
        <row r="53">
          <cell r="D53" t="str">
            <v>Copper Sales Value - $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D54" t="str">
            <v>Copper Received Value - R</v>
          </cell>
          <cell r="E54">
            <v>0</v>
          </cell>
          <cell r="F54">
            <v>0</v>
          </cell>
          <cell r="G54">
            <v>0</v>
          </cell>
          <cell r="H54">
            <v>1011063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807479</v>
          </cell>
          <cell r="R54">
            <v>0</v>
          </cell>
          <cell r="S54">
            <v>71403351.221910998</v>
          </cell>
          <cell r="T54">
            <v>0</v>
          </cell>
          <cell r="U54">
            <v>4422433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22305152</v>
          </cell>
          <cell r="AI54">
            <v>73566040.0758055</v>
          </cell>
        </row>
        <row r="55">
          <cell r="D55" t="str">
            <v>Copper Received Value - $</v>
          </cell>
          <cell r="E55">
            <v>0</v>
          </cell>
          <cell r="F55">
            <v>0</v>
          </cell>
          <cell r="G55">
            <v>1899969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7">
          <cell r="D57" t="str">
            <v>Sales By Products - 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3302052.16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6308664.3899999997</v>
          </cell>
        </row>
        <row r="58">
          <cell r="D58" t="str">
            <v>Sales By Products - $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1098011.55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1696153.84615385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60">
          <cell r="D60" t="str">
            <v>Sales Industrial Minerals - 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D61" t="str">
            <v>Sales Industrial Minerals - $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15465</v>
          </cell>
          <cell r="V61">
            <v>0</v>
          </cell>
          <cell r="W61">
            <v>0</v>
          </cell>
          <cell r="X61">
            <v>0</v>
          </cell>
          <cell r="Y61">
            <v>56535</v>
          </cell>
          <cell r="Z61">
            <v>0</v>
          </cell>
          <cell r="AA61">
            <v>0</v>
          </cell>
          <cell r="AB61">
            <v>0</v>
          </cell>
          <cell r="AC61">
            <v>1816236.5</v>
          </cell>
          <cell r="AD61">
            <v>0</v>
          </cell>
          <cell r="AE61">
            <v>0</v>
          </cell>
          <cell r="AF61">
            <v>1913900.11</v>
          </cell>
          <cell r="AG61">
            <v>0</v>
          </cell>
          <cell r="AH61">
            <v>0</v>
          </cell>
          <cell r="AI61">
            <v>2212</v>
          </cell>
        </row>
        <row r="63">
          <cell r="D63" t="str">
            <v>Diffirences</v>
          </cell>
        </row>
        <row r="64">
          <cell r="D64" t="str">
            <v>Diff - Copper Concentrate Purchases Tonnes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D65" t="str">
            <v>Diff - Copper Concentrate Purchases Value - 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-858757</v>
          </cell>
        </row>
        <row r="66">
          <cell r="D66" t="str">
            <v>Diff - Copper Concentrate Purchases Value - $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-378271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D67" t="str">
            <v>Diff - Copper Concentrate Payment - 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355727.19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D68" t="str">
            <v>Diff - Copper Concentrate Payment - $</v>
          </cell>
          <cell r="E68">
            <v>0</v>
          </cell>
          <cell r="F68">
            <v>0</v>
          </cell>
          <cell r="G68">
            <v>2182270.1254999996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-702013.62</v>
          </cell>
          <cell r="P68">
            <v>0</v>
          </cell>
          <cell r="Q68">
            <v>-364006.68999999994</v>
          </cell>
          <cell r="R68">
            <v>-2498728.94</v>
          </cell>
          <cell r="S68">
            <v>0</v>
          </cell>
          <cell r="T68">
            <v>0</v>
          </cell>
          <cell r="U68">
            <v>1990867.7799999998</v>
          </cell>
          <cell r="V68">
            <v>1209874.98</v>
          </cell>
          <cell r="W68">
            <v>364006.69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4895977.7119999994</v>
          </cell>
          <cell r="AG68">
            <v>0</v>
          </cell>
          <cell r="AH68">
            <v>0</v>
          </cell>
          <cell r="AI68">
            <v>-4895977.7119999994</v>
          </cell>
        </row>
        <row r="70">
          <cell r="D70" t="str">
            <v>Diff - Copper Cathode Purchases Tonnes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D71" t="str">
            <v>Diff - Copper Cathode Purchases Value - R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D72" t="str">
            <v>Diff - Copper Cathode Purchases Value - $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D73" t="str">
            <v>Diff - Copper Cathode Payment - R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D74" t="str">
            <v>Diff - Copper Cathode Payment - $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6">
          <cell r="D76" t="str">
            <v>Diff - Sales Tonnes Copper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D77" t="str">
            <v>Diff - Copper Price Copper - $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D78" t="str">
            <v>Diff - Exchage rate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D79" t="str">
            <v>Diff - Copper Sales Value - R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D80" t="str">
            <v>Diff - Copper Sales Value - $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D81" t="str">
            <v>Diff - Copper Received Value - R</v>
          </cell>
          <cell r="E81">
            <v>0</v>
          </cell>
          <cell r="F81">
            <v>0</v>
          </cell>
          <cell r="G81">
            <v>0</v>
          </cell>
          <cell r="H81">
            <v>-1011063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-807479</v>
          </cell>
          <cell r="R81">
            <v>0</v>
          </cell>
          <cell r="S81">
            <v>6240974.3430799991</v>
          </cell>
          <cell r="T81">
            <v>0</v>
          </cell>
          <cell r="U81">
            <v>-4422433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64962450.075805545</v>
          </cell>
          <cell r="AI81">
            <v>-73566040.0758055</v>
          </cell>
        </row>
        <row r="82">
          <cell r="D82" t="str">
            <v>Diff - Copper Received Value - $</v>
          </cell>
          <cell r="E82">
            <v>0</v>
          </cell>
          <cell r="F82">
            <v>0</v>
          </cell>
          <cell r="G82">
            <v>-1899969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4">
          <cell r="D84" t="str">
            <v>Diff - Sales By Products - 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D85" t="str">
            <v>Diff - Sales By Products - $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1046769.2307692308</v>
          </cell>
          <cell r="T85">
            <v>0</v>
          </cell>
          <cell r="U85">
            <v>-1098011.55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1696153.8461538462</v>
          </cell>
          <cell r="AE85">
            <v>-1696153.84615385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7">
          <cell r="D87" t="str">
            <v>Diff - Sales Industrial Minerals - R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D88" t="str">
            <v>Diff - Sales Industrial Minerals - $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-15465</v>
          </cell>
          <cell r="V88">
            <v>0</v>
          </cell>
          <cell r="W88">
            <v>0</v>
          </cell>
          <cell r="X88">
            <v>0</v>
          </cell>
          <cell r="Y88">
            <v>-56535</v>
          </cell>
          <cell r="Z88">
            <v>0</v>
          </cell>
          <cell r="AA88">
            <v>0</v>
          </cell>
          <cell r="AB88">
            <v>0</v>
          </cell>
          <cell r="AC88">
            <v>-1434571.8266814451</v>
          </cell>
          <cell r="AD88">
            <v>1013216.53</v>
          </cell>
          <cell r="AE88">
            <v>0</v>
          </cell>
          <cell r="AF88">
            <v>5.3899999998975545</v>
          </cell>
          <cell r="AG88">
            <v>0</v>
          </cell>
          <cell r="AH88">
            <v>0</v>
          </cell>
          <cell r="AI88">
            <v>-2212</v>
          </cell>
        </row>
        <row r="90">
          <cell r="E90" t="str">
            <v>Minus = Expense, Plus = Revenue</v>
          </cell>
        </row>
        <row r="91">
          <cell r="D91" t="str">
            <v>Inputs from Finance - RAND</v>
          </cell>
        </row>
        <row r="92">
          <cell r="D92" t="str">
            <v>Exchange</v>
          </cell>
          <cell r="E92">
            <v>6.5</v>
          </cell>
          <cell r="F92">
            <v>6.5</v>
          </cell>
          <cell r="G92">
            <v>6.5</v>
          </cell>
          <cell r="H92">
            <v>6.5</v>
          </cell>
          <cell r="I92">
            <v>6.5</v>
          </cell>
          <cell r="J92">
            <v>6.5</v>
          </cell>
          <cell r="K92">
            <v>6.5</v>
          </cell>
          <cell r="L92">
            <v>6.5</v>
          </cell>
          <cell r="M92">
            <v>6.5</v>
          </cell>
          <cell r="N92">
            <v>6.5</v>
          </cell>
          <cell r="O92">
            <v>6.5265409999999999</v>
          </cell>
          <cell r="P92">
            <v>6.5265409999999999</v>
          </cell>
          <cell r="Q92">
            <v>6.3440000000000003</v>
          </cell>
          <cell r="R92">
            <v>6.5</v>
          </cell>
          <cell r="S92">
            <v>6.5</v>
          </cell>
          <cell r="T92">
            <v>6.5</v>
          </cell>
          <cell r="U92">
            <v>6.5424994285344882</v>
          </cell>
          <cell r="V92">
            <v>6.5</v>
          </cell>
          <cell r="W92">
            <v>6.5</v>
          </cell>
          <cell r="X92">
            <v>6.5</v>
          </cell>
          <cell r="Y92">
            <v>6.5</v>
          </cell>
          <cell r="Z92">
            <v>6.5</v>
          </cell>
          <cell r="AA92">
            <v>6.5</v>
          </cell>
          <cell r="AB92">
            <v>6.5</v>
          </cell>
          <cell r="AC92">
            <v>6.5</v>
          </cell>
          <cell r="AD92">
            <v>6.5</v>
          </cell>
          <cell r="AE92">
            <v>6.5</v>
          </cell>
          <cell r="AF92">
            <v>6.5</v>
          </cell>
          <cell r="AG92">
            <v>6.5</v>
          </cell>
          <cell r="AH92">
            <v>6.5</v>
          </cell>
          <cell r="AI92">
            <v>6.5</v>
          </cell>
        </row>
        <row r="94">
          <cell r="D94" t="str">
            <v>Sundry Revenue</v>
          </cell>
          <cell r="E94">
            <v>0</v>
          </cell>
          <cell r="F94">
            <v>0</v>
          </cell>
          <cell r="G94">
            <v>628629.9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37026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AI95" t="str">
            <v>.</v>
          </cell>
        </row>
        <row r="96">
          <cell r="D96" t="str">
            <v>Paye and Site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-5461652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D97" t="str">
            <v>Sanlam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-1016000</v>
          </cell>
        </row>
        <row r="98">
          <cell r="D98" t="str">
            <v>Discovery / Protector</v>
          </cell>
          <cell r="E98">
            <v>0</v>
          </cell>
          <cell r="F98">
            <v>0</v>
          </cell>
          <cell r="G98">
            <v>-2160157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-800000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D99" t="str">
            <v>Time Office(Garnish,IEMAS,NUM etc)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-500000</v>
          </cell>
          <cell r="L99">
            <v>0</v>
          </cell>
          <cell r="M99">
            <v>-439739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-34671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-34671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-225814</v>
          </cell>
          <cell r="AC99">
            <v>-786986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D100" t="str">
            <v>Discovery - Pensioners &amp; Disabilities</v>
          </cell>
          <cell r="E100">
            <v>0</v>
          </cell>
          <cell r="F100">
            <v>0</v>
          </cell>
          <cell r="G100">
            <v>-411044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D101" t="str">
            <v>Payroll and Employee related and Annual Increase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-17500000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D102" t="str">
            <v>RSC Levies on Revenue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-293424.65999999997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4">
          <cell r="D104" t="str">
            <v>ESKOM - Power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-10100000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E105" t="str">
            <v>Lepelle</v>
          </cell>
        </row>
        <row r="106">
          <cell r="D106" t="str">
            <v>Lepelle - Raw Water / Potable water - TLC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-900000</v>
          </cell>
        </row>
        <row r="107">
          <cell r="D107" t="str">
            <v>Weekly Creditors/Shipping</v>
          </cell>
          <cell r="E107">
            <v>0</v>
          </cell>
          <cell r="F107">
            <v>0</v>
          </cell>
          <cell r="G107">
            <v>-22083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-206490</v>
          </cell>
          <cell r="M107">
            <v>-646713</v>
          </cell>
          <cell r="N107">
            <v>0</v>
          </cell>
          <cell r="O107">
            <v>0</v>
          </cell>
          <cell r="P107">
            <v>0</v>
          </cell>
          <cell r="Q107">
            <v>-80000</v>
          </cell>
          <cell r="R107">
            <v>-1057538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-360082</v>
          </cell>
          <cell r="Y107">
            <v>0</v>
          </cell>
          <cell r="Z107">
            <v>0</v>
          </cell>
          <cell r="AA107">
            <v>-1500000</v>
          </cell>
          <cell r="AB107">
            <v>0</v>
          </cell>
          <cell r="AC107">
            <v>-2064525</v>
          </cell>
          <cell r="AD107">
            <v>-4353287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D108" t="str">
            <v>Monthly Creditors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2891733.75</v>
          </cell>
          <cell r="J108">
            <v>-511417</v>
          </cell>
          <cell r="K108">
            <v>-4598817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2256579</v>
          </cell>
          <cell r="V108">
            <v>-9300</v>
          </cell>
          <cell r="W108">
            <v>-4014</v>
          </cell>
          <cell r="X108">
            <v>-163963</v>
          </cell>
          <cell r="Y108">
            <v>0</v>
          </cell>
          <cell r="Z108">
            <v>-1349962</v>
          </cell>
          <cell r="AA108">
            <v>-1018336</v>
          </cell>
          <cell r="AB108">
            <v>8626275</v>
          </cell>
          <cell r="AC108">
            <v>-54749839</v>
          </cell>
          <cell r="AD108">
            <v>-18452836</v>
          </cell>
          <cell r="AE108">
            <v>-107671</v>
          </cell>
          <cell r="AF108">
            <v>-8239000</v>
          </cell>
          <cell r="AG108">
            <v>0</v>
          </cell>
          <cell r="AH108">
            <v>4857820</v>
          </cell>
          <cell r="AI108">
            <v>-15540800</v>
          </cell>
        </row>
        <row r="109">
          <cell r="D109" t="str">
            <v>MH Automation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D110" t="str">
            <v>Northlite / Foskor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D111" t="str">
            <v>Insurance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D112" t="str">
            <v>Technical fee / Sales Fee / Consultant Fees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D113" t="str">
            <v>Total Capital Costs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-7900000</v>
          </cell>
        </row>
        <row r="115">
          <cell r="D115" t="str">
            <v>Total Tax (Excluding STC) Paid in Period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7">
          <cell r="D117" t="str">
            <v>Investment in RTZ Environmental Trust Fund in Period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D118" t="str">
            <v>Post-Retirement Medical Benefit Utilised in Period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D119" t="str">
            <v>Leave Pay and Donantions Utilised in Period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1">
          <cell r="D121" t="str">
            <v>Interest Received / (Paid) on Net Cash / (Overdraft) Balance</v>
          </cell>
          <cell r="E121">
            <v>0</v>
          </cell>
          <cell r="F121">
            <v>0</v>
          </cell>
          <cell r="G121">
            <v>-2507328.77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-1779785.83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D122" t="str">
            <v>Total Interest Rate Hedging Gain / (Loss)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D123" t="str">
            <v>Medium Term Loan Facility Dated 11 June 2001 Interest &amp; Fees Paid Jun and Dec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-658575.34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D124" t="str">
            <v>Medium Term Loan Facility Dated 11 June 2001 Repaid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-94266666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D125" t="str">
            <v>DKK Term Loan Facility Interest &amp; Fees Paid Feb and Aug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D126" t="str">
            <v>DKK Term Loan Facility Repaid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D127" t="str">
            <v>Debenture Interest &amp; Fees Paid Mar and Sept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D128" t="str">
            <v>Debenture Repaid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D129" t="str">
            <v>Rio Tinto Bridge Facility Interest &amp; Fees Paid 1,2,3 monthly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-6041984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D130" t="str">
            <v>Rio Tinto Bridge Facility Repaid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D131" t="str">
            <v>Refinance Term Loan Facility Interest &amp; Fees Paid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-13125000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-9681762.4790640008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-3417421.75</v>
          </cell>
          <cell r="AD131">
            <v>-504039.12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D132" t="str">
            <v>Refinance Term Loan Facility Repaid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D133" t="str">
            <v>Subordinated Loan Facility Interest &amp; Fees Paid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D134" t="str">
            <v>Subordinated Loan Facility Repaid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6">
          <cell r="D136" t="str">
            <v>Medium Term Loan Facility Dated 11 June 2001 Drawn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D137" t="str">
            <v>DKK Term Loan Facility Drawn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D138" t="str">
            <v>Debenture Drawn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D139" t="str">
            <v xml:space="preserve">Rio Tinto Bridge 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D140" t="str">
            <v>Refinance Term Loan Facility Drawn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380279785</v>
          </cell>
          <cell r="P140">
            <v>0</v>
          </cell>
          <cell r="Q140">
            <v>108050241.7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D141" t="str">
            <v>Subordinated Loan Facility Drawn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D142" t="str">
            <v>Equity Invested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4">
          <cell r="D144" t="str">
            <v>Dividends Paid in Period / Directors' Fees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D145" t="str">
            <v>Secondary Tax on Companies Paid in Period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D146" t="str">
            <v>Forex Spot (Buy) or Sale Contracts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140090070.27878988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-22467944.039999999</v>
          </cell>
          <cell r="V146">
            <v>0</v>
          </cell>
          <cell r="W146">
            <v>-166562.5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D147" t="str">
            <v>Overs and unders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150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50">
          <cell r="D150" t="str">
            <v>Inputs from Finance - Dollar</v>
          </cell>
        </row>
        <row r="151">
          <cell r="D151" t="str">
            <v>Sundry Revenue - $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3">
          <cell r="D153" t="str">
            <v>Paye and Site - $</v>
          </cell>
        </row>
        <row r="154">
          <cell r="D154" t="str">
            <v>Sanlam - $</v>
          </cell>
        </row>
        <row r="155">
          <cell r="D155" t="str">
            <v>Discovery / Protector - $</v>
          </cell>
        </row>
        <row r="156">
          <cell r="D156" t="str">
            <v>Time Office(Garnish,IEMAS,NUM etc) - $</v>
          </cell>
        </row>
        <row r="157">
          <cell r="D157" t="str">
            <v>Discovery - Pensioners &amp; Disabilities - $</v>
          </cell>
        </row>
        <row r="158">
          <cell r="D158" t="str">
            <v>Payroll and Employee related and Annual Increase - $</v>
          </cell>
        </row>
        <row r="159">
          <cell r="D159" t="str">
            <v>RSC Levies on Revenue - $</v>
          </cell>
        </row>
        <row r="161">
          <cell r="D161" t="str">
            <v>ESKOM - Power - $</v>
          </cell>
        </row>
        <row r="163">
          <cell r="D163" t="str">
            <v>Lepelle - Raw Water / Potable water - TLC - $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D164" t="str">
            <v>Weekly Creditors/Shipping - $</v>
          </cell>
          <cell r="E164">
            <v>0</v>
          </cell>
          <cell r="F164">
            <v>0</v>
          </cell>
          <cell r="G164">
            <v>-258035.59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-210577.26</v>
          </cell>
          <cell r="V164">
            <v>0</v>
          </cell>
          <cell r="W164">
            <v>-404954.64</v>
          </cell>
          <cell r="X164">
            <v>0</v>
          </cell>
          <cell r="Y164">
            <v>-22832.880000000001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-154257.66</v>
          </cell>
          <cell r="AG164">
            <v>0</v>
          </cell>
          <cell r="AH164">
            <v>0</v>
          </cell>
          <cell r="AI164">
            <v>0</v>
          </cell>
        </row>
        <row r="165">
          <cell r="D165" t="str">
            <v>Monthly Creditors - $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-25625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 t="str">
            <v>MH Automation - $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 t="str">
            <v>Northlite / Foskor - $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D168" t="str">
            <v>Insurance - $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D169" t="str">
            <v>Technical fee / Sales Fee / Consultant Fees - $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-509129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D170" t="str">
            <v>Total Capital Costs - $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2">
          <cell r="D172" t="str">
            <v>Total Tax (Excluding STC) Paid in Period - $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4">
          <cell r="D174" t="str">
            <v>Investment in RTZ Environmental Trust Fund in Period - $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D175" t="str">
            <v>Post-Retirement Medical Benefit Utilised in Period - $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D176" t="str">
            <v>Leave Pay and Donantions Utilised in Period - $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8">
          <cell r="D178" t="str">
            <v>Interest Received / (Paid) on Net Cash / (Overdraft) Balance - $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-504.87000000000012</v>
          </cell>
          <cell r="V178">
            <v>-124.99</v>
          </cell>
          <cell r="W178">
            <v>-373.87</v>
          </cell>
          <cell r="X178">
            <v>0</v>
          </cell>
          <cell r="Y178">
            <v>-27.689999999999998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D179" t="str">
            <v>Total Interest Rate Hedging Gain / (Loss) - $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D180" t="str">
            <v>Medium Term Loan Facility Dated 11 June 2001 Interest &amp; Fees Paid Jun and Dec - $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-131000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D181" t="str">
            <v>Medium Term Loan Facility Dated 11 June 2001 Repaid - $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-30000000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D182" t="str">
            <v>DKK Term Loan Facility Interest &amp; Fees Paid Feb and Aug - $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-24391.8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D183" t="str">
            <v>DKK Term Loan Facility Repaid - $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-1908127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D184" t="str">
            <v>Debenture Interest &amp; Fees Paid Mar and Sept - $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D185" t="str">
            <v>Debenture Repaid - $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D186" t="str">
            <v>Rio Tinto Bridge Facility Interest &amp; Fees Paid 1,2,3 monthly - $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D187" t="str">
            <v>Rio Tinto Bridge Facility Repaid - $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D188" t="str">
            <v>Refinance Term Loan Facility Interest &amp; Fees Paid - $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-2068884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D189" t="str">
            <v>Refinance Term Loan Facility Repaid - $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D190" t="str">
            <v>Subordinated Loan Facility Interest &amp; Fees Paid - $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D191" t="str">
            <v>Subordinated Loan Facility Repaid - $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3">
          <cell r="D193" t="str">
            <v>Medium Term Loan Facility Dated 11 June 2001 Drawn - $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D194" t="str">
            <v>DKK Term Loan Facility Drawn - $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D195" t="str">
            <v>Debenture Drawn - $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D196" t="str">
            <v>Rio Tinto Bridge  - $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D197" t="str">
            <v>Refinance Term Loan Facility Drawn - $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21464673.289999999</v>
          </cell>
          <cell r="Q197">
            <v>34132403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D198" t="str">
            <v>Subordinated Loan Facility Drawn - $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D199" t="str">
            <v>Equity Invested - $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1">
          <cell r="D201" t="str">
            <v>Dividends Paid in Period / Directors' Fees - $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D202" t="str">
            <v>Secondary Tax on Companies Paid in Period - $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D203" t="str">
            <v>Forex Spot (Buy) or Sale Contracts - $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-21464673.289999999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3434152.7</v>
          </cell>
          <cell r="V203">
            <v>0</v>
          </cell>
          <cell r="W203">
            <v>25625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D204" t="str">
            <v>Overs and unders - $</v>
          </cell>
          <cell r="E204">
            <v>0</v>
          </cell>
          <cell r="F204">
            <v>0</v>
          </cell>
          <cell r="G204">
            <v>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128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-9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7">
          <cell r="D207" t="str">
            <v>Bank Balances</v>
          </cell>
        </row>
        <row r="209">
          <cell r="D209" t="str">
            <v>Actual Rand Bank Balance</v>
          </cell>
          <cell r="E209">
            <v>-323381783.94999999</v>
          </cell>
          <cell r="F209">
            <v>-323381783.94999999</v>
          </cell>
          <cell r="G209">
            <v>-327853767.07999998</v>
          </cell>
          <cell r="H209">
            <v>-326842703.51999998</v>
          </cell>
          <cell r="I209">
            <v>-329992953.44</v>
          </cell>
          <cell r="J209">
            <v>-330504370.94999999</v>
          </cell>
          <cell r="K209">
            <v>-341064839.90999997</v>
          </cell>
          <cell r="L209">
            <v>-341271329.90999997</v>
          </cell>
          <cell r="M209">
            <v>-342357781.90999997</v>
          </cell>
          <cell r="N209">
            <v>-342357782.32999998</v>
          </cell>
          <cell r="O209">
            <v>36142366.840000033</v>
          </cell>
          <cell r="P209">
            <v>176269464.79878989</v>
          </cell>
          <cell r="Q209">
            <v>176996942.75</v>
          </cell>
          <cell r="R209">
            <v>165449006.76000002</v>
          </cell>
          <cell r="S209">
            <v>240154410.14191103</v>
          </cell>
          <cell r="T209">
            <v>240154410.14191103</v>
          </cell>
          <cell r="U209">
            <v>224365478.34000003</v>
          </cell>
          <cell r="V209">
            <v>224356177.97</v>
          </cell>
          <cell r="W209">
            <v>214469167.99093601</v>
          </cell>
          <cell r="X209">
            <v>213945123.03</v>
          </cell>
          <cell r="Y209">
            <v>213945123.54999998</v>
          </cell>
          <cell r="Z209">
            <v>212301736.88999999</v>
          </cell>
          <cell r="AA209">
            <v>209783400.88999999</v>
          </cell>
          <cell r="AB209">
            <v>218183861.14000002</v>
          </cell>
          <cell r="AC209">
            <v>156365089.98000002</v>
          </cell>
          <cell r="AD209">
            <v>115554926.93000001</v>
          </cell>
          <cell r="AE209">
            <v>115447256.63</v>
          </cell>
          <cell r="AF209">
            <v>107208256.82000001</v>
          </cell>
          <cell r="AG209">
            <v>107208256.82000001</v>
          </cell>
          <cell r="AH209">
            <v>134371228.81999999</v>
          </cell>
          <cell r="AI209">
            <v>185012773.44580552</v>
          </cell>
        </row>
        <row r="210">
          <cell r="D210" t="str">
            <v>Diffirence Rand</v>
          </cell>
          <cell r="E210">
            <v>0.16862297058105469</v>
          </cell>
          <cell r="F210">
            <v>0.16862297058105469</v>
          </cell>
          <cell r="G210">
            <v>0.42862296104431152</v>
          </cell>
          <cell r="H210">
            <v>-0.13137704133987427</v>
          </cell>
          <cell r="I210">
            <v>-0.46137702465057373</v>
          </cell>
          <cell r="J210">
            <v>4.8622965812683105E-2</v>
          </cell>
          <cell r="K210">
            <v>8.6229443550109863E-3</v>
          </cell>
          <cell r="L210">
            <v>8.6229443550109863E-3</v>
          </cell>
          <cell r="M210">
            <v>8.6229443550109863E-3</v>
          </cell>
          <cell r="N210">
            <v>0.42862296104431152</v>
          </cell>
          <cell r="O210">
            <v>0.42862296104431152</v>
          </cell>
          <cell r="P210">
            <v>-1.2513770163059235</v>
          </cell>
          <cell r="Q210">
            <v>0.15741288661956787</v>
          </cell>
          <cell r="R210">
            <v>-4.2587131261825562E-2</v>
          </cell>
          <cell r="S210">
            <v>-4.2587161064147949E-2</v>
          </cell>
          <cell r="T210">
            <v>-4.2587161064147949E-2</v>
          </cell>
          <cell r="U210">
            <v>-0.28067615628242493</v>
          </cell>
          <cell r="V210">
            <v>8.9323878288269043E-2</v>
          </cell>
          <cell r="W210">
            <v>8.9323878288269043E-2</v>
          </cell>
          <cell r="X210">
            <v>5.0259888172149658E-2</v>
          </cell>
          <cell r="Y210">
            <v>-0.46974009275436401</v>
          </cell>
          <cell r="Z210">
            <v>-0.46974009275436401</v>
          </cell>
          <cell r="AA210">
            <v>-0.46974009275436401</v>
          </cell>
          <cell r="AB210">
            <v>0.2802598774433136</v>
          </cell>
          <cell r="AC210">
            <v>-0.30974012613296509</v>
          </cell>
          <cell r="AD210">
            <v>0.62025988101959229</v>
          </cell>
          <cell r="AE210">
            <v>-7.974010705947876E-2</v>
          </cell>
          <cell r="AF210">
            <v>-0.26974011957645416</v>
          </cell>
          <cell r="AG210">
            <v>-0.26974011957645416</v>
          </cell>
          <cell r="AH210">
            <v>-0.26974010467529297</v>
          </cell>
          <cell r="AI210">
            <v>-13499.649740129709</v>
          </cell>
        </row>
        <row r="212">
          <cell r="D212" t="str">
            <v>Actual Dollar Bank Balance</v>
          </cell>
          <cell r="E212">
            <v>1324357.68</v>
          </cell>
          <cell r="F212">
            <v>1324357.68</v>
          </cell>
          <cell r="G212">
            <v>784023.97</v>
          </cell>
          <cell r="H212">
            <v>784023.97</v>
          </cell>
          <cell r="I212">
            <v>784023.97</v>
          </cell>
          <cell r="J212">
            <v>784023.97</v>
          </cell>
          <cell r="K212">
            <v>784023.97</v>
          </cell>
          <cell r="L212">
            <v>784023.97</v>
          </cell>
          <cell r="M212">
            <v>784023.97</v>
          </cell>
          <cell r="N212">
            <v>784023.97</v>
          </cell>
          <cell r="O212">
            <v>784023.97</v>
          </cell>
          <cell r="P212">
            <v>784023.97</v>
          </cell>
          <cell r="Q212">
            <v>784023.97</v>
          </cell>
          <cell r="R212">
            <v>784023.97</v>
          </cell>
          <cell r="S212">
            <v>784023.97</v>
          </cell>
          <cell r="T212">
            <v>784023.97</v>
          </cell>
          <cell r="U212">
            <v>3129831.2</v>
          </cell>
          <cell r="V212">
            <v>1919831.23</v>
          </cell>
          <cell r="W212">
            <v>1150496.03</v>
          </cell>
          <cell r="X212">
            <v>1150496.03</v>
          </cell>
          <cell r="Y212">
            <v>1184170.46</v>
          </cell>
          <cell r="Z212">
            <v>1184170.46</v>
          </cell>
          <cell r="AA212">
            <v>1184170.46</v>
          </cell>
          <cell r="AB212">
            <v>1184170.46</v>
          </cell>
          <cell r="AC212">
            <v>3000397.79</v>
          </cell>
          <cell r="AD212">
            <v>3000397.79</v>
          </cell>
          <cell r="AE212">
            <v>4187423.33</v>
          </cell>
          <cell r="AF212">
            <v>1051087.96</v>
          </cell>
          <cell r="AG212">
            <v>1051087.96</v>
          </cell>
          <cell r="AH212">
            <v>1051087.96</v>
          </cell>
          <cell r="AI212">
            <v>1053300.1499999999</v>
          </cell>
        </row>
        <row r="213">
          <cell r="D213" t="str">
            <v>Diffirence Dollar</v>
          </cell>
          <cell r="E213">
            <v>-8.7041227845475078E-2</v>
          </cell>
          <cell r="F213">
            <v>-8.7041227845475078E-2</v>
          </cell>
          <cell r="G213">
            <v>-9.2541227350011468E-2</v>
          </cell>
          <cell r="H213">
            <v>-9.2541227350011468E-2</v>
          </cell>
          <cell r="I213">
            <v>-9.2541227350011468E-2</v>
          </cell>
          <cell r="J213">
            <v>-9.2541227350011468E-2</v>
          </cell>
          <cell r="K213">
            <v>-9.2541227350011468E-2</v>
          </cell>
          <cell r="L213">
            <v>-9.2541227350011468E-2</v>
          </cell>
          <cell r="M213">
            <v>-9.2541227350011468E-2</v>
          </cell>
          <cell r="N213">
            <v>-9.2541227350011468E-2</v>
          </cell>
          <cell r="O213">
            <v>-9.2541227350011468E-2</v>
          </cell>
          <cell r="P213">
            <v>-9.2541227350011468E-2</v>
          </cell>
          <cell r="Q213">
            <v>0.10745877563022077</v>
          </cell>
          <cell r="R213">
            <v>0.10745877563022077</v>
          </cell>
          <cell r="S213">
            <v>0.10745877563022077</v>
          </cell>
          <cell r="T213">
            <v>0.10745877563022077</v>
          </cell>
          <cell r="U213">
            <v>0.21745877526700497</v>
          </cell>
          <cell r="V213">
            <v>0.21745877549983561</v>
          </cell>
          <cell r="W213">
            <v>0.21745877549983561</v>
          </cell>
          <cell r="X213">
            <v>0.21745877549983561</v>
          </cell>
          <cell r="Y213">
            <v>0.21745877549983561</v>
          </cell>
          <cell r="Z213">
            <v>0.21745877549983561</v>
          </cell>
          <cell r="AA213">
            <v>0.21745877549983561</v>
          </cell>
          <cell r="AB213">
            <v>0.21745877549983561</v>
          </cell>
          <cell r="AC213">
            <v>0.38745877519249916</v>
          </cell>
          <cell r="AD213">
            <v>0.38745877519249916</v>
          </cell>
          <cell r="AE213">
            <v>-0.30638737510889769</v>
          </cell>
          <cell r="AF213">
            <v>-0.19838737417012453</v>
          </cell>
          <cell r="AG213">
            <v>-0.19838737417012453</v>
          </cell>
          <cell r="AH213">
            <v>-0.19838737417012453</v>
          </cell>
          <cell r="AI213">
            <v>-0.38838737411424518</v>
          </cell>
        </row>
        <row r="216">
          <cell r="D216" t="str">
            <v>Loan Balances</v>
          </cell>
        </row>
        <row r="217">
          <cell r="D217" t="str">
            <v>Rio Bridge - Opening Balance</v>
          </cell>
          <cell r="E217">
            <v>128500000</v>
          </cell>
          <cell r="F217">
            <v>128500000</v>
          </cell>
          <cell r="G217">
            <v>128500000</v>
          </cell>
          <cell r="H217">
            <v>128500000</v>
          </cell>
          <cell r="I217">
            <v>128500000</v>
          </cell>
          <cell r="J217">
            <v>128500000</v>
          </cell>
          <cell r="K217">
            <v>128500000</v>
          </cell>
          <cell r="L217">
            <v>128500000</v>
          </cell>
          <cell r="M217">
            <v>128500000</v>
          </cell>
          <cell r="N217">
            <v>128500000</v>
          </cell>
          <cell r="O217">
            <v>128500000</v>
          </cell>
          <cell r="P217">
            <v>128500000</v>
          </cell>
          <cell r="Q217">
            <v>128500000</v>
          </cell>
          <cell r="R217">
            <v>128500000</v>
          </cell>
          <cell r="S217">
            <v>128500000</v>
          </cell>
          <cell r="T217">
            <v>128500000</v>
          </cell>
          <cell r="U217">
            <v>128500000</v>
          </cell>
          <cell r="V217">
            <v>128500000</v>
          </cell>
          <cell r="W217">
            <v>128500000</v>
          </cell>
          <cell r="X217">
            <v>128500000</v>
          </cell>
          <cell r="Y217">
            <v>128500000</v>
          </cell>
          <cell r="Z217">
            <v>128500000</v>
          </cell>
          <cell r="AA217">
            <v>128500000</v>
          </cell>
          <cell r="AB217">
            <v>128500000</v>
          </cell>
          <cell r="AC217">
            <v>128500000</v>
          </cell>
          <cell r="AD217">
            <v>128500000</v>
          </cell>
          <cell r="AE217">
            <v>128500000</v>
          </cell>
          <cell r="AF217">
            <v>128500000</v>
          </cell>
          <cell r="AG217">
            <v>128500000</v>
          </cell>
          <cell r="AH217">
            <v>128500000</v>
          </cell>
          <cell r="AI217">
            <v>128500000</v>
          </cell>
        </row>
        <row r="218">
          <cell r="D218" t="str">
            <v>Rio Tinto Bridge Facility Repaid - $</v>
          </cell>
        </row>
        <row r="219">
          <cell r="D219" t="str">
            <v>Rio Tinto Bridge  - $</v>
          </cell>
          <cell r="AI219">
            <v>0</v>
          </cell>
        </row>
        <row r="220">
          <cell r="D220" t="str">
            <v>Rio Bridge - Closing Balance</v>
          </cell>
          <cell r="E220">
            <v>128500000</v>
          </cell>
          <cell r="F220">
            <v>128500000</v>
          </cell>
          <cell r="G220">
            <v>128500000</v>
          </cell>
          <cell r="H220">
            <v>128500000</v>
          </cell>
          <cell r="I220">
            <v>128500000</v>
          </cell>
          <cell r="J220">
            <v>128500000</v>
          </cell>
          <cell r="K220">
            <v>128500000</v>
          </cell>
          <cell r="L220">
            <v>128500000</v>
          </cell>
          <cell r="M220">
            <v>128500000</v>
          </cell>
          <cell r="N220">
            <v>128500000</v>
          </cell>
          <cell r="O220">
            <v>128500000</v>
          </cell>
          <cell r="P220">
            <v>128500000</v>
          </cell>
          <cell r="Q220">
            <v>128500000</v>
          </cell>
          <cell r="R220">
            <v>128500000</v>
          </cell>
          <cell r="S220">
            <v>128500000</v>
          </cell>
          <cell r="T220">
            <v>128500000</v>
          </cell>
          <cell r="U220">
            <v>128500000</v>
          </cell>
          <cell r="V220">
            <v>128500000</v>
          </cell>
          <cell r="W220">
            <v>128500000</v>
          </cell>
          <cell r="X220">
            <v>128500000</v>
          </cell>
          <cell r="Y220">
            <v>128500000</v>
          </cell>
          <cell r="Z220">
            <v>128500000</v>
          </cell>
          <cell r="AA220">
            <v>128500000</v>
          </cell>
          <cell r="AB220">
            <v>128500000</v>
          </cell>
          <cell r="AC220">
            <v>128500000</v>
          </cell>
          <cell r="AD220">
            <v>128500000</v>
          </cell>
          <cell r="AE220">
            <v>128500000</v>
          </cell>
          <cell r="AF220">
            <v>128500000</v>
          </cell>
          <cell r="AG220">
            <v>128500000</v>
          </cell>
          <cell r="AH220">
            <v>128500000</v>
          </cell>
          <cell r="AI220">
            <v>128500000</v>
          </cell>
        </row>
        <row r="222">
          <cell r="D222" t="str">
            <v>Rio Bridge Facility</v>
          </cell>
          <cell r="E222">
            <v>130000000</v>
          </cell>
          <cell r="F222">
            <v>130000000</v>
          </cell>
          <cell r="G222">
            <v>130000000</v>
          </cell>
          <cell r="H222">
            <v>130000000</v>
          </cell>
          <cell r="I222">
            <v>130000000</v>
          </cell>
          <cell r="J222">
            <v>130000000</v>
          </cell>
          <cell r="K222">
            <v>130000000</v>
          </cell>
          <cell r="L222">
            <v>130000000</v>
          </cell>
          <cell r="M222">
            <v>130000000</v>
          </cell>
          <cell r="N222">
            <v>130000000</v>
          </cell>
          <cell r="O222">
            <v>130000000</v>
          </cell>
          <cell r="P222">
            <v>130000000</v>
          </cell>
          <cell r="Q222">
            <v>130000000</v>
          </cell>
          <cell r="R222">
            <v>130000000</v>
          </cell>
          <cell r="S222">
            <v>130000000</v>
          </cell>
          <cell r="T222">
            <v>130000000</v>
          </cell>
          <cell r="U222">
            <v>130000000</v>
          </cell>
          <cell r="V222">
            <v>130000000</v>
          </cell>
          <cell r="W222">
            <v>130000000</v>
          </cell>
          <cell r="X222">
            <v>130000000</v>
          </cell>
          <cell r="Y222">
            <v>130000000</v>
          </cell>
          <cell r="Z222">
            <v>130000000</v>
          </cell>
          <cell r="AA222">
            <v>130000000</v>
          </cell>
          <cell r="AB222">
            <v>130000000</v>
          </cell>
          <cell r="AC222">
            <v>130000000</v>
          </cell>
          <cell r="AD222">
            <v>130000000</v>
          </cell>
          <cell r="AE222">
            <v>130000000</v>
          </cell>
          <cell r="AF222">
            <v>130000000</v>
          </cell>
          <cell r="AG222">
            <v>130000000</v>
          </cell>
          <cell r="AH222">
            <v>130000000</v>
          </cell>
          <cell r="AI222">
            <v>130000000</v>
          </cell>
        </row>
        <row r="224">
          <cell r="D224" t="str">
            <v>Rio Bridge - Available</v>
          </cell>
          <cell r="E224">
            <v>1500000</v>
          </cell>
          <cell r="F224">
            <v>1500000</v>
          </cell>
          <cell r="G224">
            <v>1500000</v>
          </cell>
          <cell r="H224">
            <v>1500000</v>
          </cell>
          <cell r="I224">
            <v>1500000</v>
          </cell>
          <cell r="J224">
            <v>1500000</v>
          </cell>
          <cell r="K224">
            <v>1500000</v>
          </cell>
          <cell r="L224">
            <v>1500000</v>
          </cell>
          <cell r="M224">
            <v>1500000</v>
          </cell>
          <cell r="N224">
            <v>1500000</v>
          </cell>
          <cell r="O224">
            <v>1500000</v>
          </cell>
          <cell r="P224">
            <v>1500000</v>
          </cell>
          <cell r="Q224">
            <v>1500000</v>
          </cell>
          <cell r="R224">
            <v>1500000</v>
          </cell>
          <cell r="S224">
            <v>1500000</v>
          </cell>
          <cell r="T224">
            <v>1500000</v>
          </cell>
          <cell r="U224">
            <v>1500000</v>
          </cell>
          <cell r="V224">
            <v>1500000</v>
          </cell>
          <cell r="W224">
            <v>1500000</v>
          </cell>
          <cell r="X224">
            <v>1500000</v>
          </cell>
          <cell r="Y224">
            <v>1500000</v>
          </cell>
          <cell r="Z224">
            <v>1500000</v>
          </cell>
          <cell r="AA224">
            <v>1500000</v>
          </cell>
          <cell r="AB224">
            <v>1500000</v>
          </cell>
          <cell r="AC224">
            <v>1500000</v>
          </cell>
          <cell r="AD224">
            <v>1500000</v>
          </cell>
          <cell r="AE224">
            <v>1500000</v>
          </cell>
          <cell r="AF224">
            <v>1500000</v>
          </cell>
          <cell r="AG224">
            <v>1500000</v>
          </cell>
          <cell r="AH224">
            <v>1500000</v>
          </cell>
          <cell r="AI224">
            <v>1500000</v>
          </cell>
        </row>
        <row r="243">
          <cell r="D243" t="str">
            <v>CHECK</v>
          </cell>
        </row>
        <row r="244">
          <cell r="D244" t="str">
            <v>Forex Spot (Buy) or Sale Contracts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-1.9627498276531696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Sheet"/>
      <sheetName val="Treasury Report"/>
      <sheetName val="Treas Report Excl Min"/>
      <sheetName val="Hedge Report v2"/>
      <sheetName val="Reconciliation"/>
      <sheetName val="Hedge Report"/>
      <sheetName val="Reconciliation (2)"/>
      <sheetName val="Hedge Report &lt; 1 year Split"/>
      <sheetName val="Coal"/>
      <sheetName val="Interest Report"/>
      <sheetName val="Controllers A$ Rev Hedges Rpt"/>
      <sheetName val="Controllers Reporting"/>
      <sheetName val="Controllers Report - Fin Instr"/>
      <sheetName val="CFL Power Hedges A$"/>
      <sheetName val="CFL Power Hedges NZ$"/>
      <sheetName val="CAIL Fwds"/>
      <sheetName val="Leichhardt"/>
      <sheetName val="ERA Fwds &amp; Options"/>
      <sheetName val="RRM Fwds &amp; Options"/>
      <sheetName val="NMRR Fwds &amp; Options"/>
      <sheetName val="NPKS Fwds &amp; Options"/>
      <sheetName val="IOC Fwds &amp; Options"/>
      <sheetName val="Palabora Fwds"/>
      <sheetName val="Zink Fwds &amp; Options"/>
      <sheetName val="Hail Creek Fwds"/>
      <sheetName val="CAP Fwds"/>
      <sheetName val="HiSmelt Fwds"/>
      <sheetName val="Barneys Canyon Comm Fwds"/>
      <sheetName val="Rawhide Comm Fwds"/>
      <sheetName val="RT Shipping Comm Fwds"/>
      <sheetName val="Northparks Com Fwds"/>
      <sheetName val="Freeport"/>
      <sheetName val="Debt"/>
      <sheetName val="Int Rate Swaps"/>
      <sheetName val="FX Position Rpt"/>
      <sheetName val="CO Position Rpt"/>
      <sheetName val="Realised FX"/>
      <sheetName val="CO List"/>
      <sheetName val="A$ Gold Valuations"/>
      <sheetName val="US$ Gold Valuations"/>
      <sheetName val="Ext Barrier Valuations"/>
      <sheetName val="Ext Int Rate Valuations"/>
      <sheetName val="Acquisition Valuations"/>
      <sheetName val="Acquisition Vals - Peabody"/>
      <sheetName val="Ticket Nos"/>
      <sheetName val="Fwds"/>
      <sheetName val="Options"/>
      <sheetName val="QIT Fwds"/>
      <sheetName val="Ashton Fwds"/>
      <sheetName val="Npks Fwds"/>
      <sheetName val="West Ang Fwds"/>
      <sheetName val="Peak Gold Com Fwds"/>
      <sheetName val="Barneys Cannon Comm Fwds"/>
      <sheetName val="Zinkgruven Com Fwds"/>
    </sheetNames>
    <sheetDataSet>
      <sheetData sheetId="0" refreshError="1"/>
      <sheetData sheetId="1" refreshError="1">
        <row r="12">
          <cell r="C12">
            <v>0.69989999999999997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 statem a"/>
      <sheetName val="Inc statem b"/>
      <sheetName val="Inc Statement Det YTD"/>
      <sheetName val="Inc Statement Det"/>
      <sheetName val="Income Statement Det Proc"/>
      <sheetName val="Bal sheet"/>
      <sheetName val="Cash flow"/>
      <sheetName val="Vermic"/>
      <sheetName val="Indicators"/>
      <sheetName val="Funding"/>
      <sheetName val="Capital"/>
      <sheetName val="Cashfl graph"/>
      <sheetName val="Cashfl graph1"/>
      <sheetName val="Treasury"/>
      <sheetName val="Econ par"/>
      <sheetName val="Variances"/>
      <sheetName val="Month var"/>
      <sheetName val="YTD var"/>
      <sheetName val="overview"/>
      <sheetName val="app 1"/>
      <sheetName val="Working Captial"/>
      <sheetName val="Waterfall"/>
      <sheetName val="deadli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N2">
            <v>4.0231596076631719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 statem a"/>
      <sheetName val="Inc statem b"/>
      <sheetName val="Inc Statement Det YTD"/>
      <sheetName val="Inc Statement Det"/>
      <sheetName val="Income Statement Det Proc"/>
      <sheetName val="Bal sheet"/>
      <sheetName val="Cash flow"/>
      <sheetName val="Vermic"/>
      <sheetName val="Indicators"/>
      <sheetName val="Funding"/>
      <sheetName val="Capital"/>
      <sheetName val="Cashfl graph"/>
      <sheetName val="Cashfl graph1"/>
      <sheetName val="Treasury"/>
      <sheetName val="Econ par"/>
      <sheetName val="Variances"/>
      <sheetName val="Month var"/>
      <sheetName val="YTD var"/>
      <sheetName val="overview"/>
      <sheetName val="app 1"/>
      <sheetName val="Working Captial"/>
      <sheetName val="Waterfall"/>
      <sheetName val="deadli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N2">
            <v>4.0231596076631719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200305 - Raw"/>
      <sheetName val="200305 - PIVOT"/>
      <sheetName val="200305-pull into Actuals workbk"/>
    </sheetNames>
    <sheetDataSet>
      <sheetData sheetId="0" refreshError="1"/>
      <sheetData sheetId="1" refreshError="1"/>
      <sheetData sheetId="2" refreshError="1">
        <row r="10">
          <cell r="B10" t="str">
            <v>PAARL</v>
          </cell>
          <cell r="C10">
            <v>57933.760000000002</v>
          </cell>
        </row>
        <row r="11">
          <cell r="B11" t="str">
            <v>KIMBERLEY</v>
          </cell>
          <cell r="C11">
            <v>2388.86</v>
          </cell>
        </row>
        <row r="12">
          <cell r="B12" t="str">
            <v>PORT ELIZABETH</v>
          </cell>
          <cell r="C12">
            <v>103055.03999999999</v>
          </cell>
        </row>
        <row r="13">
          <cell r="B13" t="str">
            <v>WORCESTER</v>
          </cell>
          <cell r="C13">
            <v>134356.44</v>
          </cell>
        </row>
        <row r="14">
          <cell r="B14" t="str">
            <v>KROONSTAD</v>
          </cell>
          <cell r="C14">
            <v>9825.52</v>
          </cell>
        </row>
        <row r="15">
          <cell r="B15" t="str">
            <v>WELKOM</v>
          </cell>
          <cell r="C15">
            <v>1874.98</v>
          </cell>
        </row>
        <row r="16">
          <cell r="B16" t="str">
            <v>KLERKSDORP</v>
          </cell>
          <cell r="C16">
            <v>6679.92</v>
          </cell>
        </row>
        <row r="17">
          <cell r="B17" t="str">
            <v>KRUGERSDORP</v>
          </cell>
          <cell r="C17">
            <v>108961.18</v>
          </cell>
        </row>
        <row r="18">
          <cell r="B18" t="str">
            <v>PIETERSBURG</v>
          </cell>
          <cell r="C18">
            <v>22241.34</v>
          </cell>
        </row>
        <row r="19">
          <cell r="B19" t="str">
            <v>PRETORIA</v>
          </cell>
          <cell r="C19">
            <v>62405.54</v>
          </cell>
        </row>
        <row r="20">
          <cell r="B20" t="str">
            <v>SPRINGS</v>
          </cell>
          <cell r="C20">
            <v>14452177.260000002</v>
          </cell>
        </row>
        <row r="21">
          <cell r="B21" t="str">
            <v>VEREENIGING</v>
          </cell>
          <cell r="C21">
            <v>252610.48</v>
          </cell>
        </row>
        <row r="22">
          <cell r="B22" t="str">
            <v>WITBANK</v>
          </cell>
          <cell r="C22">
            <v>163601.22</v>
          </cell>
        </row>
        <row r="23">
          <cell r="B23" t="str">
            <v>NELSPRUIT</v>
          </cell>
          <cell r="C23">
            <v>19632.400000000001</v>
          </cell>
        </row>
        <row r="24">
          <cell r="B24" t="str">
            <v>BENONI</v>
          </cell>
          <cell r="C24">
            <v>398.24</v>
          </cell>
        </row>
        <row r="25">
          <cell r="B25" t="str">
            <v>BOKSBURG</v>
          </cell>
          <cell r="C25">
            <v>48841.34</v>
          </cell>
        </row>
        <row r="26">
          <cell r="B26" t="str">
            <v>GERMISTON</v>
          </cell>
          <cell r="C26">
            <v>132055.92000000001</v>
          </cell>
        </row>
        <row r="27">
          <cell r="B27" t="str">
            <v>JOHANNESBURG</v>
          </cell>
          <cell r="C27">
            <v>3141.48</v>
          </cell>
        </row>
        <row r="28">
          <cell r="B28" t="str">
            <v>ROODEPOORT</v>
          </cell>
          <cell r="C28">
            <v>32255.32</v>
          </cell>
        </row>
        <row r="29">
          <cell r="B29" t="str">
            <v>ALBERTON</v>
          </cell>
          <cell r="C29">
            <v>550.52</v>
          </cell>
        </row>
        <row r="30">
          <cell r="B30" t="str">
            <v xml:space="preserve">UITENHAGE </v>
          </cell>
          <cell r="C30">
            <v>12392.62</v>
          </cell>
        </row>
      </sheetData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Instruction"/>
      <sheetName val="Cover(1)"/>
      <sheetName val="Summary(2)"/>
      <sheetName val="Limpopo(3)"/>
      <sheetName val="NATIONAL GM OPERATIO (2)"/>
      <sheetName val="&lt;&lt; COST CENTER"/>
      <sheetName val="100524"/>
      <sheetName val="Missing GL No's"/>
      <sheetName val="&lt;&lt; Projects"/>
      <sheetName val="Projects 200910(5)"/>
      <sheetName val="Projects 201011(6)"/>
      <sheetName val="Travel items"/>
      <sheetName val="Element listing"/>
      <sheetName val="CC listing"/>
      <sheetName val="Sca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C3" t="str">
            <v>Description</v>
          </cell>
          <cell r="D3" t="str">
            <v>NWIR</v>
          </cell>
          <cell r="F3" t="str">
            <v>CMA</v>
          </cell>
        </row>
        <row r="4">
          <cell r="A4">
            <v>200210</v>
          </cell>
          <cell r="B4">
            <v>200210</v>
          </cell>
          <cell r="C4" t="str">
            <v>Reconciliation Ledger Transfers</v>
          </cell>
          <cell r="D4" t="str">
            <v/>
          </cell>
          <cell r="F4" t="str">
            <v/>
          </cell>
        </row>
        <row r="5">
          <cell r="A5">
            <v>400000</v>
          </cell>
          <cell r="B5">
            <v>400000</v>
          </cell>
          <cell r="C5" t="str">
            <v>S&amp;W: Basic Salary (Res)</v>
          </cell>
          <cell r="D5" t="str">
            <v>COMPENSATION OF EMPLOYEES</v>
          </cell>
          <cell r="F5" t="str">
            <v>COMPENSATION OF EMPLOYEES</v>
          </cell>
        </row>
        <row r="6">
          <cell r="A6">
            <v>400010</v>
          </cell>
          <cell r="B6">
            <v>400010</v>
          </cell>
          <cell r="C6" t="str">
            <v>S&amp;W: Performance Bonus (Res)</v>
          </cell>
          <cell r="D6" t="str">
            <v>COMPENSATION OF EMPLOYEES</v>
          </cell>
          <cell r="F6" t="str">
            <v>COMPENSATION OF EMPLOYEES</v>
          </cell>
        </row>
        <row r="7">
          <cell r="A7">
            <v>400020</v>
          </cell>
          <cell r="B7">
            <v>400020</v>
          </cell>
          <cell r="C7" t="str">
            <v>S&amp;W: Production Bonus (Res)</v>
          </cell>
          <cell r="D7" t="str">
            <v>COMPENSATION OF EMPLOYEES</v>
          </cell>
          <cell r="F7" t="str">
            <v>COMPENSATION OF EMPLOYEES</v>
          </cell>
        </row>
        <row r="8">
          <cell r="A8">
            <v>400050</v>
          </cell>
          <cell r="B8">
            <v>400050</v>
          </cell>
          <cell r="C8" t="str">
            <v>S&amp;W: Long Serv Award (Res)</v>
          </cell>
          <cell r="D8" t="str">
            <v>COMPENSATION OF EMPLOYEES</v>
          </cell>
          <cell r="F8" t="str">
            <v>COMPENSATION OF EMPLOYEES</v>
          </cell>
        </row>
        <row r="9">
          <cell r="A9">
            <v>400060</v>
          </cell>
          <cell r="B9">
            <v>400060</v>
          </cell>
          <cell r="C9" t="str">
            <v>S&amp;W: Leave Discounting (Res)</v>
          </cell>
          <cell r="D9" t="str">
            <v>COMPENSATION OF EMPLOYEES</v>
          </cell>
          <cell r="F9" t="str">
            <v>COMPENSATION OF EMPLOYEES</v>
          </cell>
        </row>
        <row r="10">
          <cell r="A10">
            <v>400080</v>
          </cell>
          <cell r="B10">
            <v>400080</v>
          </cell>
          <cell r="C10" t="str">
            <v>S&amp;W: Overtime (Res)</v>
          </cell>
          <cell r="D10" t="str">
            <v>COMPENSATION OF EMPLOYEES</v>
          </cell>
          <cell r="F10" t="str">
            <v>COMPENSATION OF EMPLOYEES</v>
          </cell>
        </row>
        <row r="11">
          <cell r="A11">
            <v>400090</v>
          </cell>
          <cell r="B11">
            <v>400090</v>
          </cell>
          <cell r="C11" t="str">
            <v>S&amp;W: Compens/Circum Other (Res)</v>
          </cell>
          <cell r="D11" t="str">
            <v>COMPENSATION OF EMPLOYEES</v>
          </cell>
          <cell r="F11" t="str">
            <v>COMPENSATION OF EMPLOYEES</v>
          </cell>
        </row>
        <row r="12">
          <cell r="A12">
            <v>400210</v>
          </cell>
          <cell r="B12">
            <v>400210</v>
          </cell>
          <cell r="C12" t="str">
            <v>S&amp;W: Periodic Payments Oth (Res)</v>
          </cell>
          <cell r="D12" t="str">
            <v>COMPENSATION OF EMPLOYEES</v>
          </cell>
          <cell r="F12" t="str">
            <v>COMPENSATION OF EMPLOYEES</v>
          </cell>
        </row>
        <row r="13">
          <cell r="A13">
            <v>400320</v>
          </cell>
          <cell r="B13">
            <v>400320</v>
          </cell>
          <cell r="C13" t="str">
            <v>S&amp;W: Service Bonus (Res)</v>
          </cell>
          <cell r="D13" t="str">
            <v>COMPENSATION OF EMPLOYEES</v>
          </cell>
          <cell r="F13" t="str">
            <v>COMPENSATION OF EMPLOYEES</v>
          </cell>
        </row>
        <row r="14">
          <cell r="A14">
            <v>400330</v>
          </cell>
          <cell r="B14">
            <v>400330</v>
          </cell>
          <cell r="C14" t="str">
            <v>S&amp;W: Home Owners Allowance (Res)</v>
          </cell>
          <cell r="D14" t="str">
            <v>COMPENSATION OF EMPLOYEES</v>
          </cell>
          <cell r="F14" t="str">
            <v>COMPENSATION OF EMPLOYEES</v>
          </cell>
        </row>
        <row r="15">
          <cell r="A15">
            <v>400340</v>
          </cell>
          <cell r="B15">
            <v>400340</v>
          </cell>
          <cell r="C15" t="str">
            <v>S&amp;W: Car Subsidy (Allowances) (Res)</v>
          </cell>
          <cell r="D15" t="str">
            <v>COMPENSATION OF EMPLOYEES</v>
          </cell>
          <cell r="F15" t="str">
            <v>COMPENSATION OF EMPLOYEES</v>
          </cell>
        </row>
        <row r="16">
          <cell r="A16">
            <v>400350</v>
          </cell>
          <cell r="B16">
            <v>400350</v>
          </cell>
          <cell r="C16" t="str">
            <v>S&amp;W: Non Pensionable All Oth(Res)</v>
          </cell>
          <cell r="D16" t="str">
            <v>COMPENSATION OF EMPLOYEES</v>
          </cell>
          <cell r="F16" t="str">
            <v>COMPENSATION OF EMPLOYEES</v>
          </cell>
        </row>
        <row r="17">
          <cell r="A17">
            <v>400600</v>
          </cell>
          <cell r="B17">
            <v>400600</v>
          </cell>
          <cell r="C17" t="str">
            <v>Salaries &amp; Wages Lrp (Non-res)</v>
          </cell>
          <cell r="D17" t="str">
            <v/>
          </cell>
          <cell r="F17" t="str">
            <v/>
          </cell>
        </row>
        <row r="18">
          <cell r="A18">
            <v>400610</v>
          </cell>
          <cell r="B18">
            <v>400610</v>
          </cell>
          <cell r="C18" t="str">
            <v>Overtime Lrp (Non-res)</v>
          </cell>
          <cell r="D18" t="str">
            <v/>
          </cell>
          <cell r="F18" t="str">
            <v/>
          </cell>
        </row>
        <row r="19">
          <cell r="A19">
            <v>400620</v>
          </cell>
          <cell r="B19">
            <v>400620</v>
          </cell>
          <cell r="C19" t="str">
            <v>Col Adjustments-Lrp</v>
          </cell>
          <cell r="D19" t="str">
            <v/>
          </cell>
          <cell r="F19" t="str">
            <v/>
          </cell>
        </row>
        <row r="20">
          <cell r="A20">
            <v>401000</v>
          </cell>
          <cell r="B20">
            <v>401000</v>
          </cell>
          <cell r="C20" t="str">
            <v>Empl Contr: Pension (Res)</v>
          </cell>
          <cell r="D20" t="str">
            <v>COMPENSATION OF EMPLOYEES</v>
          </cell>
          <cell r="F20" t="str">
            <v>COMPENSATION OF EMPLOYEES</v>
          </cell>
        </row>
        <row r="21">
          <cell r="A21">
            <v>401010</v>
          </cell>
          <cell r="B21">
            <v>401010</v>
          </cell>
          <cell r="C21" t="str">
            <v>Empl Contr: Medical (Res)</v>
          </cell>
          <cell r="D21" t="str">
            <v>COMPENSATION OF EMPLOYEES</v>
          </cell>
          <cell r="F21" t="str">
            <v>COMPENSATION OF EMPLOYEES</v>
          </cell>
        </row>
        <row r="22">
          <cell r="A22">
            <v>401020</v>
          </cell>
          <cell r="B22">
            <v>401020</v>
          </cell>
          <cell r="C22" t="str">
            <v>Empl Contr: Uif (Res)</v>
          </cell>
          <cell r="D22" t="str">
            <v>COMPENSATION OF EMPLOYEES</v>
          </cell>
          <cell r="F22" t="str">
            <v>COMPENSATION OF EMPLOYEES</v>
          </cell>
        </row>
        <row r="23">
          <cell r="A23">
            <v>401030</v>
          </cell>
          <cell r="B23">
            <v>401030</v>
          </cell>
          <cell r="C23" t="str">
            <v>Empl Contr: Bargain Council(Res)</v>
          </cell>
          <cell r="D23" t="str">
            <v>COMPENSATION OF EMPLOYEES</v>
          </cell>
          <cell r="F23" t="str">
            <v>COMPENSATION OF EMPLOYEES</v>
          </cell>
        </row>
        <row r="24">
          <cell r="A24">
            <v>401040</v>
          </cell>
          <cell r="B24" t="str">
            <v>401040</v>
          </cell>
          <cell r="C24" t="str">
            <v>Empl Contr: Off Unions&amp;Ass(Res)</v>
          </cell>
          <cell r="D24" t="str">
            <v/>
          </cell>
          <cell r="F24" t="str">
            <v/>
          </cell>
        </row>
        <row r="25">
          <cell r="A25">
            <v>401050</v>
          </cell>
          <cell r="B25" t="str">
            <v>401050</v>
          </cell>
          <cell r="C25" t="str">
            <v>Empl Contr: Insurance (Res)</v>
          </cell>
          <cell r="D25" t="str">
            <v/>
          </cell>
          <cell r="F25" t="str">
            <v/>
          </cell>
        </row>
        <row r="26">
          <cell r="A26">
            <v>401051</v>
          </cell>
          <cell r="C26" t="str">
            <v>Skills Development Levy</v>
          </cell>
          <cell r="D26" t="str">
            <v>TRAINING &amp; STAFF DEVELOPMENT</v>
          </cell>
          <cell r="F26" t="str">
            <v>TRAINING &amp; STAFF DEVELOPMENT</v>
          </cell>
        </row>
        <row r="27">
          <cell r="A27">
            <v>401200</v>
          </cell>
          <cell r="B27" t="str">
            <v>401200</v>
          </cell>
          <cell r="C27" t="str">
            <v>Empl Contr: Pension Lrp (N-res)</v>
          </cell>
          <cell r="D27" t="str">
            <v/>
          </cell>
          <cell r="F27" t="str">
            <v/>
          </cell>
        </row>
        <row r="28">
          <cell r="A28">
            <v>401210</v>
          </cell>
          <cell r="B28" t="str">
            <v>401210</v>
          </cell>
          <cell r="C28" t="str">
            <v>Empl Contr: Medical Lrp (N-res)</v>
          </cell>
          <cell r="D28" t="str">
            <v/>
          </cell>
          <cell r="F28" t="str">
            <v/>
          </cell>
        </row>
        <row r="29">
          <cell r="A29">
            <v>403500</v>
          </cell>
          <cell r="B29" t="str">
            <v>403500</v>
          </cell>
          <cell r="C29" t="str">
            <v>Operating Materials Consumption</v>
          </cell>
          <cell r="D29" t="str">
            <v>MNT &amp; REP: OTHER MACHINERY &amp; EQUIPM</v>
          </cell>
          <cell r="F29" t="str">
            <v/>
          </cell>
        </row>
        <row r="30">
          <cell r="A30">
            <v>405000</v>
          </cell>
          <cell r="B30" t="str">
            <v>405000</v>
          </cell>
          <cell r="C30" t="str">
            <v>Stock Written Off/Downgrading</v>
          </cell>
          <cell r="D30" t="str">
            <v/>
          </cell>
          <cell r="F30" t="str">
            <v/>
          </cell>
        </row>
        <row r="31">
          <cell r="A31">
            <v>405200</v>
          </cell>
          <cell r="B31" t="str">
            <v>405200</v>
          </cell>
          <cell r="C31" t="str">
            <v>Stock Gains and Losses</v>
          </cell>
          <cell r="D31" t="str">
            <v/>
          </cell>
          <cell r="F31" t="str">
            <v/>
          </cell>
        </row>
        <row r="32">
          <cell r="A32">
            <v>409000</v>
          </cell>
          <cell r="B32" t="str">
            <v>409000</v>
          </cell>
          <cell r="C32" t="str">
            <v>Bore Waterhole Drilling</v>
          </cell>
          <cell r="D32" t="str">
            <v/>
          </cell>
          <cell r="F32" t="str">
            <v/>
          </cell>
        </row>
        <row r="33">
          <cell r="A33">
            <v>410000</v>
          </cell>
          <cell r="B33" t="str">
            <v>410000</v>
          </cell>
          <cell r="C33" t="str">
            <v>Attendance Fees(Inc Registr Fs)</v>
          </cell>
          <cell r="D33" t="str">
            <v>TRAINING &amp; STAFF DEVELOPMENT</v>
          </cell>
          <cell r="F33" t="str">
            <v>TRAINING &amp; STAFF DEVELOPMENT</v>
          </cell>
        </row>
        <row r="34">
          <cell r="A34">
            <v>410010</v>
          </cell>
          <cell r="B34" t="str">
            <v>410010</v>
          </cell>
          <cell r="C34" t="str">
            <v>Bank Charg &amp; Card Fees Comm Bank</v>
          </cell>
          <cell r="D34" t="str">
            <v>BANK CHARGES</v>
          </cell>
          <cell r="F34" t="str">
            <v/>
          </cell>
        </row>
        <row r="35">
          <cell r="A35">
            <v>410011</v>
          </cell>
          <cell r="B35" t="str">
            <v>410011</v>
          </cell>
          <cell r="C35" t="str">
            <v>Bank Charg &amp; Card Fees Investm</v>
          </cell>
          <cell r="D35" t="str">
            <v/>
          </cell>
          <cell r="F35" t="str">
            <v/>
          </cell>
        </row>
        <row r="36">
          <cell r="A36">
            <v>410020</v>
          </cell>
          <cell r="B36" t="str">
            <v>410020</v>
          </cell>
          <cell r="C36" t="str">
            <v>Bursaries (Employees)</v>
          </cell>
          <cell r="D36" t="str">
            <v/>
          </cell>
          <cell r="F36" t="str">
            <v/>
          </cell>
        </row>
        <row r="37">
          <cell r="A37">
            <v>410030</v>
          </cell>
          <cell r="B37" t="str">
            <v>410030</v>
          </cell>
          <cell r="C37" t="str">
            <v>Cash Discount</v>
          </cell>
          <cell r="D37" t="str">
            <v>DISCOUNTS</v>
          </cell>
          <cell r="F37" t="str">
            <v>DISCOUNTS</v>
          </cell>
        </row>
        <row r="38">
          <cell r="A38">
            <v>410100</v>
          </cell>
          <cell r="B38" t="str">
            <v>410100</v>
          </cell>
          <cell r="C38" t="str">
            <v>Advert: Gifts &amp; Promotional Item</v>
          </cell>
          <cell r="D38" t="str">
            <v>ADVERTISING</v>
          </cell>
          <cell r="F38" t="str">
            <v>ADVERTISING</v>
          </cell>
        </row>
        <row r="39">
          <cell r="A39">
            <v>410110</v>
          </cell>
          <cell r="B39" t="str">
            <v>410110</v>
          </cell>
          <cell r="C39" t="str">
            <v>Advert: Marketing</v>
          </cell>
          <cell r="D39" t="str">
            <v/>
          </cell>
          <cell r="F39" t="str">
            <v/>
          </cell>
        </row>
        <row r="40">
          <cell r="A40">
            <v>410112</v>
          </cell>
          <cell r="B40" t="str">
            <v>410112</v>
          </cell>
          <cell r="C40" t="str">
            <v>Bank Charg&amp;Card Fees Oth Dep Ins</v>
          </cell>
          <cell r="D40" t="str">
            <v/>
          </cell>
          <cell r="F40" t="str">
            <v/>
          </cell>
        </row>
        <row r="41">
          <cell r="A41">
            <v>410120</v>
          </cell>
          <cell r="B41" t="str">
            <v>410120</v>
          </cell>
          <cell r="C41" t="str">
            <v>Recruitment &amp; Agency Fee</v>
          </cell>
          <cell r="D41" t="str">
            <v>ADVERTISING</v>
          </cell>
          <cell r="F41" t="str">
            <v>ADVERTISING</v>
          </cell>
        </row>
        <row r="42">
          <cell r="A42">
            <v>410130</v>
          </cell>
          <cell r="B42" t="str">
            <v>410130</v>
          </cell>
          <cell r="C42" t="str">
            <v>Advert: Tenders</v>
          </cell>
          <cell r="D42" t="str">
            <v>ADVERTISING</v>
          </cell>
          <cell r="F42" t="str">
            <v>ADVERTISING</v>
          </cell>
        </row>
        <row r="43">
          <cell r="A43">
            <v>410140</v>
          </cell>
          <cell r="B43" t="str">
            <v>410140</v>
          </cell>
          <cell r="C43" t="str">
            <v>Advert: Auctions</v>
          </cell>
          <cell r="D43" t="str">
            <v>ADVERTISING</v>
          </cell>
          <cell r="F43" t="str">
            <v>ADVERTISING</v>
          </cell>
        </row>
        <row r="44">
          <cell r="A44">
            <v>410150</v>
          </cell>
          <cell r="B44" t="str">
            <v>410150</v>
          </cell>
          <cell r="C44" t="str">
            <v>Advert: Bursaries(Non Employees)</v>
          </cell>
          <cell r="D44" t="str">
            <v/>
          </cell>
          <cell r="F44" t="str">
            <v/>
          </cell>
        </row>
        <row r="45">
          <cell r="A45">
            <v>411000</v>
          </cell>
          <cell r="B45" t="str">
            <v>411000</v>
          </cell>
          <cell r="C45" t="str">
            <v>Com: Cell Contract(Subscr&amp;Calls)</v>
          </cell>
          <cell r="D45" t="str">
            <v>COMMUNICATION</v>
          </cell>
          <cell r="F45" t="str">
            <v>COMMUNICATION</v>
          </cell>
        </row>
        <row r="46">
          <cell r="A46">
            <v>411010</v>
          </cell>
          <cell r="B46" t="str">
            <v>411010</v>
          </cell>
          <cell r="C46" t="str">
            <v>Com: Licences (Radio&amp;TV)</v>
          </cell>
          <cell r="D46" t="str">
            <v>COMMUNICATION</v>
          </cell>
          <cell r="F46" t="str">
            <v>COMMUNICATION</v>
          </cell>
        </row>
        <row r="47">
          <cell r="A47">
            <v>411020</v>
          </cell>
          <cell r="B47" t="str">
            <v>411020</v>
          </cell>
          <cell r="C47" t="str">
            <v>Com: Post/Stamp/Frank Mach</v>
          </cell>
          <cell r="D47" t="str">
            <v>COMMUNICATION</v>
          </cell>
          <cell r="F47" t="str">
            <v>COMMUNICATION</v>
          </cell>
        </row>
        <row r="48">
          <cell r="A48">
            <v>411030</v>
          </cell>
          <cell r="B48" t="str">
            <v>411030</v>
          </cell>
          <cell r="C48" t="str">
            <v>Com: Radio Transmissions</v>
          </cell>
          <cell r="D48" t="str">
            <v>COMMUNICATION</v>
          </cell>
          <cell r="F48" t="str">
            <v>COMMUNICATION</v>
          </cell>
        </row>
        <row r="49">
          <cell r="A49">
            <v>411040</v>
          </cell>
          <cell r="B49" t="str">
            <v>411040</v>
          </cell>
          <cell r="C49" t="str">
            <v>Com:Rent Priv Bag&amp;Post Box</v>
          </cell>
          <cell r="D49" t="str">
            <v>COMMUNICATION</v>
          </cell>
          <cell r="F49" t="str">
            <v>COMMUNICATION</v>
          </cell>
        </row>
        <row r="50">
          <cell r="A50">
            <v>411050</v>
          </cell>
          <cell r="B50" t="str">
            <v>411050</v>
          </cell>
          <cell r="C50" t="str">
            <v>Com: Satellite Signals</v>
          </cell>
          <cell r="D50" t="str">
            <v>COMMUNICATION</v>
          </cell>
          <cell r="F50" t="str">
            <v>COMMUNICATION</v>
          </cell>
        </row>
        <row r="51">
          <cell r="A51">
            <v>411060</v>
          </cell>
          <cell r="B51" t="str">
            <v>411060</v>
          </cell>
          <cell r="C51" t="str">
            <v>Com: Telephone Installation</v>
          </cell>
          <cell r="D51" t="str">
            <v>COMMUNICATION</v>
          </cell>
          <cell r="F51" t="str">
            <v>COMMUNICATION</v>
          </cell>
        </row>
        <row r="52">
          <cell r="A52">
            <v>411070</v>
          </cell>
          <cell r="B52" t="str">
            <v>411070</v>
          </cell>
          <cell r="C52" t="str">
            <v>Com: Tel/Fax/Telegrap&amp;Telex</v>
          </cell>
          <cell r="D52" t="str">
            <v>COMMUNICATION</v>
          </cell>
          <cell r="F52" t="str">
            <v>COMMUNICATION</v>
          </cell>
        </row>
        <row r="53">
          <cell r="A53">
            <v>412000</v>
          </cell>
          <cell r="B53" t="str">
            <v>412000</v>
          </cell>
          <cell r="C53" t="str">
            <v>Sita: Data Lines</v>
          </cell>
          <cell r="D53" t="str">
            <v/>
          </cell>
          <cell r="F53" t="str">
            <v/>
          </cell>
        </row>
        <row r="54">
          <cell r="A54">
            <v>412010</v>
          </cell>
          <cell r="B54" t="str">
            <v>412010</v>
          </cell>
          <cell r="C54" t="str">
            <v>Sita: Internet Serv Charges</v>
          </cell>
          <cell r="D54" t="str">
            <v/>
          </cell>
          <cell r="F54" t="str">
            <v/>
          </cell>
        </row>
        <row r="55">
          <cell r="A55">
            <v>412020</v>
          </cell>
          <cell r="B55" t="str">
            <v>412020</v>
          </cell>
          <cell r="C55" t="str">
            <v>Sita: Mainframe Time</v>
          </cell>
          <cell r="D55" t="str">
            <v/>
          </cell>
          <cell r="F55" t="str">
            <v/>
          </cell>
        </row>
        <row r="56">
          <cell r="A56">
            <v>412030</v>
          </cell>
          <cell r="B56" t="str">
            <v>412030</v>
          </cell>
          <cell r="C56" t="str">
            <v>Sita: Information Services</v>
          </cell>
          <cell r="D56" t="str">
            <v/>
          </cell>
          <cell r="F56" t="str">
            <v/>
          </cell>
        </row>
        <row r="57">
          <cell r="A57">
            <v>412040</v>
          </cell>
          <cell r="B57" t="str">
            <v>412040</v>
          </cell>
          <cell r="C57" t="str">
            <v>Sita: Software Licences</v>
          </cell>
          <cell r="D57" t="str">
            <v/>
          </cell>
          <cell r="F57" t="str">
            <v/>
          </cell>
        </row>
        <row r="58">
          <cell r="A58">
            <v>412050</v>
          </cell>
          <cell r="B58" t="str">
            <v>412050</v>
          </cell>
          <cell r="C58" t="str">
            <v>Sita: Specialise Compt Ser</v>
          </cell>
          <cell r="D58" t="str">
            <v/>
          </cell>
          <cell r="F58" t="str">
            <v/>
          </cell>
        </row>
        <row r="59">
          <cell r="A59">
            <v>412060</v>
          </cell>
          <cell r="B59" t="str">
            <v>412060</v>
          </cell>
          <cell r="C59" t="str">
            <v>Sita: System Advisers</v>
          </cell>
          <cell r="D59" t="str">
            <v/>
          </cell>
          <cell r="F59" t="str">
            <v/>
          </cell>
        </row>
        <row r="60">
          <cell r="A60">
            <v>412070</v>
          </cell>
          <cell r="B60" t="str">
            <v>412070</v>
          </cell>
          <cell r="C60" t="str">
            <v>Sita: System Development</v>
          </cell>
          <cell r="D60" t="str">
            <v/>
          </cell>
          <cell r="F60" t="str">
            <v/>
          </cell>
        </row>
        <row r="61">
          <cell r="A61">
            <v>412080</v>
          </cell>
          <cell r="B61" t="str">
            <v>412080</v>
          </cell>
          <cell r="C61" t="str">
            <v>Ext Comp Ser: Data Lines</v>
          </cell>
          <cell r="D61" t="str">
            <v>EXTERNAL COMP SERVICES PROVIDERS</v>
          </cell>
          <cell r="F61" t="str">
            <v>EXTERNAL COMP SERVICES PROVIDERS</v>
          </cell>
        </row>
        <row r="62">
          <cell r="A62">
            <v>412090</v>
          </cell>
          <cell r="B62" t="str">
            <v>412090</v>
          </cell>
          <cell r="C62" t="str">
            <v>Ext Comp Ser: Internet Chrg</v>
          </cell>
          <cell r="D62" t="str">
            <v>EXTERNAL COMP SERVICES PROVIDERS</v>
          </cell>
          <cell r="F62" t="str">
            <v>EXTERNAL COMP SERVICES PROVIDERS</v>
          </cell>
        </row>
        <row r="63">
          <cell r="A63">
            <v>412100</v>
          </cell>
          <cell r="B63" t="str">
            <v>412100</v>
          </cell>
          <cell r="C63" t="str">
            <v>Ext Comp Ser: Mainframe Time</v>
          </cell>
          <cell r="D63" t="str">
            <v>EXTERNAL COMP SERVICES PROVIDERS</v>
          </cell>
          <cell r="F63" t="str">
            <v>EXTERNAL COMP SERVICES PROVIDERS</v>
          </cell>
        </row>
        <row r="64">
          <cell r="A64">
            <v>412110</v>
          </cell>
          <cell r="B64" t="str">
            <v>412110</v>
          </cell>
          <cell r="C64" t="str">
            <v>Ext Comp Ser: Infor Services</v>
          </cell>
          <cell r="D64" t="str">
            <v>EXTERNAL COMP SERVICES PROVIDERS</v>
          </cell>
          <cell r="F64" t="str">
            <v/>
          </cell>
        </row>
        <row r="65">
          <cell r="A65">
            <v>412120</v>
          </cell>
          <cell r="B65" t="str">
            <v>412120</v>
          </cell>
          <cell r="C65" t="str">
            <v>Ext Comp Ser: Software Licen</v>
          </cell>
          <cell r="D65" t="str">
            <v>EXTERNAL COMP SERVICES PROVIDERS</v>
          </cell>
          <cell r="F65" t="str">
            <v/>
          </cell>
        </row>
        <row r="66">
          <cell r="A66">
            <v>412130</v>
          </cell>
          <cell r="B66" t="str">
            <v>412130</v>
          </cell>
          <cell r="C66" t="str">
            <v>Ext Comp Ser: Spec Comp Ser</v>
          </cell>
          <cell r="D66" t="str">
            <v>EXTERNAL COMP SERVICES PROVIDERS</v>
          </cell>
          <cell r="F66" t="str">
            <v/>
          </cell>
        </row>
        <row r="67">
          <cell r="A67">
            <v>412140</v>
          </cell>
          <cell r="B67" t="str">
            <v>412140</v>
          </cell>
          <cell r="C67" t="str">
            <v>Ext Comp Ser: System Adviser</v>
          </cell>
          <cell r="D67" t="str">
            <v>EXTERNAL COMP SERVICES PROVIDERS</v>
          </cell>
          <cell r="F67" t="str">
            <v/>
          </cell>
        </row>
        <row r="68">
          <cell r="A68">
            <v>412150</v>
          </cell>
          <cell r="B68" t="str">
            <v>412150</v>
          </cell>
          <cell r="C68" t="str">
            <v>Ext Comp Ser: System Develop</v>
          </cell>
          <cell r="D68" t="str">
            <v>EXTERNAL COMP SERVICES PROVIDERS</v>
          </cell>
          <cell r="F68" t="str">
            <v/>
          </cell>
        </row>
        <row r="69">
          <cell r="A69">
            <v>412300</v>
          </cell>
          <cell r="B69" t="str">
            <v>412300</v>
          </cell>
          <cell r="C69" t="str">
            <v>Cons &amp; Spec Ser: Aerial Photography</v>
          </cell>
          <cell r="D69" t="str">
            <v>CONSULT,CONTRACT &amp; SPECIAL SERV</v>
          </cell>
          <cell r="F69" t="str">
            <v>CONSULT,CONTRACT &amp; SPECIAL SERV</v>
          </cell>
        </row>
        <row r="70">
          <cell r="A70">
            <v>412310</v>
          </cell>
          <cell r="B70" t="str">
            <v>412310</v>
          </cell>
          <cell r="C70" t="str">
            <v>Cons &amp; Spec Ser: Accntant &amp; Auditors</v>
          </cell>
          <cell r="D70" t="str">
            <v>CONSULT,CONTRACT &amp; SPECIAL SERV</v>
          </cell>
          <cell r="F70" t="str">
            <v/>
          </cell>
        </row>
        <row r="71">
          <cell r="A71">
            <v>412320</v>
          </cell>
          <cell r="B71" t="str">
            <v>412320</v>
          </cell>
          <cell r="C71" t="str">
            <v>Cons &amp; Spec Ser: Fin, Advis &amp; Man Cons</v>
          </cell>
          <cell r="D71" t="str">
            <v>CONSULT,CONTRACT &amp; SPECIAL SERV</v>
          </cell>
          <cell r="F71" t="str">
            <v>CONSULT,CONTRACT &amp; SPECIAL SERV</v>
          </cell>
        </row>
        <row r="72">
          <cell r="A72">
            <v>412400</v>
          </cell>
          <cell r="B72" t="str">
            <v>412400</v>
          </cell>
          <cell r="C72" t="str">
            <v>Cons &amp; Spec Ser: Auctioneers</v>
          </cell>
          <cell r="D72" t="str">
            <v>CONSULT,CONTRACT &amp; SPECIAL SERV</v>
          </cell>
          <cell r="F72" t="str">
            <v/>
          </cell>
        </row>
        <row r="73">
          <cell r="A73">
            <v>412410</v>
          </cell>
          <cell r="B73" t="str">
            <v>412410</v>
          </cell>
          <cell r="C73" t="str">
            <v>Cons &amp; Spec Ser: Audio Visual Serv</v>
          </cell>
          <cell r="D73" t="str">
            <v>CONSULT,CONTRACT &amp; SPECIAL SERV</v>
          </cell>
          <cell r="F73" t="str">
            <v/>
          </cell>
        </row>
        <row r="74">
          <cell r="A74">
            <v>412420</v>
          </cell>
          <cell r="B74" t="str">
            <v>412420</v>
          </cell>
          <cell r="C74" t="str">
            <v>Cons &amp; Spec Ser: Agriculture</v>
          </cell>
          <cell r="D74" t="str">
            <v/>
          </cell>
          <cell r="F74" t="str">
            <v/>
          </cell>
        </row>
        <row r="75">
          <cell r="A75">
            <v>412430</v>
          </cell>
          <cell r="B75" t="str">
            <v>412430</v>
          </cell>
          <cell r="C75" t="str">
            <v>Cons &amp; Spec Ser: Architectural</v>
          </cell>
          <cell r="D75" t="str">
            <v>CONSULT,CONTRACT &amp; SPECIAL SERV</v>
          </cell>
          <cell r="F75" t="str">
            <v/>
          </cell>
        </row>
        <row r="76">
          <cell r="A76">
            <v>412440</v>
          </cell>
          <cell r="B76" t="str">
            <v>412440</v>
          </cell>
          <cell r="C76" t="str">
            <v>Cons &amp; Spec Ser: Comm&amp;Comm of Inqu</v>
          </cell>
          <cell r="D76" t="str">
            <v>CONSULT,CONTRACT &amp; SPECIAL SERV</v>
          </cell>
          <cell r="F76" t="str">
            <v/>
          </cell>
        </row>
        <row r="77">
          <cell r="A77">
            <v>412450</v>
          </cell>
          <cell r="B77" t="str">
            <v>412450</v>
          </cell>
          <cell r="C77" t="str">
            <v>Cons &amp; Spec Ser: Ecological</v>
          </cell>
          <cell r="D77" t="str">
            <v>CONSULT,CONTRACT &amp; SPECIAL SERV</v>
          </cell>
          <cell r="F77" t="str">
            <v>CONSULT,CONTRACT &amp; SPECIAL SERV</v>
          </cell>
        </row>
        <row r="78">
          <cell r="A78">
            <v>412460</v>
          </cell>
          <cell r="B78" t="str">
            <v>412460</v>
          </cell>
          <cell r="C78" t="str">
            <v>Cons &amp; Spec Ser: Geologist</v>
          </cell>
          <cell r="D78" t="str">
            <v>CONSULT,CONTRACT &amp; SPECIAL SERV</v>
          </cell>
          <cell r="F78" t="str">
            <v/>
          </cell>
        </row>
        <row r="79">
          <cell r="A79">
            <v>412470</v>
          </cell>
          <cell r="B79" t="str">
            <v>412470</v>
          </cell>
          <cell r="C79" t="str">
            <v>Cons &amp; Spec Ser: Geodetic&amp;Contr Sur</v>
          </cell>
          <cell r="D79" t="str">
            <v>CONSULT,CONTRACT &amp; SPECIAL SERV</v>
          </cell>
          <cell r="F79" t="str">
            <v/>
          </cell>
        </row>
        <row r="80">
          <cell r="A80">
            <v>412480</v>
          </cell>
          <cell r="B80" t="str">
            <v>412480</v>
          </cell>
          <cell r="C80" t="str">
            <v>Cons &amp; Spec Ser: Geoinformatic Serv</v>
          </cell>
          <cell r="D80" t="str">
            <v>CONSULT,CONTRACT &amp; SPECIAL SERV</v>
          </cell>
          <cell r="F80" t="str">
            <v/>
          </cell>
        </row>
        <row r="81">
          <cell r="A81">
            <v>412490</v>
          </cell>
          <cell r="B81" t="str">
            <v>412490</v>
          </cell>
          <cell r="C81" t="str">
            <v>Cons &amp; Spec Ser: Medical Services</v>
          </cell>
          <cell r="D81" t="str">
            <v>CONSULT,CONTRACT &amp; SPECIAL SERV</v>
          </cell>
          <cell r="F81" t="str">
            <v/>
          </cell>
        </row>
        <row r="82">
          <cell r="A82">
            <v>412500</v>
          </cell>
          <cell r="B82" t="str">
            <v>412500</v>
          </cell>
          <cell r="C82" t="str">
            <v>Cons &amp; Spec Ser: Personnel &amp; Labour</v>
          </cell>
          <cell r="D82" t="str">
            <v/>
          </cell>
          <cell r="F82" t="str">
            <v>CONSULT,CONTRACT &amp; SPECIAL SERV</v>
          </cell>
        </row>
        <row r="83">
          <cell r="A83">
            <v>413000</v>
          </cell>
          <cell r="B83" t="str">
            <v>413000</v>
          </cell>
          <cell r="C83" t="str">
            <v>Cons&amp;Spec Ser:Agen Adm&amp;Sup Staff</v>
          </cell>
          <cell r="D83" t="str">
            <v/>
          </cell>
          <cell r="F83" t="str">
            <v/>
          </cell>
        </row>
        <row r="84">
          <cell r="A84">
            <v>413010</v>
          </cell>
          <cell r="B84" t="str">
            <v>413010</v>
          </cell>
          <cell r="C84" t="str">
            <v>Cons&amp;Spec Ser:Civil Engineering</v>
          </cell>
          <cell r="D84" t="str">
            <v>CONSULT,CONTRACT &amp; SPECIAL SERV</v>
          </cell>
          <cell r="F84" t="str">
            <v>CONSULT,CONTRACT &amp; SPECIAL SERV</v>
          </cell>
        </row>
        <row r="85">
          <cell r="A85">
            <v>413020</v>
          </cell>
          <cell r="B85" t="str">
            <v>413020</v>
          </cell>
          <cell r="C85" t="str">
            <v>Cons&amp;Spec Ser:Electrical Engineering</v>
          </cell>
          <cell r="D85" t="str">
            <v>CONSULT,CONTRACT &amp; SPECIAL SERV</v>
          </cell>
          <cell r="F85" t="str">
            <v/>
          </cell>
        </row>
        <row r="86">
          <cell r="A86">
            <v>413030</v>
          </cell>
          <cell r="B86" t="str">
            <v>413030</v>
          </cell>
          <cell r="C86" t="str">
            <v>Cons&amp;Spec Ser:Engin Industrial</v>
          </cell>
          <cell r="D86" t="str">
            <v>CONSULT,CONTRACT &amp; SPECIAL SERV</v>
          </cell>
          <cell r="F86" t="str">
            <v/>
          </cell>
        </row>
        <row r="87">
          <cell r="A87">
            <v>413040</v>
          </cell>
          <cell r="B87" t="str">
            <v>413040</v>
          </cell>
          <cell r="C87" t="str">
            <v>Cons&amp;Spec Ser:Mechanical Engineering</v>
          </cell>
          <cell r="D87" t="str">
            <v>CONSULT,CONTRACT &amp; SPECIAL SERV</v>
          </cell>
          <cell r="F87" t="str">
            <v/>
          </cell>
        </row>
        <row r="88">
          <cell r="A88">
            <v>413050</v>
          </cell>
          <cell r="B88" t="str">
            <v>413050</v>
          </cell>
          <cell r="C88" t="str">
            <v>Courier &amp; Delivery Services</v>
          </cell>
          <cell r="D88" t="str">
            <v>COURIER &amp; DELIVERY SERVICES</v>
          </cell>
          <cell r="F88" t="str">
            <v>COURIER &amp; DELIVERY SERVICES</v>
          </cell>
        </row>
        <row r="89">
          <cell r="A89">
            <v>413060</v>
          </cell>
          <cell r="B89" t="str">
            <v>413060</v>
          </cell>
          <cell r="C89" t="str">
            <v>Tracing Agents&amp;Debt Collections</v>
          </cell>
          <cell r="D89" t="str">
            <v>TRACING AGENT &amp; DEBT COLLECTIONS</v>
          </cell>
          <cell r="F89" t="str">
            <v>TRACING AGENT &amp; DEBT COLLECTIONS</v>
          </cell>
        </row>
        <row r="90">
          <cell r="A90">
            <v>413070</v>
          </cell>
          <cell r="B90" t="str">
            <v>413070</v>
          </cell>
          <cell r="C90" t="str">
            <v>Drivers Licences &amp; Permits</v>
          </cell>
          <cell r="D90" t="str">
            <v>UTILITITY SERVICES</v>
          </cell>
          <cell r="F90" t="str">
            <v/>
          </cell>
        </row>
        <row r="91">
          <cell r="A91">
            <v>414000</v>
          </cell>
          <cell r="B91" t="str">
            <v>414000</v>
          </cell>
          <cell r="C91" t="str">
            <v>Entert: Dep Including Empl</v>
          </cell>
          <cell r="D91" t="str">
            <v/>
          </cell>
          <cell r="F91" t="str">
            <v/>
          </cell>
        </row>
        <row r="92">
          <cell r="A92">
            <v>414010</v>
          </cell>
          <cell r="B92" t="str">
            <v>414010</v>
          </cell>
          <cell r="C92" t="str">
            <v>Entert: Management</v>
          </cell>
          <cell r="D92" t="str">
            <v>ENTERTAINMENT</v>
          </cell>
          <cell r="F92" t="str">
            <v>ENTERTAINMENT</v>
          </cell>
        </row>
        <row r="93">
          <cell r="A93">
            <v>414020</v>
          </cell>
          <cell r="B93" t="str">
            <v>414020</v>
          </cell>
          <cell r="C93" t="str">
            <v>Entert: Ministers</v>
          </cell>
          <cell r="D93" t="str">
            <v/>
          </cell>
          <cell r="F93" t="str">
            <v/>
          </cell>
        </row>
        <row r="94">
          <cell r="A94">
            <v>415000</v>
          </cell>
          <cell r="B94" t="str">
            <v>415000</v>
          </cell>
          <cell r="C94" t="str">
            <v>Audit Fees: Ext Computer Audits</v>
          </cell>
          <cell r="D94" t="str">
            <v/>
          </cell>
          <cell r="F94" t="str">
            <v/>
          </cell>
        </row>
        <row r="95">
          <cell r="A95">
            <v>415010</v>
          </cell>
          <cell r="B95" t="str">
            <v>415010</v>
          </cell>
          <cell r="C95" t="str">
            <v>Audit Fees: Ext Environmental</v>
          </cell>
          <cell r="D95" t="str">
            <v/>
          </cell>
          <cell r="F95" t="str">
            <v/>
          </cell>
        </row>
        <row r="96">
          <cell r="A96">
            <v>415020</v>
          </cell>
          <cell r="B96" t="str">
            <v>415020</v>
          </cell>
          <cell r="C96" t="str">
            <v>Audit Fees: Ext Forensic Investi</v>
          </cell>
          <cell r="D96" t="str">
            <v/>
          </cell>
          <cell r="F96" t="str">
            <v/>
          </cell>
        </row>
        <row r="97">
          <cell r="A97">
            <v>415030</v>
          </cell>
          <cell r="B97" t="str">
            <v>415030</v>
          </cell>
          <cell r="C97" t="str">
            <v>Audit Fees: Ext Perform Audit</v>
          </cell>
          <cell r="D97" t="str">
            <v/>
          </cell>
          <cell r="F97" t="str">
            <v/>
          </cell>
        </row>
        <row r="98">
          <cell r="A98">
            <v>415100</v>
          </cell>
          <cell r="B98" t="str">
            <v>415100</v>
          </cell>
          <cell r="C98" t="str">
            <v>Audit Fees: Ext Current Year</v>
          </cell>
          <cell r="D98" t="str">
            <v>AUDIT FEES</v>
          </cell>
          <cell r="F98" t="str">
            <v/>
          </cell>
        </row>
        <row r="99">
          <cell r="A99">
            <v>415110</v>
          </cell>
          <cell r="B99" t="str">
            <v>415110</v>
          </cell>
          <cell r="C99" t="str">
            <v>Audit Fees: Ext Previous Year</v>
          </cell>
          <cell r="D99" t="str">
            <v/>
          </cell>
          <cell r="F99" t="str">
            <v/>
          </cell>
        </row>
        <row r="100">
          <cell r="A100">
            <v>416000</v>
          </cell>
          <cell r="B100" t="str">
            <v>416000</v>
          </cell>
          <cell r="C100" t="str">
            <v>Equip&lt;R5000: Fix Indiv&amp;Mov Air Co</v>
          </cell>
          <cell r="D100" t="str">
            <v/>
          </cell>
          <cell r="F100" t="str">
            <v/>
          </cell>
        </row>
        <row r="101">
          <cell r="A101">
            <v>416010</v>
          </cell>
          <cell r="B101" t="str">
            <v>416010</v>
          </cell>
          <cell r="C101" t="str">
            <v>Equip&lt;R5000: Audio Visual Equipm</v>
          </cell>
          <cell r="D101" t="str">
            <v/>
          </cell>
          <cell r="F101" t="str">
            <v/>
          </cell>
        </row>
        <row r="102">
          <cell r="A102">
            <v>416020</v>
          </cell>
          <cell r="B102" t="str">
            <v>416020</v>
          </cell>
          <cell r="C102" t="str">
            <v>Equip&lt;R5000: Cellular Phones</v>
          </cell>
          <cell r="D102" t="str">
            <v/>
          </cell>
          <cell r="F102" t="str">
            <v/>
          </cell>
        </row>
        <row r="103">
          <cell r="A103">
            <v>416030</v>
          </cell>
          <cell r="B103" t="str">
            <v>416030</v>
          </cell>
          <cell r="C103" t="str">
            <v>Equip&lt;R5000: Elec Wire &amp; Power Dis</v>
          </cell>
          <cell r="D103" t="str">
            <v/>
          </cell>
          <cell r="F103" t="str">
            <v/>
          </cell>
        </row>
        <row r="104">
          <cell r="A104">
            <v>416040</v>
          </cell>
          <cell r="B104" t="str">
            <v>416040</v>
          </cell>
          <cell r="C104" t="str">
            <v>Equip&lt;R5000: Computer Hardware &amp; Sy</v>
          </cell>
          <cell r="D104" t="str">
            <v/>
          </cell>
          <cell r="F104" t="str">
            <v/>
          </cell>
        </row>
        <row r="105">
          <cell r="A105">
            <v>416050</v>
          </cell>
          <cell r="B105" t="str">
            <v>416050</v>
          </cell>
          <cell r="C105" t="str">
            <v>Equip&lt;R5000: Crockery and Cutlery</v>
          </cell>
          <cell r="D105" t="str">
            <v/>
          </cell>
          <cell r="F105" t="str">
            <v/>
          </cell>
        </row>
        <row r="106">
          <cell r="A106">
            <v>416060</v>
          </cell>
          <cell r="B106" t="str">
            <v>416060</v>
          </cell>
          <cell r="C106" t="str">
            <v>Equip&lt;R5000: Domestic Equipment</v>
          </cell>
          <cell r="D106" t="str">
            <v/>
          </cell>
          <cell r="F106" t="str">
            <v/>
          </cell>
        </row>
        <row r="107">
          <cell r="A107">
            <v>416070</v>
          </cell>
          <cell r="B107" t="str">
            <v>416070</v>
          </cell>
          <cell r="C107" t="str">
            <v>Equip&lt;R5000: Domestic Furniture</v>
          </cell>
          <cell r="D107" t="str">
            <v/>
          </cell>
          <cell r="F107" t="str">
            <v/>
          </cell>
        </row>
        <row r="108">
          <cell r="A108">
            <v>416080</v>
          </cell>
          <cell r="B108" t="str">
            <v>416080</v>
          </cell>
          <cell r="C108" t="str">
            <v>Equip&lt;R5000: Emergency/Rescue Eqp</v>
          </cell>
          <cell r="D108" t="str">
            <v/>
          </cell>
          <cell r="F108" t="str">
            <v/>
          </cell>
        </row>
        <row r="109">
          <cell r="A109">
            <v>416090</v>
          </cell>
          <cell r="B109" t="str">
            <v>416090</v>
          </cell>
          <cell r="C109" t="str">
            <v>Equip&lt;R5000: Fire Fighting Eqpm</v>
          </cell>
          <cell r="D109" t="str">
            <v/>
          </cell>
          <cell r="F109" t="str">
            <v/>
          </cell>
        </row>
        <row r="110">
          <cell r="A110">
            <v>416100</v>
          </cell>
          <cell r="B110" t="str">
            <v>416100</v>
          </cell>
          <cell r="C110" t="str">
            <v>Equip&lt;R5000: Gardening Equipment</v>
          </cell>
          <cell r="D110" t="str">
            <v/>
          </cell>
          <cell r="F110" t="str">
            <v/>
          </cell>
        </row>
        <row r="111">
          <cell r="A111">
            <v>416105</v>
          </cell>
          <cell r="B111" t="str">
            <v>416105</v>
          </cell>
          <cell r="C111" t="str">
            <v>Equip&lt;R5000: Hydro Measure Equipment</v>
          </cell>
          <cell r="D111" t="str">
            <v/>
          </cell>
          <cell r="F111" t="str">
            <v/>
          </cell>
        </row>
        <row r="112">
          <cell r="A112">
            <v>416110</v>
          </cell>
          <cell r="B112" t="str">
            <v>416110</v>
          </cell>
          <cell r="C112" t="str">
            <v>Equip&lt;R5000: Irrigation Equipment</v>
          </cell>
          <cell r="D112" t="str">
            <v/>
          </cell>
          <cell r="F112" t="str">
            <v/>
          </cell>
        </row>
        <row r="113">
          <cell r="A113">
            <v>416120</v>
          </cell>
          <cell r="B113" t="str">
            <v>416120</v>
          </cell>
          <cell r="C113" t="str">
            <v>Equip&lt;R5000: Kitchen Appliances</v>
          </cell>
          <cell r="D113" t="str">
            <v/>
          </cell>
          <cell r="F113" t="str">
            <v/>
          </cell>
        </row>
        <row r="114">
          <cell r="A114">
            <v>416130</v>
          </cell>
          <cell r="B114" t="str">
            <v>416130</v>
          </cell>
          <cell r="C114" t="str">
            <v>Equip&lt;R5000: Laundry Equipment</v>
          </cell>
          <cell r="D114" t="str">
            <v/>
          </cell>
          <cell r="F114" t="str">
            <v/>
          </cell>
        </row>
        <row r="115">
          <cell r="A115">
            <v>416140</v>
          </cell>
          <cell r="B115" t="str">
            <v>416140</v>
          </cell>
          <cell r="C115" t="str">
            <v>Equip&lt;R5000: W/shop Eqp &amp; Tools</v>
          </cell>
          <cell r="D115" t="str">
            <v/>
          </cell>
          <cell r="F115" t="str">
            <v/>
          </cell>
        </row>
        <row r="116">
          <cell r="A116">
            <v>416150</v>
          </cell>
          <cell r="B116" t="str">
            <v>416150</v>
          </cell>
          <cell r="C116" t="str">
            <v>Equip&lt;R5000: Linen &amp; Soft Furnishin</v>
          </cell>
          <cell r="D116" t="str">
            <v/>
          </cell>
          <cell r="F116" t="str">
            <v/>
          </cell>
        </row>
        <row r="117">
          <cell r="A117">
            <v>416160</v>
          </cell>
          <cell r="B117" t="str">
            <v>416160</v>
          </cell>
          <cell r="C117" t="str">
            <v>Equip&lt;R5000: Office Equipment</v>
          </cell>
          <cell r="D117" t="str">
            <v/>
          </cell>
          <cell r="F117" t="str">
            <v/>
          </cell>
        </row>
        <row r="118">
          <cell r="A118">
            <v>416170</v>
          </cell>
          <cell r="B118" t="str">
            <v>416170</v>
          </cell>
          <cell r="C118" t="str">
            <v>Equip&lt;R5000: Office Furniture</v>
          </cell>
          <cell r="D118" t="str">
            <v/>
          </cell>
          <cell r="F118" t="str">
            <v/>
          </cell>
        </row>
        <row r="119">
          <cell r="A119">
            <v>416180</v>
          </cell>
          <cell r="B119" t="str">
            <v>416180</v>
          </cell>
          <cell r="C119" t="str">
            <v>Equip&lt;R5000: Photographic Equipme</v>
          </cell>
          <cell r="D119" t="str">
            <v/>
          </cell>
          <cell r="F119" t="str">
            <v/>
          </cell>
        </row>
        <row r="120">
          <cell r="A120">
            <v>416190</v>
          </cell>
          <cell r="B120" t="str">
            <v>416190</v>
          </cell>
          <cell r="C120" t="str">
            <v>Equip&lt;R5000: Radio Equipment</v>
          </cell>
          <cell r="D120" t="str">
            <v/>
          </cell>
          <cell r="F120" t="str">
            <v/>
          </cell>
        </row>
        <row r="121">
          <cell r="A121">
            <v>416200</v>
          </cell>
          <cell r="B121" t="str">
            <v>416200</v>
          </cell>
          <cell r="C121" t="str">
            <v>Equip&lt;R5000: Sec Eqp/Sys/Mat Fix</v>
          </cell>
          <cell r="D121" t="str">
            <v/>
          </cell>
          <cell r="F121" t="str">
            <v/>
          </cell>
        </row>
        <row r="122">
          <cell r="A122">
            <v>416210</v>
          </cell>
          <cell r="B122" t="str">
            <v>416210</v>
          </cell>
          <cell r="C122" t="str">
            <v>Equip&lt;R5000: Sec Eqp/Sys/Mat: Mova</v>
          </cell>
          <cell r="D122" t="str">
            <v/>
          </cell>
          <cell r="F122" t="str">
            <v/>
          </cell>
        </row>
        <row r="123">
          <cell r="A123">
            <v>416300</v>
          </cell>
          <cell r="B123" t="str">
            <v>416300</v>
          </cell>
          <cell r="C123" t="str">
            <v>Equip&lt;R5000: Survey Equipment</v>
          </cell>
          <cell r="D123" t="str">
            <v/>
          </cell>
          <cell r="F123" t="str">
            <v/>
          </cell>
        </row>
        <row r="124">
          <cell r="A124">
            <v>416310</v>
          </cell>
          <cell r="B124" t="str">
            <v>416310</v>
          </cell>
          <cell r="C124" t="str">
            <v>Equip&lt;R5000: Telecommuni Equip</v>
          </cell>
          <cell r="D124" t="str">
            <v/>
          </cell>
          <cell r="F124" t="str">
            <v/>
          </cell>
        </row>
        <row r="125">
          <cell r="A125">
            <v>416320</v>
          </cell>
          <cell r="B125" t="str">
            <v>416320</v>
          </cell>
          <cell r="C125" t="str">
            <v>Equip&lt;R5000: Tents/Flags/Access</v>
          </cell>
          <cell r="D125" t="str">
            <v/>
          </cell>
          <cell r="F125" t="str">
            <v/>
          </cell>
        </row>
        <row r="126">
          <cell r="A126">
            <v>416330</v>
          </cell>
          <cell r="B126" t="str">
            <v>416330</v>
          </cell>
          <cell r="C126" t="str">
            <v>Equip&lt;R5000: Computer Software</v>
          </cell>
          <cell r="D126" t="str">
            <v/>
          </cell>
          <cell r="F126" t="str">
            <v/>
          </cell>
        </row>
        <row r="127">
          <cell r="A127">
            <v>416340</v>
          </cell>
          <cell r="B127" t="str">
            <v>416340</v>
          </cell>
          <cell r="C127" t="str">
            <v>Equip&lt;R5000: Other Intangible Assets</v>
          </cell>
          <cell r="D127" t="str">
            <v/>
          </cell>
          <cell r="F127" t="str">
            <v/>
          </cell>
        </row>
        <row r="128">
          <cell r="A128">
            <v>416350</v>
          </cell>
          <cell r="B128" t="str">
            <v>416350</v>
          </cell>
          <cell r="C128" t="str">
            <v>Equip&lt;R5000: Patents and Licences</v>
          </cell>
          <cell r="D128" t="str">
            <v/>
          </cell>
          <cell r="F128" t="str">
            <v/>
          </cell>
        </row>
        <row r="129">
          <cell r="A129">
            <v>416360</v>
          </cell>
          <cell r="B129" t="str">
            <v>416360</v>
          </cell>
          <cell r="C129" t="str">
            <v>Equip&lt;R5000: Recipe/Form/P-Type/D</v>
          </cell>
          <cell r="D129" t="str">
            <v/>
          </cell>
          <cell r="F129" t="str">
            <v/>
          </cell>
        </row>
        <row r="130">
          <cell r="A130">
            <v>416370</v>
          </cell>
          <cell r="B130" t="str">
            <v>416370</v>
          </cell>
          <cell r="C130" t="str">
            <v>Equip&lt;R5000: Service&amp;Operating Ri</v>
          </cell>
          <cell r="D130" t="str">
            <v/>
          </cell>
          <cell r="F130" t="str">
            <v/>
          </cell>
        </row>
        <row r="131">
          <cell r="A131">
            <v>416500</v>
          </cell>
          <cell r="B131" t="str">
            <v>416500</v>
          </cell>
          <cell r="C131" t="str">
            <v>Freight Service</v>
          </cell>
          <cell r="D131" t="str">
            <v>COURIER &amp; DELIVERY SERVICES</v>
          </cell>
          <cell r="F131" t="str">
            <v>COURIER &amp; DELIVERY SERVICES</v>
          </cell>
        </row>
        <row r="132">
          <cell r="A132">
            <v>418000</v>
          </cell>
          <cell r="B132" t="str">
            <v>418000</v>
          </cell>
          <cell r="C132" t="str">
            <v>Construction Work in Progress</v>
          </cell>
          <cell r="D132" t="str">
            <v/>
          </cell>
          <cell r="F132" t="str">
            <v/>
          </cell>
        </row>
        <row r="133">
          <cell r="A133">
            <v>418100</v>
          </cell>
          <cell r="B133" t="str">
            <v>418100</v>
          </cell>
          <cell r="C133" t="str">
            <v>Fencing Material</v>
          </cell>
          <cell r="D133" t="str">
            <v>CONSUMABLE MATERIAL</v>
          </cell>
          <cell r="F133" t="str">
            <v>CONSUMABLE MATERIAL</v>
          </cell>
        </row>
        <row r="134">
          <cell r="A134">
            <v>418110</v>
          </cell>
          <cell r="B134" t="str">
            <v>418110</v>
          </cell>
          <cell r="C134" t="str">
            <v>Pest Control Materials</v>
          </cell>
          <cell r="D134" t="str">
            <v>CONSUMABLE MATERIAL</v>
          </cell>
          <cell r="F134" t="str">
            <v/>
          </cell>
        </row>
        <row r="135">
          <cell r="A135">
            <v>418120</v>
          </cell>
          <cell r="B135" t="str">
            <v>418120</v>
          </cell>
          <cell r="C135" t="str">
            <v>Plants &amp; Seeds</v>
          </cell>
          <cell r="D135" t="str">
            <v>CONSUMABLE MATERIAL</v>
          </cell>
          <cell r="F135" t="str">
            <v/>
          </cell>
        </row>
        <row r="136">
          <cell r="A136">
            <v>418200</v>
          </cell>
          <cell r="B136" t="str">
            <v>418200</v>
          </cell>
          <cell r="C136" t="str">
            <v>Dom Cons:Brooms and Brushes</v>
          </cell>
          <cell r="D136" t="str">
            <v>CONSUMABLE MATERIAL</v>
          </cell>
          <cell r="F136" t="str">
            <v>CONSUMABLE MATERIAL</v>
          </cell>
        </row>
        <row r="137">
          <cell r="A137">
            <v>418210</v>
          </cell>
          <cell r="B137" t="str">
            <v>418210</v>
          </cell>
          <cell r="C137" t="str">
            <v>Cleaning Materials</v>
          </cell>
          <cell r="D137" t="str">
            <v>CONSUMABLE MATERIAL</v>
          </cell>
          <cell r="F137" t="str">
            <v>CONSUMABLE MATERIAL</v>
          </cell>
        </row>
        <row r="138">
          <cell r="A138">
            <v>418220</v>
          </cell>
          <cell r="B138" t="str">
            <v>418220</v>
          </cell>
          <cell r="C138" t="str">
            <v>Crockery &amp; Cutlery</v>
          </cell>
          <cell r="D138" t="str">
            <v>CONSUMABLE MATERIAL</v>
          </cell>
          <cell r="F138" t="str">
            <v>CONSUMABLE MATERIAL</v>
          </cell>
        </row>
        <row r="139">
          <cell r="A139">
            <v>418230</v>
          </cell>
          <cell r="B139" t="str">
            <v>418230</v>
          </cell>
          <cell r="C139" t="str">
            <v>Dom Cons:Disposable Paper Items</v>
          </cell>
          <cell r="D139" t="str">
            <v>CONSUMABLE MATERIAL</v>
          </cell>
          <cell r="F139" t="str">
            <v>CONSUMABLE MATERIAL</v>
          </cell>
        </row>
        <row r="140">
          <cell r="A140">
            <v>418240</v>
          </cell>
          <cell r="B140" t="str">
            <v>418240</v>
          </cell>
          <cell r="C140" t="str">
            <v>Gardening &amp; Irrigation Supplies</v>
          </cell>
          <cell r="D140" t="str">
            <v>CONSUMABLE MATERIAL</v>
          </cell>
          <cell r="F140" t="str">
            <v>CONSUMABLE MATERIAL</v>
          </cell>
        </row>
        <row r="141">
          <cell r="A141">
            <v>418245</v>
          </cell>
          <cell r="B141" t="str">
            <v>418245</v>
          </cell>
          <cell r="C141" t="str">
            <v>Gas Oxygen &amp; Acetylene</v>
          </cell>
          <cell r="D141" t="str">
            <v>CONSUMABLE MATERIAL</v>
          </cell>
          <cell r="F141" t="str">
            <v/>
          </cell>
        </row>
        <row r="142">
          <cell r="A142">
            <v>418250</v>
          </cell>
          <cell r="B142" t="str">
            <v>418250</v>
          </cell>
          <cell r="C142" t="str">
            <v>Dom Cons:Laundry</v>
          </cell>
          <cell r="D142" t="str">
            <v>CONSUMABLE MATERIAL</v>
          </cell>
          <cell r="F142" t="str">
            <v>CONSUMABLE MATERIAL</v>
          </cell>
        </row>
        <row r="143">
          <cell r="A143">
            <v>418260</v>
          </cell>
          <cell r="B143" t="str">
            <v>418260</v>
          </cell>
          <cell r="C143" t="str">
            <v>Dom Cons:Pest Control</v>
          </cell>
          <cell r="D143" t="str">
            <v>CONSUMABLE MATERIAL</v>
          </cell>
          <cell r="F143" t="str">
            <v>CONSUMABLE MATERIAL</v>
          </cell>
        </row>
        <row r="144">
          <cell r="A144">
            <v>418270</v>
          </cell>
          <cell r="B144" t="str">
            <v>418270</v>
          </cell>
          <cell r="C144" t="str">
            <v>Dom Cons:Toiletries</v>
          </cell>
          <cell r="D144" t="str">
            <v/>
          </cell>
          <cell r="F144" t="str">
            <v>CONSUMABLE MATERIAL</v>
          </cell>
        </row>
        <row r="145">
          <cell r="A145">
            <v>418280</v>
          </cell>
          <cell r="B145" t="str">
            <v>418280</v>
          </cell>
          <cell r="C145" t="str">
            <v>Uniform &amp; Protective Clothing</v>
          </cell>
          <cell r="D145" t="str">
            <v>CONSUMABLE MATERIAL</v>
          </cell>
          <cell r="F145" t="str">
            <v>CONSUMABLE MATERIAL</v>
          </cell>
        </row>
        <row r="146">
          <cell r="A146">
            <v>418290</v>
          </cell>
          <cell r="B146" t="str">
            <v>418290</v>
          </cell>
          <cell r="C146" t="str">
            <v>Dom Cons:Wash/Clean Detergnt</v>
          </cell>
          <cell r="D146" t="str">
            <v/>
          </cell>
          <cell r="F146" t="str">
            <v>CONSUMABLE MATERIAL</v>
          </cell>
        </row>
        <row r="147">
          <cell r="A147">
            <v>418300</v>
          </cell>
          <cell r="B147" t="str">
            <v>418300</v>
          </cell>
          <cell r="C147" t="str">
            <v>Food Sup:Food Supplies</v>
          </cell>
          <cell r="D147" t="str">
            <v/>
          </cell>
          <cell r="F147" t="str">
            <v>VENUES AND FACILITIES</v>
          </cell>
        </row>
        <row r="148">
          <cell r="A148">
            <v>418310</v>
          </cell>
          <cell r="B148" t="str">
            <v>418310</v>
          </cell>
          <cell r="C148" t="str">
            <v>Food Sup:Groceries</v>
          </cell>
          <cell r="D148" t="str">
            <v/>
          </cell>
          <cell r="F148" t="str">
            <v/>
          </cell>
        </row>
        <row r="149">
          <cell r="A149">
            <v>418320</v>
          </cell>
          <cell r="B149" t="str">
            <v>418320</v>
          </cell>
          <cell r="C149" t="str">
            <v>FOOD SUP:MEAT, POULTRY, FISH</v>
          </cell>
          <cell r="D149" t="str">
            <v>VENUES AND FACILITIES</v>
          </cell>
          <cell r="F149" t="str">
            <v/>
          </cell>
        </row>
        <row r="150">
          <cell r="A150">
            <v>418400</v>
          </cell>
          <cell r="B150" t="str">
            <v>418400</v>
          </cell>
          <cell r="C150" t="str">
            <v>Chemicals</v>
          </cell>
          <cell r="D150" t="str">
            <v>CONSUMABLE MATERIAL</v>
          </cell>
          <cell r="F150" t="str">
            <v/>
          </cell>
        </row>
        <row r="151">
          <cell r="A151">
            <v>418410</v>
          </cell>
          <cell r="B151" t="str">
            <v>418410</v>
          </cell>
          <cell r="C151" t="str">
            <v>Fuel</v>
          </cell>
          <cell r="D151" t="str">
            <v/>
          </cell>
          <cell r="F151" t="str">
            <v/>
          </cell>
        </row>
        <row r="152">
          <cell r="A152">
            <v>418420</v>
          </cell>
          <cell r="B152" t="str">
            <v>418420</v>
          </cell>
          <cell r="C152" t="str">
            <v>Oil and Lubricants</v>
          </cell>
          <cell r="D152" t="str">
            <v>CONSUMABLE MATERIAL</v>
          </cell>
          <cell r="F152" t="str">
            <v/>
          </cell>
        </row>
        <row r="153">
          <cell r="A153">
            <v>418500</v>
          </cell>
          <cell r="B153" t="str">
            <v>418500</v>
          </cell>
          <cell r="C153" t="str">
            <v>Laboratory Chemicals</v>
          </cell>
          <cell r="D153" t="str">
            <v/>
          </cell>
          <cell r="F153" t="str">
            <v/>
          </cell>
        </row>
        <row r="154">
          <cell r="A154">
            <v>418510</v>
          </cell>
          <cell r="B154" t="str">
            <v>418510</v>
          </cell>
          <cell r="C154" t="str">
            <v>Laboratory Supplies</v>
          </cell>
          <cell r="D154" t="str">
            <v/>
          </cell>
          <cell r="F154" t="str">
            <v/>
          </cell>
        </row>
        <row r="155">
          <cell r="A155">
            <v>418600</v>
          </cell>
          <cell r="B155" t="str">
            <v>418600</v>
          </cell>
          <cell r="C155" t="str">
            <v>Oth Cons:Camp Maintenance</v>
          </cell>
          <cell r="D155" t="str">
            <v>CONSUMABLE MATERIAL</v>
          </cell>
          <cell r="F155" t="str">
            <v/>
          </cell>
        </row>
        <row r="156">
          <cell r="A156">
            <v>418610</v>
          </cell>
          <cell r="B156" t="str">
            <v>418610</v>
          </cell>
          <cell r="C156" t="str">
            <v>Oth Cons:Cellphone Accessories</v>
          </cell>
          <cell r="D156" t="str">
            <v/>
          </cell>
          <cell r="F156" t="str">
            <v/>
          </cell>
        </row>
        <row r="157">
          <cell r="A157">
            <v>418620</v>
          </cell>
          <cell r="B157" t="str">
            <v>418620</v>
          </cell>
          <cell r="C157" t="str">
            <v>Oth Cons:Packing Material</v>
          </cell>
          <cell r="D157" t="str">
            <v>CONSUMABLE MATERIAL</v>
          </cell>
          <cell r="F157" t="str">
            <v>CONSUMABLE MATERIAL</v>
          </cell>
        </row>
        <row r="158">
          <cell r="A158">
            <v>418630</v>
          </cell>
          <cell r="B158" t="str">
            <v>418630</v>
          </cell>
          <cell r="C158" t="str">
            <v>Oth Cons:Water for Irrigation</v>
          </cell>
          <cell r="D158" t="str">
            <v/>
          </cell>
          <cell r="F158" t="str">
            <v/>
          </cell>
        </row>
        <row r="159">
          <cell r="A159">
            <v>418640</v>
          </cell>
          <cell r="B159" t="str">
            <v>418640</v>
          </cell>
          <cell r="C159" t="str">
            <v>Hand Held Tools</v>
          </cell>
          <cell r="D159" t="str">
            <v>CONSUMABLE MATERIAL</v>
          </cell>
          <cell r="F159" t="str">
            <v>CONSUMABLE MATERIAL</v>
          </cell>
        </row>
        <row r="160">
          <cell r="A160">
            <v>418700</v>
          </cell>
          <cell r="B160" t="str">
            <v>418700</v>
          </cell>
          <cell r="C160" t="str">
            <v>Batteries Products</v>
          </cell>
          <cell r="D160" t="str">
            <v>CONSUMABLE MATERIAL</v>
          </cell>
          <cell r="F160" t="str">
            <v/>
          </cell>
        </row>
        <row r="161">
          <cell r="A161">
            <v>418710</v>
          </cell>
          <cell r="B161" t="str">
            <v>418710</v>
          </cell>
          <cell r="C161" t="str">
            <v>Building Materials</v>
          </cell>
          <cell r="D161" t="str">
            <v>CONSUMABLE MATERIAL</v>
          </cell>
          <cell r="F161" t="str">
            <v>CONSUMABLE MATERIAL</v>
          </cell>
        </row>
        <row r="162">
          <cell r="A162">
            <v>418720</v>
          </cell>
          <cell r="B162" t="str">
            <v>418720</v>
          </cell>
          <cell r="C162" t="str">
            <v>Electircal Supplies</v>
          </cell>
          <cell r="D162" t="str">
            <v>CONSUMABLE MATERIAL</v>
          </cell>
          <cell r="F162" t="str">
            <v>CONSUMABLE MATERIAL</v>
          </cell>
        </row>
        <row r="163">
          <cell r="A163">
            <v>418730</v>
          </cell>
          <cell r="B163" t="str">
            <v>418730</v>
          </cell>
          <cell r="C163" t="str">
            <v>Painting Materials</v>
          </cell>
          <cell r="D163" t="str">
            <v>CONSUMABLE MATERIAL</v>
          </cell>
          <cell r="F163" t="str">
            <v/>
          </cell>
        </row>
        <row r="164">
          <cell r="A164">
            <v>418740</v>
          </cell>
          <cell r="B164" t="str">
            <v>418740</v>
          </cell>
          <cell r="C164" t="str">
            <v>Maint Mat:Spares And Accessories</v>
          </cell>
          <cell r="D164" t="str">
            <v>CONSUMABLE MATERIAL</v>
          </cell>
          <cell r="F164" t="str">
            <v/>
          </cell>
        </row>
        <row r="165">
          <cell r="A165">
            <v>418750</v>
          </cell>
          <cell r="B165" t="str">
            <v>418750</v>
          </cell>
          <cell r="C165" t="str">
            <v>Tyres ,Tubes &amp; Tracks</v>
          </cell>
          <cell r="D165" t="str">
            <v>CONSUMABLE MATERIAL</v>
          </cell>
          <cell r="F165" t="str">
            <v/>
          </cell>
        </row>
        <row r="166">
          <cell r="A166">
            <v>418760</v>
          </cell>
          <cell r="B166" t="str">
            <v>418760</v>
          </cell>
          <cell r="C166" t="str">
            <v>Maint Mat:Video Expendable</v>
          </cell>
          <cell r="D166" t="str">
            <v>CONSUMABLE MATERIAL</v>
          </cell>
          <cell r="F166" t="str">
            <v/>
          </cell>
        </row>
        <row r="167">
          <cell r="A167">
            <v>418780</v>
          </cell>
          <cell r="B167" t="str">
            <v>418780</v>
          </cell>
          <cell r="C167" t="str">
            <v>Maint Mat:Other&amp;Supplies</v>
          </cell>
          <cell r="D167" t="str">
            <v/>
          </cell>
          <cell r="F167" t="str">
            <v/>
          </cell>
        </row>
        <row r="168">
          <cell r="A168">
            <v>418799</v>
          </cell>
          <cell r="B168" t="str">
            <v>418799</v>
          </cell>
          <cell r="C168" t="str">
            <v>Internal refurbishment</v>
          </cell>
          <cell r="D168" t="str">
            <v/>
          </cell>
          <cell r="F168" t="str">
            <v/>
          </cell>
        </row>
        <row r="169">
          <cell r="A169">
            <v>418800</v>
          </cell>
          <cell r="B169" t="str">
            <v>418800</v>
          </cell>
          <cell r="C169" t="str">
            <v>Sport &amp; Recreation Consumables</v>
          </cell>
          <cell r="D169" t="str">
            <v>CONSUMABLE MATERIAL</v>
          </cell>
          <cell r="F169" t="str">
            <v>CONSUMABLE MATERIAL</v>
          </cell>
        </row>
        <row r="170">
          <cell r="A170">
            <v>418900</v>
          </cell>
          <cell r="B170" t="str">
            <v>418900</v>
          </cell>
          <cell r="C170" t="str">
            <v>Sta&amp;Print:Audio Visual Materials</v>
          </cell>
          <cell r="D170" t="str">
            <v>CONSUMABLE MATERIAL</v>
          </cell>
          <cell r="F170" t="str">
            <v>PRINTING AND STATIONERY</v>
          </cell>
        </row>
        <row r="171">
          <cell r="A171">
            <v>418910</v>
          </cell>
          <cell r="B171" t="str">
            <v>418910</v>
          </cell>
          <cell r="C171" t="str">
            <v>Sta&amp;Print:Binding</v>
          </cell>
          <cell r="D171" t="str">
            <v/>
          </cell>
          <cell r="F171" t="str">
            <v/>
          </cell>
        </row>
        <row r="172">
          <cell r="A172">
            <v>418920</v>
          </cell>
          <cell r="B172" t="str">
            <v>418920</v>
          </cell>
          <cell r="C172" t="str">
            <v>Sta&amp;Print:Books, Journals</v>
          </cell>
          <cell r="D172" t="str">
            <v/>
          </cell>
          <cell r="F172" t="str">
            <v/>
          </cell>
        </row>
        <row r="173">
          <cell r="A173">
            <v>418930</v>
          </cell>
          <cell r="B173" t="str">
            <v>418930</v>
          </cell>
          <cell r="C173" t="str">
            <v>Sta&amp;Print:Computer Consumables</v>
          </cell>
          <cell r="D173" t="str">
            <v>CONSUMABLE MATERIAL</v>
          </cell>
          <cell r="F173" t="str">
            <v>PRINTING AND STATIONERY</v>
          </cell>
        </row>
        <row r="174">
          <cell r="A174">
            <v>418940</v>
          </cell>
          <cell r="B174" t="str">
            <v>418940</v>
          </cell>
          <cell r="C174" t="str">
            <v>Sta&amp;Print:Drawing Material</v>
          </cell>
          <cell r="D174" t="str">
            <v/>
          </cell>
          <cell r="F174" t="str">
            <v/>
          </cell>
        </row>
        <row r="175">
          <cell r="A175">
            <v>418950</v>
          </cell>
          <cell r="B175" t="str">
            <v>418950</v>
          </cell>
          <cell r="C175" t="str">
            <v>Sta&amp;Print:Expendable Material</v>
          </cell>
          <cell r="D175" t="str">
            <v/>
          </cell>
          <cell r="F175" t="str">
            <v/>
          </cell>
        </row>
        <row r="176">
          <cell r="A176">
            <v>418960</v>
          </cell>
          <cell r="B176" t="str">
            <v>418960</v>
          </cell>
          <cell r="C176" t="str">
            <v>Sta&amp;Print:Magazines</v>
          </cell>
          <cell r="D176" t="str">
            <v/>
          </cell>
          <cell r="F176" t="str">
            <v/>
          </cell>
        </row>
        <row r="177">
          <cell r="A177">
            <v>418970</v>
          </cell>
          <cell r="B177" t="str">
            <v>418970</v>
          </cell>
          <cell r="C177" t="str">
            <v>Sta&amp;Print:Other Publications</v>
          </cell>
          <cell r="D177" t="str">
            <v/>
          </cell>
          <cell r="F177" t="str">
            <v/>
          </cell>
        </row>
        <row r="178">
          <cell r="A178">
            <v>418980</v>
          </cell>
          <cell r="B178" t="str">
            <v>418980</v>
          </cell>
          <cell r="C178" t="str">
            <v>Sta&amp;Print:Photographic Mat</v>
          </cell>
          <cell r="D178" t="str">
            <v/>
          </cell>
          <cell r="F178" t="str">
            <v/>
          </cell>
        </row>
        <row r="179">
          <cell r="A179">
            <v>418990</v>
          </cell>
          <cell r="B179" t="str">
            <v>418990</v>
          </cell>
          <cell r="C179" t="str">
            <v>Sta&amp;Print:Printing Departmental</v>
          </cell>
          <cell r="D179" t="str">
            <v>CONSUMABLE MATERIAL</v>
          </cell>
          <cell r="F179" t="str">
            <v>PRINTING AND STATIONERY</v>
          </cell>
        </row>
        <row r="180">
          <cell r="A180">
            <v>419000</v>
          </cell>
          <cell r="B180" t="str">
            <v>419000</v>
          </cell>
          <cell r="C180" t="str">
            <v>Sta&amp;Print:Printing Govt. Printer</v>
          </cell>
          <cell r="D180" t="str">
            <v/>
          </cell>
          <cell r="F180" t="str">
            <v/>
          </cell>
        </row>
        <row r="181">
          <cell r="A181">
            <v>419010</v>
          </cell>
          <cell r="B181" t="str">
            <v>419010</v>
          </cell>
          <cell r="C181" t="str">
            <v>Sta&amp;Print:Publicenceations, Abroad</v>
          </cell>
          <cell r="D181" t="str">
            <v/>
          </cell>
          <cell r="F181" t="str">
            <v/>
          </cell>
        </row>
        <row r="182">
          <cell r="A182">
            <v>419020</v>
          </cell>
          <cell r="B182" t="str">
            <v>419020</v>
          </cell>
          <cell r="C182" t="str">
            <v>Sta&amp;Print:Special Stationery</v>
          </cell>
          <cell r="D182" t="str">
            <v/>
          </cell>
          <cell r="F182" t="str">
            <v/>
          </cell>
        </row>
        <row r="183">
          <cell r="A183">
            <v>419030</v>
          </cell>
          <cell r="B183" t="str">
            <v>419030</v>
          </cell>
          <cell r="C183" t="str">
            <v>Sta&amp;Print:Stationery</v>
          </cell>
          <cell r="D183" t="str">
            <v/>
          </cell>
          <cell r="F183" t="str">
            <v/>
          </cell>
        </row>
        <row r="184">
          <cell r="A184">
            <v>419100</v>
          </cell>
          <cell r="B184" t="str">
            <v>419100</v>
          </cell>
          <cell r="C184" t="str">
            <v>Restoration And Fittings</v>
          </cell>
          <cell r="D184" t="str">
            <v>RESTORATION AND FITTINGS</v>
          </cell>
          <cell r="F184" t="str">
            <v/>
          </cell>
        </row>
        <row r="185">
          <cell r="A185">
            <v>419220</v>
          </cell>
          <cell r="B185" t="str">
            <v>419220</v>
          </cell>
          <cell r="C185" t="str">
            <v>First Aid &amp; Emergency Kits</v>
          </cell>
          <cell r="D185" t="str">
            <v>CONSUMABLE MATERIAL</v>
          </cell>
          <cell r="F185" t="str">
            <v>CONSUMABLE MATERIAL</v>
          </cell>
        </row>
        <row r="186">
          <cell r="A186">
            <v>420000</v>
          </cell>
          <cell r="B186" t="str">
            <v>420000</v>
          </cell>
          <cell r="C186" t="str">
            <v>Legal Fs Priv Firm: Advice</v>
          </cell>
          <cell r="D186" t="str">
            <v/>
          </cell>
          <cell r="F186" t="str">
            <v/>
          </cell>
        </row>
        <row r="187">
          <cell r="A187">
            <v>420010</v>
          </cell>
          <cell r="B187" t="str">
            <v>420010</v>
          </cell>
          <cell r="C187" t="str">
            <v>Legal Fs Priv Firm:Mes Of Court</v>
          </cell>
          <cell r="D187" t="str">
            <v/>
          </cell>
          <cell r="F187" t="str">
            <v/>
          </cell>
        </row>
        <row r="188">
          <cell r="A188">
            <v>420020</v>
          </cell>
          <cell r="B188" t="str">
            <v>420020</v>
          </cell>
          <cell r="C188" t="str">
            <v>Legal Fs State Att: Advice</v>
          </cell>
          <cell r="D188" t="str">
            <v/>
          </cell>
          <cell r="F188" t="str">
            <v/>
          </cell>
        </row>
        <row r="189">
          <cell r="A189">
            <v>420030</v>
          </cell>
          <cell r="B189" t="str">
            <v>420030</v>
          </cell>
          <cell r="C189" t="str">
            <v>Legal Fs State Att: Mes Of Court</v>
          </cell>
          <cell r="D189" t="str">
            <v/>
          </cell>
          <cell r="F189" t="str">
            <v/>
          </cell>
        </row>
        <row r="190">
          <cell r="A190">
            <v>421100</v>
          </cell>
          <cell r="B190" t="str">
            <v>421100</v>
          </cell>
          <cell r="C190" t="str">
            <v>Mnt&amp;Rep:Caravans</v>
          </cell>
          <cell r="D190" t="str">
            <v/>
          </cell>
          <cell r="F190" t="str">
            <v/>
          </cell>
        </row>
        <row r="191">
          <cell r="A191">
            <v>421110</v>
          </cell>
          <cell r="B191" t="str">
            <v>421110</v>
          </cell>
          <cell r="C191" t="str">
            <v>Mnt&amp;Rep:Hostels</v>
          </cell>
          <cell r="D191" t="str">
            <v/>
          </cell>
          <cell r="F191" t="str">
            <v/>
          </cell>
        </row>
        <row r="192">
          <cell r="A192">
            <v>421120</v>
          </cell>
          <cell r="B192" t="str">
            <v>421120</v>
          </cell>
          <cell r="C192" t="str">
            <v>Mnt&amp;Rep:Mobile Homes</v>
          </cell>
          <cell r="D192" t="str">
            <v/>
          </cell>
          <cell r="F192" t="str">
            <v/>
          </cell>
        </row>
        <row r="193">
          <cell r="A193">
            <v>421130</v>
          </cell>
          <cell r="B193" t="str">
            <v>421130</v>
          </cell>
          <cell r="C193" t="str">
            <v>Mnt&amp;Rep:Residences(Pers/Gar)</v>
          </cell>
          <cell r="D193" t="str">
            <v/>
          </cell>
          <cell r="F193" t="str">
            <v/>
          </cell>
        </row>
        <row r="194">
          <cell r="A194">
            <v>421140</v>
          </cell>
          <cell r="B194" t="str">
            <v>421140</v>
          </cell>
          <cell r="C194" t="str">
            <v>Mnt&amp;Rep:Secure Care Centre</v>
          </cell>
          <cell r="D194" t="str">
            <v/>
          </cell>
          <cell r="F194" t="str">
            <v/>
          </cell>
        </row>
        <row r="195">
          <cell r="A195">
            <v>421200</v>
          </cell>
          <cell r="B195" t="str">
            <v>421200</v>
          </cell>
          <cell r="C195" t="str">
            <v>Mnt&amp;Rep:Clinics&amp;Comm Health Cent</v>
          </cell>
          <cell r="D195" t="str">
            <v/>
          </cell>
          <cell r="F195" t="str">
            <v/>
          </cell>
        </row>
        <row r="196">
          <cell r="A196">
            <v>421210</v>
          </cell>
          <cell r="B196" t="str">
            <v>421210</v>
          </cell>
          <cell r="C196" t="str">
            <v>Mnt&amp;Rep:Comm Centr&amp;Pub Enter</v>
          </cell>
          <cell r="D196" t="str">
            <v/>
          </cell>
          <cell r="F196" t="str">
            <v/>
          </cell>
        </row>
        <row r="197">
          <cell r="A197">
            <v>421220</v>
          </cell>
          <cell r="B197" t="str">
            <v>421220</v>
          </cell>
          <cell r="C197" t="str">
            <v>Mnt&amp;Rep:Fire Stations</v>
          </cell>
          <cell r="D197" t="str">
            <v/>
          </cell>
          <cell r="F197" t="str">
            <v/>
          </cell>
        </row>
        <row r="198">
          <cell r="A198">
            <v>421230</v>
          </cell>
          <cell r="B198" t="str">
            <v>421230</v>
          </cell>
          <cell r="C198" t="str">
            <v>Mnt&amp;Rep:Industrial Buildings</v>
          </cell>
          <cell r="D198" t="str">
            <v/>
          </cell>
          <cell r="F198" t="str">
            <v/>
          </cell>
        </row>
        <row r="199">
          <cell r="A199">
            <v>421240</v>
          </cell>
          <cell r="B199" t="str">
            <v>421240</v>
          </cell>
          <cell r="C199" t="str">
            <v>Mnt&amp;Rep:Laboratories</v>
          </cell>
          <cell r="D199" t="str">
            <v/>
          </cell>
          <cell r="F199" t="str">
            <v/>
          </cell>
        </row>
        <row r="200">
          <cell r="A200">
            <v>421250</v>
          </cell>
          <cell r="B200" t="str">
            <v>421250</v>
          </cell>
          <cell r="C200" t="str">
            <v>Mnt&amp;Rep:Libraries</v>
          </cell>
          <cell r="D200" t="str">
            <v/>
          </cell>
          <cell r="F200" t="str">
            <v/>
          </cell>
        </row>
        <row r="201">
          <cell r="A201">
            <v>421260</v>
          </cell>
          <cell r="B201" t="str">
            <v>421260</v>
          </cell>
          <cell r="C201" t="str">
            <v>Mnt&amp;Rep: Buildings</v>
          </cell>
          <cell r="D201" t="str">
            <v>MAINTANANCE &amp; REP SERVICES</v>
          </cell>
          <cell r="F201" t="str">
            <v>MAINTANANCE &amp; REP SERVICES</v>
          </cell>
        </row>
        <row r="202">
          <cell r="A202">
            <v>421270</v>
          </cell>
          <cell r="B202" t="str">
            <v>421270</v>
          </cell>
          <cell r="C202" t="str">
            <v>Mnt&amp;Rep:Parking Cover&amp;Open</v>
          </cell>
          <cell r="D202" t="str">
            <v>MAINTANANCE &amp; REP SERVICES</v>
          </cell>
          <cell r="F202" t="str">
            <v/>
          </cell>
        </row>
        <row r="203">
          <cell r="A203">
            <v>421280</v>
          </cell>
          <cell r="B203" t="str">
            <v>421280</v>
          </cell>
          <cell r="C203" t="str">
            <v>Mnt&amp;Rep:Research Fac(inc Wthr/b)</v>
          </cell>
          <cell r="D203" t="str">
            <v/>
          </cell>
          <cell r="F203" t="str">
            <v/>
          </cell>
        </row>
        <row r="204">
          <cell r="A204">
            <v>421300</v>
          </cell>
          <cell r="B204" t="str">
            <v>421300</v>
          </cell>
          <cell r="C204" t="str">
            <v>Mnt&amp;Rep:Ect:Cooling Towers</v>
          </cell>
          <cell r="D204" t="str">
            <v/>
          </cell>
          <cell r="F204" t="str">
            <v>MAINTANANCE &amp; REP SERVICES</v>
          </cell>
        </row>
        <row r="205">
          <cell r="A205">
            <v>421310</v>
          </cell>
          <cell r="B205" t="str">
            <v>421310</v>
          </cell>
          <cell r="C205" t="str">
            <v>Mnt&amp;Rep:Electrical</v>
          </cell>
          <cell r="D205" t="str">
            <v>MAINTANANCE &amp; REP SERVICES</v>
          </cell>
          <cell r="F205" t="str">
            <v/>
          </cell>
        </row>
        <row r="206">
          <cell r="A206">
            <v>421320</v>
          </cell>
          <cell r="B206" t="str">
            <v>421320</v>
          </cell>
          <cell r="C206" t="str">
            <v>Mnt&amp;Rep:Elect:Meters</v>
          </cell>
          <cell r="D206" t="str">
            <v>MAINTANANCE &amp; REP SERVICES</v>
          </cell>
          <cell r="F206" t="str">
            <v/>
          </cell>
        </row>
        <row r="207">
          <cell r="A207">
            <v>421400</v>
          </cell>
          <cell r="B207" t="str">
            <v>421400</v>
          </cell>
          <cell r="C207" t="str">
            <v>Mnt&amp;Rep:Elect:SupplyReticulat</v>
          </cell>
          <cell r="D207" t="str">
            <v>MAINTANANCE &amp; REP SERVICES</v>
          </cell>
          <cell r="F207" t="str">
            <v/>
          </cell>
        </row>
        <row r="208">
          <cell r="A208">
            <v>421410</v>
          </cell>
          <cell r="B208" t="str">
            <v>421410</v>
          </cell>
          <cell r="C208" t="str">
            <v>Mnt&amp;Rep:Elect:Switchgear Eqp</v>
          </cell>
          <cell r="D208" t="str">
            <v>MAINTANANCE &amp; REP SERVICES</v>
          </cell>
          <cell r="F208" t="str">
            <v/>
          </cell>
        </row>
        <row r="209">
          <cell r="A209">
            <v>421420</v>
          </cell>
          <cell r="B209" t="str">
            <v>421420</v>
          </cell>
          <cell r="C209" t="str">
            <v>Mnt&amp;Rep:Elect:Transformers</v>
          </cell>
          <cell r="D209" t="str">
            <v>MAINTANANCE &amp; REP SERVICES</v>
          </cell>
          <cell r="F209" t="str">
            <v/>
          </cell>
        </row>
        <row r="210">
          <cell r="A210">
            <v>421430</v>
          </cell>
          <cell r="B210" t="str">
            <v>421430</v>
          </cell>
          <cell r="C210" t="str">
            <v>Mnt&amp;Rep:Water Dams</v>
          </cell>
          <cell r="D210" t="str">
            <v/>
          </cell>
          <cell r="F210" t="str">
            <v/>
          </cell>
        </row>
        <row r="211">
          <cell r="A211">
            <v>421440</v>
          </cell>
          <cell r="B211" t="str">
            <v>421440</v>
          </cell>
          <cell r="C211" t="str">
            <v>Mnt&amp;Rep:Water Meters</v>
          </cell>
          <cell r="D211" t="str">
            <v>MAINTANANCE &amp; REP SERVICES</v>
          </cell>
          <cell r="F211" t="str">
            <v/>
          </cell>
        </row>
        <row r="212">
          <cell r="A212">
            <v>421450</v>
          </cell>
          <cell r="B212" t="str">
            <v>421450</v>
          </cell>
          <cell r="C212" t="str">
            <v>Mnt&amp;Rep:Water Pump Stations</v>
          </cell>
          <cell r="D212" t="str">
            <v/>
          </cell>
          <cell r="F212" t="str">
            <v/>
          </cell>
        </row>
        <row r="213">
          <cell r="A213">
            <v>421460</v>
          </cell>
          <cell r="B213" t="str">
            <v>421460</v>
          </cell>
          <cell r="C213" t="str">
            <v>Mnt&amp;Rep:Water Purification Works</v>
          </cell>
          <cell r="D213" t="str">
            <v>MAINTANANCE &amp; REP SERVICES</v>
          </cell>
          <cell r="F213" t="str">
            <v/>
          </cell>
        </row>
        <row r="214">
          <cell r="A214">
            <v>421470</v>
          </cell>
          <cell r="B214" t="str">
            <v>421470</v>
          </cell>
          <cell r="C214" t="str">
            <v>Mnt&amp;Rep:Water Reservoirs</v>
          </cell>
          <cell r="D214" t="str">
            <v/>
          </cell>
          <cell r="F214" t="str">
            <v/>
          </cell>
        </row>
        <row r="215">
          <cell r="A215">
            <v>421480</v>
          </cell>
          <cell r="B215" t="str">
            <v>421480</v>
          </cell>
          <cell r="C215" t="str">
            <v>Mnt&amp;Rep:Water Supply/Reticul</v>
          </cell>
          <cell r="D215" t="str">
            <v/>
          </cell>
          <cell r="F215" t="str">
            <v/>
          </cell>
        </row>
        <row r="216">
          <cell r="A216">
            <v>421490</v>
          </cell>
          <cell r="B216" t="str">
            <v>421490</v>
          </cell>
          <cell r="C216" t="str">
            <v>Mnt&amp;RepOutfall Sewers</v>
          </cell>
          <cell r="D216" t="str">
            <v>MAINTANANCE &amp; REP SERVICES</v>
          </cell>
          <cell r="F216" t="str">
            <v/>
          </cell>
        </row>
        <row r="217">
          <cell r="A217">
            <v>421500</v>
          </cell>
          <cell r="B217" t="str">
            <v>421500</v>
          </cell>
          <cell r="C217" t="str">
            <v>Mnt&amp;Rep:Purification Works</v>
          </cell>
          <cell r="D217" t="str">
            <v>MAINTANANCE &amp; REP SERVICES</v>
          </cell>
          <cell r="F217" t="str">
            <v/>
          </cell>
        </row>
        <row r="218">
          <cell r="A218">
            <v>421510</v>
          </cell>
          <cell r="B218" t="str">
            <v>421510</v>
          </cell>
          <cell r="C218" t="str">
            <v>Mnt&amp;Rep:Sewerage Pump Stations</v>
          </cell>
          <cell r="D218" t="str">
            <v>MAINTANANCE &amp; REP SERVICES</v>
          </cell>
          <cell r="F218" t="str">
            <v/>
          </cell>
        </row>
        <row r="219">
          <cell r="A219">
            <v>421520</v>
          </cell>
          <cell r="B219" t="str">
            <v>421520</v>
          </cell>
          <cell r="C219" t="str">
            <v>Mnt&amp;Rep:Sewers</v>
          </cell>
          <cell r="D219" t="str">
            <v>MAINTANANCE &amp; REP SERVICES</v>
          </cell>
          <cell r="F219" t="str">
            <v/>
          </cell>
        </row>
        <row r="220">
          <cell r="A220">
            <v>421600</v>
          </cell>
          <cell r="B220" t="str">
            <v>421600</v>
          </cell>
          <cell r="C220" t="str">
            <v>Mnt&amp;Rep:Buses</v>
          </cell>
          <cell r="D220" t="str">
            <v/>
          </cell>
          <cell r="F220" t="str">
            <v/>
          </cell>
        </row>
        <row r="221">
          <cell r="A221">
            <v>421610</v>
          </cell>
          <cell r="B221" t="str">
            <v>421610</v>
          </cell>
          <cell r="C221" t="str">
            <v>Mnt&amp;Rep:Cycles</v>
          </cell>
          <cell r="D221" t="str">
            <v/>
          </cell>
          <cell r="F221" t="str">
            <v/>
          </cell>
        </row>
        <row r="222">
          <cell r="A222">
            <v>421620</v>
          </cell>
          <cell r="B222" t="str">
            <v>421620</v>
          </cell>
          <cell r="C222" t="str">
            <v>Mnt&amp;Rep:Emergency Vehicles</v>
          </cell>
          <cell r="D222" t="str">
            <v/>
          </cell>
          <cell r="F222" t="str">
            <v/>
          </cell>
        </row>
        <row r="223">
          <cell r="A223">
            <v>421630</v>
          </cell>
          <cell r="B223" t="str">
            <v>421630</v>
          </cell>
          <cell r="C223" t="str">
            <v>Mnt&amp;Rep:Motor Vehicles</v>
          </cell>
          <cell r="D223" t="str">
            <v>MAINTANANCE &amp; REP SERVICES</v>
          </cell>
          <cell r="F223" t="str">
            <v/>
          </cell>
        </row>
        <row r="224">
          <cell r="A224">
            <v>421640</v>
          </cell>
          <cell r="B224" t="str">
            <v>421640</v>
          </cell>
          <cell r="C224" t="str">
            <v>Mnt&amp;Rep:Equipment</v>
          </cell>
          <cell r="D224" t="str">
            <v>MAINTANANCE &amp; REP SERVICES</v>
          </cell>
          <cell r="F224" t="str">
            <v/>
          </cell>
        </row>
        <row r="225">
          <cell r="A225">
            <v>421700</v>
          </cell>
          <cell r="B225" t="str">
            <v>421700</v>
          </cell>
          <cell r="C225" t="str">
            <v>Mnt&amp;Rep:Advertising Boards</v>
          </cell>
          <cell r="D225" t="str">
            <v>MNT &amp; REP: OTHER MACHINERY &amp; EQUIPM</v>
          </cell>
          <cell r="F225" t="str">
            <v/>
          </cell>
        </row>
        <row r="226">
          <cell r="A226">
            <v>421710</v>
          </cell>
          <cell r="B226" t="str">
            <v>421710</v>
          </cell>
          <cell r="C226" t="str">
            <v>Mnt&amp;Rep:Fix Ind&amp;Mov Air Condit</v>
          </cell>
          <cell r="D226" t="str">
            <v>MNT &amp; REP: OTHER MACHINERY &amp; EQUIPM</v>
          </cell>
          <cell r="F226" t="str">
            <v>MAINTANANCE &amp; REP SERVICES</v>
          </cell>
        </row>
        <row r="227">
          <cell r="A227">
            <v>421720</v>
          </cell>
          <cell r="B227" t="str">
            <v>421720</v>
          </cell>
          <cell r="C227" t="str">
            <v>Mnt&amp;Rep:Audio Visual Equipment</v>
          </cell>
          <cell r="D227" t="str">
            <v>MNT &amp; REP: OTHER MACHINERY &amp; EQUIPM</v>
          </cell>
          <cell r="F227" t="str">
            <v>MAINTANANCE &amp; REP SERVICES</v>
          </cell>
        </row>
        <row r="228">
          <cell r="A228">
            <v>421730</v>
          </cell>
          <cell r="B228" t="str">
            <v>421730</v>
          </cell>
          <cell r="C228" t="str">
            <v>Mnt&amp;Rep:Cellular Phones</v>
          </cell>
          <cell r="D228" t="str">
            <v/>
          </cell>
          <cell r="F228" t="str">
            <v/>
          </cell>
        </row>
        <row r="229">
          <cell r="A229">
            <v>421740</v>
          </cell>
          <cell r="B229" t="str">
            <v>421740</v>
          </cell>
          <cell r="C229" t="str">
            <v>Mnt&amp;Rep:Computer H/ware&amp;Syst</v>
          </cell>
          <cell r="D229" t="str">
            <v>MNT &amp; REP: OTHER MACHINERY &amp; EQUIPM</v>
          </cell>
          <cell r="F229" t="str">
            <v>MAINTANANCE &amp; REP SERVICES</v>
          </cell>
        </row>
        <row r="230">
          <cell r="A230">
            <v>421750</v>
          </cell>
          <cell r="B230" t="str">
            <v>421750</v>
          </cell>
          <cell r="C230" t="str">
            <v>Mnt&amp;Rep:Crockery &amp; Cutlery</v>
          </cell>
          <cell r="D230" t="str">
            <v/>
          </cell>
          <cell r="F230" t="str">
            <v/>
          </cell>
        </row>
        <row r="231">
          <cell r="A231">
            <v>421760</v>
          </cell>
          <cell r="B231" t="str">
            <v>421760</v>
          </cell>
          <cell r="C231" t="str">
            <v>Mnt&amp;Rep:Domestic Equipment</v>
          </cell>
          <cell r="D231" t="str">
            <v>MNT &amp; REP: OTHER MACHINERY &amp; EQUIPM</v>
          </cell>
          <cell r="F231" t="str">
            <v>MAINTANANCE &amp; REP SERVICES</v>
          </cell>
        </row>
        <row r="232">
          <cell r="A232">
            <v>421770</v>
          </cell>
          <cell r="B232" t="str">
            <v>421770</v>
          </cell>
          <cell r="C232" t="str">
            <v>Mnt&amp;Rep:Domestic Furniture</v>
          </cell>
          <cell r="D232" t="str">
            <v/>
          </cell>
          <cell r="F232" t="str">
            <v/>
          </cell>
        </row>
        <row r="233">
          <cell r="A233">
            <v>421780</v>
          </cell>
          <cell r="B233" t="str">
            <v>421780</v>
          </cell>
          <cell r="C233" t="str">
            <v>Mnt&amp;Rep:Elec Wire&amp;Power Dis Eqp</v>
          </cell>
          <cell r="D233" t="str">
            <v>MNT &amp; REP: OTHER MACHINERY &amp; EQUIPM</v>
          </cell>
          <cell r="F233" t="str">
            <v/>
          </cell>
        </row>
        <row r="234">
          <cell r="A234">
            <v>421790</v>
          </cell>
          <cell r="B234" t="str">
            <v>421790</v>
          </cell>
          <cell r="C234" t="str">
            <v>Mnt&amp;Rep:Emergency/Rescue Equipm</v>
          </cell>
          <cell r="D234" t="str">
            <v>MNT &amp; REP: OTHER MACHINERY &amp; EQUIPM</v>
          </cell>
          <cell r="F234" t="str">
            <v/>
          </cell>
        </row>
        <row r="235">
          <cell r="A235">
            <v>421800</v>
          </cell>
          <cell r="B235" t="str">
            <v>421800</v>
          </cell>
          <cell r="C235" t="str">
            <v>Mnt&amp;Rep:Fire Fighting Equipm</v>
          </cell>
          <cell r="D235" t="str">
            <v>MNT &amp; REP: OTHER MACHINERY &amp; EQUIPM</v>
          </cell>
          <cell r="F235" t="str">
            <v>MAINTANANCE &amp; REP SERVICES</v>
          </cell>
        </row>
        <row r="236">
          <cell r="A236">
            <v>421810</v>
          </cell>
          <cell r="B236" t="str">
            <v>421810</v>
          </cell>
          <cell r="C236" t="str">
            <v>Mnt&amp;Rep:Irrigation Equipment</v>
          </cell>
          <cell r="D236" t="str">
            <v/>
          </cell>
          <cell r="F236" t="str">
            <v/>
          </cell>
        </row>
        <row r="237">
          <cell r="A237">
            <v>421830</v>
          </cell>
          <cell r="B237" t="str">
            <v>421830</v>
          </cell>
          <cell r="C237" t="str">
            <v>Mnt&amp;Rep:Learn/Train Supp/Lib Mat</v>
          </cell>
          <cell r="D237" t="str">
            <v>MNT &amp; REP: OTHER MACHINERY &amp; EQUIPM</v>
          </cell>
          <cell r="F237" t="str">
            <v/>
          </cell>
        </row>
        <row r="238">
          <cell r="A238">
            <v>421840</v>
          </cell>
          <cell r="B238" t="str">
            <v>421840</v>
          </cell>
          <cell r="C238" t="str">
            <v>Mnt&amp;Rep:Linen&amp;Soft Furnishing</v>
          </cell>
          <cell r="D238" t="str">
            <v/>
          </cell>
          <cell r="F238" t="str">
            <v/>
          </cell>
        </row>
        <row r="239">
          <cell r="A239">
            <v>421850</v>
          </cell>
          <cell r="B239" t="str">
            <v>421850</v>
          </cell>
          <cell r="C239" t="str">
            <v>Mnt&amp;Rep:Machines Mining&amp;Quary</v>
          </cell>
          <cell r="D239" t="str">
            <v>MNT &amp; REP: OTHER MACHINERY &amp; EQUIPM</v>
          </cell>
          <cell r="F239" t="str">
            <v/>
          </cell>
        </row>
        <row r="240">
          <cell r="A240">
            <v>421860</v>
          </cell>
          <cell r="B240" t="str">
            <v>421860</v>
          </cell>
          <cell r="C240" t="str">
            <v>Mnt&amp;Rep:Furniture</v>
          </cell>
          <cell r="D240" t="str">
            <v>MNT &amp; REP: OTHER MACHINERY &amp; EQUIPM</v>
          </cell>
          <cell r="F240" t="str">
            <v>MAINTANANCE &amp; REP SERVICES</v>
          </cell>
        </row>
        <row r="241">
          <cell r="A241">
            <v>421870</v>
          </cell>
          <cell r="B241" t="str">
            <v>421870</v>
          </cell>
          <cell r="C241" t="str">
            <v>Mnt&amp;Rep:Office Furniture</v>
          </cell>
          <cell r="D241" t="str">
            <v/>
          </cell>
          <cell r="F241" t="str">
            <v/>
          </cell>
        </row>
        <row r="242">
          <cell r="A242">
            <v>421880</v>
          </cell>
          <cell r="B242" t="str">
            <v>421880</v>
          </cell>
          <cell r="C242" t="str">
            <v>Mnt&amp;Rep:Plum/Water Purif&amp;Sant Eq</v>
          </cell>
          <cell r="D242" t="str">
            <v>MNT &amp; REP: OTHER MACHINERY &amp; EQUIPM</v>
          </cell>
          <cell r="F242" t="str">
            <v/>
          </cell>
        </row>
        <row r="243">
          <cell r="A243">
            <v>421890</v>
          </cell>
          <cell r="B243" t="str">
            <v>421890</v>
          </cell>
          <cell r="C243" t="str">
            <v>Mnt&amp;Rep:Photographic Eqpm</v>
          </cell>
          <cell r="D243" t="str">
            <v>MNT &amp; REP: OTHER MACHINERY &amp; EQUIPM</v>
          </cell>
          <cell r="F243" t="str">
            <v>MAINTANANCE &amp; REP SERVICES</v>
          </cell>
        </row>
        <row r="244">
          <cell r="A244">
            <v>421900</v>
          </cell>
          <cell r="B244" t="str">
            <v>421900</v>
          </cell>
          <cell r="C244" t="str">
            <v>Mnt&amp;Rep:Radio Equipment</v>
          </cell>
          <cell r="D244" t="str">
            <v>MNT &amp; REP: OTHER MACHINERY &amp; EQUIPM</v>
          </cell>
          <cell r="F244" t="str">
            <v/>
          </cell>
        </row>
        <row r="245">
          <cell r="A245">
            <v>421920</v>
          </cell>
          <cell r="B245" t="str">
            <v>421920</v>
          </cell>
          <cell r="C245" t="str">
            <v>Mnt&amp;Rep:Sec Eqp/Sys/Mat:Fix</v>
          </cell>
          <cell r="D245" t="str">
            <v>MNT &amp; REP: OTHER MACHINERY &amp; EQUIPM</v>
          </cell>
          <cell r="F245" t="str">
            <v>MAINTANANCE &amp; REP SERVICES</v>
          </cell>
        </row>
        <row r="246">
          <cell r="A246">
            <v>421930</v>
          </cell>
          <cell r="B246" t="str">
            <v>421930</v>
          </cell>
          <cell r="C246" t="str">
            <v>Mnt&amp;Rep:Sec Eqp/Sys/Mat:Mov</v>
          </cell>
          <cell r="D246" t="str">
            <v/>
          </cell>
          <cell r="F246" t="str">
            <v/>
          </cell>
        </row>
        <row r="247">
          <cell r="A247">
            <v>421940</v>
          </cell>
          <cell r="B247" t="str">
            <v>421940</v>
          </cell>
          <cell r="C247" t="str">
            <v>Mnt&amp;Rep:Sport&amp;Recreation Eqpm</v>
          </cell>
          <cell r="D247" t="str">
            <v>MNT &amp; REP: OTHER MACHINERY &amp; EQUIPM</v>
          </cell>
          <cell r="F247" t="str">
            <v/>
          </cell>
        </row>
        <row r="248">
          <cell r="A248">
            <v>421950</v>
          </cell>
          <cell r="B248" t="str">
            <v>421950</v>
          </cell>
          <cell r="C248" t="str">
            <v>Mnt&amp;Rep:Survey Equipment</v>
          </cell>
          <cell r="D248" t="str">
            <v>MNT &amp; REP: OTHER MACHINERY &amp; EQUIPM</v>
          </cell>
          <cell r="F248" t="str">
            <v/>
          </cell>
        </row>
        <row r="249">
          <cell r="A249">
            <v>421960</v>
          </cell>
          <cell r="B249" t="str">
            <v>421960</v>
          </cell>
          <cell r="C249" t="str">
            <v>Mnt&amp;Rep:Telecommunication Eqp</v>
          </cell>
          <cell r="D249" t="str">
            <v/>
          </cell>
          <cell r="F249" t="str">
            <v/>
          </cell>
        </row>
        <row r="250">
          <cell r="A250">
            <v>421970</v>
          </cell>
          <cell r="B250" t="str">
            <v>421970</v>
          </cell>
          <cell r="C250" t="str">
            <v>Mnt&amp;Rep:Tents,Flags&amp;Accessor</v>
          </cell>
          <cell r="D250" t="str">
            <v>MNT &amp; REP: OTHER MACHINERY &amp; EQUIPM</v>
          </cell>
          <cell r="F250" t="str">
            <v/>
          </cell>
        </row>
        <row r="251">
          <cell r="A251">
            <v>421980</v>
          </cell>
          <cell r="B251" t="str">
            <v>421980</v>
          </cell>
          <cell r="C251" t="str">
            <v>Mnt&amp;Rep:Handheld Tools</v>
          </cell>
          <cell r="D251" t="str">
            <v>MNT &amp; REP: OTHER MACHINERY &amp; EQUIPM</v>
          </cell>
          <cell r="F251" t="str">
            <v/>
          </cell>
        </row>
        <row r="252">
          <cell r="A252">
            <v>422000</v>
          </cell>
          <cell r="B252" t="str">
            <v>422000</v>
          </cell>
          <cell r="C252" t="str">
            <v>Mnt&amp;Rep:Computer Software</v>
          </cell>
          <cell r="D252" t="str">
            <v>MNT &amp; REP: OTHER MACHINERY &amp; EQUIPM</v>
          </cell>
          <cell r="F252" t="str">
            <v/>
          </cell>
        </row>
        <row r="253">
          <cell r="A253">
            <v>422100</v>
          </cell>
          <cell r="B253" t="str">
            <v>422100</v>
          </cell>
          <cell r="C253" t="str">
            <v>Mnt&amp;Rep:Other Intangible Ass</v>
          </cell>
          <cell r="D253" t="str">
            <v/>
          </cell>
          <cell r="F253" t="str">
            <v/>
          </cell>
        </row>
        <row r="254">
          <cell r="A254">
            <v>422200</v>
          </cell>
          <cell r="B254" t="str">
            <v>422200</v>
          </cell>
          <cell r="C254" t="str">
            <v>Mnt&amp;Rep: Patents and Licences</v>
          </cell>
          <cell r="D254" t="str">
            <v/>
          </cell>
          <cell r="F254" t="str">
            <v/>
          </cell>
        </row>
        <row r="255">
          <cell r="A255">
            <v>422210</v>
          </cell>
          <cell r="B255" t="str">
            <v>422210</v>
          </cell>
          <cell r="C255" t="str">
            <v>Mnt&amp;Rep:Municipal Roads Tar</v>
          </cell>
          <cell r="D255" t="str">
            <v>MAINTANANCE &amp; REP SERVICES</v>
          </cell>
          <cell r="F255" t="str">
            <v/>
          </cell>
        </row>
        <row r="256">
          <cell r="A256">
            <v>422220</v>
          </cell>
          <cell r="B256" t="str">
            <v>422220</v>
          </cell>
          <cell r="C256" t="str">
            <v>Mnt&amp;Rep:Municipal Roads Concrete</v>
          </cell>
          <cell r="D256" t="str">
            <v/>
          </cell>
          <cell r="F256" t="str">
            <v/>
          </cell>
        </row>
        <row r="257">
          <cell r="A257">
            <v>422230</v>
          </cell>
          <cell r="B257" t="str">
            <v>422230</v>
          </cell>
          <cell r="C257" t="str">
            <v>Mnt&amp;Rep:Municipal Road Gravelled</v>
          </cell>
          <cell r="D257" t="str">
            <v/>
          </cell>
          <cell r="F257" t="str">
            <v/>
          </cell>
        </row>
        <row r="258">
          <cell r="A258">
            <v>422240</v>
          </cell>
          <cell r="B258" t="str">
            <v>422240</v>
          </cell>
          <cell r="C258" t="str">
            <v>Mnt&amp;Rep:Water Valve(U/grnd Chmb)</v>
          </cell>
          <cell r="D258" t="str">
            <v>MAINTANANCE &amp; REP SERVICES</v>
          </cell>
          <cell r="F258" t="str">
            <v/>
          </cell>
        </row>
        <row r="259">
          <cell r="A259">
            <v>422250</v>
          </cell>
          <cell r="B259" t="str">
            <v>422250</v>
          </cell>
          <cell r="C259" t="str">
            <v>Mnt&amp;Rep:Water Meter(U/grnd Chmb)</v>
          </cell>
          <cell r="D259" t="str">
            <v>MAINTANANCE &amp; REP SERVICES</v>
          </cell>
          <cell r="F259" t="str">
            <v/>
          </cell>
        </row>
        <row r="260">
          <cell r="A260">
            <v>422260</v>
          </cell>
          <cell r="B260" t="str">
            <v>422260</v>
          </cell>
          <cell r="C260" t="str">
            <v>Mnt&amp;Rep:Water Trnst(U/grnd Chmb)</v>
          </cell>
          <cell r="D260" t="str">
            <v>MAINTANANCE &amp; REP SERVICES</v>
          </cell>
          <cell r="F260" t="str">
            <v/>
          </cell>
        </row>
        <row r="261">
          <cell r="A261">
            <v>422270</v>
          </cell>
          <cell r="B261" t="str">
            <v>422270</v>
          </cell>
          <cell r="C261" t="str">
            <v>Mnt&amp;Rep:Water Other(U/grnd Chmb)</v>
          </cell>
          <cell r="D261" t="str">
            <v/>
          </cell>
          <cell r="F261" t="str">
            <v/>
          </cell>
        </row>
        <row r="262">
          <cell r="A262">
            <v>422280</v>
          </cell>
          <cell r="B262" t="str">
            <v>422280</v>
          </cell>
          <cell r="C262" t="str">
            <v>Mnt&amp;Rep:Garden Equipment</v>
          </cell>
          <cell r="D262" t="str">
            <v>MNT &amp; REP: OTHER MACHINERY &amp; EQUIPM</v>
          </cell>
          <cell r="F262" t="str">
            <v>MAINTANANCE &amp; REP SERVICES</v>
          </cell>
        </row>
        <row r="263">
          <cell r="A263">
            <v>422290</v>
          </cell>
          <cell r="B263" t="str">
            <v>422290</v>
          </cell>
          <cell r="C263" t="str">
            <v>Mnt&amp;Rep:Hydro Measure Equip</v>
          </cell>
          <cell r="D263" t="str">
            <v>MNT &amp; REP: OTHER MACHINERY &amp; EQUIPM</v>
          </cell>
          <cell r="F263" t="str">
            <v>MAINTANANCE &amp; REP SERVICES</v>
          </cell>
        </row>
        <row r="264">
          <cell r="A264">
            <v>422310</v>
          </cell>
          <cell r="B264" t="str">
            <v>422310</v>
          </cell>
          <cell r="C264" t="str">
            <v>Historical Labour Maintenance Cost</v>
          </cell>
          <cell r="D264" t="str">
            <v/>
          </cell>
          <cell r="F264" t="str">
            <v/>
          </cell>
        </row>
        <row r="265">
          <cell r="A265">
            <v>422320</v>
          </cell>
          <cell r="B265" t="str">
            <v>422320</v>
          </cell>
          <cell r="C265" t="str">
            <v>Historical Spares Maintenance Cost</v>
          </cell>
          <cell r="D265" t="str">
            <v/>
          </cell>
          <cell r="F265" t="str">
            <v/>
          </cell>
        </row>
        <row r="266">
          <cell r="A266">
            <v>422330</v>
          </cell>
          <cell r="B266" t="str">
            <v>422330</v>
          </cell>
          <cell r="C266" t="str">
            <v>Historical Fuel Maintenance Cost</v>
          </cell>
          <cell r="D266" t="str">
            <v/>
          </cell>
          <cell r="F266" t="str">
            <v/>
          </cell>
        </row>
        <row r="267">
          <cell r="A267">
            <v>422340</v>
          </cell>
          <cell r="B267" t="str">
            <v>422340</v>
          </cell>
          <cell r="C267" t="str">
            <v>Historical Oil Maintenance Cost</v>
          </cell>
          <cell r="D267" t="str">
            <v/>
          </cell>
          <cell r="F267" t="str">
            <v/>
          </cell>
        </row>
        <row r="268">
          <cell r="A268">
            <v>423000</v>
          </cell>
          <cell r="B268" t="str">
            <v>423000</v>
          </cell>
          <cell r="C268" t="str">
            <v>Med Ser: Medical Examination</v>
          </cell>
          <cell r="D268" t="str">
            <v/>
          </cell>
          <cell r="F268" t="str">
            <v/>
          </cell>
        </row>
        <row r="269">
          <cell r="A269">
            <v>423010</v>
          </cell>
          <cell r="B269" t="str">
            <v>423010</v>
          </cell>
          <cell r="C269" t="str">
            <v>Med Ser: Medical Practitioner</v>
          </cell>
          <cell r="D269" t="str">
            <v/>
          </cell>
          <cell r="F269" t="str">
            <v/>
          </cell>
        </row>
        <row r="270">
          <cell r="A270">
            <v>424000</v>
          </cell>
          <cell r="B270" t="str">
            <v>424000</v>
          </cell>
          <cell r="C270" t="str">
            <v>Leases: Land Developed</v>
          </cell>
          <cell r="D270" t="str">
            <v/>
          </cell>
          <cell r="F270" t="str">
            <v/>
          </cell>
        </row>
        <row r="271">
          <cell r="A271">
            <v>424010</v>
          </cell>
          <cell r="B271" t="str">
            <v>424010</v>
          </cell>
          <cell r="C271" t="str">
            <v>Leases: Land for Resale</v>
          </cell>
          <cell r="D271" t="str">
            <v/>
          </cell>
          <cell r="F271" t="str">
            <v/>
          </cell>
        </row>
        <row r="272">
          <cell r="A272">
            <v>424020</v>
          </cell>
          <cell r="B272" t="str">
            <v>424020</v>
          </cell>
          <cell r="C272" t="str">
            <v>Leases: Land Undeveloped</v>
          </cell>
          <cell r="D272" t="str">
            <v/>
          </cell>
          <cell r="F272" t="str">
            <v/>
          </cell>
        </row>
        <row r="273">
          <cell r="A273">
            <v>424030</v>
          </cell>
          <cell r="B273" t="str">
            <v>424030</v>
          </cell>
          <cell r="C273" t="str">
            <v>Leases: Residences(pers/gar)</v>
          </cell>
          <cell r="D273" t="str">
            <v>LEASE</v>
          </cell>
          <cell r="F273" t="str">
            <v/>
          </cell>
        </row>
        <row r="274">
          <cell r="A274">
            <v>424040</v>
          </cell>
          <cell r="B274" t="str">
            <v>424040</v>
          </cell>
          <cell r="C274" t="str">
            <v>Leases: Office Buildings</v>
          </cell>
          <cell r="D274" t="str">
            <v>LEASE</v>
          </cell>
          <cell r="F274" t="str">
            <v/>
          </cell>
        </row>
        <row r="275">
          <cell r="A275">
            <v>424050</v>
          </cell>
          <cell r="B275" t="str">
            <v>424050</v>
          </cell>
          <cell r="C275" t="str">
            <v>Leases: Parking Cover&amp;Open</v>
          </cell>
          <cell r="D275" t="str">
            <v>LEASE</v>
          </cell>
          <cell r="F275" t="str">
            <v>LEASES</v>
          </cell>
        </row>
        <row r="276">
          <cell r="A276">
            <v>424100</v>
          </cell>
          <cell r="B276" t="str">
            <v>424100</v>
          </cell>
          <cell r="C276" t="str">
            <v>Leases:Buses</v>
          </cell>
          <cell r="D276" t="str">
            <v/>
          </cell>
          <cell r="F276" t="str">
            <v/>
          </cell>
        </row>
        <row r="277">
          <cell r="A277">
            <v>424110</v>
          </cell>
          <cell r="B277" t="str">
            <v>424110</v>
          </cell>
          <cell r="C277" t="str">
            <v>Leases:Emergency Vehicles</v>
          </cell>
          <cell r="D277" t="str">
            <v/>
          </cell>
          <cell r="F277" t="str">
            <v/>
          </cell>
        </row>
        <row r="278">
          <cell r="A278">
            <v>424120</v>
          </cell>
          <cell r="B278" t="str">
            <v>424120</v>
          </cell>
          <cell r="C278" t="str">
            <v>Leases:Mobile Clinics</v>
          </cell>
          <cell r="D278" t="str">
            <v/>
          </cell>
          <cell r="F278" t="str">
            <v/>
          </cell>
        </row>
        <row r="279">
          <cell r="A279">
            <v>424130</v>
          </cell>
          <cell r="B279" t="str">
            <v>424130</v>
          </cell>
          <cell r="C279" t="str">
            <v>Leases:Motor Vehicles</v>
          </cell>
          <cell r="D279" t="str">
            <v/>
          </cell>
          <cell r="F279" t="str">
            <v>LEASES</v>
          </cell>
        </row>
        <row r="280">
          <cell r="A280">
            <v>424140</v>
          </cell>
          <cell r="B280" t="str">
            <v>424140</v>
          </cell>
          <cell r="C280" t="str">
            <v>Leases:Trailers&amp;Accessories</v>
          </cell>
          <cell r="D280" t="str">
            <v>LEASE</v>
          </cell>
          <cell r="F280" t="str">
            <v>LEASES</v>
          </cell>
        </row>
        <row r="281">
          <cell r="A281">
            <v>424150</v>
          </cell>
          <cell r="B281" t="str">
            <v>424150</v>
          </cell>
          <cell r="C281" t="str">
            <v>Leases:Trucks</v>
          </cell>
          <cell r="D281" t="str">
            <v/>
          </cell>
          <cell r="F281" t="str">
            <v/>
          </cell>
        </row>
        <row r="282">
          <cell r="A282">
            <v>424200</v>
          </cell>
          <cell r="B282" t="str">
            <v>424200</v>
          </cell>
          <cell r="C282" t="str">
            <v>Leases:Advertising Boards</v>
          </cell>
          <cell r="D282" t="str">
            <v/>
          </cell>
          <cell r="F282" t="str">
            <v/>
          </cell>
        </row>
        <row r="283">
          <cell r="A283">
            <v>424210</v>
          </cell>
          <cell r="B283" t="str">
            <v>424210</v>
          </cell>
          <cell r="C283" t="str">
            <v>Leases:Audio Visual Equipment</v>
          </cell>
          <cell r="D283" t="str">
            <v>LEASE</v>
          </cell>
          <cell r="F283" t="str">
            <v/>
          </cell>
        </row>
        <row r="284">
          <cell r="A284">
            <v>424220</v>
          </cell>
          <cell r="B284" t="str">
            <v>424220</v>
          </cell>
          <cell r="C284" t="str">
            <v>Leases:Cellular Phones</v>
          </cell>
          <cell r="D284" t="str">
            <v/>
          </cell>
          <cell r="F284" t="str">
            <v/>
          </cell>
        </row>
        <row r="285">
          <cell r="A285">
            <v>424230</v>
          </cell>
          <cell r="B285" t="str">
            <v>424230</v>
          </cell>
          <cell r="C285" t="str">
            <v>Leases:Computer H/ware&amp;Syst</v>
          </cell>
          <cell r="D285" t="str">
            <v/>
          </cell>
          <cell r="F285" t="str">
            <v/>
          </cell>
        </row>
        <row r="286">
          <cell r="A286">
            <v>424240</v>
          </cell>
          <cell r="B286" t="str">
            <v>424240</v>
          </cell>
          <cell r="C286" t="str">
            <v>Leases:Domestic Equipment</v>
          </cell>
          <cell r="D286" t="str">
            <v/>
          </cell>
          <cell r="F286" t="str">
            <v/>
          </cell>
        </row>
        <row r="287">
          <cell r="A287">
            <v>424250</v>
          </cell>
          <cell r="B287" t="str">
            <v>424250</v>
          </cell>
          <cell r="C287" t="str">
            <v>Leases:Domestic Furniture</v>
          </cell>
          <cell r="D287" t="str">
            <v/>
          </cell>
          <cell r="F287" t="str">
            <v/>
          </cell>
        </row>
        <row r="288">
          <cell r="A288">
            <v>424260</v>
          </cell>
          <cell r="B288" t="str">
            <v>424260</v>
          </cell>
          <cell r="C288" t="str">
            <v>Leases:Elec Wire&amp;Power Dis Eqp</v>
          </cell>
          <cell r="D288" t="str">
            <v/>
          </cell>
          <cell r="F288" t="str">
            <v/>
          </cell>
        </row>
        <row r="289">
          <cell r="A289">
            <v>424270</v>
          </cell>
          <cell r="B289" t="str">
            <v>424270</v>
          </cell>
          <cell r="C289" t="str">
            <v>Leases:Emergency/Rescue Eqpm</v>
          </cell>
          <cell r="D289" t="str">
            <v/>
          </cell>
          <cell r="F289" t="str">
            <v/>
          </cell>
        </row>
        <row r="290">
          <cell r="A290">
            <v>424280</v>
          </cell>
          <cell r="B290" t="str">
            <v>424280</v>
          </cell>
          <cell r="C290" t="str">
            <v>Leases:Fire Fighting Equipm</v>
          </cell>
          <cell r="D290" t="str">
            <v/>
          </cell>
          <cell r="F290" t="str">
            <v/>
          </cell>
        </row>
        <row r="291">
          <cell r="A291">
            <v>424300</v>
          </cell>
          <cell r="B291" t="str">
            <v>424300</v>
          </cell>
          <cell r="C291" t="str">
            <v>Leases:Irrigation Equipment</v>
          </cell>
          <cell r="D291" t="str">
            <v>LEASE</v>
          </cell>
          <cell r="F291" t="str">
            <v/>
          </cell>
        </row>
        <row r="292">
          <cell r="A292">
            <v>424320</v>
          </cell>
          <cell r="B292" t="str">
            <v>424320</v>
          </cell>
          <cell r="C292" t="str">
            <v>Leases:Machine Metallurgy</v>
          </cell>
          <cell r="D292" t="str">
            <v/>
          </cell>
          <cell r="F292" t="str">
            <v/>
          </cell>
        </row>
        <row r="293">
          <cell r="A293">
            <v>424330</v>
          </cell>
          <cell r="B293" t="str">
            <v>424330</v>
          </cell>
          <cell r="C293" t="str">
            <v>Leases:Machines Mining&amp;Quary</v>
          </cell>
          <cell r="D293" t="str">
            <v/>
          </cell>
          <cell r="F293" t="str">
            <v/>
          </cell>
        </row>
        <row r="294">
          <cell r="A294">
            <v>424340</v>
          </cell>
          <cell r="B294" t="str">
            <v>424340</v>
          </cell>
          <cell r="C294" t="str">
            <v>Leases:Furniture</v>
          </cell>
          <cell r="D294" t="str">
            <v/>
          </cell>
          <cell r="F294" t="str">
            <v/>
          </cell>
        </row>
        <row r="295">
          <cell r="A295">
            <v>424350</v>
          </cell>
          <cell r="B295" t="str">
            <v>424350</v>
          </cell>
          <cell r="C295" t="str">
            <v>Leases:Office &amp; Household  Equipment</v>
          </cell>
          <cell r="D295" t="str">
            <v/>
          </cell>
          <cell r="F295" t="str">
            <v>LEASES</v>
          </cell>
        </row>
        <row r="296">
          <cell r="A296">
            <v>424360</v>
          </cell>
          <cell r="B296" t="str">
            <v>424360</v>
          </cell>
          <cell r="C296" t="str">
            <v>Leases:Office Furniture</v>
          </cell>
          <cell r="D296" t="str">
            <v/>
          </cell>
          <cell r="F296" t="str">
            <v/>
          </cell>
        </row>
        <row r="297">
          <cell r="A297">
            <v>424370</v>
          </cell>
          <cell r="B297" t="str">
            <v>424370</v>
          </cell>
          <cell r="C297" t="str">
            <v>Leases:Plum/Water Purif&amp;Sant Eqp</v>
          </cell>
          <cell r="D297" t="str">
            <v>LEASE</v>
          </cell>
          <cell r="F297" t="str">
            <v/>
          </cell>
        </row>
        <row r="298">
          <cell r="A298">
            <v>424380</v>
          </cell>
          <cell r="B298" t="str">
            <v>424380</v>
          </cell>
          <cell r="C298" t="str">
            <v>Leases:Photographic Eqpm</v>
          </cell>
          <cell r="D298" t="str">
            <v/>
          </cell>
          <cell r="F298" t="str">
            <v/>
          </cell>
        </row>
        <row r="299">
          <cell r="A299">
            <v>424390</v>
          </cell>
          <cell r="B299" t="str">
            <v>424390</v>
          </cell>
          <cell r="C299" t="str">
            <v>Leases:Radio Equipment</v>
          </cell>
          <cell r="D299" t="str">
            <v/>
          </cell>
          <cell r="F299" t="str">
            <v/>
          </cell>
        </row>
        <row r="300">
          <cell r="A300">
            <v>424400</v>
          </cell>
          <cell r="B300" t="str">
            <v>424400</v>
          </cell>
          <cell r="C300" t="str">
            <v>Leases:Road  Constr&amp;Maint Eqpm</v>
          </cell>
          <cell r="D300" t="str">
            <v/>
          </cell>
          <cell r="F300" t="str">
            <v/>
          </cell>
        </row>
        <row r="301">
          <cell r="A301">
            <v>424410</v>
          </cell>
          <cell r="B301" t="str">
            <v>424410</v>
          </cell>
          <cell r="C301" t="str">
            <v>Leases:Sport&amp;Recreation Eqpm</v>
          </cell>
          <cell r="D301" t="str">
            <v/>
          </cell>
          <cell r="F301" t="str">
            <v/>
          </cell>
        </row>
        <row r="302">
          <cell r="A302">
            <v>424420</v>
          </cell>
          <cell r="B302" t="str">
            <v>424420</v>
          </cell>
          <cell r="C302" t="str">
            <v>Leases:Security Systems</v>
          </cell>
          <cell r="D302" t="str">
            <v/>
          </cell>
          <cell r="F302" t="str">
            <v>LEASES</v>
          </cell>
        </row>
        <row r="303">
          <cell r="A303">
            <v>424430</v>
          </cell>
          <cell r="B303" t="str">
            <v>424430</v>
          </cell>
          <cell r="C303" t="str">
            <v>Leases:Sec Eqp/Sys/Mat:Mov</v>
          </cell>
          <cell r="D303" t="str">
            <v/>
          </cell>
          <cell r="F303" t="str">
            <v/>
          </cell>
        </row>
        <row r="304">
          <cell r="A304">
            <v>424440</v>
          </cell>
          <cell r="B304" t="str">
            <v>424440</v>
          </cell>
          <cell r="C304" t="str">
            <v>Leases:Survey Equipment</v>
          </cell>
          <cell r="D304" t="str">
            <v/>
          </cell>
          <cell r="F304" t="str">
            <v/>
          </cell>
        </row>
        <row r="305">
          <cell r="A305">
            <v>424450</v>
          </cell>
          <cell r="B305" t="str">
            <v>424450</v>
          </cell>
          <cell r="C305" t="str">
            <v>Leases:Telecommunication Eqp</v>
          </cell>
          <cell r="D305" t="str">
            <v/>
          </cell>
          <cell r="F305" t="str">
            <v/>
          </cell>
        </row>
        <row r="306">
          <cell r="A306">
            <v>424460</v>
          </cell>
          <cell r="B306" t="str">
            <v>424460</v>
          </cell>
          <cell r="C306" t="str">
            <v>Leases:Tents,Flags&amp;Accessor</v>
          </cell>
          <cell r="D306" t="str">
            <v>LEASE</v>
          </cell>
          <cell r="F306" t="str">
            <v/>
          </cell>
        </row>
        <row r="307">
          <cell r="A307">
            <v>424465</v>
          </cell>
          <cell r="B307" t="str">
            <v>424465</v>
          </cell>
          <cell r="C307" t="str">
            <v>Leases: Scaffolding and formwork</v>
          </cell>
          <cell r="D307" t="str">
            <v/>
          </cell>
          <cell r="F307" t="str">
            <v/>
          </cell>
        </row>
        <row r="308">
          <cell r="A308">
            <v>424470</v>
          </cell>
          <cell r="B308" t="str">
            <v>424470</v>
          </cell>
          <cell r="C308" t="str">
            <v>Leases:Workshop Equpm&amp;Tools</v>
          </cell>
          <cell r="D308" t="str">
            <v>LEASE</v>
          </cell>
          <cell r="F308" t="str">
            <v/>
          </cell>
        </row>
        <row r="309">
          <cell r="A309">
            <v>424500</v>
          </cell>
          <cell r="B309" t="str">
            <v>424500</v>
          </cell>
          <cell r="C309" t="str">
            <v>Leases:Forest &amp; Plantations</v>
          </cell>
          <cell r="D309" t="str">
            <v/>
          </cell>
          <cell r="F309" t="str">
            <v>LEASES</v>
          </cell>
        </row>
        <row r="310">
          <cell r="A310">
            <v>424600</v>
          </cell>
          <cell r="B310" t="str">
            <v>424600</v>
          </cell>
          <cell r="C310" t="str">
            <v>Leases:Capitalised Exp-Dev</v>
          </cell>
          <cell r="D310" t="str">
            <v/>
          </cell>
          <cell r="F310" t="str">
            <v>LEASES</v>
          </cell>
        </row>
        <row r="311">
          <cell r="A311">
            <v>424610</v>
          </cell>
          <cell r="B311" t="str">
            <v>424610</v>
          </cell>
          <cell r="C311" t="str">
            <v>Leases:Computer Software</v>
          </cell>
          <cell r="D311" t="str">
            <v/>
          </cell>
          <cell r="F311" t="str">
            <v>LEASES</v>
          </cell>
        </row>
        <row r="312">
          <cell r="A312">
            <v>424620</v>
          </cell>
          <cell r="B312" t="str">
            <v>424620</v>
          </cell>
          <cell r="C312" t="str">
            <v>Leases:Masthead&amp;Publ Titles</v>
          </cell>
          <cell r="D312" t="str">
            <v/>
          </cell>
          <cell r="F312" t="str">
            <v>LEASES</v>
          </cell>
        </row>
        <row r="313">
          <cell r="A313">
            <v>424630</v>
          </cell>
          <cell r="B313" t="str">
            <v>424630</v>
          </cell>
          <cell r="C313" t="str">
            <v>Leases:Other Intangible Ass</v>
          </cell>
          <cell r="D313" t="str">
            <v/>
          </cell>
          <cell r="F313" t="str">
            <v>LEASES</v>
          </cell>
        </row>
        <row r="314">
          <cell r="A314">
            <v>424640</v>
          </cell>
          <cell r="B314" t="str">
            <v>424640</v>
          </cell>
          <cell r="C314" t="str">
            <v>Leases: Patents and Licences</v>
          </cell>
          <cell r="D314" t="str">
            <v/>
          </cell>
          <cell r="F314" t="str">
            <v>LEASES</v>
          </cell>
        </row>
        <row r="315">
          <cell r="A315">
            <v>424650</v>
          </cell>
          <cell r="B315" t="str">
            <v>424650</v>
          </cell>
          <cell r="C315" t="str">
            <v>Leases:Serv&amp;Operate Rights</v>
          </cell>
          <cell r="D315" t="str">
            <v/>
          </cell>
          <cell r="F315" t="str">
            <v>LEASES</v>
          </cell>
        </row>
        <row r="316">
          <cell r="A316">
            <v>425000</v>
          </cell>
          <cell r="B316" t="str">
            <v>425000</v>
          </cell>
          <cell r="C316" t="str">
            <v>Personnel Agency Fees</v>
          </cell>
          <cell r="D316" t="str">
            <v/>
          </cell>
          <cell r="F316" t="str">
            <v/>
          </cell>
        </row>
        <row r="317">
          <cell r="A317">
            <v>425100</v>
          </cell>
          <cell r="B317" t="str">
            <v>425100</v>
          </cell>
          <cell r="C317" t="str">
            <v>Cons&amp;Spec Ser:Photographic Service</v>
          </cell>
          <cell r="D317" t="str">
            <v/>
          </cell>
          <cell r="F317" t="str">
            <v/>
          </cell>
        </row>
        <row r="318">
          <cell r="A318">
            <v>425200</v>
          </cell>
          <cell r="B318" t="str">
            <v>425200</v>
          </cell>
          <cell r="C318" t="str">
            <v>Plant Flowers &amp; Other Decoration</v>
          </cell>
          <cell r="D318" t="str">
            <v/>
          </cell>
          <cell r="F318" t="str">
            <v/>
          </cell>
        </row>
        <row r="319">
          <cell r="A319">
            <v>425300</v>
          </cell>
          <cell r="B319" t="str">
            <v>425300</v>
          </cell>
          <cell r="C319" t="str">
            <v>Design Development</v>
          </cell>
          <cell r="D319" t="str">
            <v/>
          </cell>
          <cell r="F319" t="str">
            <v/>
          </cell>
        </row>
        <row r="320">
          <cell r="A320">
            <v>425310</v>
          </cell>
          <cell r="B320" t="str">
            <v>425310</v>
          </cell>
          <cell r="C320" t="str">
            <v>Printing and Publications</v>
          </cell>
          <cell r="D320" t="str">
            <v/>
          </cell>
          <cell r="F320" t="str">
            <v/>
          </cell>
        </row>
        <row r="321">
          <cell r="A321">
            <v>425400</v>
          </cell>
          <cell r="B321" t="str">
            <v>425400</v>
          </cell>
          <cell r="C321" t="str">
            <v>Prof Bodies&amp;Membership Fees</v>
          </cell>
          <cell r="D321" t="str">
            <v/>
          </cell>
          <cell r="F321" t="str">
            <v/>
          </cell>
        </row>
        <row r="322">
          <cell r="A322">
            <v>425500</v>
          </cell>
          <cell r="B322" t="str">
            <v>425500</v>
          </cell>
          <cell r="C322" t="str">
            <v>Resettlement Cost</v>
          </cell>
          <cell r="D322" t="str">
            <v>ENTERTAINMENT</v>
          </cell>
          <cell r="F322" t="str">
            <v>TRAVEL AND SUBSISTENCE</v>
          </cell>
        </row>
        <row r="323">
          <cell r="A323">
            <v>425550</v>
          </cell>
          <cell r="B323" t="str">
            <v>425550</v>
          </cell>
          <cell r="C323" t="str">
            <v>Road Worthy Tests</v>
          </cell>
          <cell r="D323" t="str">
            <v/>
          </cell>
          <cell r="F323" t="str">
            <v/>
          </cell>
        </row>
        <row r="324">
          <cell r="A324">
            <v>425600</v>
          </cell>
          <cell r="B324" t="str">
            <v>425600</v>
          </cell>
          <cell r="C324" t="str">
            <v>Subscriptions</v>
          </cell>
          <cell r="D324" t="str">
            <v/>
          </cell>
          <cell r="F324" t="str">
            <v/>
          </cell>
        </row>
        <row r="325">
          <cell r="A325">
            <v>425700</v>
          </cell>
          <cell r="B325" t="str">
            <v>425700</v>
          </cell>
          <cell r="C325" t="str">
            <v>Taking Over Contractual Obligat</v>
          </cell>
          <cell r="D325" t="str">
            <v/>
          </cell>
          <cell r="F325" t="str">
            <v/>
          </cell>
        </row>
        <row r="326">
          <cell r="A326">
            <v>425800</v>
          </cell>
          <cell r="B326" t="str">
            <v>425800</v>
          </cell>
          <cell r="C326" t="str">
            <v>Cons&amp;Spec Ser: Clean&amp;Gardening servises</v>
          </cell>
          <cell r="D326" t="str">
            <v/>
          </cell>
          <cell r="F326" t="str">
            <v/>
          </cell>
        </row>
        <row r="327">
          <cell r="A327">
            <v>425810</v>
          </cell>
          <cell r="B327" t="str">
            <v>425810</v>
          </cell>
          <cell r="C327" t="str">
            <v>Own &amp; Leas Prop Exp: Fire Protect</v>
          </cell>
          <cell r="D327" t="str">
            <v/>
          </cell>
          <cell r="F327" t="str">
            <v/>
          </cell>
        </row>
        <row r="328">
          <cell r="A328">
            <v>425820</v>
          </cell>
          <cell r="B328" t="str">
            <v>425820</v>
          </cell>
          <cell r="C328" t="str">
            <v>Own &amp; Leas Prop Exp: First Aid</v>
          </cell>
          <cell r="D328" t="str">
            <v/>
          </cell>
          <cell r="F328" t="str">
            <v/>
          </cell>
        </row>
        <row r="329">
          <cell r="A329">
            <v>425830</v>
          </cell>
          <cell r="B329" t="str">
            <v>425830</v>
          </cell>
          <cell r="C329" t="str">
            <v>Own &amp; Leas Prop Exp: Fumigate Ser</v>
          </cell>
          <cell r="D329" t="str">
            <v/>
          </cell>
          <cell r="F329" t="str">
            <v/>
          </cell>
        </row>
        <row r="330">
          <cell r="A330">
            <v>425831</v>
          </cell>
          <cell r="B330" t="str">
            <v>425831</v>
          </cell>
          <cell r="C330" t="str">
            <v>OWN&amp;LEAS PROP EXP:GAS</v>
          </cell>
          <cell r="D330" t="str">
            <v/>
          </cell>
          <cell r="F330" t="str">
            <v/>
          </cell>
        </row>
        <row r="331">
          <cell r="A331">
            <v>425840</v>
          </cell>
          <cell r="B331" t="str">
            <v>425840</v>
          </cell>
          <cell r="C331" t="str">
            <v>Own &amp; Leas Prop Exp: Management Fee</v>
          </cell>
          <cell r="D331" t="str">
            <v/>
          </cell>
          <cell r="F331" t="str">
            <v/>
          </cell>
        </row>
        <row r="332">
          <cell r="A332">
            <v>425850</v>
          </cell>
          <cell r="B332" t="str">
            <v>425850</v>
          </cell>
          <cell r="C332" t="str">
            <v>Own &amp; Leas Prop Exp: Pest Control</v>
          </cell>
          <cell r="D332" t="str">
            <v/>
          </cell>
          <cell r="F332" t="str">
            <v/>
          </cell>
        </row>
        <row r="333">
          <cell r="A333">
            <v>425860</v>
          </cell>
          <cell r="B333" t="str">
            <v>425860</v>
          </cell>
          <cell r="C333" t="str">
            <v>Cons&amp;Spec Ser: Security services</v>
          </cell>
          <cell r="D333" t="str">
            <v/>
          </cell>
          <cell r="F333" t="str">
            <v/>
          </cell>
        </row>
        <row r="334">
          <cell r="A334">
            <v>425900</v>
          </cell>
          <cell r="B334" t="str">
            <v>425900</v>
          </cell>
          <cell r="C334" t="str">
            <v>Transport: Consultant&amp;Contractor</v>
          </cell>
          <cell r="D334" t="str">
            <v/>
          </cell>
          <cell r="F334" t="str">
            <v/>
          </cell>
        </row>
        <row r="335">
          <cell r="A335">
            <v>425910</v>
          </cell>
          <cell r="B335" t="str">
            <v>425910</v>
          </cell>
          <cell r="C335" t="str">
            <v>Transport: Public Events</v>
          </cell>
          <cell r="D335" t="str">
            <v/>
          </cell>
          <cell r="F335" t="str">
            <v>TRANSPORT &amp; SUBS PROVIDED BY DEPT</v>
          </cell>
        </row>
        <row r="336">
          <cell r="A336">
            <v>426000</v>
          </cell>
          <cell r="B336" t="str">
            <v>426000</v>
          </cell>
          <cell r="C336" t="str">
            <v>Non Employees Travel and Subsis</v>
          </cell>
          <cell r="D336" t="str">
            <v/>
          </cell>
          <cell r="F336" t="str">
            <v/>
          </cell>
        </row>
        <row r="337">
          <cell r="A337">
            <v>427000</v>
          </cell>
          <cell r="B337" t="str">
            <v>427000</v>
          </cell>
          <cell r="C337" t="str">
            <v>Catering</v>
          </cell>
          <cell r="D337" t="str">
            <v/>
          </cell>
          <cell r="F337" t="str">
            <v/>
          </cell>
        </row>
        <row r="338">
          <cell r="A338">
            <v>432100</v>
          </cell>
          <cell r="B338" t="str">
            <v>432100</v>
          </cell>
          <cell r="C338" t="str">
            <v>Municipality Services</v>
          </cell>
          <cell r="D338" t="str">
            <v>UTILITITY SERVICES</v>
          </cell>
          <cell r="F338" t="str">
            <v>UTILITITY SERVICES</v>
          </cell>
        </row>
        <row r="339">
          <cell r="A339">
            <v>432101</v>
          </cell>
          <cell r="B339" t="str">
            <v>432101</v>
          </cell>
          <cell r="C339" t="str">
            <v>Rates and Taxes Municipality Services</v>
          </cell>
          <cell r="D339" t="str">
            <v>UTILITITY SERVICES</v>
          </cell>
          <cell r="F339" t="str">
            <v/>
          </cell>
        </row>
        <row r="340">
          <cell r="A340">
            <v>432500</v>
          </cell>
          <cell r="B340" t="str">
            <v>432500</v>
          </cell>
          <cell r="C340" t="str">
            <v>Municipal: Water and Electricity</v>
          </cell>
          <cell r="D340" t="str">
            <v>UTILITITY SERVICES</v>
          </cell>
          <cell r="F340" t="str">
            <v/>
          </cell>
        </row>
        <row r="341">
          <cell r="A341">
            <v>432501</v>
          </cell>
          <cell r="B341" t="str">
            <v>432501</v>
          </cell>
          <cell r="C341" t="str">
            <v>Vehicles licenses</v>
          </cell>
          <cell r="D341" t="str">
            <v/>
          </cell>
          <cell r="F341" t="str">
            <v/>
          </cell>
        </row>
        <row r="342">
          <cell r="A342">
            <v>432502</v>
          </cell>
          <cell r="B342" t="str">
            <v>432502</v>
          </cell>
          <cell r="C342" t="str">
            <v>Rates and taxes (houses)</v>
          </cell>
          <cell r="D342" t="str">
            <v/>
          </cell>
          <cell r="F342" t="str">
            <v/>
          </cell>
        </row>
        <row r="343">
          <cell r="A343">
            <v>433000</v>
          </cell>
          <cell r="B343" t="str">
            <v>433000</v>
          </cell>
          <cell r="C343" t="str">
            <v>T&amp;S Out of Town All Non Res Stff</v>
          </cell>
          <cell r="D343" t="str">
            <v/>
          </cell>
          <cell r="F343" t="str">
            <v/>
          </cell>
        </row>
        <row r="344">
          <cell r="A344">
            <v>433010</v>
          </cell>
          <cell r="B344" t="str">
            <v>433010</v>
          </cell>
          <cell r="C344" t="str">
            <v>T&amp;S Out of Town All Per Res Stff</v>
          </cell>
          <cell r="D344" t="str">
            <v/>
          </cell>
          <cell r="F344" t="str">
            <v/>
          </cell>
        </row>
        <row r="345">
          <cell r="A345">
            <v>433020</v>
          </cell>
          <cell r="B345" t="str">
            <v>433020</v>
          </cell>
          <cell r="C345" t="str">
            <v>T&amp;S Dom: Accommodation</v>
          </cell>
          <cell r="D345" t="str">
            <v>TRAVEL AND SUBSISTENCE</v>
          </cell>
          <cell r="F345" t="str">
            <v>TRAVEL AND SUBSISTENCE</v>
          </cell>
        </row>
        <row r="346">
          <cell r="A346">
            <v>433030</v>
          </cell>
          <cell r="B346" t="str">
            <v>433030</v>
          </cell>
          <cell r="C346" t="str">
            <v>T&amp;S Dom: Daily Allowance</v>
          </cell>
          <cell r="D346" t="str">
            <v>TRAVEL AND SUBSISTENCE</v>
          </cell>
          <cell r="F346" t="str">
            <v>TRAVEL AND SUBSISTENCE</v>
          </cell>
        </row>
        <row r="347">
          <cell r="A347">
            <v>433040</v>
          </cell>
          <cell r="B347" t="str">
            <v>433040</v>
          </cell>
          <cell r="C347" t="str">
            <v>T&amp;S Dom: Food&amp;Bever(Served)</v>
          </cell>
          <cell r="D347" t="str">
            <v>TRAVEL AND SUBSISTENCE</v>
          </cell>
          <cell r="F347" t="str">
            <v>TRAVEL AND SUBSISTENCE</v>
          </cell>
        </row>
        <row r="348">
          <cell r="A348">
            <v>433050</v>
          </cell>
          <cell r="B348" t="str">
            <v>433050</v>
          </cell>
          <cell r="C348" t="str">
            <v>T&amp;S Dom: Incidental Cost</v>
          </cell>
          <cell r="D348" t="str">
            <v>TRAVEL AND SUBSISTENCE</v>
          </cell>
          <cell r="F348" t="str">
            <v>TRAVEL AND SUBSISTENCE</v>
          </cell>
        </row>
        <row r="349">
          <cell r="A349">
            <v>433100</v>
          </cell>
          <cell r="B349" t="str">
            <v>433100</v>
          </cell>
          <cell r="C349" t="str">
            <v>T&amp;S Dom: Without Op:Car Rental</v>
          </cell>
          <cell r="D349" t="str">
            <v>TRAVEL AND SUBSISTENCE</v>
          </cell>
          <cell r="F349" t="str">
            <v>TRAVEL AND SUBSISTENCE</v>
          </cell>
        </row>
        <row r="350">
          <cell r="A350">
            <v>433110</v>
          </cell>
          <cell r="B350" t="str">
            <v>433110</v>
          </cell>
          <cell r="C350" t="str">
            <v>T&amp;S Dom: Without Op:Km All(Own Tr</v>
          </cell>
          <cell r="D350" t="str">
            <v>TRAVEL AND SUBSISTENCE</v>
          </cell>
          <cell r="F350" t="str">
            <v>TRAVEL AND SUBSISTENCE</v>
          </cell>
        </row>
        <row r="351">
          <cell r="A351">
            <v>433120</v>
          </cell>
          <cell r="B351" t="str">
            <v>433120</v>
          </cell>
          <cell r="C351" t="str">
            <v>T&amp;S Dom: Without Op: Km All(sms&gt;)</v>
          </cell>
          <cell r="D351" t="str">
            <v>TRAVEL AND SUBSISTENCE</v>
          </cell>
          <cell r="F351" t="str">
            <v>TRAVEL AND SUBSISTENCE</v>
          </cell>
        </row>
        <row r="352">
          <cell r="A352">
            <v>433130</v>
          </cell>
          <cell r="B352" t="str">
            <v>433130</v>
          </cell>
          <cell r="C352" t="str">
            <v>T&amp;S Dom: Without Op:GG Vhcl</v>
          </cell>
          <cell r="D352" t="str">
            <v/>
          </cell>
          <cell r="F352" t="str">
            <v/>
          </cell>
        </row>
        <row r="353">
          <cell r="A353">
            <v>433200</v>
          </cell>
          <cell r="B353" t="str">
            <v>433200</v>
          </cell>
          <cell r="C353" t="str">
            <v>T&amp;S Dom: With Op: Otr Trns Provid</v>
          </cell>
          <cell r="D353" t="str">
            <v>TRAVEL AND SUBSISTENCE</v>
          </cell>
          <cell r="F353" t="str">
            <v>TRAVEL AND SUBSISTENCE</v>
          </cell>
        </row>
        <row r="354">
          <cell r="A354">
            <v>433300</v>
          </cell>
          <cell r="B354" t="str">
            <v>433300</v>
          </cell>
          <cell r="C354" t="str">
            <v>T&amp;S Dom: With Op: Air Transport</v>
          </cell>
          <cell r="D354" t="str">
            <v>TRAVEL AND SUBSISTENCE</v>
          </cell>
          <cell r="F354" t="str">
            <v>TRAVEL AND SUBSISTENCE</v>
          </cell>
        </row>
        <row r="355">
          <cell r="A355">
            <v>433310</v>
          </cell>
          <cell r="B355" t="str">
            <v>433310</v>
          </cell>
          <cell r="C355" t="str">
            <v>T&amp;S Dom: With Op:Railway Transpor</v>
          </cell>
          <cell r="D355" t="str">
            <v>TRAVEL AND SUBSISTENCE</v>
          </cell>
          <cell r="F355" t="str">
            <v>TRAVEL AND SUBSISTENCE</v>
          </cell>
        </row>
        <row r="356">
          <cell r="A356">
            <v>433320</v>
          </cell>
          <cell r="B356" t="str">
            <v>433320</v>
          </cell>
          <cell r="C356" t="str">
            <v>T&amp;S Dom: With Op: Road Transport</v>
          </cell>
          <cell r="D356" t="str">
            <v>TRAVEL AND SUBSISTENCE</v>
          </cell>
          <cell r="F356" t="str">
            <v>TRAVEL AND SUBSISTENCE</v>
          </cell>
        </row>
        <row r="357">
          <cell r="A357">
            <v>433330</v>
          </cell>
          <cell r="B357" t="str">
            <v>433330</v>
          </cell>
          <cell r="C357" t="str">
            <v>T&amp;S Dom: With Op:Water Transport</v>
          </cell>
          <cell r="D357" t="str">
            <v/>
          </cell>
          <cell r="F357" t="str">
            <v/>
          </cell>
        </row>
        <row r="358">
          <cell r="A358">
            <v>433400</v>
          </cell>
          <cell r="B358" t="str">
            <v>433400</v>
          </cell>
          <cell r="C358" t="str">
            <v>T&amp;S Forgn: Accommodation</v>
          </cell>
          <cell r="D358" t="str">
            <v>TRAVEL AND SUBSISTENCE</v>
          </cell>
          <cell r="F358" t="str">
            <v>TRAVEL AND SUBSISTENCE</v>
          </cell>
        </row>
        <row r="359">
          <cell r="A359">
            <v>433410</v>
          </cell>
          <cell r="B359" t="str">
            <v>433410</v>
          </cell>
          <cell r="C359" t="str">
            <v>T&amp;S Forgn: Daily All</v>
          </cell>
          <cell r="D359" t="str">
            <v>TRAVEL AND SUBSISTENCE</v>
          </cell>
          <cell r="F359" t="str">
            <v>TRAVEL AND SUBSISTENCE</v>
          </cell>
        </row>
        <row r="360">
          <cell r="A360">
            <v>433420</v>
          </cell>
          <cell r="B360" t="str">
            <v>433420</v>
          </cell>
          <cell r="C360" t="str">
            <v>T&amp;S Forgn: Food&amp;Bever(Serv)</v>
          </cell>
          <cell r="D360" t="str">
            <v>TRAVEL AND SUBSISTENCE</v>
          </cell>
          <cell r="F360" t="str">
            <v>TRAVEL AND SUBSISTENCE</v>
          </cell>
        </row>
        <row r="361">
          <cell r="A361">
            <v>433500</v>
          </cell>
          <cell r="B361" t="str">
            <v>433500</v>
          </cell>
          <cell r="C361" t="str">
            <v>T&amp;S Forgn: Without Op:Car Rental</v>
          </cell>
          <cell r="D361" t="str">
            <v>TRAVEL AND SUBSISTENCE</v>
          </cell>
          <cell r="F361" t="str">
            <v>TRAVEL AND SUBSISTENCE</v>
          </cell>
        </row>
        <row r="362">
          <cell r="A362">
            <v>433510</v>
          </cell>
          <cell r="B362" t="str">
            <v>433510</v>
          </cell>
          <cell r="C362" t="str">
            <v>T&amp;S Forgn: Without Op:Km Allowanc</v>
          </cell>
          <cell r="D362" t="str">
            <v/>
          </cell>
          <cell r="F362" t="str">
            <v/>
          </cell>
        </row>
        <row r="363">
          <cell r="A363">
            <v>433600</v>
          </cell>
          <cell r="B363" t="str">
            <v>433600</v>
          </cell>
          <cell r="C363" t="str">
            <v>T&amp;S Forgn: With Op:Oth Trnsp Prov</v>
          </cell>
          <cell r="D363" t="str">
            <v>TRAVEL AND SUBSISTENCE</v>
          </cell>
          <cell r="F363" t="str">
            <v>TRAVEL AND SUBSISTENCE</v>
          </cell>
        </row>
        <row r="364">
          <cell r="A364">
            <v>433700</v>
          </cell>
          <cell r="B364" t="str">
            <v>433700</v>
          </cell>
          <cell r="C364" t="str">
            <v>T&amp;S Forgn: With Op: Air Transport</v>
          </cell>
          <cell r="D364" t="str">
            <v>TRAVEL AND SUBSISTENCE</v>
          </cell>
          <cell r="F364" t="str">
            <v>TRAVEL AND SUBSISTENCE</v>
          </cell>
        </row>
        <row r="365">
          <cell r="A365">
            <v>433710</v>
          </cell>
          <cell r="B365" t="str">
            <v>433710</v>
          </cell>
          <cell r="C365" t="str">
            <v>T&amp;S Forgn: With Op: Railway Trans</v>
          </cell>
          <cell r="D365" t="str">
            <v>TRAVEL AND SUBSISTENCE</v>
          </cell>
          <cell r="F365" t="str">
            <v>TRAVEL AND SUBSISTENCE</v>
          </cell>
        </row>
        <row r="366">
          <cell r="A366">
            <v>433720</v>
          </cell>
          <cell r="B366" t="str">
            <v>433720</v>
          </cell>
          <cell r="C366" t="str">
            <v>T&amp;S Forgn: With Op: Road Transpor</v>
          </cell>
          <cell r="D366" t="str">
            <v>TRAVEL AND SUBSISTENCE</v>
          </cell>
          <cell r="F366" t="str">
            <v>TRAVEL AND SUBSISTENCE</v>
          </cell>
        </row>
        <row r="367">
          <cell r="A367">
            <v>433730</v>
          </cell>
          <cell r="B367" t="str">
            <v>433730</v>
          </cell>
          <cell r="C367" t="str">
            <v>T&amp;S Forgn: With Op:Water Transpor</v>
          </cell>
          <cell r="D367" t="str">
            <v/>
          </cell>
          <cell r="F367" t="str">
            <v/>
          </cell>
        </row>
        <row r="368">
          <cell r="A368">
            <v>434000</v>
          </cell>
          <cell r="B368" t="str">
            <v>434000</v>
          </cell>
          <cell r="C368" t="str">
            <v>Venues and Facilities</v>
          </cell>
          <cell r="D368" t="str">
            <v>VENUES AND FACILITIES</v>
          </cell>
          <cell r="F368" t="str">
            <v>VENUES AND FACILITIES</v>
          </cell>
        </row>
        <row r="369">
          <cell r="A369">
            <v>434100</v>
          </cell>
          <cell r="B369" t="str">
            <v>434100</v>
          </cell>
          <cell r="C369" t="str">
            <v>Protective/Spec Clothing&amp;Uniform</v>
          </cell>
          <cell r="D369" t="str">
            <v/>
          </cell>
          <cell r="F369" t="str">
            <v/>
          </cell>
        </row>
        <row r="370">
          <cell r="A370">
            <v>434200</v>
          </cell>
          <cell r="B370" t="str">
            <v>434200</v>
          </cell>
          <cell r="C370" t="str">
            <v>Train &amp; Staff Dev: External</v>
          </cell>
          <cell r="D370" t="str">
            <v>TRAINING &amp; STAFF DEVELOPMENT</v>
          </cell>
          <cell r="F370" t="str">
            <v>TRAINING &amp; STAFF DEVELOPMENT</v>
          </cell>
        </row>
        <row r="371">
          <cell r="A371">
            <v>434210</v>
          </cell>
          <cell r="B371" t="str">
            <v>434210</v>
          </cell>
          <cell r="C371" t="str">
            <v>Train &amp; Staff Dev: Material &amp; Manuals</v>
          </cell>
          <cell r="D371" t="str">
            <v>TRAINING &amp; STAFF DEVELOPMENT</v>
          </cell>
          <cell r="F371" t="str">
            <v>TRAINING &amp; STAFF DEVELOPMENT</v>
          </cell>
        </row>
        <row r="372">
          <cell r="A372">
            <v>434220</v>
          </cell>
          <cell r="B372" t="str">
            <v>434220</v>
          </cell>
          <cell r="C372" t="str">
            <v>Train &amp; Staff Dev: Qualif Verificat</v>
          </cell>
          <cell r="D372" t="str">
            <v>TRAINING &amp; STAFF DEVELOPMENT</v>
          </cell>
          <cell r="F372" t="str">
            <v>TRAINING &amp; STAFF DEVELOPMENT</v>
          </cell>
        </row>
        <row r="373">
          <cell r="A373">
            <v>435000</v>
          </cell>
          <cell r="B373" t="str">
            <v>435000</v>
          </cell>
          <cell r="C373" t="str">
            <v>Int Paid: Overdue Accounts</v>
          </cell>
          <cell r="D373" t="str">
            <v/>
          </cell>
          <cell r="F373" t="str">
            <v/>
          </cell>
        </row>
        <row r="374">
          <cell r="A374">
            <v>435001</v>
          </cell>
          <cell r="B374" t="str">
            <v>435001</v>
          </cell>
          <cell r="C374" t="str">
            <v>Interest Paid: Commercial Banks</v>
          </cell>
          <cell r="D374" t="str">
            <v/>
          </cell>
          <cell r="F374" t="str">
            <v/>
          </cell>
        </row>
        <row r="375">
          <cell r="A375">
            <v>437000</v>
          </cell>
          <cell r="B375" t="str">
            <v>437000</v>
          </cell>
          <cell r="C375" t="str">
            <v>Land Rent</v>
          </cell>
          <cell r="D375" t="str">
            <v/>
          </cell>
          <cell r="F375" t="str">
            <v/>
          </cell>
        </row>
        <row r="376">
          <cell r="A376">
            <v>437005</v>
          </cell>
          <cell r="B376" t="str">
            <v>437005</v>
          </cell>
          <cell r="C376" t="str">
            <v>Expropriation of Land</v>
          </cell>
          <cell r="D376" t="str">
            <v/>
          </cell>
          <cell r="F376" t="str">
            <v/>
          </cell>
        </row>
        <row r="377">
          <cell r="A377">
            <v>437010</v>
          </cell>
          <cell r="B377" t="str">
            <v>437010</v>
          </cell>
          <cell r="C377" t="str">
            <v>Rental Internal Equipment Expense</v>
          </cell>
          <cell r="D377" t="str">
            <v/>
          </cell>
          <cell r="F377" t="str">
            <v/>
          </cell>
        </row>
        <row r="378">
          <cell r="A378">
            <v>437020</v>
          </cell>
          <cell r="B378" t="str">
            <v>437020</v>
          </cell>
          <cell r="C378" t="str">
            <v>Leases:Plant &amp; Equipment</v>
          </cell>
          <cell r="D378" t="str">
            <v>LEASE</v>
          </cell>
          <cell r="F378" t="str">
            <v>LEASES</v>
          </cell>
        </row>
        <row r="379">
          <cell r="A379">
            <v>437030</v>
          </cell>
          <cell r="B379" t="str">
            <v>437030</v>
          </cell>
          <cell r="C379" t="str">
            <v>Rent on Equipment Expense</v>
          </cell>
          <cell r="D379" t="str">
            <v/>
          </cell>
          <cell r="F379" t="str">
            <v/>
          </cell>
        </row>
        <row r="380">
          <cell r="A380">
            <v>437100</v>
          </cell>
          <cell r="B380" t="str">
            <v>437100</v>
          </cell>
          <cell r="C380" t="str">
            <v>Royalty, Explor&amp;Right Of Use</v>
          </cell>
          <cell r="D380" t="str">
            <v/>
          </cell>
          <cell r="F380" t="str">
            <v/>
          </cell>
        </row>
        <row r="381">
          <cell r="A381">
            <v>438000</v>
          </cell>
          <cell r="B381" t="str">
            <v>438000</v>
          </cell>
          <cell r="C381" t="str">
            <v>Thefts and Losses</v>
          </cell>
          <cell r="D381" t="str">
            <v/>
          </cell>
          <cell r="F381" t="str">
            <v/>
          </cell>
        </row>
        <row r="382">
          <cell r="A382">
            <v>438001</v>
          </cell>
          <cell r="B382" t="str">
            <v>438001</v>
          </cell>
          <cell r="C382" t="str">
            <v>Bad Debts Write Off Expense</v>
          </cell>
          <cell r="D382" t="str">
            <v/>
          </cell>
          <cell r="F382" t="str">
            <v/>
          </cell>
        </row>
        <row r="383">
          <cell r="A383">
            <v>439000</v>
          </cell>
          <cell r="B383" t="str">
            <v>439000</v>
          </cell>
          <cell r="C383" t="str">
            <v>Water Trading Acc Losses</v>
          </cell>
          <cell r="D383" t="str">
            <v/>
          </cell>
          <cell r="F383" t="str">
            <v/>
          </cell>
        </row>
        <row r="384">
          <cell r="A384">
            <v>441000</v>
          </cell>
          <cell r="B384" t="str">
            <v>441000</v>
          </cell>
          <cell r="C384" t="str">
            <v>Unauthorised Expenditure</v>
          </cell>
          <cell r="D384" t="str">
            <v/>
          </cell>
          <cell r="F384" t="str">
            <v/>
          </cell>
        </row>
        <row r="385">
          <cell r="A385">
            <v>451000</v>
          </cell>
          <cell r="B385" t="str">
            <v>451000</v>
          </cell>
          <cell r="C385" t="str">
            <v>Claims Against State Prov Dept</v>
          </cell>
          <cell r="D385" t="str">
            <v/>
          </cell>
          <cell r="F385" t="str">
            <v/>
          </cell>
        </row>
        <row r="386">
          <cell r="A386">
            <v>451100</v>
          </cell>
          <cell r="B386" t="str">
            <v>451100</v>
          </cell>
          <cell r="C386" t="str">
            <v>Pmt/Refund&amp;Rem-Act/Grce Prov Dep</v>
          </cell>
          <cell r="D386" t="str">
            <v/>
          </cell>
          <cell r="F386" t="str">
            <v/>
          </cell>
        </row>
        <row r="387">
          <cell r="A387">
            <v>451200</v>
          </cell>
          <cell r="B387" t="str">
            <v>451200</v>
          </cell>
          <cell r="C387" t="str">
            <v>Donations&amp;Gifts Prov Dept - Cash</v>
          </cell>
          <cell r="D387" t="str">
            <v/>
          </cell>
          <cell r="F387" t="str">
            <v/>
          </cell>
        </row>
        <row r="388">
          <cell r="A388">
            <v>451210</v>
          </cell>
          <cell r="B388" t="str">
            <v>451210</v>
          </cell>
          <cell r="C388" t="str">
            <v>Donations&amp;Gifts Prov Dept - Kind</v>
          </cell>
          <cell r="D388" t="str">
            <v/>
          </cell>
          <cell r="F388" t="str">
            <v/>
          </cell>
        </row>
        <row r="389">
          <cell r="A389">
            <v>451220</v>
          </cell>
          <cell r="B389" t="str">
            <v>451220</v>
          </cell>
          <cell r="C389" t="str">
            <v>Fines&amp;Penalties Prov Dept</v>
          </cell>
          <cell r="D389" t="str">
            <v/>
          </cell>
          <cell r="F389" t="str">
            <v/>
          </cell>
        </row>
        <row r="390">
          <cell r="A390">
            <v>451300</v>
          </cell>
          <cell r="B390" t="str">
            <v>451300</v>
          </cell>
          <cell r="C390" t="str">
            <v>Pmt/Refund&amp;Rem-Act/Grace Prov Rf</v>
          </cell>
          <cell r="D390" t="str">
            <v/>
          </cell>
          <cell r="F390" t="str">
            <v/>
          </cell>
        </row>
        <row r="391">
          <cell r="A391">
            <v>451400</v>
          </cell>
          <cell r="B391" t="str">
            <v>451400</v>
          </cell>
          <cell r="C391" t="str">
            <v>Provincial Conditional Grants</v>
          </cell>
          <cell r="D391" t="str">
            <v/>
          </cell>
          <cell r="F391" t="str">
            <v/>
          </cell>
        </row>
        <row r="392">
          <cell r="A392">
            <v>451500</v>
          </cell>
          <cell r="B392" t="str">
            <v>451500</v>
          </cell>
          <cell r="C392" t="str">
            <v>Donation&amp;Gift Prov Rev Fund-Cash</v>
          </cell>
          <cell r="D392" t="str">
            <v/>
          </cell>
          <cell r="F392" t="str">
            <v/>
          </cell>
        </row>
        <row r="393">
          <cell r="A393">
            <v>451510</v>
          </cell>
          <cell r="B393" t="str">
            <v>451510</v>
          </cell>
          <cell r="C393" t="str">
            <v>Donation&amp;Gift Prov Rev Fund-Kind</v>
          </cell>
          <cell r="D393" t="str">
            <v/>
          </cell>
          <cell r="F393" t="str">
            <v/>
          </cell>
        </row>
        <row r="394">
          <cell r="A394">
            <v>451600</v>
          </cell>
          <cell r="B394" t="str">
            <v>451600</v>
          </cell>
          <cell r="C394" t="str">
            <v>Claims Against State Prov Agen</v>
          </cell>
          <cell r="D394" t="str">
            <v/>
          </cell>
          <cell r="F394" t="str">
            <v/>
          </cell>
        </row>
        <row r="395">
          <cell r="A395">
            <v>451700</v>
          </cell>
          <cell r="B395" t="str">
            <v>451700</v>
          </cell>
          <cell r="C395" t="str">
            <v>Pmt/Refund&amp;Rem-Act/Grce Prov Ag</v>
          </cell>
          <cell r="D395" t="str">
            <v/>
          </cell>
          <cell r="F395" t="str">
            <v>PMT/REFUND &amp; REM-ACT/GRCE PROV AG</v>
          </cell>
        </row>
        <row r="396">
          <cell r="A396">
            <v>451800</v>
          </cell>
          <cell r="B396" t="str">
            <v>451800</v>
          </cell>
          <cell r="C396" t="str">
            <v>Donations&amp;Gifts Prov Agen-Cash</v>
          </cell>
          <cell r="D396" t="str">
            <v/>
          </cell>
          <cell r="F396" t="str">
            <v/>
          </cell>
        </row>
        <row r="397">
          <cell r="A397">
            <v>451810</v>
          </cell>
          <cell r="B397" t="str">
            <v>451810</v>
          </cell>
          <cell r="C397" t="str">
            <v>Donations&amp;Gifts Prov Agen-Kind</v>
          </cell>
          <cell r="D397" t="str">
            <v/>
          </cell>
          <cell r="F397" t="str">
            <v/>
          </cell>
        </row>
        <row r="398">
          <cell r="A398">
            <v>452000</v>
          </cell>
          <cell r="B398" t="str">
            <v>452000</v>
          </cell>
          <cell r="C398" t="str">
            <v>Donations&amp;Gifts Mun-Cash</v>
          </cell>
          <cell r="D398" t="str">
            <v/>
          </cell>
          <cell r="F398" t="str">
            <v/>
          </cell>
        </row>
        <row r="399">
          <cell r="A399">
            <v>452010</v>
          </cell>
          <cell r="B399" t="str">
            <v>452010</v>
          </cell>
          <cell r="C399" t="str">
            <v>Donations&amp;Gifts Mun-Kind</v>
          </cell>
          <cell r="D399" t="str">
            <v/>
          </cell>
          <cell r="F399" t="str">
            <v/>
          </cell>
        </row>
        <row r="400">
          <cell r="A400">
            <v>452020</v>
          </cell>
          <cell r="B400" t="str">
            <v>452020</v>
          </cell>
          <cell r="C400" t="str">
            <v>Fines&amp;Penalties Municipalities</v>
          </cell>
          <cell r="D400" t="str">
            <v>UTILITITY SERVICES</v>
          </cell>
          <cell r="F400" t="str">
            <v>UTILITITY SERVICES</v>
          </cell>
        </row>
        <row r="401">
          <cell r="A401">
            <v>452100</v>
          </cell>
          <cell r="B401" t="str">
            <v>452100</v>
          </cell>
          <cell r="C401" t="str">
            <v>RSCL:CACADU DIST MUN</v>
          </cell>
          <cell r="D401" t="str">
            <v/>
          </cell>
          <cell r="F401" t="str">
            <v/>
          </cell>
        </row>
        <row r="402">
          <cell r="A402">
            <v>452101</v>
          </cell>
          <cell r="B402" t="str">
            <v>452101</v>
          </cell>
          <cell r="C402" t="str">
            <v>Reginal Service Council Levy :KAROO DIST</v>
          </cell>
          <cell r="D402" t="str">
            <v/>
          </cell>
          <cell r="F402" t="str">
            <v/>
          </cell>
        </row>
        <row r="403">
          <cell r="A403">
            <v>452102</v>
          </cell>
          <cell r="B403" t="str">
            <v>452102</v>
          </cell>
          <cell r="C403" t="str">
            <v>Regional Service Council Levy :MOTHEO DI</v>
          </cell>
          <cell r="D403" t="str">
            <v/>
          </cell>
          <cell r="F403" t="str">
            <v/>
          </cell>
        </row>
        <row r="404">
          <cell r="A404">
            <v>452103</v>
          </cell>
          <cell r="B404" t="str">
            <v>452103</v>
          </cell>
          <cell r="C404" t="str">
            <v>Regional Service Council Levy :WATERBERG</v>
          </cell>
          <cell r="D404" t="str">
            <v/>
          </cell>
          <cell r="F404" t="str">
            <v/>
          </cell>
        </row>
        <row r="405">
          <cell r="A405">
            <v>452104</v>
          </cell>
          <cell r="B405" t="str">
            <v>452104</v>
          </cell>
          <cell r="C405" t="str">
            <v>Regional Service Council Levy :OVERBERG</v>
          </cell>
          <cell r="D405" t="str">
            <v/>
          </cell>
          <cell r="F405" t="str">
            <v/>
          </cell>
        </row>
        <row r="406">
          <cell r="A406">
            <v>452105</v>
          </cell>
          <cell r="B406" t="str">
            <v>452105</v>
          </cell>
          <cell r="C406" t="str">
            <v>Regional Servive Council Levy : NKANGALA</v>
          </cell>
          <cell r="D406" t="str">
            <v/>
          </cell>
          <cell r="F406" t="str">
            <v/>
          </cell>
        </row>
        <row r="407">
          <cell r="A407">
            <v>452106</v>
          </cell>
          <cell r="B407" t="str">
            <v>452106</v>
          </cell>
          <cell r="C407" t="str">
            <v>RSCL:EHLANZENI DIST MU</v>
          </cell>
          <cell r="D407" t="str">
            <v/>
          </cell>
          <cell r="F407" t="str">
            <v/>
          </cell>
        </row>
        <row r="408">
          <cell r="A408">
            <v>452107</v>
          </cell>
          <cell r="B408" t="str">
            <v>452107</v>
          </cell>
          <cell r="C408" t="str">
            <v>RSCL:CENTRAL KAROO DIST MU</v>
          </cell>
          <cell r="D408" t="str">
            <v/>
          </cell>
          <cell r="F408" t="str">
            <v/>
          </cell>
        </row>
        <row r="409">
          <cell r="A409">
            <v>452108</v>
          </cell>
          <cell r="B409" t="str">
            <v>452108</v>
          </cell>
          <cell r="C409" t="str">
            <v>RSCL:FRANCES BAARD DIST MU</v>
          </cell>
          <cell r="D409" t="str">
            <v/>
          </cell>
          <cell r="F409" t="str">
            <v/>
          </cell>
        </row>
        <row r="410">
          <cell r="A410">
            <v>452109</v>
          </cell>
          <cell r="B410" t="str">
            <v>452109</v>
          </cell>
          <cell r="C410" t="str">
            <v>RSCL:UKHAHLAMBA DIST MUN</v>
          </cell>
          <cell r="D410" t="str">
            <v/>
          </cell>
          <cell r="F410" t="str">
            <v/>
          </cell>
        </row>
        <row r="411">
          <cell r="A411">
            <v>452110</v>
          </cell>
          <cell r="B411" t="str">
            <v>452110</v>
          </cell>
          <cell r="C411" t="str">
            <v>RSCL:CAPRICORN DIST MUN</v>
          </cell>
          <cell r="D411" t="str">
            <v/>
          </cell>
          <cell r="F411" t="str">
            <v/>
          </cell>
        </row>
        <row r="412">
          <cell r="A412">
            <v>452111</v>
          </cell>
          <cell r="B412" t="str">
            <v>452111</v>
          </cell>
          <cell r="C412" t="str">
            <v>RSCL:CHRIS HANI DISTR MUN</v>
          </cell>
          <cell r="D412" t="str">
            <v/>
          </cell>
          <cell r="F412" t="str">
            <v/>
          </cell>
        </row>
        <row r="413">
          <cell r="A413">
            <v>452112</v>
          </cell>
          <cell r="B413" t="str">
            <v>452112</v>
          </cell>
          <cell r="C413" t="str">
            <v>RSCL:GREATER EAST RAND METRO</v>
          </cell>
          <cell r="D413" t="str">
            <v/>
          </cell>
          <cell r="F413" t="str">
            <v/>
          </cell>
        </row>
        <row r="414">
          <cell r="A414">
            <v>452113</v>
          </cell>
          <cell r="B414" t="str">
            <v>452113</v>
          </cell>
          <cell r="C414" t="str">
            <v>RSCL:GERT SIBANDE DIST M</v>
          </cell>
          <cell r="D414" t="str">
            <v/>
          </cell>
          <cell r="F414" t="str">
            <v/>
          </cell>
        </row>
        <row r="415">
          <cell r="A415">
            <v>452114</v>
          </cell>
          <cell r="B415" t="str">
            <v>452114</v>
          </cell>
          <cell r="C415" t="str">
            <v>RSCL:BOPHIRIMA DIST COUNCIL</v>
          </cell>
          <cell r="D415" t="str">
            <v/>
          </cell>
          <cell r="F415" t="str">
            <v/>
          </cell>
        </row>
        <row r="416">
          <cell r="A416">
            <v>452115</v>
          </cell>
          <cell r="B416" t="str">
            <v>452115</v>
          </cell>
          <cell r="C416" t="str">
            <v>RSCL: BOHLABELA DIST MUNl</v>
          </cell>
          <cell r="D416" t="str">
            <v/>
          </cell>
          <cell r="F416" t="str">
            <v/>
          </cell>
        </row>
        <row r="417">
          <cell r="A417">
            <v>452116</v>
          </cell>
          <cell r="B417" t="str">
            <v>452116</v>
          </cell>
          <cell r="C417" t="str">
            <v>RSCL : LOWER-ORANGE DIST COUNCIL</v>
          </cell>
          <cell r="D417" t="str">
            <v/>
          </cell>
          <cell r="F417" t="str">
            <v/>
          </cell>
        </row>
        <row r="418">
          <cell r="A418">
            <v>452117</v>
          </cell>
          <cell r="B418" t="str">
            <v>452117</v>
          </cell>
          <cell r="C418" t="str">
            <v>RSCL:TSHWANE METROPOLITAN MUN</v>
          </cell>
          <cell r="D418" t="str">
            <v/>
          </cell>
          <cell r="F418" t="str">
            <v/>
          </cell>
        </row>
        <row r="419">
          <cell r="A419">
            <v>452118</v>
          </cell>
          <cell r="B419" t="str">
            <v>452118</v>
          </cell>
          <cell r="C419" t="str">
            <v>RSCL:BOJANALA PLATINUM DIST MUN</v>
          </cell>
          <cell r="D419" t="str">
            <v/>
          </cell>
          <cell r="F419" t="str">
            <v/>
          </cell>
        </row>
        <row r="420">
          <cell r="A420">
            <v>452119</v>
          </cell>
          <cell r="B420" t="str">
            <v>452119</v>
          </cell>
          <cell r="C420" t="str">
            <v>RSCL:GREATER JHB METROPOL COUN</v>
          </cell>
          <cell r="D420" t="str">
            <v/>
          </cell>
          <cell r="F420" t="str">
            <v/>
          </cell>
        </row>
        <row r="421">
          <cell r="A421">
            <v>452120</v>
          </cell>
          <cell r="B421" t="str">
            <v>452120</v>
          </cell>
          <cell r="C421" t="str">
            <v>RSCL:WEST COAST DIS MUN</v>
          </cell>
          <cell r="D421" t="str">
            <v/>
          </cell>
          <cell r="F421" t="str">
            <v/>
          </cell>
        </row>
        <row r="422">
          <cell r="A422">
            <v>452121</v>
          </cell>
          <cell r="B422" t="str">
            <v>452121</v>
          </cell>
          <cell r="C422" t="str">
            <v>RSCL:NAMAKWA DIST MUN</v>
          </cell>
          <cell r="D422" t="str">
            <v/>
          </cell>
          <cell r="F422" t="str">
            <v/>
          </cell>
        </row>
        <row r="423">
          <cell r="A423">
            <v>452122</v>
          </cell>
          <cell r="B423" t="str">
            <v>452122</v>
          </cell>
          <cell r="C423" t="str">
            <v>RSCL:NORTHERN FREESTATE DIS COUN</v>
          </cell>
          <cell r="D423" t="str">
            <v/>
          </cell>
          <cell r="F423" t="str">
            <v/>
          </cell>
        </row>
        <row r="424">
          <cell r="A424">
            <v>452123</v>
          </cell>
          <cell r="B424" t="str">
            <v>452123</v>
          </cell>
          <cell r="C424" t="str">
            <v>RSCL:SEDIBENG DIST MUN</v>
          </cell>
          <cell r="D424" t="str">
            <v/>
          </cell>
          <cell r="F424" t="str">
            <v/>
          </cell>
        </row>
        <row r="425">
          <cell r="A425">
            <v>452124</v>
          </cell>
          <cell r="B425" t="str">
            <v>452124</v>
          </cell>
          <cell r="C425" t="str">
            <v>RSCL:SOUTHERN DIST COUNCIL</v>
          </cell>
          <cell r="D425" t="str">
            <v/>
          </cell>
          <cell r="F425" t="str">
            <v/>
          </cell>
        </row>
        <row r="426">
          <cell r="A426">
            <v>452125</v>
          </cell>
          <cell r="B426" t="str">
            <v>452125</v>
          </cell>
          <cell r="C426" t="str">
            <v>RSCL:CAPE METROPOLITAN COUNCIL</v>
          </cell>
          <cell r="D426" t="str">
            <v/>
          </cell>
          <cell r="F426" t="str">
            <v/>
          </cell>
        </row>
        <row r="427">
          <cell r="A427">
            <v>452126</v>
          </cell>
          <cell r="B427" t="str">
            <v>452126</v>
          </cell>
          <cell r="C427" t="str">
            <v>RSCL:WEST RAND DIST MUN</v>
          </cell>
          <cell r="D427" t="str">
            <v/>
          </cell>
          <cell r="F427" t="str">
            <v/>
          </cell>
        </row>
        <row r="428">
          <cell r="A428">
            <v>452127</v>
          </cell>
          <cell r="B428" t="str">
            <v>452127</v>
          </cell>
          <cell r="C428" t="str">
            <v>RSCL:EAST FREESTATE DIST COUNCIL</v>
          </cell>
          <cell r="D428" t="str">
            <v/>
          </cell>
          <cell r="F428" t="str">
            <v/>
          </cell>
        </row>
        <row r="429">
          <cell r="A429">
            <v>452128</v>
          </cell>
          <cell r="B429" t="str">
            <v>452128</v>
          </cell>
          <cell r="C429" t="str">
            <v>RSCL:LEJWELEPUTSWA DIST MUN</v>
          </cell>
          <cell r="D429" t="str">
            <v/>
          </cell>
          <cell r="F429" t="str">
            <v/>
          </cell>
        </row>
        <row r="430">
          <cell r="A430">
            <v>452129</v>
          </cell>
          <cell r="B430" t="str">
            <v>452129</v>
          </cell>
          <cell r="C430" t="str">
            <v>RSCL:AMATOLE DIST MUN</v>
          </cell>
          <cell r="D430" t="str">
            <v/>
          </cell>
          <cell r="F430" t="str">
            <v/>
          </cell>
        </row>
        <row r="431">
          <cell r="A431">
            <v>452130</v>
          </cell>
          <cell r="B431" t="str">
            <v>452130</v>
          </cell>
          <cell r="C431" t="str">
            <v>RSCL:EDEN DIST MUN</v>
          </cell>
          <cell r="D431" t="str">
            <v/>
          </cell>
          <cell r="F431" t="str">
            <v/>
          </cell>
        </row>
        <row r="432">
          <cell r="A432">
            <v>452131</v>
          </cell>
          <cell r="B432" t="str">
            <v>452131</v>
          </cell>
          <cell r="C432" t="str">
            <v>RSCL:ETHEKWINI MUNICIPALITY</v>
          </cell>
          <cell r="D432" t="str">
            <v/>
          </cell>
          <cell r="F432" t="str">
            <v/>
          </cell>
        </row>
        <row r="433">
          <cell r="A433">
            <v>452132</v>
          </cell>
          <cell r="B433" t="str">
            <v>452132</v>
          </cell>
          <cell r="C433" t="str">
            <v>RSCL:UMGUNGUNDLOVU DIS MUN</v>
          </cell>
          <cell r="D433" t="str">
            <v/>
          </cell>
          <cell r="F433" t="str">
            <v/>
          </cell>
        </row>
        <row r="434">
          <cell r="A434">
            <v>452133</v>
          </cell>
          <cell r="B434" t="str">
            <v>452133</v>
          </cell>
          <cell r="C434" t="str">
            <v>RSCL:UGU DIST MUN</v>
          </cell>
          <cell r="D434" t="str">
            <v/>
          </cell>
          <cell r="F434" t="str">
            <v/>
          </cell>
        </row>
        <row r="435">
          <cell r="A435">
            <v>452134</v>
          </cell>
          <cell r="B435" t="str">
            <v>452134</v>
          </cell>
          <cell r="C435" t="str">
            <v>RSCL:UTHUNGULU DIST MUN</v>
          </cell>
          <cell r="D435" t="str">
            <v/>
          </cell>
          <cell r="F435" t="str">
            <v/>
          </cell>
        </row>
        <row r="436">
          <cell r="A436">
            <v>452135</v>
          </cell>
          <cell r="B436" t="str">
            <v>452135</v>
          </cell>
          <cell r="C436" t="str">
            <v>RSCL:UMZINYATHI DIST MUN</v>
          </cell>
          <cell r="D436" t="str">
            <v/>
          </cell>
          <cell r="F436" t="str">
            <v/>
          </cell>
        </row>
        <row r="437">
          <cell r="A437">
            <v>452136</v>
          </cell>
          <cell r="B437" t="str">
            <v>452136</v>
          </cell>
          <cell r="C437" t="str">
            <v>RSCL:INDLOVU REG COUNCIL</v>
          </cell>
          <cell r="D437" t="str">
            <v/>
          </cell>
          <cell r="F437" t="str">
            <v/>
          </cell>
        </row>
        <row r="438">
          <cell r="A438">
            <v>452137</v>
          </cell>
          <cell r="B438" t="str">
            <v>452137</v>
          </cell>
          <cell r="C438" t="str">
            <v>RSCL:KGALAGADI DIST MUN</v>
          </cell>
          <cell r="D438" t="str">
            <v/>
          </cell>
          <cell r="F438" t="str">
            <v/>
          </cell>
        </row>
        <row r="439">
          <cell r="A439">
            <v>452138</v>
          </cell>
          <cell r="B439" t="str">
            <v>452138</v>
          </cell>
          <cell r="C439" t="str">
            <v>RSCL:BOLAND DIST MUN</v>
          </cell>
          <cell r="D439" t="str">
            <v/>
          </cell>
          <cell r="F439" t="str">
            <v/>
          </cell>
        </row>
        <row r="440">
          <cell r="A440">
            <v>452139</v>
          </cell>
          <cell r="B440" t="str">
            <v>452139</v>
          </cell>
          <cell r="C440" t="str">
            <v>RSCL:UTHUKELA REG COUNCIL SOUTH</v>
          </cell>
          <cell r="D440" t="str">
            <v/>
          </cell>
          <cell r="F440" t="str">
            <v/>
          </cell>
        </row>
        <row r="441">
          <cell r="A441">
            <v>452140</v>
          </cell>
          <cell r="B441" t="str">
            <v>452140</v>
          </cell>
          <cell r="C441" t="str">
            <v>RSCL:ZULULAND DIST MUN</v>
          </cell>
          <cell r="D441" t="str">
            <v/>
          </cell>
          <cell r="F441" t="str">
            <v/>
          </cell>
        </row>
        <row r="442">
          <cell r="A442">
            <v>452141</v>
          </cell>
          <cell r="B442" t="str">
            <v>452141</v>
          </cell>
          <cell r="C442" t="str">
            <v>RSCL:ALFRED NZO DIST MUN</v>
          </cell>
          <cell r="D442" t="str">
            <v/>
          </cell>
          <cell r="F442" t="str">
            <v/>
          </cell>
        </row>
        <row r="443">
          <cell r="A443">
            <v>452142</v>
          </cell>
          <cell r="B443" t="str">
            <v>452142</v>
          </cell>
          <cell r="C443" t="str">
            <v>RSCL:KEI DIST COUNCIL</v>
          </cell>
          <cell r="D443" t="str">
            <v/>
          </cell>
          <cell r="F443" t="str">
            <v/>
          </cell>
        </row>
        <row r="444">
          <cell r="A444">
            <v>452143</v>
          </cell>
          <cell r="B444" t="str">
            <v>452143</v>
          </cell>
          <cell r="C444" t="str">
            <v>RSCL:CENTRAL DIST MUN</v>
          </cell>
          <cell r="D444" t="str">
            <v/>
          </cell>
          <cell r="F444" t="str">
            <v/>
          </cell>
        </row>
        <row r="445">
          <cell r="A445">
            <v>452144</v>
          </cell>
          <cell r="B445" t="str">
            <v>452144</v>
          </cell>
          <cell r="C445" t="str">
            <v>RSCL:ILEMBE DIST MUN</v>
          </cell>
          <cell r="D445" t="str">
            <v/>
          </cell>
          <cell r="F445" t="str">
            <v/>
          </cell>
        </row>
        <row r="446">
          <cell r="A446">
            <v>452145</v>
          </cell>
          <cell r="B446" t="str">
            <v>452145</v>
          </cell>
          <cell r="C446" t="str">
            <v>RSCL:NELSON MANDELA METROPOL MUN</v>
          </cell>
          <cell r="D446" t="str">
            <v/>
          </cell>
          <cell r="F446" t="str">
            <v/>
          </cell>
        </row>
        <row r="447">
          <cell r="A447">
            <v>452146</v>
          </cell>
          <cell r="B447" t="str">
            <v>452146</v>
          </cell>
          <cell r="C447" t="str">
            <v>RSCL:AMAJUBA DIST MUN</v>
          </cell>
          <cell r="D447" t="str">
            <v/>
          </cell>
          <cell r="F447" t="str">
            <v/>
          </cell>
        </row>
        <row r="448">
          <cell r="A448">
            <v>452147</v>
          </cell>
          <cell r="B448" t="str">
            <v>452147</v>
          </cell>
          <cell r="C448" t="str">
            <v>RSCL:VHEMBE DIST MUN</v>
          </cell>
          <cell r="D448" t="str">
            <v/>
          </cell>
          <cell r="F448" t="str">
            <v/>
          </cell>
        </row>
        <row r="449">
          <cell r="A449">
            <v>452148</v>
          </cell>
          <cell r="B449" t="str">
            <v>452148</v>
          </cell>
          <cell r="C449" t="str">
            <v>RSCL:SEKHUKHUNE CROSS BOUND D M</v>
          </cell>
          <cell r="D449" t="str">
            <v/>
          </cell>
          <cell r="F449" t="str">
            <v/>
          </cell>
        </row>
        <row r="450">
          <cell r="A450">
            <v>452149</v>
          </cell>
          <cell r="B450" t="str">
            <v>452149</v>
          </cell>
          <cell r="C450" t="str">
            <v>RSCL:XHARIEP DIST MUN</v>
          </cell>
          <cell r="D450" t="str">
            <v/>
          </cell>
          <cell r="F450" t="str">
            <v/>
          </cell>
        </row>
        <row r="451">
          <cell r="A451">
            <v>452150</v>
          </cell>
          <cell r="B451" t="str">
            <v>452150</v>
          </cell>
          <cell r="C451" t="str">
            <v>RSCL:UMKHANYAKUDE DIST MUN</v>
          </cell>
          <cell r="D451" t="str">
            <v/>
          </cell>
          <cell r="F451" t="str">
            <v/>
          </cell>
        </row>
        <row r="452">
          <cell r="A452">
            <v>452151</v>
          </cell>
          <cell r="B452" t="str">
            <v>452151</v>
          </cell>
          <cell r="C452" t="str">
            <v>RSCL:MOPANI DIST COUNCIL</v>
          </cell>
          <cell r="D452" t="str">
            <v/>
          </cell>
          <cell r="F452" t="str">
            <v/>
          </cell>
        </row>
        <row r="453">
          <cell r="A453">
            <v>452152</v>
          </cell>
          <cell r="B453" t="str">
            <v>452152</v>
          </cell>
          <cell r="C453" t="str">
            <v>RSCL:METSWEDING DIST MUN</v>
          </cell>
          <cell r="D453" t="str">
            <v/>
          </cell>
          <cell r="F453" t="str">
            <v/>
          </cell>
        </row>
        <row r="454">
          <cell r="A454">
            <v>452153</v>
          </cell>
          <cell r="B454" t="str">
            <v>452153</v>
          </cell>
          <cell r="C454" t="str">
            <v>RSCL:CAPE WINELANDS DIST MUN</v>
          </cell>
          <cell r="D454" t="str">
            <v/>
          </cell>
          <cell r="F454" t="str">
            <v/>
          </cell>
        </row>
        <row r="455">
          <cell r="A455">
            <v>452200</v>
          </cell>
          <cell r="B455" t="str">
            <v>452200</v>
          </cell>
          <cell r="C455" t="str">
            <v>Municipal: Equip &amp; Vehicle licencing</v>
          </cell>
          <cell r="D455" t="str">
            <v>UTILITITY SERVICES</v>
          </cell>
          <cell r="F455" t="str">
            <v>UTILITITY SERVICES</v>
          </cell>
        </row>
        <row r="456">
          <cell r="A456">
            <v>452300</v>
          </cell>
          <cell r="B456" t="str">
            <v>452300</v>
          </cell>
          <cell r="C456" t="str">
            <v>Stolen Equipment Mun Agen</v>
          </cell>
          <cell r="D456" t="str">
            <v/>
          </cell>
          <cell r="F456" t="str">
            <v/>
          </cell>
        </row>
        <row r="457">
          <cell r="A457">
            <v>453000</v>
          </cell>
          <cell r="B457" t="str">
            <v>453000</v>
          </cell>
          <cell r="C457" t="str">
            <v>Claims Against State Soc Sec Fnd</v>
          </cell>
          <cell r="D457" t="str">
            <v/>
          </cell>
          <cell r="F457" t="str">
            <v/>
          </cell>
        </row>
        <row r="458">
          <cell r="A458">
            <v>453010</v>
          </cell>
          <cell r="B458" t="str">
            <v>453010</v>
          </cell>
          <cell r="C458" t="str">
            <v>Pmt/Refund&amp;Rem-Act/Grce Soc Secf</v>
          </cell>
          <cell r="D458" t="str">
            <v/>
          </cell>
          <cell r="F458" t="str">
            <v/>
          </cell>
        </row>
        <row r="459">
          <cell r="A459">
            <v>453020</v>
          </cell>
          <cell r="B459" t="str">
            <v>453020</v>
          </cell>
          <cell r="C459" t="str">
            <v>Compensation Commissioner(W/men)</v>
          </cell>
          <cell r="D459" t="str">
            <v/>
          </cell>
          <cell r="F459" t="str">
            <v/>
          </cell>
        </row>
        <row r="460">
          <cell r="A460">
            <v>453100</v>
          </cell>
          <cell r="B460" t="str">
            <v>453100</v>
          </cell>
          <cell r="C460" t="str">
            <v>Unemployment Ins Fnd (Soc Sec Fn)</v>
          </cell>
          <cell r="D460" t="str">
            <v/>
          </cell>
          <cell r="F460" t="str">
            <v/>
          </cell>
        </row>
        <row r="461">
          <cell r="A461">
            <v>453200</v>
          </cell>
          <cell r="B461" t="str">
            <v>453200</v>
          </cell>
          <cell r="C461" t="str">
            <v>Electricity Distrib Industr Hold</v>
          </cell>
          <cell r="D461" t="str">
            <v/>
          </cell>
          <cell r="F461" t="str">
            <v/>
          </cell>
        </row>
        <row r="462">
          <cell r="A462">
            <v>453210</v>
          </cell>
          <cell r="B462" t="str">
            <v>453210</v>
          </cell>
          <cell r="C462" t="str">
            <v>Registration of Deeds Trade Acc</v>
          </cell>
          <cell r="D462" t="str">
            <v/>
          </cell>
          <cell r="F462" t="str">
            <v/>
          </cell>
        </row>
        <row r="463">
          <cell r="A463">
            <v>454000</v>
          </cell>
          <cell r="B463" t="str">
            <v>454000</v>
          </cell>
          <cell r="C463" t="str">
            <v>Sub: Non Fin Pub Cor Product</v>
          </cell>
          <cell r="D463" t="str">
            <v/>
          </cell>
          <cell r="F463" t="str">
            <v/>
          </cell>
        </row>
        <row r="464">
          <cell r="A464">
            <v>454001</v>
          </cell>
          <cell r="B464" t="str">
            <v>454001</v>
          </cell>
          <cell r="C464" t="str">
            <v>Subsidy RPF WRM expense</v>
          </cell>
          <cell r="D464" t="str">
            <v/>
          </cell>
          <cell r="F464" t="str">
            <v/>
          </cell>
        </row>
        <row r="465">
          <cell r="A465">
            <v>454002</v>
          </cell>
          <cell r="B465" t="str">
            <v>454002</v>
          </cell>
          <cell r="C465" t="str">
            <v>Subsidy RPF O &amp; M expense</v>
          </cell>
          <cell r="D465" t="str">
            <v/>
          </cell>
          <cell r="F465" t="str">
            <v/>
          </cell>
        </row>
        <row r="466">
          <cell r="A466">
            <v>454003</v>
          </cell>
          <cell r="B466" t="str">
            <v>454003</v>
          </cell>
          <cell r="C466" t="str">
            <v>Subsidy RPF Depreciation expense</v>
          </cell>
          <cell r="D466" t="str">
            <v/>
          </cell>
          <cell r="F466" t="str">
            <v/>
          </cell>
        </row>
        <row r="467">
          <cell r="A467">
            <v>454004</v>
          </cell>
          <cell r="B467" t="str">
            <v>454004</v>
          </cell>
          <cell r="C467" t="str">
            <v>Subsidy Return on Assets</v>
          </cell>
          <cell r="D467" t="str">
            <v/>
          </cell>
          <cell r="F467" t="str">
            <v/>
          </cell>
        </row>
        <row r="468">
          <cell r="A468">
            <v>454010</v>
          </cell>
          <cell r="B468" t="str">
            <v>454010</v>
          </cell>
          <cell r="C468" t="str">
            <v>Sub:Non Fin Pub Cor Pduction</v>
          </cell>
          <cell r="D468" t="str">
            <v/>
          </cell>
          <cell r="F468" t="str">
            <v/>
          </cell>
        </row>
        <row r="469">
          <cell r="A469">
            <v>454100</v>
          </cell>
          <cell r="B469" t="str">
            <v>454100</v>
          </cell>
          <cell r="C469" t="str">
            <v>Transfer to Kobwa</v>
          </cell>
          <cell r="D469" t="str">
            <v/>
          </cell>
          <cell r="F469" t="str">
            <v/>
          </cell>
        </row>
        <row r="470">
          <cell r="A470">
            <v>454110</v>
          </cell>
          <cell r="B470" t="str">
            <v>454110</v>
          </cell>
          <cell r="C470" t="str">
            <v>Sub:Fin Public Corp Pduction</v>
          </cell>
          <cell r="D470" t="str">
            <v/>
          </cell>
          <cell r="F470" t="str">
            <v/>
          </cell>
        </row>
        <row r="471">
          <cell r="A471">
            <v>454200</v>
          </cell>
          <cell r="B471" t="str">
            <v>454200</v>
          </cell>
          <cell r="C471" t="str">
            <v>Claims Against State Pub Cor</v>
          </cell>
          <cell r="D471" t="str">
            <v/>
          </cell>
          <cell r="F471" t="str">
            <v/>
          </cell>
        </row>
        <row r="472">
          <cell r="A472">
            <v>454250</v>
          </cell>
          <cell r="B472" t="str">
            <v>454250</v>
          </cell>
          <cell r="C472" t="str">
            <v>CLAIMS AGAINST STATE MUNICIPAL</v>
          </cell>
          <cell r="D472" t="str">
            <v/>
          </cell>
          <cell r="F472" t="str">
            <v/>
          </cell>
        </row>
        <row r="473">
          <cell r="A473">
            <v>454300</v>
          </cell>
          <cell r="B473" t="str">
            <v>454300</v>
          </cell>
          <cell r="C473" t="str">
            <v>Fraudulent Cheques Pub Cor</v>
          </cell>
          <cell r="D473" t="str">
            <v/>
          </cell>
          <cell r="F473" t="str">
            <v/>
          </cell>
        </row>
        <row r="474">
          <cell r="A474">
            <v>454310</v>
          </cell>
          <cell r="B474" t="str">
            <v>454310</v>
          </cell>
          <cell r="C474" t="str">
            <v>State Vhcl&amp;Rent Car Accd Pub Cor</v>
          </cell>
          <cell r="D474" t="str">
            <v/>
          </cell>
          <cell r="F474" t="str">
            <v/>
          </cell>
        </row>
        <row r="475">
          <cell r="A475">
            <v>454320</v>
          </cell>
          <cell r="B475" t="str">
            <v>454320</v>
          </cell>
          <cell r="C475" t="str">
            <v>Stolen Cash&amp;Petty Cash Pub Cor</v>
          </cell>
          <cell r="D475" t="str">
            <v/>
          </cell>
          <cell r="F475" t="str">
            <v/>
          </cell>
        </row>
        <row r="476">
          <cell r="A476">
            <v>454330</v>
          </cell>
          <cell r="B476" t="str">
            <v>454330</v>
          </cell>
          <cell r="C476" t="str">
            <v>Dup Pmt to Ins/Med Sch Pub Cor</v>
          </cell>
          <cell r="D476" t="str">
            <v/>
          </cell>
          <cell r="F476" t="str">
            <v/>
          </cell>
        </row>
        <row r="477">
          <cell r="A477">
            <v>454340</v>
          </cell>
          <cell r="B477" t="str">
            <v>454340</v>
          </cell>
          <cell r="C477" t="str">
            <v>Armed Robbery&amp;Short Pub Cor</v>
          </cell>
          <cell r="D477" t="str">
            <v/>
          </cell>
          <cell r="F477" t="str">
            <v/>
          </cell>
        </row>
        <row r="478">
          <cell r="A478">
            <v>454350</v>
          </cell>
          <cell r="B478" t="str">
            <v>454350</v>
          </cell>
          <cell r="C478" t="str">
            <v>Arbitr/Legal Fs&amp;Repres Pub Cor</v>
          </cell>
          <cell r="D478" t="str">
            <v/>
          </cell>
          <cell r="F478" t="str">
            <v/>
          </cell>
        </row>
        <row r="479">
          <cell r="A479">
            <v>454360</v>
          </cell>
          <cell r="B479" t="str">
            <v>454360</v>
          </cell>
          <cell r="C479" t="str">
            <v>Stolen Equipment Pub Cor</v>
          </cell>
          <cell r="D479" t="str">
            <v/>
          </cell>
          <cell r="F479" t="str">
            <v/>
          </cell>
        </row>
        <row r="480">
          <cell r="A480">
            <v>454400</v>
          </cell>
          <cell r="B480" t="str">
            <v>454400</v>
          </cell>
          <cell r="C480" t="str">
            <v>Donations&amp;Gifts Pub Cor-Cash</v>
          </cell>
          <cell r="D480" t="str">
            <v/>
          </cell>
          <cell r="F480" t="str">
            <v/>
          </cell>
        </row>
        <row r="481">
          <cell r="A481">
            <v>454410</v>
          </cell>
          <cell r="B481" t="str">
            <v>454410</v>
          </cell>
          <cell r="C481" t="str">
            <v>Donations&amp;Gifts Pub Cor-Kind</v>
          </cell>
          <cell r="D481" t="str">
            <v/>
          </cell>
          <cell r="F481" t="str">
            <v/>
          </cell>
        </row>
        <row r="482">
          <cell r="A482">
            <v>454500</v>
          </cell>
          <cell r="B482" t="str">
            <v>454500</v>
          </cell>
          <cell r="C482" t="str">
            <v>Electricity : Eskom Pumping Costs</v>
          </cell>
          <cell r="D482" t="str">
            <v>UTILITITY SERVICES</v>
          </cell>
          <cell r="F482" t="str">
            <v/>
          </cell>
        </row>
        <row r="483">
          <cell r="A483">
            <v>454810</v>
          </cell>
          <cell r="B483" t="str">
            <v>454810</v>
          </cell>
          <cell r="C483" t="str">
            <v>Non Life Ins Prem (Try12.1.2)</v>
          </cell>
          <cell r="D483" t="str">
            <v/>
          </cell>
          <cell r="F483" t="str">
            <v/>
          </cell>
        </row>
        <row r="484">
          <cell r="A484">
            <v>455200</v>
          </cell>
          <cell r="B484" t="str">
            <v>455200</v>
          </cell>
          <cell r="C484" t="str">
            <v>Claims Against State Priv Ent</v>
          </cell>
          <cell r="D484" t="str">
            <v/>
          </cell>
          <cell r="F484" t="str">
            <v/>
          </cell>
        </row>
        <row r="485">
          <cell r="A485">
            <v>455300</v>
          </cell>
          <cell r="B485" t="str">
            <v>455300</v>
          </cell>
          <cell r="C485" t="str">
            <v>Donations&amp;Gifts Priv Ent-Cash</v>
          </cell>
          <cell r="D485" t="str">
            <v/>
          </cell>
          <cell r="F485" t="str">
            <v/>
          </cell>
        </row>
        <row r="486">
          <cell r="A486">
            <v>455310</v>
          </cell>
          <cell r="B486" t="str">
            <v>455310</v>
          </cell>
          <cell r="C486" t="str">
            <v>Donations&amp;Gifts Priv Ent-Kind</v>
          </cell>
          <cell r="D486" t="str">
            <v/>
          </cell>
          <cell r="F486" t="str">
            <v/>
          </cell>
        </row>
        <row r="487">
          <cell r="A487">
            <v>456000</v>
          </cell>
          <cell r="B487" t="str">
            <v>456000</v>
          </cell>
          <cell r="C487" t="str">
            <v>Claims Against State Non Prof In</v>
          </cell>
          <cell r="D487" t="str">
            <v/>
          </cell>
          <cell r="F487" t="str">
            <v/>
          </cell>
        </row>
        <row r="488">
          <cell r="A488">
            <v>470000</v>
          </cell>
          <cell r="B488" t="str">
            <v>470000</v>
          </cell>
          <cell r="C488" t="str">
            <v>H/H Empl Social Benefit-Cash Res</v>
          </cell>
          <cell r="D488" t="str">
            <v/>
          </cell>
          <cell r="F488" t="str">
            <v>PMT/REFUND &amp; REM-ACT/GRCE PROV AG</v>
          </cell>
        </row>
        <row r="489">
          <cell r="A489">
            <v>470100</v>
          </cell>
          <cell r="B489" t="str">
            <v>470100</v>
          </cell>
          <cell r="C489" t="str">
            <v>H/H Social Security Pmt - Cash</v>
          </cell>
          <cell r="D489" t="str">
            <v>H/H SOCIAL  SECURITY PAYMENTS</v>
          </cell>
          <cell r="F489" t="str">
            <v>H/H SOCIAL  SECURITY PAYMENTS</v>
          </cell>
        </row>
        <row r="490">
          <cell r="A490">
            <v>470110</v>
          </cell>
          <cell r="B490" t="str">
            <v>470110</v>
          </cell>
          <cell r="C490" t="str">
            <v>H/H Social Security Pmt - Kind</v>
          </cell>
          <cell r="D490" t="str">
            <v>H/H SOCIAL  SECURITY PAYMENTS</v>
          </cell>
          <cell r="F490" t="str">
            <v>H/H SOCIAL  SECURITY PAYMENTS</v>
          </cell>
        </row>
        <row r="491">
          <cell r="A491">
            <v>470111</v>
          </cell>
          <cell r="C491" t="str">
            <v>Leave Gratuity</v>
          </cell>
          <cell r="D491" t="str">
            <v>COMPENSATION OF EMPLOYEES</v>
          </cell>
          <cell r="F491" t="str">
            <v/>
          </cell>
        </row>
        <row r="492">
          <cell r="A492">
            <v>470114</v>
          </cell>
          <cell r="C492" t="str">
            <v>H/H Empl S/BEN:Severance Package</v>
          </cell>
          <cell r="D492" t="str">
            <v>COMPENSATION OF EMPLOYEES</v>
          </cell>
          <cell r="F492" t="str">
            <v/>
          </cell>
        </row>
        <row r="493">
          <cell r="A493">
            <v>471000</v>
          </cell>
          <cell r="B493" t="str">
            <v>471000</v>
          </cell>
          <cell r="C493" t="str">
            <v>Bursaries(Non-Employee) Househld</v>
          </cell>
          <cell r="D493" t="str">
            <v/>
          </cell>
          <cell r="F493" t="str">
            <v/>
          </cell>
        </row>
        <row r="494">
          <cell r="A494">
            <v>471100</v>
          </cell>
          <cell r="B494" t="str">
            <v>471100</v>
          </cell>
          <cell r="C494" t="str">
            <v>Claims Against State Households</v>
          </cell>
          <cell r="D494" t="str">
            <v>CLAIMS AGAINST STATE HOUSEHOLDS</v>
          </cell>
          <cell r="F494" t="str">
            <v>CLAIMS AGAINST STATE HOUSEHOLDS</v>
          </cell>
        </row>
        <row r="495">
          <cell r="A495">
            <v>471200</v>
          </cell>
          <cell r="B495" t="str">
            <v>471200</v>
          </cell>
          <cell r="C495" t="str">
            <v>Farmer Support Households</v>
          </cell>
          <cell r="D495" t="str">
            <v/>
          </cell>
          <cell r="F495" t="str">
            <v>HOUSEHOLDS: OTHER TRANSFERS</v>
          </cell>
        </row>
        <row r="496">
          <cell r="A496">
            <v>471300</v>
          </cell>
          <cell r="B496" t="str">
            <v>471300</v>
          </cell>
          <cell r="C496" t="str">
            <v>Pocket Money Households</v>
          </cell>
          <cell r="D496" t="str">
            <v/>
          </cell>
          <cell r="F496" t="str">
            <v/>
          </cell>
        </row>
        <row r="497">
          <cell r="A497">
            <v>480000</v>
          </cell>
          <cell r="B497" t="str">
            <v>480000</v>
          </cell>
          <cell r="C497" t="str">
            <v>Depreciation Land Carried at Fair</v>
          </cell>
          <cell r="D497" t="str">
            <v/>
          </cell>
          <cell r="F497" t="str">
            <v/>
          </cell>
        </row>
        <row r="498">
          <cell r="A498">
            <v>480001</v>
          </cell>
          <cell r="B498" t="str">
            <v>480001</v>
          </cell>
          <cell r="C498" t="str">
            <v>Impairment Land Carried at Fair</v>
          </cell>
          <cell r="D498" t="str">
            <v/>
          </cell>
          <cell r="F498" t="str">
            <v/>
          </cell>
        </row>
        <row r="499">
          <cell r="A499">
            <v>480010</v>
          </cell>
          <cell r="B499" t="str">
            <v>480010</v>
          </cell>
          <cell r="C499" t="str">
            <v>Depreciation Buildings</v>
          </cell>
          <cell r="D499" t="str">
            <v/>
          </cell>
          <cell r="F499" t="str">
            <v/>
          </cell>
        </row>
        <row r="500">
          <cell r="A500">
            <v>480011</v>
          </cell>
          <cell r="B500" t="str">
            <v>480011</v>
          </cell>
          <cell r="C500" t="str">
            <v>Impairment Buildings</v>
          </cell>
          <cell r="D500" t="str">
            <v/>
          </cell>
          <cell r="F500" t="str">
            <v/>
          </cell>
        </row>
        <row r="501">
          <cell r="A501">
            <v>480020</v>
          </cell>
          <cell r="B501" t="str">
            <v>480020</v>
          </cell>
          <cell r="C501" t="str">
            <v>Depreciation: Dwellings: Mobile Homes</v>
          </cell>
          <cell r="D501" t="str">
            <v/>
          </cell>
          <cell r="F501" t="str">
            <v/>
          </cell>
        </row>
        <row r="502">
          <cell r="A502">
            <v>480021</v>
          </cell>
          <cell r="B502" t="str">
            <v>480021</v>
          </cell>
          <cell r="C502" t="str">
            <v>Impairment: Dwellings: Mobile Homes</v>
          </cell>
          <cell r="D502" t="str">
            <v/>
          </cell>
          <cell r="F502" t="str">
            <v/>
          </cell>
        </row>
        <row r="503">
          <cell r="A503">
            <v>480030</v>
          </cell>
          <cell r="B503" t="str">
            <v>480030</v>
          </cell>
          <cell r="C503" t="str">
            <v>Depreciation: Appliances</v>
          </cell>
          <cell r="D503" t="str">
            <v/>
          </cell>
          <cell r="F503" t="str">
            <v/>
          </cell>
        </row>
        <row r="504">
          <cell r="A504">
            <v>480031</v>
          </cell>
          <cell r="B504" t="str">
            <v>480031</v>
          </cell>
          <cell r="C504" t="str">
            <v>Impairment: Appliances</v>
          </cell>
          <cell r="D504" t="str">
            <v/>
          </cell>
          <cell r="F504" t="str">
            <v/>
          </cell>
        </row>
        <row r="505">
          <cell r="A505">
            <v>480040</v>
          </cell>
          <cell r="B505" t="str">
            <v>480040</v>
          </cell>
          <cell r="C505" t="str">
            <v>Depreciation Machinery and Equipment</v>
          </cell>
          <cell r="D505" t="str">
            <v/>
          </cell>
          <cell r="F505" t="str">
            <v/>
          </cell>
        </row>
        <row r="506">
          <cell r="A506">
            <v>480041</v>
          </cell>
          <cell r="B506" t="str">
            <v>480041</v>
          </cell>
          <cell r="C506" t="str">
            <v>Impairment Machinery and Equipment</v>
          </cell>
          <cell r="D506" t="str">
            <v/>
          </cell>
          <cell r="F506" t="str">
            <v/>
          </cell>
        </row>
        <row r="507">
          <cell r="A507">
            <v>480050</v>
          </cell>
          <cell r="B507" t="str">
            <v>480050</v>
          </cell>
          <cell r="C507" t="str">
            <v>Depreciation Scientific Instruments</v>
          </cell>
          <cell r="D507" t="str">
            <v/>
          </cell>
          <cell r="F507" t="str">
            <v/>
          </cell>
        </row>
        <row r="508">
          <cell r="A508">
            <v>480051</v>
          </cell>
          <cell r="B508" t="str">
            <v>480051</v>
          </cell>
          <cell r="C508" t="str">
            <v>Impairment Scientific Instruments</v>
          </cell>
          <cell r="D508" t="str">
            <v/>
          </cell>
          <cell r="F508" t="str">
            <v/>
          </cell>
        </row>
        <row r="509">
          <cell r="A509">
            <v>480060</v>
          </cell>
          <cell r="B509" t="str">
            <v>480060</v>
          </cell>
          <cell r="C509" t="str">
            <v>Depreciation Vehicles</v>
          </cell>
          <cell r="D509" t="str">
            <v/>
          </cell>
          <cell r="F509" t="str">
            <v/>
          </cell>
        </row>
        <row r="510">
          <cell r="A510">
            <v>480061</v>
          </cell>
          <cell r="B510" t="str">
            <v>480061</v>
          </cell>
          <cell r="C510" t="str">
            <v>Impairment Vehicles</v>
          </cell>
          <cell r="D510" t="str">
            <v/>
          </cell>
          <cell r="F510" t="str">
            <v/>
          </cell>
        </row>
        <row r="511">
          <cell r="A511">
            <v>480070</v>
          </cell>
          <cell r="B511" t="str">
            <v>480070</v>
          </cell>
          <cell r="C511" t="str">
            <v>Depreciation Furniture</v>
          </cell>
          <cell r="D511" t="str">
            <v/>
          </cell>
          <cell r="F511" t="str">
            <v/>
          </cell>
        </row>
        <row r="512">
          <cell r="A512">
            <v>480071</v>
          </cell>
          <cell r="B512" t="str">
            <v>480071</v>
          </cell>
          <cell r="C512" t="str">
            <v>Impairment Furniture</v>
          </cell>
          <cell r="D512" t="str">
            <v/>
          </cell>
          <cell r="F512" t="str">
            <v/>
          </cell>
        </row>
        <row r="513">
          <cell r="A513">
            <v>480080</v>
          </cell>
          <cell r="B513" t="str">
            <v>480080</v>
          </cell>
          <cell r="C513" t="str">
            <v>Depreciation Office Equipment</v>
          </cell>
          <cell r="D513" t="str">
            <v/>
          </cell>
          <cell r="F513" t="str">
            <v/>
          </cell>
        </row>
        <row r="514">
          <cell r="A514">
            <v>480081</v>
          </cell>
          <cell r="B514" t="str">
            <v>480081</v>
          </cell>
          <cell r="C514" t="str">
            <v>Impairment Office Equipment</v>
          </cell>
          <cell r="D514" t="str">
            <v/>
          </cell>
          <cell r="F514" t="str">
            <v/>
          </cell>
        </row>
        <row r="515">
          <cell r="A515">
            <v>480090</v>
          </cell>
          <cell r="B515" t="str">
            <v>480090</v>
          </cell>
          <cell r="C515" t="str">
            <v>Depreciation Computer Equipment</v>
          </cell>
          <cell r="D515" t="str">
            <v/>
          </cell>
          <cell r="F515" t="str">
            <v/>
          </cell>
        </row>
        <row r="516">
          <cell r="A516">
            <v>480091</v>
          </cell>
          <cell r="B516" t="str">
            <v>480091</v>
          </cell>
          <cell r="C516" t="str">
            <v>Impairment Computer Equipment</v>
          </cell>
          <cell r="D516" t="str">
            <v/>
          </cell>
          <cell r="F516" t="str">
            <v/>
          </cell>
        </row>
        <row r="517">
          <cell r="A517">
            <v>480100</v>
          </cell>
          <cell r="B517" t="str">
            <v>480100</v>
          </cell>
          <cell r="C517" t="str">
            <v>Depreciation Equipment</v>
          </cell>
          <cell r="D517" t="str">
            <v/>
          </cell>
          <cell r="F517" t="str">
            <v/>
          </cell>
        </row>
        <row r="518">
          <cell r="A518">
            <v>480101</v>
          </cell>
          <cell r="B518" t="str">
            <v>480101</v>
          </cell>
          <cell r="C518" t="str">
            <v>Impairment Equipment</v>
          </cell>
          <cell r="D518" t="str">
            <v/>
          </cell>
          <cell r="F518" t="str">
            <v/>
          </cell>
        </row>
        <row r="519">
          <cell r="A519">
            <v>480130</v>
          </cell>
          <cell r="B519" t="str">
            <v>480130</v>
          </cell>
          <cell r="C519" t="str">
            <v>Depreciation Office Buildings</v>
          </cell>
          <cell r="D519" t="str">
            <v/>
          </cell>
          <cell r="F519" t="str">
            <v/>
          </cell>
        </row>
        <row r="520">
          <cell r="A520">
            <v>480131</v>
          </cell>
          <cell r="B520" t="str">
            <v>480131</v>
          </cell>
          <cell r="C520" t="str">
            <v>Impairment Office Buildings</v>
          </cell>
          <cell r="D520" t="str">
            <v/>
          </cell>
          <cell r="F520" t="str">
            <v/>
          </cell>
        </row>
        <row r="521">
          <cell r="A521">
            <v>480140</v>
          </cell>
          <cell r="B521" t="str">
            <v>480140</v>
          </cell>
          <cell r="C521" t="str">
            <v>Depreciation Residential Building</v>
          </cell>
          <cell r="D521" t="str">
            <v/>
          </cell>
          <cell r="F521" t="str">
            <v/>
          </cell>
        </row>
        <row r="522">
          <cell r="A522">
            <v>480141</v>
          </cell>
          <cell r="B522" t="str">
            <v>480141</v>
          </cell>
          <cell r="C522" t="str">
            <v>Impairment Residential Buildings</v>
          </cell>
          <cell r="D522" t="str">
            <v/>
          </cell>
          <cell r="F522" t="str">
            <v/>
          </cell>
        </row>
        <row r="523">
          <cell r="A523">
            <v>480200</v>
          </cell>
          <cell r="B523" t="str">
            <v>480200</v>
          </cell>
          <cell r="C523" t="str">
            <v>Depreciation Computer Software</v>
          </cell>
          <cell r="D523" t="str">
            <v/>
          </cell>
          <cell r="F523" t="str">
            <v/>
          </cell>
        </row>
        <row r="524">
          <cell r="A524">
            <v>480201</v>
          </cell>
          <cell r="B524" t="str">
            <v>480201</v>
          </cell>
          <cell r="C524" t="str">
            <v>Impairment Computer Software</v>
          </cell>
          <cell r="D524" t="str">
            <v/>
          </cell>
          <cell r="F524" t="str">
            <v/>
          </cell>
        </row>
        <row r="525">
          <cell r="A525">
            <v>480210</v>
          </cell>
          <cell r="B525" t="str">
            <v>480210</v>
          </cell>
          <cell r="C525" t="str">
            <v>Depreciation Copyrights</v>
          </cell>
          <cell r="D525" t="str">
            <v/>
          </cell>
          <cell r="F525" t="str">
            <v/>
          </cell>
        </row>
        <row r="526">
          <cell r="A526">
            <v>480211</v>
          </cell>
          <cell r="B526" t="str">
            <v>480211</v>
          </cell>
          <cell r="C526" t="str">
            <v>Impairment Copyrights</v>
          </cell>
          <cell r="D526" t="str">
            <v/>
          </cell>
          <cell r="F526" t="str">
            <v/>
          </cell>
        </row>
        <row r="527">
          <cell r="A527">
            <v>480220</v>
          </cell>
          <cell r="B527" t="str">
            <v>480220</v>
          </cell>
          <cell r="C527" t="str">
            <v>Depreciation  Patents And Licences</v>
          </cell>
          <cell r="D527" t="str">
            <v/>
          </cell>
          <cell r="F527" t="str">
            <v/>
          </cell>
        </row>
        <row r="528">
          <cell r="A528">
            <v>480221</v>
          </cell>
          <cell r="B528" t="str">
            <v>480221</v>
          </cell>
          <cell r="C528" t="str">
            <v>Impairment  Patents And Licences</v>
          </cell>
          <cell r="D528" t="str">
            <v/>
          </cell>
          <cell r="F528" t="str">
            <v/>
          </cell>
        </row>
        <row r="529">
          <cell r="A529">
            <v>480230</v>
          </cell>
          <cell r="B529" t="str">
            <v>480230</v>
          </cell>
          <cell r="C529" t="str">
            <v>Depreciation  Goodwill</v>
          </cell>
          <cell r="D529" t="str">
            <v/>
          </cell>
          <cell r="F529" t="str">
            <v/>
          </cell>
        </row>
        <row r="530">
          <cell r="A530">
            <v>480231</v>
          </cell>
          <cell r="B530" t="str">
            <v>480231</v>
          </cell>
          <cell r="C530" t="str">
            <v>Impairment  Goodwill</v>
          </cell>
          <cell r="D530" t="str">
            <v/>
          </cell>
          <cell r="F530" t="str">
            <v/>
          </cell>
        </row>
        <row r="531">
          <cell r="A531">
            <v>480240</v>
          </cell>
          <cell r="B531" t="str">
            <v>480240</v>
          </cell>
          <cell r="C531" t="str">
            <v>Depreciation  Trademarks</v>
          </cell>
          <cell r="D531" t="str">
            <v/>
          </cell>
          <cell r="F531" t="str">
            <v/>
          </cell>
        </row>
        <row r="532">
          <cell r="A532">
            <v>480241</v>
          </cell>
          <cell r="B532" t="str">
            <v>480241</v>
          </cell>
          <cell r="C532" t="str">
            <v>Impairment  Trademarks</v>
          </cell>
          <cell r="D532" t="str">
            <v/>
          </cell>
          <cell r="F532" t="str">
            <v/>
          </cell>
        </row>
        <row r="533">
          <cell r="A533">
            <v>480250</v>
          </cell>
          <cell r="B533" t="str">
            <v>480250</v>
          </cell>
          <cell r="C533" t="str">
            <v>Depreciation  Other Intangible Assets</v>
          </cell>
          <cell r="D533" t="str">
            <v/>
          </cell>
          <cell r="F533" t="str">
            <v/>
          </cell>
        </row>
        <row r="534">
          <cell r="A534">
            <v>480251</v>
          </cell>
          <cell r="B534" t="str">
            <v>480251</v>
          </cell>
          <cell r="C534" t="str">
            <v>Impairment  Other Intangible Assets</v>
          </cell>
          <cell r="D534" t="str">
            <v/>
          </cell>
          <cell r="F534" t="str">
            <v/>
          </cell>
        </row>
        <row r="535">
          <cell r="A535">
            <v>480400</v>
          </cell>
          <cell r="B535" t="str">
            <v>480400</v>
          </cell>
          <cell r="C535" t="str">
            <v>Depreciation  WR: Dams and Weirs</v>
          </cell>
          <cell r="D535" t="str">
            <v/>
          </cell>
          <cell r="F535" t="str">
            <v/>
          </cell>
        </row>
        <row r="536">
          <cell r="A536">
            <v>480401</v>
          </cell>
          <cell r="B536" t="str">
            <v>480401</v>
          </cell>
          <cell r="C536" t="str">
            <v>Impairment  WR: Dams and Weirs</v>
          </cell>
          <cell r="D536" t="str">
            <v/>
          </cell>
          <cell r="F536" t="str">
            <v/>
          </cell>
        </row>
        <row r="537">
          <cell r="A537">
            <v>480410</v>
          </cell>
          <cell r="B537" t="str">
            <v>480410</v>
          </cell>
          <cell r="C537" t="str">
            <v>Depreciation  WR: Pump Stations</v>
          </cell>
          <cell r="D537" t="str">
            <v/>
          </cell>
          <cell r="F537" t="str">
            <v/>
          </cell>
        </row>
        <row r="538">
          <cell r="A538">
            <v>480411</v>
          </cell>
          <cell r="B538" t="str">
            <v>480411</v>
          </cell>
          <cell r="C538" t="str">
            <v>Impairment  WR: Pump Stations</v>
          </cell>
          <cell r="D538" t="str">
            <v/>
          </cell>
          <cell r="F538" t="str">
            <v/>
          </cell>
        </row>
        <row r="539">
          <cell r="A539">
            <v>480420</v>
          </cell>
          <cell r="B539" t="str">
            <v>480420</v>
          </cell>
          <cell r="C539" t="str">
            <v>Depreciation  WR: Steel Pipelines</v>
          </cell>
          <cell r="D539" t="str">
            <v/>
          </cell>
          <cell r="F539" t="str">
            <v/>
          </cell>
        </row>
        <row r="540">
          <cell r="A540">
            <v>480421</v>
          </cell>
          <cell r="B540" t="str">
            <v>480421</v>
          </cell>
          <cell r="C540" t="str">
            <v>Impairment  WR: Steel Pipelines</v>
          </cell>
          <cell r="D540" t="str">
            <v/>
          </cell>
          <cell r="F540" t="str">
            <v/>
          </cell>
        </row>
        <row r="541">
          <cell r="A541">
            <v>480430</v>
          </cell>
          <cell r="B541" t="str">
            <v>480430</v>
          </cell>
          <cell r="C541" t="str">
            <v>Depreciation  WR: Canals</v>
          </cell>
          <cell r="D541" t="str">
            <v/>
          </cell>
          <cell r="F541" t="str">
            <v/>
          </cell>
        </row>
        <row r="542">
          <cell r="A542">
            <v>480431</v>
          </cell>
          <cell r="B542" t="str">
            <v>480431</v>
          </cell>
          <cell r="C542" t="str">
            <v>Impairment  WR: Canals</v>
          </cell>
          <cell r="D542" t="str">
            <v/>
          </cell>
          <cell r="F542" t="str">
            <v/>
          </cell>
        </row>
        <row r="543">
          <cell r="A543">
            <v>480440</v>
          </cell>
          <cell r="B543" t="str">
            <v>480440</v>
          </cell>
          <cell r="C543" t="str">
            <v>Depreciation  WR: Reservoirs</v>
          </cell>
          <cell r="D543" t="str">
            <v/>
          </cell>
          <cell r="F543" t="str">
            <v/>
          </cell>
        </row>
        <row r="544">
          <cell r="A544">
            <v>480441</v>
          </cell>
          <cell r="B544" t="str">
            <v>480441</v>
          </cell>
          <cell r="C544" t="str">
            <v>Impairment WR: Reservoirs</v>
          </cell>
          <cell r="D544" t="str">
            <v/>
          </cell>
          <cell r="F544" t="str">
            <v/>
          </cell>
        </row>
        <row r="545">
          <cell r="A545">
            <v>480450</v>
          </cell>
          <cell r="B545" t="str">
            <v>480450</v>
          </cell>
          <cell r="C545" t="str">
            <v>Depreciation  WR: Water Treatment Works</v>
          </cell>
          <cell r="D545" t="str">
            <v/>
          </cell>
          <cell r="F545" t="str">
            <v/>
          </cell>
        </row>
        <row r="546">
          <cell r="A546">
            <v>480451</v>
          </cell>
          <cell r="B546" t="str">
            <v>480451</v>
          </cell>
          <cell r="C546" t="str">
            <v>Impairment  WR: Water Treatment Works</v>
          </cell>
          <cell r="D546" t="str">
            <v/>
          </cell>
          <cell r="F546" t="str">
            <v/>
          </cell>
        </row>
        <row r="547">
          <cell r="A547">
            <v>480460</v>
          </cell>
          <cell r="B547" t="str">
            <v>480460</v>
          </cell>
          <cell r="C547" t="str">
            <v>Depreciation  WR: Tunnels</v>
          </cell>
          <cell r="D547" t="str">
            <v/>
          </cell>
          <cell r="F547" t="str">
            <v/>
          </cell>
        </row>
        <row r="548">
          <cell r="A548">
            <v>480461</v>
          </cell>
          <cell r="B548" t="str">
            <v>480461</v>
          </cell>
          <cell r="C548" t="str">
            <v>Impairment WR: Tunnels</v>
          </cell>
          <cell r="D548" t="str">
            <v/>
          </cell>
          <cell r="F548" t="str">
            <v/>
          </cell>
        </row>
        <row r="549">
          <cell r="A549">
            <v>480470</v>
          </cell>
          <cell r="B549" t="str">
            <v>480470</v>
          </cell>
          <cell r="C549" t="str">
            <v>Depreciation  WR: Concrete Pipelines</v>
          </cell>
          <cell r="D549" t="str">
            <v/>
          </cell>
          <cell r="F549" t="str">
            <v/>
          </cell>
        </row>
        <row r="550">
          <cell r="A550">
            <v>480471</v>
          </cell>
          <cell r="B550" t="str">
            <v>480471</v>
          </cell>
          <cell r="C550" t="str">
            <v>Impairment  WR: Concrete Pipelines</v>
          </cell>
          <cell r="D550" t="str">
            <v/>
          </cell>
          <cell r="F550" t="str">
            <v/>
          </cell>
        </row>
        <row r="551">
          <cell r="A551">
            <v>480480</v>
          </cell>
          <cell r="B551" t="str">
            <v>480480</v>
          </cell>
          <cell r="C551" t="str">
            <v>Depreciation  WR: Surface Water</v>
          </cell>
          <cell r="D551" t="str">
            <v/>
          </cell>
          <cell r="F551" t="str">
            <v/>
          </cell>
        </row>
        <row r="552">
          <cell r="A552">
            <v>480481</v>
          </cell>
          <cell r="B552" t="str">
            <v>480481</v>
          </cell>
          <cell r="C552" t="str">
            <v>Impairment  WR: Surface Water</v>
          </cell>
          <cell r="D552" t="str">
            <v/>
          </cell>
          <cell r="F552" t="str">
            <v/>
          </cell>
        </row>
        <row r="553">
          <cell r="A553">
            <v>480900</v>
          </cell>
          <cell r="B553" t="str">
            <v>480900</v>
          </cell>
          <cell r="C553" t="str">
            <v>Depreciation Low Value Assets</v>
          </cell>
          <cell r="D553" t="str">
            <v/>
          </cell>
          <cell r="F553" t="str">
            <v/>
          </cell>
        </row>
        <row r="554">
          <cell r="A554">
            <v>481000</v>
          </cell>
          <cell r="B554" t="str">
            <v>481000</v>
          </cell>
          <cell r="C554" t="str">
            <v>Depreciation Equip&lt;R5000:Fix Indiv&amp;Mov A</v>
          </cell>
          <cell r="D554" t="str">
            <v/>
          </cell>
          <cell r="F554" t="str">
            <v/>
          </cell>
        </row>
        <row r="555">
          <cell r="A555">
            <v>481010</v>
          </cell>
          <cell r="B555" t="str">
            <v>481010</v>
          </cell>
          <cell r="C555" t="str">
            <v>Depreciation Equip&lt;R5000:Audio Visual Eq</v>
          </cell>
          <cell r="D555" t="str">
            <v/>
          </cell>
          <cell r="F555" t="str">
            <v/>
          </cell>
        </row>
        <row r="556">
          <cell r="A556">
            <v>481020</v>
          </cell>
          <cell r="B556" t="str">
            <v>481020</v>
          </cell>
          <cell r="C556" t="str">
            <v>Depreciation Equip&lt;R5000:Cellular Phones</v>
          </cell>
          <cell r="D556" t="str">
            <v/>
          </cell>
          <cell r="F556" t="str">
            <v/>
          </cell>
        </row>
        <row r="557">
          <cell r="A557">
            <v>481030</v>
          </cell>
          <cell r="B557" t="str">
            <v>481030</v>
          </cell>
          <cell r="C557" t="str">
            <v>Depreciation Equip&lt;R5000:Elec Wire&amp;Power</v>
          </cell>
          <cell r="D557" t="str">
            <v/>
          </cell>
          <cell r="F557" t="str">
            <v/>
          </cell>
        </row>
        <row r="558">
          <cell r="A558">
            <v>481040</v>
          </cell>
          <cell r="B558" t="str">
            <v>481040</v>
          </cell>
          <cell r="C558" t="str">
            <v>Depreciation Equip&lt;R5000:Computer Hardwa</v>
          </cell>
          <cell r="D558" t="str">
            <v/>
          </cell>
          <cell r="F558" t="str">
            <v/>
          </cell>
        </row>
        <row r="559">
          <cell r="A559">
            <v>481050</v>
          </cell>
          <cell r="B559" t="str">
            <v>481050</v>
          </cell>
          <cell r="C559" t="str">
            <v>Depreciation Equip&lt;R5000:Crockery And Cu</v>
          </cell>
          <cell r="D559" t="str">
            <v/>
          </cell>
          <cell r="F559" t="str">
            <v/>
          </cell>
        </row>
        <row r="560">
          <cell r="A560">
            <v>481060</v>
          </cell>
          <cell r="B560" t="str">
            <v>481060</v>
          </cell>
          <cell r="C560" t="str">
            <v>Depreciation Equip&lt;R5000:Domestic Equipm</v>
          </cell>
          <cell r="D560" t="str">
            <v/>
          </cell>
          <cell r="F560" t="str">
            <v/>
          </cell>
        </row>
        <row r="561">
          <cell r="A561">
            <v>481070</v>
          </cell>
          <cell r="B561" t="str">
            <v>481070</v>
          </cell>
          <cell r="C561" t="str">
            <v>Depreciation Equip&lt;R5000:Domestic Furnit</v>
          </cell>
          <cell r="D561" t="str">
            <v/>
          </cell>
          <cell r="F561" t="str">
            <v/>
          </cell>
        </row>
        <row r="562">
          <cell r="A562">
            <v>481080</v>
          </cell>
          <cell r="B562" t="str">
            <v>481080</v>
          </cell>
          <cell r="C562" t="str">
            <v>Depreciation Equip&lt;R5000:Emergency/Rescu</v>
          </cell>
          <cell r="D562" t="str">
            <v/>
          </cell>
          <cell r="F562" t="str">
            <v/>
          </cell>
        </row>
        <row r="563">
          <cell r="A563">
            <v>481090</v>
          </cell>
          <cell r="B563" t="str">
            <v>481090</v>
          </cell>
          <cell r="C563" t="str">
            <v>Depreciation Equip&lt;R5000:Fire Fighting E</v>
          </cell>
          <cell r="D563" t="str">
            <v/>
          </cell>
          <cell r="F563" t="str">
            <v/>
          </cell>
        </row>
        <row r="564">
          <cell r="A564">
            <v>481100</v>
          </cell>
          <cell r="B564" t="str">
            <v>481100</v>
          </cell>
          <cell r="C564" t="str">
            <v>Depreciation Equip&lt;R5000:Gardening Equip</v>
          </cell>
          <cell r="D564" t="str">
            <v/>
          </cell>
          <cell r="F564" t="str">
            <v/>
          </cell>
        </row>
        <row r="565">
          <cell r="A565">
            <v>481110</v>
          </cell>
          <cell r="B565" t="str">
            <v>481110</v>
          </cell>
          <cell r="C565" t="str">
            <v>Depreciation Equip&lt;R5000:Hydro Measure E</v>
          </cell>
          <cell r="D565" t="str">
            <v/>
          </cell>
          <cell r="F565" t="str">
            <v/>
          </cell>
        </row>
        <row r="566">
          <cell r="A566">
            <v>481120</v>
          </cell>
          <cell r="B566" t="str">
            <v>481120</v>
          </cell>
          <cell r="C566" t="str">
            <v>Depreciation Equip&lt;R5000:Irrigation Equi</v>
          </cell>
          <cell r="D566" t="str">
            <v/>
          </cell>
          <cell r="F566" t="str">
            <v/>
          </cell>
        </row>
        <row r="567">
          <cell r="A567">
            <v>481130</v>
          </cell>
          <cell r="B567" t="str">
            <v>481130</v>
          </cell>
          <cell r="C567" t="str">
            <v>Depreciation Equip&lt;R5000:Kitchen Applian</v>
          </cell>
          <cell r="D567" t="str">
            <v/>
          </cell>
          <cell r="F567" t="str">
            <v/>
          </cell>
        </row>
        <row r="568">
          <cell r="A568">
            <v>481140</v>
          </cell>
          <cell r="B568" t="str">
            <v>481140</v>
          </cell>
          <cell r="C568" t="str">
            <v>Depreciation Equip&lt;R5000:Laundry Equipme</v>
          </cell>
          <cell r="D568" t="str">
            <v/>
          </cell>
          <cell r="F568" t="str">
            <v/>
          </cell>
        </row>
        <row r="569">
          <cell r="A569">
            <v>481150</v>
          </cell>
          <cell r="B569" t="str">
            <v>481150</v>
          </cell>
          <cell r="C569" t="str">
            <v>Depreciation Equip&lt;R5000:W/shp Eqp&amp; Tool</v>
          </cell>
          <cell r="D569" t="str">
            <v/>
          </cell>
          <cell r="F569" t="str">
            <v/>
          </cell>
        </row>
        <row r="570">
          <cell r="A570">
            <v>481160</v>
          </cell>
          <cell r="B570" t="str">
            <v>481160</v>
          </cell>
          <cell r="C570" t="str">
            <v>Depreciation Equip&lt;R5000:Linen&amp;Soft Furn</v>
          </cell>
          <cell r="D570" t="str">
            <v/>
          </cell>
          <cell r="F570" t="str">
            <v/>
          </cell>
        </row>
        <row r="571">
          <cell r="A571">
            <v>481170</v>
          </cell>
          <cell r="B571" t="str">
            <v>481170</v>
          </cell>
          <cell r="C571" t="str">
            <v>Depreciation Equip&lt;R5000:Office Equipmen</v>
          </cell>
          <cell r="D571" t="str">
            <v/>
          </cell>
          <cell r="F571" t="str">
            <v/>
          </cell>
        </row>
        <row r="572">
          <cell r="A572">
            <v>481180</v>
          </cell>
          <cell r="B572" t="str">
            <v>481180</v>
          </cell>
          <cell r="C572" t="str">
            <v>Depreciation Equip&lt;R5000:Office Furnitur</v>
          </cell>
          <cell r="D572" t="str">
            <v/>
          </cell>
          <cell r="F572" t="str">
            <v/>
          </cell>
        </row>
        <row r="573">
          <cell r="A573">
            <v>481190</v>
          </cell>
          <cell r="B573" t="str">
            <v>481190</v>
          </cell>
          <cell r="C573" t="str">
            <v>Depreciation Equip&lt;R5000:Photographic Eq</v>
          </cell>
          <cell r="D573" t="str">
            <v/>
          </cell>
          <cell r="F573" t="str">
            <v/>
          </cell>
        </row>
        <row r="574">
          <cell r="A574">
            <v>481200</v>
          </cell>
          <cell r="B574" t="str">
            <v>481200</v>
          </cell>
          <cell r="C574" t="str">
            <v>Depreciation Equip&lt;R5000:Radio Equipment</v>
          </cell>
          <cell r="D574" t="str">
            <v/>
          </cell>
          <cell r="F574" t="str">
            <v/>
          </cell>
        </row>
        <row r="575">
          <cell r="A575">
            <v>481210</v>
          </cell>
          <cell r="B575" t="str">
            <v>481210</v>
          </cell>
          <cell r="C575" t="str">
            <v>Depreciation Equip&lt;R5000:Sec Eqp/Sys/Mat</v>
          </cell>
          <cell r="D575" t="str">
            <v/>
          </cell>
          <cell r="F575" t="str">
            <v/>
          </cell>
        </row>
        <row r="576">
          <cell r="A576">
            <v>481220</v>
          </cell>
          <cell r="B576" t="str">
            <v>481220</v>
          </cell>
          <cell r="C576" t="str">
            <v>Depreciation Equip&lt;R5000:Sec Eqp/Sys/Mat</v>
          </cell>
          <cell r="D576" t="str">
            <v/>
          </cell>
          <cell r="F576" t="str">
            <v/>
          </cell>
        </row>
        <row r="577">
          <cell r="A577">
            <v>481230</v>
          </cell>
          <cell r="B577" t="str">
            <v>481230</v>
          </cell>
          <cell r="C577" t="str">
            <v>Depreciation Equip&lt;R5000:Survey Equipmen</v>
          </cell>
          <cell r="D577" t="str">
            <v/>
          </cell>
          <cell r="F577" t="str">
            <v/>
          </cell>
        </row>
        <row r="578">
          <cell r="A578">
            <v>481240</v>
          </cell>
          <cell r="B578" t="str">
            <v>481240</v>
          </cell>
          <cell r="C578" t="str">
            <v>Depreciation Equip&lt;R5000:Telecommuni Equ</v>
          </cell>
          <cell r="D578" t="str">
            <v/>
          </cell>
          <cell r="F578" t="str">
            <v/>
          </cell>
        </row>
        <row r="579">
          <cell r="A579">
            <v>481250</v>
          </cell>
          <cell r="B579" t="str">
            <v>481250</v>
          </cell>
          <cell r="C579" t="str">
            <v>Depreciation Equip&lt;R5000:Tents/Flags/Acc</v>
          </cell>
          <cell r="D579" t="str">
            <v/>
          </cell>
          <cell r="F579" t="str">
            <v/>
          </cell>
        </row>
        <row r="580">
          <cell r="A580">
            <v>481260</v>
          </cell>
          <cell r="B580" t="str">
            <v>481260</v>
          </cell>
          <cell r="C580" t="str">
            <v>Depreciation Equip&lt;R5000:Computer Softwa</v>
          </cell>
          <cell r="D580" t="str">
            <v/>
          </cell>
          <cell r="F580" t="str">
            <v/>
          </cell>
        </row>
        <row r="581">
          <cell r="A581">
            <v>481270</v>
          </cell>
          <cell r="B581" t="str">
            <v>481270</v>
          </cell>
          <cell r="C581" t="str">
            <v>Depreciation Equip&lt;R5000:Other Intangibl</v>
          </cell>
          <cell r="D581" t="str">
            <v/>
          </cell>
          <cell r="F581" t="str">
            <v/>
          </cell>
        </row>
        <row r="582">
          <cell r="A582">
            <v>481280</v>
          </cell>
          <cell r="B582" t="str">
            <v>481280</v>
          </cell>
          <cell r="C582" t="str">
            <v>Depreciation Equip&lt;R5000:Patents And Lic</v>
          </cell>
          <cell r="D582" t="str">
            <v/>
          </cell>
          <cell r="F582" t="str">
            <v/>
          </cell>
        </row>
        <row r="583">
          <cell r="A583">
            <v>481290</v>
          </cell>
          <cell r="B583" t="str">
            <v>481290</v>
          </cell>
          <cell r="C583" t="str">
            <v>Depreciation Equip&lt;R5000:Recipe/Form/P-T</v>
          </cell>
          <cell r="D583" t="str">
            <v/>
          </cell>
          <cell r="F583" t="str">
            <v/>
          </cell>
        </row>
        <row r="584">
          <cell r="A584">
            <v>481300</v>
          </cell>
          <cell r="B584" t="str">
            <v>481300</v>
          </cell>
          <cell r="C584" t="str">
            <v>Depreciation Equip&lt;R5000:Service&amp;Operati</v>
          </cell>
          <cell r="D584" t="str">
            <v/>
          </cell>
          <cell r="F584" t="str">
            <v/>
          </cell>
        </row>
        <row r="585">
          <cell r="A585">
            <v>481400</v>
          </cell>
          <cell r="B585" t="str">
            <v>481400</v>
          </cell>
          <cell r="C585" t="str">
            <v>Manual Depreciation equipment</v>
          </cell>
          <cell r="D585" t="str">
            <v/>
          </cell>
          <cell r="F585" t="str">
            <v/>
          </cell>
        </row>
        <row r="586">
          <cell r="A586">
            <v>481500</v>
          </cell>
          <cell r="B586" t="str">
            <v>481500</v>
          </cell>
          <cell r="C586" t="str">
            <v>WATER RESEARCH/TESTING</v>
          </cell>
          <cell r="D586" t="str">
            <v>TRAINING &amp; STAFF DEVELOPMENT</v>
          </cell>
          <cell r="F586" t="str">
            <v>TRAINING &amp; STAFF DEVELOPMENT</v>
          </cell>
        </row>
        <row r="587">
          <cell r="A587">
            <v>490010</v>
          </cell>
          <cell r="B587" t="str">
            <v>490010</v>
          </cell>
          <cell r="C587" t="str">
            <v>Loss from exchange rate differences</v>
          </cell>
          <cell r="D587" t="str">
            <v/>
          </cell>
          <cell r="F587" t="str">
            <v/>
          </cell>
        </row>
        <row r="588">
          <cell r="A588">
            <v>490020</v>
          </cell>
          <cell r="B588" t="str">
            <v>490020</v>
          </cell>
          <cell r="C588" t="str">
            <v>Gain from exchange rate differences</v>
          </cell>
          <cell r="D588" t="str">
            <v/>
          </cell>
          <cell r="F588" t="str">
            <v/>
          </cell>
        </row>
        <row r="589">
          <cell r="A589">
            <v>490030</v>
          </cell>
          <cell r="B589" t="str">
            <v>490030</v>
          </cell>
          <cell r="C589" t="str">
            <v>Price differences</v>
          </cell>
          <cell r="D589" t="str">
            <v/>
          </cell>
          <cell r="F589" t="str">
            <v/>
          </cell>
        </row>
        <row r="590">
          <cell r="A590">
            <v>490040</v>
          </cell>
          <cell r="B590" t="str">
            <v>490040</v>
          </cell>
          <cell r="C590" t="str">
            <v>Gain/Loss from revaluation</v>
          </cell>
          <cell r="D590" t="str">
            <v/>
          </cell>
          <cell r="F590" t="str">
            <v/>
          </cell>
        </row>
        <row r="591">
          <cell r="A591">
            <v>490050</v>
          </cell>
          <cell r="B591" t="str">
            <v>490050</v>
          </cell>
          <cell r="C591" t="str">
            <v>Gain/Loss from stock transfer</v>
          </cell>
          <cell r="D591" t="str">
            <v/>
          </cell>
          <cell r="F591" t="str">
            <v/>
          </cell>
        </row>
        <row r="592">
          <cell r="A592">
            <v>490060</v>
          </cell>
          <cell r="B592" t="str">
            <v>490060</v>
          </cell>
          <cell r="C592" t="str">
            <v>Rounding differences</v>
          </cell>
          <cell r="D592" t="str">
            <v/>
          </cell>
          <cell r="F592" t="str">
            <v/>
          </cell>
        </row>
        <row r="593">
          <cell r="A593">
            <v>490100</v>
          </cell>
          <cell r="B593" t="str">
            <v>490100</v>
          </cell>
          <cell r="C593" t="str">
            <v>Operating Expenditure</v>
          </cell>
          <cell r="D593" t="str">
            <v/>
          </cell>
          <cell r="F593" t="str">
            <v/>
          </cell>
        </row>
        <row r="594">
          <cell r="A594">
            <v>490200</v>
          </cell>
          <cell r="B594" t="str">
            <v>490200</v>
          </cell>
          <cell r="C594" t="str">
            <v>Profit/Loss on Disposal of Fixed Assets</v>
          </cell>
          <cell r="D594" t="str">
            <v/>
          </cell>
          <cell r="F594" t="str">
            <v/>
          </cell>
        </row>
        <row r="595">
          <cell r="B595" t="str">
            <v>500000</v>
          </cell>
          <cell r="C595" t="str">
            <v>Labour Activity</v>
          </cell>
          <cell r="D595" t="str">
            <v/>
          </cell>
          <cell r="F595" t="str">
            <v/>
          </cell>
        </row>
        <row r="596">
          <cell r="B596" t="str">
            <v>500001</v>
          </cell>
          <cell r="C596" t="str">
            <v>Overtime Activity</v>
          </cell>
          <cell r="D596" t="str">
            <v/>
          </cell>
          <cell r="F596" t="str">
            <v/>
          </cell>
        </row>
        <row r="597">
          <cell r="B597" t="str">
            <v>500002</v>
          </cell>
          <cell r="C597" t="str">
            <v>Hourly Rental Rate Activity</v>
          </cell>
          <cell r="D597" t="str">
            <v/>
          </cell>
          <cell r="F597" t="str">
            <v/>
          </cell>
        </row>
        <row r="598">
          <cell r="B598" t="str">
            <v>500003</v>
          </cell>
          <cell r="C598" t="str">
            <v>Kilo Rental Rate Activity</v>
          </cell>
          <cell r="D598" t="str">
            <v/>
          </cell>
          <cell r="F598" t="str">
            <v/>
          </cell>
        </row>
        <row r="599">
          <cell r="B599" t="str">
            <v>500004</v>
          </cell>
          <cell r="C599" t="str">
            <v>Monthly Rental Rate Activity</v>
          </cell>
          <cell r="D599" t="str">
            <v/>
          </cell>
          <cell r="F599" t="str">
            <v/>
          </cell>
        </row>
        <row r="600">
          <cell r="B600" t="str">
            <v>500005</v>
          </cell>
          <cell r="C600" t="str">
            <v>JKD Low Bed Transport for Equipments</v>
          </cell>
          <cell r="D600" t="str">
            <v/>
          </cell>
          <cell r="F600" t="str">
            <v/>
          </cell>
        </row>
        <row r="601">
          <cell r="B601" t="str">
            <v>500006</v>
          </cell>
          <cell r="C601" t="str">
            <v>SN &amp; T</v>
          </cell>
          <cell r="D601" t="str">
            <v/>
          </cell>
          <cell r="F601" t="str">
            <v/>
          </cell>
        </row>
        <row r="602">
          <cell r="B602" t="str">
            <v>500010</v>
          </cell>
          <cell r="C602" t="str">
            <v>Hour Cap Rec Rate</v>
          </cell>
          <cell r="D602" t="str">
            <v/>
          </cell>
          <cell r="F602" t="str">
            <v/>
          </cell>
        </row>
        <row r="603">
          <cell r="B603" t="str">
            <v>500011</v>
          </cell>
          <cell r="C603" t="str">
            <v>Kilo Cap Rec Rate</v>
          </cell>
          <cell r="D603" t="str">
            <v/>
          </cell>
          <cell r="F603" t="str">
            <v/>
          </cell>
        </row>
        <row r="604">
          <cell r="B604" t="str">
            <v>500012</v>
          </cell>
          <cell r="C604" t="str">
            <v>Month Cap Rec Rate</v>
          </cell>
          <cell r="D604" t="str">
            <v/>
          </cell>
          <cell r="F604" t="str">
            <v/>
          </cell>
        </row>
        <row r="605">
          <cell r="B605" t="str">
            <v>500502</v>
          </cell>
          <cell r="C605" t="str">
            <v>Maint Hour Rate</v>
          </cell>
          <cell r="D605" t="str">
            <v/>
          </cell>
          <cell r="F605" t="str">
            <v/>
          </cell>
        </row>
        <row r="606">
          <cell r="B606" t="str">
            <v>500503</v>
          </cell>
          <cell r="C606" t="str">
            <v>Maint Kilo Rate</v>
          </cell>
          <cell r="D606" t="str">
            <v/>
          </cell>
          <cell r="F606" t="str">
            <v/>
          </cell>
        </row>
        <row r="607">
          <cell r="B607" t="str">
            <v>500504</v>
          </cell>
          <cell r="C607" t="str">
            <v>Maint Month Rate</v>
          </cell>
          <cell r="D607" t="str">
            <v/>
          </cell>
          <cell r="F607" t="str">
            <v/>
          </cell>
        </row>
        <row r="608">
          <cell r="B608" t="str">
            <v>500510</v>
          </cell>
          <cell r="C608" t="str">
            <v>Charge out rate</v>
          </cell>
          <cell r="D608" t="str">
            <v/>
          </cell>
          <cell r="F608" t="str">
            <v/>
          </cell>
        </row>
        <row r="609">
          <cell r="B609" t="str">
            <v>500800</v>
          </cell>
          <cell r="C609" t="str">
            <v>Maintenance Levy Hourly Machines</v>
          </cell>
          <cell r="D609" t="str">
            <v/>
          </cell>
          <cell r="F609" t="str">
            <v/>
          </cell>
        </row>
        <row r="610">
          <cell r="B610" t="str">
            <v>500801</v>
          </cell>
          <cell r="C610" t="str">
            <v>Maint Hour Rate neg</v>
          </cell>
          <cell r="D610" t="str">
            <v/>
          </cell>
          <cell r="F610" t="str">
            <v/>
          </cell>
        </row>
        <row r="611">
          <cell r="B611" t="str">
            <v>500802</v>
          </cell>
          <cell r="C611" t="str">
            <v>Maintenance Levy Kilometer Machines</v>
          </cell>
          <cell r="D611" t="str">
            <v/>
          </cell>
          <cell r="F611" t="str">
            <v/>
          </cell>
        </row>
        <row r="612">
          <cell r="B612" t="str">
            <v>500803</v>
          </cell>
          <cell r="C612" t="str">
            <v>Maintenance Levy Monthly Machines</v>
          </cell>
          <cell r="D612" t="str">
            <v/>
          </cell>
          <cell r="F612" t="str">
            <v/>
          </cell>
        </row>
        <row r="613">
          <cell r="B613" t="str">
            <v>600000</v>
          </cell>
          <cell r="C613" t="str">
            <v>T-Labour Costs Settlement</v>
          </cell>
          <cell r="D613" t="str">
            <v/>
          </cell>
          <cell r="F613" t="str">
            <v/>
          </cell>
        </row>
        <row r="614">
          <cell r="B614" t="str">
            <v>600001</v>
          </cell>
          <cell r="C614" t="str">
            <v>T-Internal Material Settlement</v>
          </cell>
          <cell r="D614" t="str">
            <v/>
          </cell>
          <cell r="F614" t="str">
            <v/>
          </cell>
        </row>
        <row r="615">
          <cell r="B615" t="str">
            <v>600002</v>
          </cell>
          <cell r="C615" t="str">
            <v>T-External Material Settlement</v>
          </cell>
          <cell r="D615" t="str">
            <v/>
          </cell>
          <cell r="F615" t="str">
            <v/>
          </cell>
        </row>
        <row r="616">
          <cell r="B616" t="str">
            <v>600003</v>
          </cell>
          <cell r="C616" t="str">
            <v>T-Fuel Settlement</v>
          </cell>
          <cell r="D616" t="str">
            <v/>
          </cell>
          <cell r="F616" t="str">
            <v/>
          </cell>
        </row>
        <row r="617">
          <cell r="B617" t="str">
            <v>600004</v>
          </cell>
          <cell r="C617" t="str">
            <v>T-Oil Settlement</v>
          </cell>
          <cell r="D617" t="str">
            <v/>
          </cell>
          <cell r="F617" t="str">
            <v/>
          </cell>
        </row>
        <row r="618">
          <cell r="B618" t="str">
            <v>600020</v>
          </cell>
          <cell r="C618" t="str">
            <v>E-Labour Costs Settlement</v>
          </cell>
          <cell r="D618" t="str">
            <v/>
          </cell>
          <cell r="F618" t="str">
            <v/>
          </cell>
        </row>
        <row r="619">
          <cell r="B619" t="str">
            <v>600021</v>
          </cell>
          <cell r="C619" t="str">
            <v>E-External Material Settlement</v>
          </cell>
          <cell r="D619" t="str">
            <v/>
          </cell>
          <cell r="F619" t="str">
            <v/>
          </cell>
        </row>
        <row r="620">
          <cell r="B620" t="str">
            <v>600022</v>
          </cell>
          <cell r="C620" t="str">
            <v>E-Fuel Settlement</v>
          </cell>
          <cell r="D620" t="str">
            <v/>
          </cell>
          <cell r="F620" t="str">
            <v/>
          </cell>
        </row>
        <row r="621">
          <cell r="B621" t="str">
            <v>600023</v>
          </cell>
          <cell r="C621" t="str">
            <v>E-Oil Settlement</v>
          </cell>
          <cell r="D621" t="str">
            <v/>
          </cell>
          <cell r="F621" t="str">
            <v/>
          </cell>
        </row>
        <row r="622">
          <cell r="B622" t="str">
            <v>600030</v>
          </cell>
          <cell r="C622" t="str">
            <v>Capital Recovery- Hourly based</v>
          </cell>
          <cell r="D622" t="str">
            <v/>
          </cell>
          <cell r="F622" t="str">
            <v/>
          </cell>
        </row>
        <row r="623">
          <cell r="B623" t="str">
            <v>600031</v>
          </cell>
          <cell r="C623" t="str">
            <v>CApital Recovery- Monthly Based</v>
          </cell>
          <cell r="D623" t="str">
            <v/>
          </cell>
          <cell r="F623" t="str">
            <v/>
          </cell>
        </row>
        <row r="624">
          <cell r="B624" t="str">
            <v>600033</v>
          </cell>
          <cell r="C624" t="str">
            <v>Capital Recovery - Kilometer Based</v>
          </cell>
          <cell r="D624" t="str">
            <v/>
          </cell>
          <cell r="F624" t="str">
            <v/>
          </cell>
        </row>
        <row r="625">
          <cell r="B625" t="str">
            <v>800000</v>
          </cell>
          <cell r="C625" t="str">
            <v>Water Research Commission Levy</v>
          </cell>
          <cell r="D625" t="str">
            <v/>
          </cell>
          <cell r="F625" t="str">
            <v/>
          </cell>
        </row>
        <row r="626">
          <cell r="B626" t="str">
            <v>800010</v>
          </cell>
          <cell r="C626" t="str">
            <v>Water Licences</v>
          </cell>
          <cell r="D626" t="str">
            <v/>
          </cell>
          <cell r="F626" t="str">
            <v/>
          </cell>
        </row>
        <row r="627">
          <cell r="B627" t="str">
            <v>800080</v>
          </cell>
          <cell r="C627" t="str">
            <v>Sundry Revenue</v>
          </cell>
          <cell r="D627" t="str">
            <v/>
          </cell>
          <cell r="F627" t="str">
            <v/>
          </cell>
        </row>
        <row r="628">
          <cell r="B628" t="str">
            <v>800500</v>
          </cell>
          <cell r="C628" t="str">
            <v>Interest: Corp For Public Dep</v>
          </cell>
          <cell r="D628" t="str">
            <v/>
          </cell>
          <cell r="F628" t="str">
            <v/>
          </cell>
        </row>
        <row r="629">
          <cell r="B629" t="str">
            <v>801000</v>
          </cell>
          <cell r="C629" t="str">
            <v>Consumptive Charges</v>
          </cell>
          <cell r="D629" t="str">
            <v/>
          </cell>
          <cell r="F629" t="str">
            <v/>
          </cell>
        </row>
        <row r="630">
          <cell r="B630" t="str">
            <v>802000</v>
          </cell>
          <cell r="C630" t="str">
            <v>Water Resources Management Revenue</v>
          </cell>
          <cell r="D630" t="str">
            <v/>
          </cell>
          <cell r="F630" t="str">
            <v/>
          </cell>
        </row>
        <row r="631">
          <cell r="B631" t="str">
            <v>803000</v>
          </cell>
          <cell r="C631" t="str">
            <v>TCTA Revenue</v>
          </cell>
          <cell r="D631" t="str">
            <v/>
          </cell>
          <cell r="F631" t="str">
            <v/>
          </cell>
        </row>
        <row r="632">
          <cell r="B632" t="str">
            <v>803700</v>
          </cell>
          <cell r="C632" t="str">
            <v>Clearing asset disposals</v>
          </cell>
          <cell r="D632" t="str">
            <v/>
          </cell>
          <cell r="F632" t="str">
            <v/>
          </cell>
        </row>
        <row r="633">
          <cell r="B633" t="str">
            <v>803701</v>
          </cell>
          <cell r="C633" t="str">
            <v>Sales:Assets BAS Take on</v>
          </cell>
          <cell r="D633" t="str">
            <v/>
          </cell>
          <cell r="F633" t="str">
            <v/>
          </cell>
        </row>
        <row r="634">
          <cell r="B634" t="str">
            <v>803710</v>
          </cell>
          <cell r="C634" t="str">
            <v>Sale Of Assets</v>
          </cell>
          <cell r="D634" t="str">
            <v/>
          </cell>
          <cell r="F634" t="str">
            <v/>
          </cell>
        </row>
        <row r="635">
          <cell r="B635" t="str">
            <v>803900</v>
          </cell>
          <cell r="C635" t="str">
            <v>Revenue from Sale Of Assets to affilited</v>
          </cell>
          <cell r="D635" t="str">
            <v/>
          </cell>
          <cell r="F635" t="str">
            <v/>
          </cell>
        </row>
        <row r="636">
          <cell r="B636" t="str">
            <v>804000</v>
          </cell>
          <cell r="C636" t="str">
            <v>Consumptive (O &amp; M)</v>
          </cell>
          <cell r="D636" t="str">
            <v/>
          </cell>
          <cell r="F636" t="str">
            <v/>
          </cell>
        </row>
        <row r="637">
          <cell r="B637" t="str">
            <v>804010</v>
          </cell>
          <cell r="C637" t="str">
            <v>Rev:FA:Lns:Prv Sec:for Advances</v>
          </cell>
          <cell r="D637" t="str">
            <v/>
          </cell>
          <cell r="F637" t="str">
            <v/>
          </cell>
        </row>
        <row r="638">
          <cell r="B638" t="str">
            <v>804020</v>
          </cell>
          <cell r="C638" t="str">
            <v>Rev:FA:Loans:Priv Sec:Projects</v>
          </cell>
          <cell r="D638" t="str">
            <v/>
          </cell>
          <cell r="F638" t="str">
            <v/>
          </cell>
        </row>
        <row r="639">
          <cell r="B639" t="str">
            <v>804100</v>
          </cell>
          <cell r="C639" t="str">
            <v>Rev:FA:Lns:Priv Sec:Irrig Boards</v>
          </cell>
          <cell r="D639" t="str">
            <v/>
          </cell>
          <cell r="F639" t="str">
            <v/>
          </cell>
        </row>
        <row r="640">
          <cell r="B640" t="str">
            <v>804110</v>
          </cell>
          <cell r="C640" t="str">
            <v>Rev:FA:Lns:Priv Sec:Water Boards</v>
          </cell>
          <cell r="D640" t="str">
            <v/>
          </cell>
          <cell r="F640" t="str">
            <v/>
          </cell>
        </row>
        <row r="641">
          <cell r="B641" t="str">
            <v>804120</v>
          </cell>
          <cell r="C641" t="str">
            <v>Rev:FA:Lns:Prv Sec:Water Af Proj</v>
          </cell>
          <cell r="D641" t="str">
            <v/>
          </cell>
          <cell r="F641" t="str">
            <v/>
          </cell>
        </row>
        <row r="642">
          <cell r="B642" t="str">
            <v>804130</v>
          </cell>
          <cell r="C642" t="str">
            <v>Rev:FA:Loans:Priv Sec:Sawmills</v>
          </cell>
          <cell r="D642" t="str">
            <v/>
          </cell>
          <cell r="F642" t="str">
            <v/>
          </cell>
        </row>
        <row r="643">
          <cell r="B643" t="str">
            <v>804200</v>
          </cell>
          <cell r="C643" t="str">
            <v>Rev:FA:Lns:Priv Sec:Late Inter</v>
          </cell>
          <cell r="D643" t="str">
            <v/>
          </cell>
          <cell r="F643" t="str">
            <v/>
          </cell>
        </row>
        <row r="644">
          <cell r="B644" t="str">
            <v>804300</v>
          </cell>
          <cell r="C644" t="str">
            <v>Rev:FA:Lns:Prv S:Dom:Mf-Sub Veh</v>
          </cell>
          <cell r="D644" t="str">
            <v/>
          </cell>
          <cell r="F644" t="str">
            <v/>
          </cell>
        </row>
        <row r="645">
          <cell r="B645" t="str">
            <v>804310</v>
          </cell>
          <cell r="C645" t="str">
            <v>Rev:FA:Ln:Prv S:Dom:Con Dpt Debt</v>
          </cell>
          <cell r="D645" t="str">
            <v/>
          </cell>
          <cell r="F645" t="str">
            <v/>
          </cell>
        </row>
        <row r="646">
          <cell r="B646" t="str">
            <v>804400</v>
          </cell>
          <cell r="C646" t="str">
            <v>Rev:FA:Rec:Prv Sec:Con Dept Debt</v>
          </cell>
          <cell r="D646" t="str">
            <v/>
          </cell>
          <cell r="F646" t="str">
            <v/>
          </cell>
        </row>
        <row r="647">
          <cell r="B647" t="str">
            <v>804500</v>
          </cell>
          <cell r="C647" t="str">
            <v>Rev:FA:Rec:Priv Sec:Domestic Ser</v>
          </cell>
          <cell r="D647" t="str">
            <v/>
          </cell>
          <cell r="F647" t="str">
            <v/>
          </cell>
        </row>
        <row r="648">
          <cell r="B648" t="str">
            <v>804510</v>
          </cell>
          <cell r="C648" t="str">
            <v>Rev:FA:Rec:Priv S:Trans-Res-Work</v>
          </cell>
          <cell r="D648" t="str">
            <v/>
          </cell>
          <cell r="F648" t="str">
            <v/>
          </cell>
        </row>
        <row r="649">
          <cell r="B649" t="str">
            <v>804520</v>
          </cell>
          <cell r="C649" t="str">
            <v>Rev:FA:Rec of Prev Years' Exp</v>
          </cell>
          <cell r="D649" t="str">
            <v/>
          </cell>
          <cell r="F649" t="str">
            <v/>
          </cell>
        </row>
        <row r="650">
          <cell r="B650" t="str">
            <v>804530</v>
          </cell>
          <cell r="C650" t="str">
            <v>Rev:FA:Nat Serv Breach Contr</v>
          </cell>
          <cell r="D650" t="str">
            <v/>
          </cell>
          <cell r="F650" t="str">
            <v/>
          </cell>
        </row>
        <row r="651">
          <cell r="B651" t="str">
            <v>804540</v>
          </cell>
          <cell r="C651" t="str">
            <v>Rev:FA:Arrear Wages Income</v>
          </cell>
          <cell r="D651" t="str">
            <v/>
          </cell>
          <cell r="F651" t="str">
            <v/>
          </cell>
        </row>
        <row r="652">
          <cell r="B652" t="str">
            <v>804550</v>
          </cell>
          <cell r="C652" t="str">
            <v>Rev:FA:Stale Cheques</v>
          </cell>
          <cell r="D652" t="str">
            <v/>
          </cell>
          <cell r="F652" t="str">
            <v/>
          </cell>
        </row>
        <row r="653">
          <cell r="B653" t="str">
            <v>804560</v>
          </cell>
          <cell r="C653" t="str">
            <v>Rev:FA:Unallocated Credits</v>
          </cell>
          <cell r="D653" t="str">
            <v/>
          </cell>
          <cell r="F653" t="str">
            <v/>
          </cell>
        </row>
        <row r="654">
          <cell r="B654" t="str">
            <v>804561</v>
          </cell>
          <cell r="C654" t="str">
            <v>REV:FA:REC:PRIV SEC:PARKING</v>
          </cell>
          <cell r="D654" t="str">
            <v/>
          </cell>
          <cell r="F654" t="str">
            <v/>
          </cell>
        </row>
        <row r="655">
          <cell r="B655" t="str">
            <v>804570</v>
          </cell>
          <cell r="C655" t="str">
            <v>Rev:FA:Cash Surpluses</v>
          </cell>
          <cell r="D655" t="str">
            <v/>
          </cell>
          <cell r="F655" t="str">
            <v/>
          </cell>
        </row>
        <row r="656">
          <cell r="B656" t="str">
            <v>804580</v>
          </cell>
          <cell r="C656" t="str">
            <v>Forex Gains</v>
          </cell>
          <cell r="D656" t="str">
            <v/>
          </cell>
          <cell r="F656" t="str">
            <v/>
          </cell>
        </row>
        <row r="657">
          <cell r="B657" t="str">
            <v>805000</v>
          </cell>
          <cell r="C657" t="str">
            <v>Consumptive depreciation</v>
          </cell>
          <cell r="D657" t="str">
            <v/>
          </cell>
          <cell r="F657" t="str">
            <v/>
          </cell>
        </row>
        <row r="658">
          <cell r="B658" t="str">
            <v>805100</v>
          </cell>
          <cell r="C658" t="str">
            <v>Serv Rend: Commission Insurance</v>
          </cell>
          <cell r="D658" t="str">
            <v/>
          </cell>
          <cell r="F658" t="str">
            <v/>
          </cell>
        </row>
        <row r="659">
          <cell r="B659" t="str">
            <v>805120</v>
          </cell>
          <cell r="C659" t="str">
            <v>Serv Rend: Commission Research</v>
          </cell>
          <cell r="D659" t="str">
            <v/>
          </cell>
          <cell r="F659" t="str">
            <v/>
          </cell>
        </row>
        <row r="660">
          <cell r="B660" t="str">
            <v>805200</v>
          </cell>
          <cell r="C660" t="str">
            <v>Serv Rend: Drilling Serv</v>
          </cell>
          <cell r="D660" t="str">
            <v/>
          </cell>
          <cell r="F660" t="str">
            <v/>
          </cell>
        </row>
        <row r="661">
          <cell r="B661" t="str">
            <v>805250</v>
          </cell>
          <cell r="C661" t="str">
            <v>ACAD SERV: REG, TUIT &amp; EXAM FEES</v>
          </cell>
          <cell r="D661" t="str">
            <v/>
          </cell>
          <cell r="F661" t="str">
            <v/>
          </cell>
        </row>
        <row r="662">
          <cell r="B662" t="str">
            <v>805300</v>
          </cell>
          <cell r="C662" t="str">
            <v>Serv Rend: Entrance Fees</v>
          </cell>
          <cell r="D662" t="str">
            <v/>
          </cell>
          <cell r="F662" t="str">
            <v/>
          </cell>
        </row>
        <row r="663">
          <cell r="B663" t="str">
            <v>805350</v>
          </cell>
          <cell r="C663" t="str">
            <v>SERV REND: DOMESTIC SERV</v>
          </cell>
          <cell r="D663" t="str">
            <v/>
          </cell>
          <cell r="F663" t="str">
            <v/>
          </cell>
        </row>
        <row r="664">
          <cell r="B664" t="str">
            <v>805360</v>
          </cell>
          <cell r="C664" t="str">
            <v>SERV REND: BOARDING SERV - STAFF</v>
          </cell>
          <cell r="D664" t="str">
            <v/>
          </cell>
          <cell r="F664" t="str">
            <v/>
          </cell>
        </row>
        <row r="665">
          <cell r="B665" t="str">
            <v>805400</v>
          </cell>
          <cell r="C665" t="str">
            <v>Serv Rend: Fee for Recov of Debt</v>
          </cell>
          <cell r="D665" t="str">
            <v/>
          </cell>
          <cell r="F665" t="str">
            <v/>
          </cell>
        </row>
        <row r="666">
          <cell r="B666" t="str">
            <v>805420</v>
          </cell>
          <cell r="C666" t="str">
            <v>Serv Rend: Sanitation</v>
          </cell>
          <cell r="D666" t="str">
            <v/>
          </cell>
          <cell r="F666" t="str">
            <v/>
          </cell>
        </row>
        <row r="667">
          <cell r="B667" t="str">
            <v>805430</v>
          </cell>
          <cell r="C667" t="str">
            <v>Serv Rend: Refuse Removal</v>
          </cell>
          <cell r="D667" t="str">
            <v/>
          </cell>
          <cell r="F667" t="str">
            <v/>
          </cell>
        </row>
        <row r="668">
          <cell r="B668" t="str">
            <v>805500</v>
          </cell>
          <cell r="C668" t="str">
            <v>Request Info:Geogr Info &amp; Stats</v>
          </cell>
          <cell r="D668" t="str">
            <v/>
          </cell>
          <cell r="F668" t="str">
            <v/>
          </cell>
        </row>
        <row r="669">
          <cell r="B669" t="str">
            <v>805510</v>
          </cell>
          <cell r="C669" t="str">
            <v>Request Info:Access To Info Act</v>
          </cell>
          <cell r="D669" t="str">
            <v/>
          </cell>
          <cell r="F669" t="str">
            <v/>
          </cell>
        </row>
        <row r="670">
          <cell r="B670" t="str">
            <v>805520</v>
          </cell>
          <cell r="C670" t="str">
            <v>Serv Rend: Photocopies&amp;Faxes</v>
          </cell>
          <cell r="D670" t="str">
            <v/>
          </cell>
          <cell r="F670" t="str">
            <v/>
          </cell>
        </row>
        <row r="671">
          <cell r="B671" t="str">
            <v>805550</v>
          </cell>
          <cell r="C671" t="str">
            <v>Serv Rend: Water Resource Manage</v>
          </cell>
          <cell r="D671" t="str">
            <v/>
          </cell>
          <cell r="F671" t="str">
            <v/>
          </cell>
        </row>
        <row r="672">
          <cell r="B672" t="str">
            <v>805600</v>
          </cell>
          <cell r="C672" t="str">
            <v>Sales:Books</v>
          </cell>
          <cell r="D672" t="str">
            <v/>
          </cell>
          <cell r="F672" t="str">
            <v/>
          </cell>
        </row>
        <row r="673">
          <cell r="B673" t="str">
            <v>805610</v>
          </cell>
          <cell r="C673" t="str">
            <v>Sales:Departmental Publications</v>
          </cell>
          <cell r="D673" t="str">
            <v/>
          </cell>
          <cell r="F673" t="str">
            <v/>
          </cell>
        </row>
        <row r="674">
          <cell r="B674" t="str">
            <v>805620</v>
          </cell>
          <cell r="C674" t="str">
            <v>Sales:Tender Documents</v>
          </cell>
          <cell r="D674" t="str">
            <v/>
          </cell>
          <cell r="F674" t="str">
            <v/>
          </cell>
        </row>
        <row r="675">
          <cell r="B675" t="str">
            <v>805630</v>
          </cell>
          <cell r="C675" t="str">
            <v>Sales:Plants.Steg and Seedlings</v>
          </cell>
          <cell r="D675" t="str">
            <v/>
          </cell>
          <cell r="F675" t="str">
            <v/>
          </cell>
        </row>
        <row r="676">
          <cell r="B676" t="str">
            <v>805640</v>
          </cell>
          <cell r="C676" t="str">
            <v>Sales:Weedicide</v>
          </cell>
          <cell r="D676" t="str">
            <v/>
          </cell>
          <cell r="F676" t="str">
            <v/>
          </cell>
        </row>
        <row r="677">
          <cell r="B677" t="str">
            <v>805650</v>
          </cell>
          <cell r="C677" t="str">
            <v>Sales:Charts/Posters</v>
          </cell>
          <cell r="D677" t="str">
            <v/>
          </cell>
          <cell r="F677" t="str">
            <v/>
          </cell>
        </row>
        <row r="678">
          <cell r="B678" t="str">
            <v>805660</v>
          </cell>
          <cell r="C678" t="str">
            <v>Sales:Wood Products</v>
          </cell>
          <cell r="D678" t="str">
            <v/>
          </cell>
          <cell r="F678" t="str">
            <v/>
          </cell>
        </row>
        <row r="679">
          <cell r="B679" t="str">
            <v>805670</v>
          </cell>
          <cell r="C679" t="str">
            <v>Sales:Scrap Materials</v>
          </cell>
          <cell r="D679" t="str">
            <v/>
          </cell>
          <cell r="F679" t="str">
            <v/>
          </cell>
        </row>
        <row r="680">
          <cell r="B680" t="str">
            <v>805680</v>
          </cell>
          <cell r="C680" t="str">
            <v>Sales:Waste Paper</v>
          </cell>
          <cell r="D680" t="str">
            <v/>
          </cell>
          <cell r="F680" t="str">
            <v/>
          </cell>
        </row>
        <row r="681">
          <cell r="B681" t="str">
            <v>805690</v>
          </cell>
          <cell r="C681" t="str">
            <v>Sales:Maps</v>
          </cell>
          <cell r="D681" t="str">
            <v/>
          </cell>
          <cell r="F681" t="str">
            <v/>
          </cell>
        </row>
        <row r="682">
          <cell r="B682" t="str">
            <v>805700</v>
          </cell>
          <cell r="C682" t="str">
            <v>Sales:Ferns</v>
          </cell>
          <cell r="D682" t="str">
            <v/>
          </cell>
          <cell r="F682" t="str">
            <v/>
          </cell>
        </row>
        <row r="683">
          <cell r="B683" t="str">
            <v>805710</v>
          </cell>
          <cell r="C683" t="str">
            <v>Sales:Plantation Revenue</v>
          </cell>
          <cell r="D683" t="str">
            <v/>
          </cell>
          <cell r="F683" t="str">
            <v/>
          </cell>
        </row>
        <row r="684">
          <cell r="B684" t="str">
            <v>805720</v>
          </cell>
          <cell r="C684" t="str">
            <v>Sales:Internal Worked Wood</v>
          </cell>
          <cell r="D684" t="str">
            <v/>
          </cell>
          <cell r="F684" t="str">
            <v/>
          </cell>
        </row>
        <row r="685">
          <cell r="B685" t="str">
            <v>805730</v>
          </cell>
          <cell r="C685" t="str">
            <v>Sales:Internal Round Wood</v>
          </cell>
          <cell r="D685" t="str">
            <v/>
          </cell>
          <cell r="F685" t="str">
            <v/>
          </cell>
        </row>
        <row r="686">
          <cell r="B686" t="str">
            <v>805740</v>
          </cell>
          <cell r="C686" t="str">
            <v>Sales:Poles Treated</v>
          </cell>
          <cell r="D686" t="str">
            <v/>
          </cell>
          <cell r="F686" t="str">
            <v/>
          </cell>
        </row>
        <row r="687">
          <cell r="B687" t="str">
            <v>805750</v>
          </cell>
          <cell r="C687" t="str">
            <v>Sales:Poles Untreated</v>
          </cell>
          <cell r="D687" t="str">
            <v/>
          </cell>
          <cell r="F687" t="str">
            <v/>
          </cell>
        </row>
        <row r="688">
          <cell r="B688" t="str">
            <v>805760</v>
          </cell>
          <cell r="C688" t="str">
            <v>Sales:Softwood Saw Timber</v>
          </cell>
          <cell r="D688" t="str">
            <v/>
          </cell>
          <cell r="F688" t="str">
            <v/>
          </cell>
        </row>
        <row r="689">
          <cell r="B689" t="str">
            <v>805770</v>
          </cell>
          <cell r="C689" t="str">
            <v>Penalties Motor Vehicle Licences</v>
          </cell>
          <cell r="D689" t="str">
            <v/>
          </cell>
          <cell r="F689" t="str">
            <v/>
          </cell>
        </row>
        <row r="690">
          <cell r="B690" t="str">
            <v>805771</v>
          </cell>
          <cell r="C690" t="str">
            <v>Penalties Late Regis</v>
          </cell>
          <cell r="D690" t="str">
            <v/>
          </cell>
          <cell r="F690" t="str">
            <v/>
          </cell>
        </row>
        <row r="691">
          <cell r="B691" t="str">
            <v>805772</v>
          </cell>
          <cell r="C691" t="str">
            <v>Penalties Exceeding Volume Quota</v>
          </cell>
          <cell r="D691" t="str">
            <v/>
          </cell>
          <cell r="F691" t="str">
            <v/>
          </cell>
        </row>
        <row r="692">
          <cell r="B692" t="str">
            <v>806000</v>
          </cell>
          <cell r="C692" t="str">
            <v>Return on Assets</v>
          </cell>
          <cell r="D692" t="str">
            <v/>
          </cell>
          <cell r="F692" t="str">
            <v/>
          </cell>
        </row>
        <row r="693">
          <cell r="B693" t="str">
            <v>806010</v>
          </cell>
          <cell r="C693" t="str">
            <v>Intrs: Bank Accnts-Cash Com Bank</v>
          </cell>
          <cell r="D693" t="str">
            <v/>
          </cell>
          <cell r="F693" t="str">
            <v/>
          </cell>
        </row>
        <row r="694">
          <cell r="B694" t="str">
            <v>806020</v>
          </cell>
          <cell r="C694" t="str">
            <v>Interest: Exchequer Investments</v>
          </cell>
          <cell r="D694" t="str">
            <v/>
          </cell>
          <cell r="F694" t="str">
            <v/>
          </cell>
        </row>
        <row r="695">
          <cell r="B695" t="str">
            <v>806030</v>
          </cell>
          <cell r="C695" t="str">
            <v>In Rec: Priv Sec:Hhlds&amp;N-Prof In</v>
          </cell>
          <cell r="D695" t="str">
            <v/>
          </cell>
          <cell r="F695" t="str">
            <v/>
          </cell>
        </row>
        <row r="696">
          <cell r="B696" t="str">
            <v>806040</v>
          </cell>
          <cell r="C696" t="str">
            <v>Int Rec:Priv Sec:Dom:Contr Debt</v>
          </cell>
          <cell r="D696" t="str">
            <v/>
          </cell>
          <cell r="F696" t="str">
            <v/>
          </cell>
        </row>
        <row r="697">
          <cell r="B697" t="str">
            <v>806100</v>
          </cell>
          <cell r="C697" t="str">
            <v>Interest received from customers</v>
          </cell>
          <cell r="D697" t="str">
            <v/>
          </cell>
          <cell r="F697" t="str">
            <v/>
          </cell>
        </row>
        <row r="698">
          <cell r="B698" t="str">
            <v>806101</v>
          </cell>
          <cell r="C698" t="str">
            <v>DWAF Interest Income</v>
          </cell>
          <cell r="D698" t="str">
            <v/>
          </cell>
          <cell r="F698" t="str">
            <v/>
          </cell>
        </row>
        <row r="699">
          <cell r="B699" t="str">
            <v>806500</v>
          </cell>
          <cell r="C699" t="str">
            <v>Trnsf Rec O/G/U: National Dept</v>
          </cell>
          <cell r="D699" t="str">
            <v/>
          </cell>
          <cell r="F699" t="str">
            <v/>
          </cell>
        </row>
        <row r="700">
          <cell r="B700" t="str">
            <v>807000</v>
          </cell>
          <cell r="C700" t="str">
            <v>Rental Income:Land</v>
          </cell>
          <cell r="D700" t="str">
            <v/>
          </cell>
          <cell r="F700" t="str">
            <v/>
          </cell>
        </row>
        <row r="701">
          <cell r="B701" t="str">
            <v>807010</v>
          </cell>
          <cell r="C701" t="str">
            <v>Rent: Royalties</v>
          </cell>
          <cell r="D701" t="str">
            <v/>
          </cell>
          <cell r="F701" t="str">
            <v/>
          </cell>
        </row>
        <row r="702">
          <cell r="B702" t="str">
            <v>807300</v>
          </cell>
          <cell r="C702" t="str">
            <v>Replacement Of Security Cards</v>
          </cell>
          <cell r="D702" t="str">
            <v/>
          </cell>
          <cell r="F702" t="str">
            <v/>
          </cell>
        </row>
        <row r="703">
          <cell r="B703" t="str">
            <v>807400</v>
          </cell>
          <cell r="C703" t="str">
            <v>Reimbursement Of Goods Issued</v>
          </cell>
          <cell r="D703" t="str">
            <v/>
          </cell>
          <cell r="F703" t="str">
            <v/>
          </cell>
        </row>
        <row r="704">
          <cell r="B704" t="str">
            <v>808200</v>
          </cell>
          <cell r="C704" t="str">
            <v>Rental Income Residences</v>
          </cell>
          <cell r="D704" t="str">
            <v/>
          </cell>
          <cell r="F704" t="str">
            <v/>
          </cell>
        </row>
        <row r="705">
          <cell r="B705" t="str">
            <v>808250</v>
          </cell>
          <cell r="C705" t="str">
            <v>Rental Income Office Buildings</v>
          </cell>
          <cell r="D705" t="str">
            <v/>
          </cell>
          <cell r="F705" t="str">
            <v/>
          </cell>
        </row>
        <row r="706">
          <cell r="B706" t="str">
            <v>808400</v>
          </cell>
          <cell r="C706" t="str">
            <v>Rental Income:Parking</v>
          </cell>
          <cell r="D706" t="str">
            <v/>
          </cell>
          <cell r="F706" t="str">
            <v/>
          </cell>
        </row>
        <row r="707">
          <cell r="B707" t="str">
            <v>808500</v>
          </cell>
          <cell r="C707" t="str">
            <v>Rental External :Road Constr&amp;Maint Mac&amp;E</v>
          </cell>
          <cell r="D707" t="str">
            <v/>
          </cell>
          <cell r="F707" t="str">
            <v/>
          </cell>
        </row>
        <row r="708">
          <cell r="B708" t="str">
            <v>808501</v>
          </cell>
          <cell r="C708" t="str">
            <v>Maintenance External :Road Constr&amp;Maint</v>
          </cell>
          <cell r="D708" t="str">
            <v/>
          </cell>
          <cell r="F708" t="str">
            <v/>
          </cell>
        </row>
        <row r="709">
          <cell r="B709" t="str">
            <v>808502</v>
          </cell>
          <cell r="C709" t="str">
            <v>Rental Internal :Road Constr&amp;Maint Mac&amp;E</v>
          </cell>
          <cell r="D709" t="str">
            <v/>
          </cell>
          <cell r="F709" t="str">
            <v/>
          </cell>
        </row>
        <row r="710">
          <cell r="B710" t="str">
            <v>808503</v>
          </cell>
          <cell r="C710" t="str">
            <v>Maintenance Internal :Road Constr&amp;Maint</v>
          </cell>
          <cell r="D710" t="str">
            <v/>
          </cell>
          <cell r="F710" t="str">
            <v/>
          </cell>
        </row>
        <row r="711">
          <cell r="B711" t="str">
            <v>808510</v>
          </cell>
          <cell r="C711" t="str">
            <v>Rental: Office Furniture</v>
          </cell>
          <cell r="D711" t="str">
            <v/>
          </cell>
          <cell r="F711" t="str">
            <v/>
          </cell>
        </row>
        <row r="712">
          <cell r="B712" t="str">
            <v>808520</v>
          </cell>
          <cell r="C712" t="str">
            <v>Rental: Levy Maintenance Machinery&amp;Equip</v>
          </cell>
          <cell r="D712" t="str">
            <v/>
          </cell>
          <cell r="F712" t="str">
            <v/>
          </cell>
        </row>
        <row r="713">
          <cell r="B713" t="str">
            <v>810000</v>
          </cell>
          <cell r="C713" t="str">
            <v>FI: Water Resources Commision Revenue</v>
          </cell>
          <cell r="D713" t="str">
            <v/>
          </cell>
          <cell r="F713" t="str">
            <v/>
          </cell>
        </row>
        <row r="714">
          <cell r="B714" t="str">
            <v>811000</v>
          </cell>
          <cell r="C714" t="str">
            <v>FI: Comsumptive Revenue</v>
          </cell>
          <cell r="D714" t="str">
            <v/>
          </cell>
          <cell r="F714" t="str">
            <v/>
          </cell>
        </row>
        <row r="715">
          <cell r="B715" t="str">
            <v>812000</v>
          </cell>
          <cell r="C715" t="str">
            <v>FI: Water Resources Management Revenue</v>
          </cell>
          <cell r="D715" t="str">
            <v/>
          </cell>
          <cell r="F715" t="str">
            <v/>
          </cell>
        </row>
        <row r="716">
          <cell r="B716" t="str">
            <v>813000</v>
          </cell>
          <cell r="C716" t="str">
            <v>FI: TCTA Revenue</v>
          </cell>
          <cell r="D716" t="str">
            <v/>
          </cell>
          <cell r="F716" t="str">
            <v/>
          </cell>
        </row>
        <row r="717">
          <cell r="B717" t="str">
            <v>814000</v>
          </cell>
          <cell r="C717" t="str">
            <v>FI: Consumptive (O &amp; M)</v>
          </cell>
          <cell r="D717" t="str">
            <v/>
          </cell>
          <cell r="F717" t="str">
            <v/>
          </cell>
        </row>
        <row r="718">
          <cell r="B718" t="str">
            <v>815000</v>
          </cell>
          <cell r="C718" t="str">
            <v>FI: Consumptive depreciation</v>
          </cell>
          <cell r="D718" t="str">
            <v/>
          </cell>
          <cell r="F718" t="str">
            <v/>
          </cell>
        </row>
        <row r="719">
          <cell r="B719" t="str">
            <v>820000</v>
          </cell>
          <cell r="C719" t="str">
            <v>Stream Flow Reduction Activity: Subsidy</v>
          </cell>
          <cell r="D719" t="str">
            <v/>
          </cell>
          <cell r="F719" t="str">
            <v/>
          </cell>
        </row>
        <row r="720">
          <cell r="B720" t="str">
            <v>881000</v>
          </cell>
          <cell r="C720" t="str">
            <v>Payment differences</v>
          </cell>
          <cell r="D720" t="str">
            <v/>
          </cell>
          <cell r="F720" t="str">
            <v/>
          </cell>
        </row>
        <row r="721">
          <cell r="B721" t="str">
            <v>881001</v>
          </cell>
          <cell r="C721" t="str">
            <v>Manual Customer account roundings</v>
          </cell>
          <cell r="D721" t="str">
            <v/>
          </cell>
          <cell r="F721" t="str">
            <v/>
          </cell>
        </row>
        <row r="722">
          <cell r="B722" t="str">
            <v>889000</v>
          </cell>
          <cell r="C722" t="str">
            <v>Other sales deductions</v>
          </cell>
          <cell r="D722" t="str">
            <v/>
          </cell>
          <cell r="F722" t="str">
            <v/>
          </cell>
        </row>
        <row r="723">
          <cell r="B723" t="str">
            <v>890000</v>
          </cell>
          <cell r="C723" t="str">
            <v>Revenue Transfers</v>
          </cell>
          <cell r="D723" t="str">
            <v/>
          </cell>
          <cell r="F723" t="str">
            <v/>
          </cell>
        </row>
        <row r="724">
          <cell r="A724">
            <v>2700</v>
          </cell>
          <cell r="B724">
            <v>2700</v>
          </cell>
          <cell r="C724" t="str">
            <v>Mobile Homes</v>
          </cell>
          <cell r="D724" t="str">
            <v>MOVABLE ASSETS</v>
          </cell>
          <cell r="F724" t="str">
            <v>MOVABLE ASSETS</v>
          </cell>
        </row>
        <row r="725">
          <cell r="A725">
            <v>4000</v>
          </cell>
          <cell r="B725">
            <v>4000</v>
          </cell>
          <cell r="C725" t="str">
            <v>WR: Dams and Weirs</v>
          </cell>
          <cell r="D725" t="str">
            <v>MOVABLE ASSETS</v>
          </cell>
          <cell r="F725" t="str">
            <v>MOVABLE ASSETS</v>
          </cell>
        </row>
        <row r="726">
          <cell r="A726">
            <v>4100</v>
          </cell>
          <cell r="B726">
            <v>4100</v>
          </cell>
          <cell r="C726" t="str">
            <v>WR: Pump stations</v>
          </cell>
          <cell r="D726" t="str">
            <v>MOVABLE ASSETS</v>
          </cell>
          <cell r="F726" t="str">
            <v>MOVABLE ASSETS</v>
          </cell>
        </row>
        <row r="727">
          <cell r="A727">
            <v>4200</v>
          </cell>
          <cell r="B727">
            <v>4200</v>
          </cell>
          <cell r="C727" t="str">
            <v>WR: Steel Pipelines</v>
          </cell>
          <cell r="D727" t="str">
            <v>MOVABLE ASSETS</v>
          </cell>
          <cell r="F727" t="str">
            <v>MOVABLE ASSETS</v>
          </cell>
        </row>
        <row r="728">
          <cell r="A728">
            <v>4300</v>
          </cell>
          <cell r="B728">
            <v>4300</v>
          </cell>
          <cell r="C728" t="str">
            <v>WR: Canals</v>
          </cell>
          <cell r="D728" t="str">
            <v>MOVABLE ASSETS</v>
          </cell>
          <cell r="F728" t="str">
            <v>MOVABLE ASSETS</v>
          </cell>
        </row>
        <row r="729">
          <cell r="A729">
            <v>4400</v>
          </cell>
          <cell r="B729">
            <v>4400</v>
          </cell>
          <cell r="C729" t="str">
            <v>WR: Reservoirs</v>
          </cell>
          <cell r="D729" t="str">
            <v>MOVABLE ASSETS</v>
          </cell>
          <cell r="F729" t="str">
            <v>MOVABLE ASSETS</v>
          </cell>
        </row>
        <row r="730">
          <cell r="A730">
            <v>4600</v>
          </cell>
          <cell r="B730">
            <v>4600</v>
          </cell>
          <cell r="C730" t="str">
            <v>WR: Tunnels</v>
          </cell>
          <cell r="D730" t="str">
            <v>MOVABLE ASSETS</v>
          </cell>
          <cell r="F730" t="str">
            <v>MOVABLE ASSETS</v>
          </cell>
        </row>
        <row r="731">
          <cell r="A731">
            <v>7700</v>
          </cell>
          <cell r="B731">
            <v>7700</v>
          </cell>
          <cell r="C731" t="str">
            <v>Appliances</v>
          </cell>
          <cell r="D731" t="str">
            <v>MOVABLE ASSETS</v>
          </cell>
          <cell r="F731" t="str">
            <v>MOVABLE ASSETS</v>
          </cell>
        </row>
        <row r="732">
          <cell r="A732">
            <v>8000</v>
          </cell>
          <cell r="B732">
            <v>8000</v>
          </cell>
          <cell r="C732" t="str">
            <v>Machinery and Equipment</v>
          </cell>
          <cell r="D732" t="str">
            <v>MOVABLE ASSETS</v>
          </cell>
          <cell r="F732" t="str">
            <v>MOVABLE ASSETS</v>
          </cell>
        </row>
        <row r="733">
          <cell r="A733">
            <v>8500</v>
          </cell>
          <cell r="B733">
            <v>8500</v>
          </cell>
          <cell r="C733" t="str">
            <v>Scientific Instruments</v>
          </cell>
          <cell r="D733" t="str">
            <v>MOVABLE ASSETS</v>
          </cell>
          <cell r="F733" t="str">
            <v>MOVABLE ASSETS</v>
          </cell>
        </row>
        <row r="734">
          <cell r="A734">
            <v>9000</v>
          </cell>
          <cell r="B734">
            <v>9000</v>
          </cell>
          <cell r="C734" t="str">
            <v>Vehicles</v>
          </cell>
          <cell r="D734" t="str">
            <v>MOVABLE ASSETS</v>
          </cell>
          <cell r="F734" t="str">
            <v>MOVABLE ASSETS</v>
          </cell>
        </row>
        <row r="735">
          <cell r="A735">
            <v>10000</v>
          </cell>
          <cell r="B735">
            <v>10000</v>
          </cell>
          <cell r="C735" t="str">
            <v>Furniture</v>
          </cell>
          <cell r="D735" t="str">
            <v>MOVABLE ASSETS</v>
          </cell>
          <cell r="F735" t="str">
            <v>MOVABLE ASSETS</v>
          </cell>
        </row>
        <row r="736">
          <cell r="A736">
            <v>10100</v>
          </cell>
          <cell r="B736">
            <v>10100</v>
          </cell>
          <cell r="C736" t="str">
            <v>Office Equipment</v>
          </cell>
          <cell r="D736" t="str">
            <v>MOVABLE ASSETS</v>
          </cell>
          <cell r="F736" t="str">
            <v>MOVABLE ASSETS</v>
          </cell>
        </row>
        <row r="737">
          <cell r="A737">
            <v>11000</v>
          </cell>
          <cell r="B737">
            <v>11000</v>
          </cell>
          <cell r="C737" t="str">
            <v>Computer Equipment</v>
          </cell>
          <cell r="D737" t="str">
            <v>MOVABLE ASSETS</v>
          </cell>
          <cell r="F737" t="str">
            <v>MOVABLE ASSETS</v>
          </cell>
        </row>
        <row r="738">
          <cell r="A738">
            <v>11800</v>
          </cell>
          <cell r="B738">
            <v>11800</v>
          </cell>
          <cell r="C738" t="str">
            <v>Computer Software</v>
          </cell>
          <cell r="D738" t="str">
            <v>MOVABLE ASSETS</v>
          </cell>
          <cell r="F738" t="str">
            <v>MOVABLE ASSETS</v>
          </cell>
        </row>
        <row r="739">
          <cell r="A739">
            <v>13000</v>
          </cell>
          <cell r="B739">
            <v>13000</v>
          </cell>
          <cell r="C739" t="str">
            <v>Equipment</v>
          </cell>
          <cell r="D739" t="str">
            <v>MOVABLE ASSETS</v>
          </cell>
          <cell r="F739" t="str">
            <v>MOVABLE ASSETS</v>
          </cell>
        </row>
        <row r="740">
          <cell r="A740">
            <v>30000</v>
          </cell>
          <cell r="B740">
            <v>30000</v>
          </cell>
          <cell r="C740" t="str">
            <v>Low Value Assets</v>
          </cell>
          <cell r="D740" t="str">
            <v>MOVABLE ASSETS</v>
          </cell>
          <cell r="F740" t="str">
            <v>MOVABLE ASSETS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riteria"/>
      <sheetName val="2012-13 WRM charges"/>
    </sheetNames>
    <sheetDataSet>
      <sheetData sheetId="0" refreshError="1">
        <row r="34">
          <cell r="C34" t="str">
            <v/>
          </cell>
          <cell r="D34" t="str">
            <v/>
          </cell>
          <cell r="K34">
            <v>0</v>
          </cell>
        </row>
        <row r="35">
          <cell r="C35" t="str">
            <v/>
          </cell>
          <cell r="D35" t="str">
            <v/>
          </cell>
          <cell r="K35">
            <v>0</v>
          </cell>
        </row>
        <row r="36">
          <cell r="C36" t="str">
            <v/>
          </cell>
          <cell r="D36" t="str">
            <v/>
          </cell>
          <cell r="K36">
            <v>0</v>
          </cell>
        </row>
        <row r="37">
          <cell r="C37" t="str">
            <v/>
          </cell>
          <cell r="D37" t="str">
            <v/>
          </cell>
          <cell r="K37">
            <v>0</v>
          </cell>
        </row>
        <row r="38">
          <cell r="C38" t="str">
            <v/>
          </cell>
          <cell r="D38" t="str">
            <v/>
          </cell>
          <cell r="K38">
            <v>0</v>
          </cell>
        </row>
        <row r="39">
          <cell r="C39" t="str">
            <v/>
          </cell>
          <cell r="D39" t="str">
            <v/>
          </cell>
          <cell r="K39">
            <v>0</v>
          </cell>
        </row>
        <row r="40">
          <cell r="C40" t="str">
            <v/>
          </cell>
          <cell r="D40" t="str">
            <v/>
          </cell>
          <cell r="K40">
            <v>0</v>
          </cell>
        </row>
        <row r="41">
          <cell r="C41" t="str">
            <v/>
          </cell>
          <cell r="D41" t="str">
            <v/>
          </cell>
          <cell r="K41">
            <v>0</v>
          </cell>
        </row>
        <row r="42">
          <cell r="C42" t="str">
            <v/>
          </cell>
          <cell r="D42" t="str">
            <v/>
          </cell>
          <cell r="K42">
            <v>0</v>
          </cell>
        </row>
        <row r="43">
          <cell r="C43" t="str">
            <v/>
          </cell>
          <cell r="D43" t="str">
            <v/>
          </cell>
          <cell r="K43">
            <v>0</v>
          </cell>
        </row>
        <row r="44">
          <cell r="C44" t="str">
            <v/>
          </cell>
          <cell r="D44" t="str">
            <v/>
          </cell>
          <cell r="K44">
            <v>0</v>
          </cell>
        </row>
        <row r="45">
          <cell r="C45" t="str">
            <v/>
          </cell>
          <cell r="D45" t="str">
            <v/>
          </cell>
          <cell r="K45">
            <v>0</v>
          </cell>
        </row>
        <row r="46">
          <cell r="C46" t="str">
            <v/>
          </cell>
          <cell r="D46" t="str">
            <v/>
          </cell>
          <cell r="K46">
            <v>0</v>
          </cell>
        </row>
        <row r="47">
          <cell r="C47" t="str">
            <v/>
          </cell>
          <cell r="D47" t="str">
            <v/>
          </cell>
          <cell r="K47">
            <v>0</v>
          </cell>
        </row>
        <row r="48">
          <cell r="C48" t="str">
            <v/>
          </cell>
          <cell r="D48" t="str">
            <v/>
          </cell>
          <cell r="K48">
            <v>0</v>
          </cell>
        </row>
        <row r="49">
          <cell r="C49" t="str">
            <v/>
          </cell>
          <cell r="D49" t="str">
            <v/>
          </cell>
          <cell r="K49">
            <v>0</v>
          </cell>
        </row>
        <row r="50">
          <cell r="C50" t="str">
            <v/>
          </cell>
          <cell r="D50" t="str">
            <v/>
          </cell>
          <cell r="K50">
            <v>0</v>
          </cell>
        </row>
        <row r="51">
          <cell r="C51" t="str">
            <v/>
          </cell>
          <cell r="D51" t="str">
            <v/>
          </cell>
          <cell r="K51">
            <v>0</v>
          </cell>
        </row>
        <row r="52">
          <cell r="C52" t="str">
            <v/>
          </cell>
          <cell r="D52" t="str">
            <v/>
          </cell>
          <cell r="K52">
            <v>0</v>
          </cell>
        </row>
        <row r="53">
          <cell r="C53" t="str">
            <v/>
          </cell>
          <cell r="D53" t="str">
            <v/>
          </cell>
          <cell r="K53">
            <v>0</v>
          </cell>
        </row>
        <row r="54">
          <cell r="C54" t="str">
            <v/>
          </cell>
          <cell r="D54" t="str">
            <v/>
          </cell>
          <cell r="K54">
            <v>0</v>
          </cell>
        </row>
        <row r="55">
          <cell r="C55" t="str">
            <v/>
          </cell>
          <cell r="D55" t="str">
            <v/>
          </cell>
          <cell r="K55">
            <v>0</v>
          </cell>
        </row>
        <row r="56">
          <cell r="C56" t="str">
            <v/>
          </cell>
          <cell r="D56" t="str">
            <v/>
          </cell>
          <cell r="K56">
            <v>0</v>
          </cell>
        </row>
        <row r="57">
          <cell r="C57" t="str">
            <v/>
          </cell>
          <cell r="D57" t="str">
            <v/>
          </cell>
          <cell r="K57">
            <v>0</v>
          </cell>
        </row>
        <row r="58">
          <cell r="C58" t="str">
            <v/>
          </cell>
          <cell r="D58" t="str">
            <v/>
          </cell>
          <cell r="K58">
            <v>0</v>
          </cell>
        </row>
        <row r="59">
          <cell r="C59" t="str">
            <v/>
          </cell>
          <cell r="D59" t="str">
            <v/>
          </cell>
          <cell r="K59">
            <v>0</v>
          </cell>
        </row>
        <row r="60">
          <cell r="C60" t="str">
            <v/>
          </cell>
          <cell r="D60" t="str">
            <v/>
          </cell>
          <cell r="K60">
            <v>0</v>
          </cell>
        </row>
        <row r="61">
          <cell r="C61" t="str">
            <v/>
          </cell>
          <cell r="D61" t="str">
            <v/>
          </cell>
          <cell r="K61">
            <v>0</v>
          </cell>
        </row>
        <row r="62">
          <cell r="C62" t="str">
            <v/>
          </cell>
          <cell r="D62" t="str">
            <v/>
          </cell>
          <cell r="K62">
            <v>0</v>
          </cell>
        </row>
        <row r="63">
          <cell r="C63" t="str">
            <v/>
          </cell>
          <cell r="D63" t="str">
            <v/>
          </cell>
          <cell r="K63">
            <v>0</v>
          </cell>
        </row>
        <row r="64">
          <cell r="C64" t="str">
            <v/>
          </cell>
          <cell r="D64" t="str">
            <v/>
          </cell>
          <cell r="K64">
            <v>0</v>
          </cell>
        </row>
        <row r="65">
          <cell r="C65" t="str">
            <v/>
          </cell>
          <cell r="D65" t="str">
            <v/>
          </cell>
          <cell r="K65">
            <v>0</v>
          </cell>
        </row>
        <row r="66">
          <cell r="C66" t="str">
            <v/>
          </cell>
          <cell r="D66" t="str">
            <v/>
          </cell>
          <cell r="K66">
            <v>0</v>
          </cell>
        </row>
        <row r="67">
          <cell r="C67" t="str">
            <v/>
          </cell>
          <cell r="D67" t="str">
            <v/>
          </cell>
          <cell r="K67">
            <v>0</v>
          </cell>
        </row>
        <row r="68">
          <cell r="C68" t="str">
            <v/>
          </cell>
          <cell r="D68" t="str">
            <v/>
          </cell>
          <cell r="K68">
            <v>0</v>
          </cell>
        </row>
        <row r="69">
          <cell r="C69" t="str">
            <v/>
          </cell>
          <cell r="D69" t="str">
            <v/>
          </cell>
          <cell r="K69">
            <v>0</v>
          </cell>
        </row>
        <row r="70">
          <cell r="C70" t="str">
            <v/>
          </cell>
          <cell r="D70" t="str">
            <v/>
          </cell>
          <cell r="K70">
            <v>0</v>
          </cell>
        </row>
        <row r="71">
          <cell r="C71" t="str">
            <v/>
          </cell>
          <cell r="D71" t="str">
            <v/>
          </cell>
          <cell r="K71">
            <v>0</v>
          </cell>
        </row>
        <row r="72">
          <cell r="C72" t="str">
            <v/>
          </cell>
          <cell r="D72" t="str">
            <v/>
          </cell>
          <cell r="K72">
            <v>0</v>
          </cell>
        </row>
        <row r="73">
          <cell r="C73" t="str">
            <v/>
          </cell>
          <cell r="D73" t="str">
            <v/>
          </cell>
          <cell r="K73">
            <v>0</v>
          </cell>
        </row>
        <row r="74">
          <cell r="C74" t="str">
            <v/>
          </cell>
          <cell r="D74" t="str">
            <v/>
          </cell>
          <cell r="K74">
            <v>0</v>
          </cell>
        </row>
        <row r="75">
          <cell r="C75" t="str">
            <v/>
          </cell>
          <cell r="D75" t="str">
            <v/>
          </cell>
          <cell r="K75">
            <v>0</v>
          </cell>
        </row>
        <row r="76">
          <cell r="C76" t="str">
            <v/>
          </cell>
          <cell r="D76" t="str">
            <v/>
          </cell>
          <cell r="K76">
            <v>0</v>
          </cell>
        </row>
        <row r="77">
          <cell r="C77" t="str">
            <v/>
          </cell>
          <cell r="D77" t="str">
            <v/>
          </cell>
          <cell r="K77">
            <v>0</v>
          </cell>
        </row>
        <row r="78">
          <cell r="C78" t="str">
            <v/>
          </cell>
          <cell r="D78" t="str">
            <v/>
          </cell>
          <cell r="K78">
            <v>0</v>
          </cell>
        </row>
        <row r="79">
          <cell r="C79" t="str">
            <v/>
          </cell>
          <cell r="D79" t="str">
            <v/>
          </cell>
          <cell r="K79">
            <v>0</v>
          </cell>
        </row>
        <row r="80">
          <cell r="C80" t="str">
            <v/>
          </cell>
          <cell r="D80" t="str">
            <v/>
          </cell>
          <cell r="K80">
            <v>0</v>
          </cell>
        </row>
        <row r="81">
          <cell r="C81" t="str">
            <v/>
          </cell>
          <cell r="D81" t="str">
            <v/>
          </cell>
          <cell r="K81">
            <v>0</v>
          </cell>
        </row>
        <row r="82">
          <cell r="C82" t="str">
            <v/>
          </cell>
          <cell r="D82" t="str">
            <v/>
          </cell>
          <cell r="K82">
            <v>0</v>
          </cell>
        </row>
        <row r="83">
          <cell r="C83" t="str">
            <v/>
          </cell>
          <cell r="D83" t="str">
            <v/>
          </cell>
          <cell r="K83">
            <v>0</v>
          </cell>
        </row>
        <row r="84">
          <cell r="C84" t="str">
            <v/>
          </cell>
          <cell r="D84" t="str">
            <v/>
          </cell>
          <cell r="K84">
            <v>0</v>
          </cell>
        </row>
        <row r="85">
          <cell r="C85" t="str">
            <v/>
          </cell>
          <cell r="D85" t="str">
            <v/>
          </cell>
          <cell r="K85">
            <v>0</v>
          </cell>
        </row>
        <row r="86">
          <cell r="C86" t="str">
            <v/>
          </cell>
          <cell r="D86" t="str">
            <v/>
          </cell>
          <cell r="K86">
            <v>0</v>
          </cell>
        </row>
        <row r="87">
          <cell r="C87" t="str">
            <v/>
          </cell>
          <cell r="D87" t="str">
            <v/>
          </cell>
          <cell r="K87">
            <v>0</v>
          </cell>
        </row>
        <row r="88">
          <cell r="C88" t="str">
            <v/>
          </cell>
          <cell r="D88" t="str">
            <v/>
          </cell>
          <cell r="K88">
            <v>0</v>
          </cell>
        </row>
        <row r="89">
          <cell r="C89" t="str">
            <v/>
          </cell>
          <cell r="D89" t="str">
            <v/>
          </cell>
          <cell r="K89">
            <v>0</v>
          </cell>
        </row>
        <row r="90">
          <cell r="C90" t="str">
            <v/>
          </cell>
          <cell r="D90" t="str">
            <v/>
          </cell>
          <cell r="K90">
            <v>0</v>
          </cell>
        </row>
        <row r="91">
          <cell r="C91" t="str">
            <v/>
          </cell>
          <cell r="D91" t="str">
            <v/>
          </cell>
          <cell r="K91">
            <v>0</v>
          </cell>
        </row>
        <row r="92">
          <cell r="C92" t="str">
            <v/>
          </cell>
          <cell r="D92" t="str">
            <v/>
          </cell>
          <cell r="K92">
            <v>0</v>
          </cell>
        </row>
        <row r="93">
          <cell r="C93" t="str">
            <v/>
          </cell>
          <cell r="D93" t="str">
            <v/>
          </cell>
          <cell r="K93">
            <v>0</v>
          </cell>
        </row>
        <row r="94">
          <cell r="C94" t="str">
            <v/>
          </cell>
          <cell r="D94" t="str">
            <v/>
          </cell>
          <cell r="K94">
            <v>0</v>
          </cell>
        </row>
        <row r="95">
          <cell r="C95" t="str">
            <v/>
          </cell>
          <cell r="D95" t="str">
            <v/>
          </cell>
          <cell r="K95">
            <v>0</v>
          </cell>
        </row>
        <row r="96">
          <cell r="C96" t="str">
            <v/>
          </cell>
          <cell r="D96" t="str">
            <v/>
          </cell>
          <cell r="K96">
            <v>0</v>
          </cell>
        </row>
        <row r="97">
          <cell r="C97" t="str">
            <v/>
          </cell>
          <cell r="D97" t="str">
            <v/>
          </cell>
          <cell r="K97">
            <v>0</v>
          </cell>
        </row>
        <row r="98">
          <cell r="C98" t="str">
            <v/>
          </cell>
          <cell r="D98" t="str">
            <v/>
          </cell>
          <cell r="K98">
            <v>0</v>
          </cell>
        </row>
        <row r="99">
          <cell r="C99" t="str">
            <v/>
          </cell>
          <cell r="D99" t="str">
            <v/>
          </cell>
          <cell r="K99">
            <v>0</v>
          </cell>
        </row>
        <row r="100">
          <cell r="C100" t="str">
            <v/>
          </cell>
          <cell r="D100" t="str">
            <v/>
          </cell>
          <cell r="K100">
            <v>0</v>
          </cell>
        </row>
        <row r="101">
          <cell r="C101" t="str">
            <v/>
          </cell>
          <cell r="D101" t="str">
            <v/>
          </cell>
          <cell r="K101">
            <v>0</v>
          </cell>
        </row>
        <row r="102">
          <cell r="C102" t="str">
            <v/>
          </cell>
          <cell r="D102" t="str">
            <v/>
          </cell>
          <cell r="K102">
            <v>0</v>
          </cell>
        </row>
        <row r="103">
          <cell r="C103" t="str">
            <v/>
          </cell>
          <cell r="D103" t="str">
            <v/>
          </cell>
          <cell r="K103">
            <v>0</v>
          </cell>
        </row>
        <row r="104">
          <cell r="C104" t="str">
            <v/>
          </cell>
          <cell r="D104" t="str">
            <v/>
          </cell>
          <cell r="K104">
            <v>0</v>
          </cell>
        </row>
        <row r="105">
          <cell r="C105" t="str">
            <v/>
          </cell>
          <cell r="D105" t="str">
            <v/>
          </cell>
          <cell r="K105">
            <v>0</v>
          </cell>
        </row>
        <row r="106">
          <cell r="C106" t="str">
            <v/>
          </cell>
          <cell r="D106" t="str">
            <v/>
          </cell>
          <cell r="K106">
            <v>0</v>
          </cell>
        </row>
        <row r="107">
          <cell r="C107" t="str">
            <v/>
          </cell>
          <cell r="D107" t="str">
            <v/>
          </cell>
          <cell r="K107">
            <v>0</v>
          </cell>
        </row>
        <row r="108">
          <cell r="C108" t="str">
            <v/>
          </cell>
          <cell r="D108" t="str">
            <v/>
          </cell>
          <cell r="K108">
            <v>0</v>
          </cell>
        </row>
        <row r="109">
          <cell r="C109" t="str">
            <v/>
          </cell>
          <cell r="D109" t="str">
            <v/>
          </cell>
          <cell r="K109">
            <v>0</v>
          </cell>
        </row>
        <row r="110">
          <cell r="C110" t="str">
            <v/>
          </cell>
          <cell r="D110" t="str">
            <v/>
          </cell>
          <cell r="K110">
            <v>0</v>
          </cell>
        </row>
        <row r="111">
          <cell r="C111" t="str">
            <v/>
          </cell>
          <cell r="D111" t="str">
            <v/>
          </cell>
          <cell r="K111">
            <v>0</v>
          </cell>
        </row>
        <row r="112">
          <cell r="C112" t="str">
            <v/>
          </cell>
          <cell r="D112" t="str">
            <v/>
          </cell>
          <cell r="K112">
            <v>0</v>
          </cell>
        </row>
        <row r="113">
          <cell r="C113" t="str">
            <v/>
          </cell>
          <cell r="D113" t="str">
            <v/>
          </cell>
          <cell r="K113">
            <v>0</v>
          </cell>
        </row>
        <row r="114">
          <cell r="C114" t="str">
            <v/>
          </cell>
          <cell r="D114" t="str">
            <v/>
          </cell>
          <cell r="K114">
            <v>0</v>
          </cell>
        </row>
        <row r="115">
          <cell r="C115" t="str">
            <v/>
          </cell>
          <cell r="D115" t="str">
            <v/>
          </cell>
          <cell r="K115">
            <v>0</v>
          </cell>
        </row>
        <row r="116">
          <cell r="C116" t="str">
            <v/>
          </cell>
          <cell r="D116" t="str">
            <v/>
          </cell>
          <cell r="K116">
            <v>0</v>
          </cell>
        </row>
        <row r="117">
          <cell r="C117" t="str">
            <v/>
          </cell>
          <cell r="D117" t="str">
            <v/>
          </cell>
          <cell r="K117">
            <v>0</v>
          </cell>
        </row>
        <row r="118">
          <cell r="C118" t="str">
            <v/>
          </cell>
          <cell r="D118" t="str">
            <v/>
          </cell>
          <cell r="K118">
            <v>0</v>
          </cell>
        </row>
        <row r="119">
          <cell r="C119" t="str">
            <v/>
          </cell>
          <cell r="D119" t="str">
            <v/>
          </cell>
          <cell r="K119">
            <v>0</v>
          </cell>
        </row>
        <row r="120">
          <cell r="C120" t="str">
            <v/>
          </cell>
          <cell r="D120" t="str">
            <v/>
          </cell>
          <cell r="K120">
            <v>0</v>
          </cell>
        </row>
        <row r="121">
          <cell r="C121" t="str">
            <v/>
          </cell>
          <cell r="D121" t="str">
            <v/>
          </cell>
          <cell r="K121">
            <v>0</v>
          </cell>
        </row>
        <row r="122">
          <cell r="C122" t="str">
            <v/>
          </cell>
          <cell r="D122" t="str">
            <v/>
          </cell>
          <cell r="K122">
            <v>0</v>
          </cell>
        </row>
        <row r="123">
          <cell r="C123" t="str">
            <v/>
          </cell>
          <cell r="D123" t="str">
            <v/>
          </cell>
          <cell r="K123">
            <v>0</v>
          </cell>
        </row>
        <row r="124">
          <cell r="C124" t="str">
            <v/>
          </cell>
          <cell r="D124" t="str">
            <v/>
          </cell>
          <cell r="K124">
            <v>0</v>
          </cell>
        </row>
        <row r="125">
          <cell r="C125" t="str">
            <v/>
          </cell>
          <cell r="D125" t="str">
            <v/>
          </cell>
          <cell r="K125">
            <v>0</v>
          </cell>
        </row>
        <row r="126">
          <cell r="C126" t="str">
            <v/>
          </cell>
          <cell r="D126" t="str">
            <v/>
          </cell>
          <cell r="K126">
            <v>0</v>
          </cell>
        </row>
        <row r="127">
          <cell r="C127" t="str">
            <v/>
          </cell>
          <cell r="D127" t="str">
            <v/>
          </cell>
          <cell r="K127">
            <v>0</v>
          </cell>
        </row>
        <row r="128">
          <cell r="C128" t="str">
            <v/>
          </cell>
          <cell r="D128" t="str">
            <v/>
          </cell>
          <cell r="K128">
            <v>0</v>
          </cell>
        </row>
        <row r="129">
          <cell r="C129" t="str">
            <v/>
          </cell>
          <cell r="D129" t="str">
            <v/>
          </cell>
          <cell r="K129">
            <v>0</v>
          </cell>
        </row>
        <row r="130">
          <cell r="C130" t="str">
            <v/>
          </cell>
          <cell r="D130" t="str">
            <v/>
          </cell>
          <cell r="K130">
            <v>0</v>
          </cell>
        </row>
        <row r="131">
          <cell r="C131" t="str">
            <v/>
          </cell>
          <cell r="D131" t="str">
            <v/>
          </cell>
          <cell r="K131">
            <v>0</v>
          </cell>
        </row>
        <row r="132">
          <cell r="C132" t="str">
            <v/>
          </cell>
          <cell r="D132" t="str">
            <v/>
          </cell>
          <cell r="K132">
            <v>0</v>
          </cell>
        </row>
        <row r="133">
          <cell r="C133" t="str">
            <v/>
          </cell>
          <cell r="D133" t="str">
            <v/>
          </cell>
          <cell r="K133">
            <v>0</v>
          </cell>
        </row>
        <row r="134">
          <cell r="E134">
            <v>0.06</v>
          </cell>
        </row>
      </sheetData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N Rate Sets"/>
      <sheetName val="Mvt in Debt"/>
      <sheetName val="Bonds"/>
      <sheetName val="FX Hedging"/>
      <sheetName val="Commodity Hedging"/>
      <sheetName val="Credit Limits 1"/>
      <sheetName val="Credit Limits 2"/>
      <sheetName val="TAdmin Mthly Comments"/>
    </sheetNames>
    <sheetDataSet>
      <sheetData sheetId="0" refreshError="1">
        <row r="1">
          <cell r="D1">
            <v>37653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Cover(1)"/>
      <sheetName val="Cost Drivers"/>
      <sheetName val="GL Summary"/>
      <sheetName val="Ecomonic Classification"/>
      <sheetName val="Tariffs"/>
      <sheetName val="101728"/>
      <sheetName val="100511"/>
      <sheetName val="101732"/>
      <sheetName val="101734"/>
      <sheetName val="101733"/>
      <sheetName val="101731"/>
      <sheetName val="101730"/>
      <sheetName val="101735"/>
      <sheetName val="101725"/>
      <sheetName val="101726"/>
      <sheetName val="Element listing"/>
      <sheetName val="Travel items"/>
      <sheetName val="CC listing"/>
      <sheetName val="Scale"/>
      <sheetName val="Sheet1"/>
      <sheetName val="Project 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34">
          <cell r="V834">
            <v>2870424.6206900002</v>
          </cell>
        </row>
      </sheetData>
      <sheetData sheetId="7">
        <row r="834">
          <cell r="V834">
            <v>2020814.6255000003</v>
          </cell>
        </row>
      </sheetData>
      <sheetData sheetId="8">
        <row r="834">
          <cell r="V834">
            <v>2801407.5898000002</v>
          </cell>
        </row>
      </sheetData>
      <sheetData sheetId="9">
        <row r="834">
          <cell r="V834">
            <v>1610819.4891000001</v>
          </cell>
        </row>
      </sheetData>
      <sheetData sheetId="10">
        <row r="834">
          <cell r="V834">
            <v>1217242.1377000001</v>
          </cell>
        </row>
      </sheetData>
      <sheetData sheetId="11">
        <row r="834">
          <cell r="V834">
            <v>1707690.9990375002</v>
          </cell>
        </row>
      </sheetData>
      <sheetData sheetId="12">
        <row r="834">
          <cell r="V834">
            <v>4916223.3712999988</v>
          </cell>
        </row>
      </sheetData>
      <sheetData sheetId="13">
        <row r="834">
          <cell r="V834">
            <v>847999.33849999995</v>
          </cell>
        </row>
      </sheetData>
      <sheetData sheetId="14">
        <row r="834">
          <cell r="V834">
            <v>6572104.6646100003</v>
          </cell>
        </row>
      </sheetData>
      <sheetData sheetId="15">
        <row r="834">
          <cell r="V834">
            <v>1856652.4005000002</v>
          </cell>
        </row>
      </sheetData>
      <sheetData sheetId="16">
        <row r="3">
          <cell r="C3" t="str">
            <v>Description</v>
          </cell>
        </row>
      </sheetData>
      <sheetData sheetId="17">
        <row r="2">
          <cell r="B2" t="str">
            <v>Standard rates for for the following items: current rates</v>
          </cell>
          <cell r="I2" t="str">
            <v>Rates 2012/13</v>
          </cell>
        </row>
        <row r="4">
          <cell r="B4" t="str">
            <v xml:space="preserve">Item </v>
          </cell>
          <cell r="C4" t="str">
            <v>Unit/Quantity</v>
          </cell>
          <cell r="D4" t="str">
            <v>Price</v>
          </cell>
          <cell r="F4" t="str">
            <v>Source</v>
          </cell>
          <cell r="I4">
            <v>1.06</v>
          </cell>
        </row>
        <row r="5">
          <cell r="B5" t="str">
            <v>Accommodation:</v>
          </cell>
          <cell r="D5" t="str">
            <v>R</v>
          </cell>
        </row>
        <row r="6">
          <cell r="B6" t="str">
            <v>Highest rate</v>
          </cell>
          <cell r="C6" t="str">
            <v>one day (Southern Sun)</v>
          </cell>
          <cell r="D6">
            <v>1600</v>
          </cell>
          <cell r="F6" t="str">
            <v>BCD travel</v>
          </cell>
        </row>
        <row r="7">
          <cell r="A7" t="str">
            <v>Number of days for accommodation</v>
          </cell>
          <cell r="B7" t="str">
            <v>Lowest rate</v>
          </cell>
          <cell r="C7" t="str">
            <v>one day (Ordinary B&amp;B)</v>
          </cell>
          <cell r="D7">
            <v>950</v>
          </cell>
          <cell r="F7" t="str">
            <v>BCD travel</v>
          </cell>
          <cell r="H7">
            <v>1275</v>
          </cell>
          <cell r="I7">
            <v>1351.5</v>
          </cell>
          <cell r="K7">
            <v>76.5</v>
          </cell>
        </row>
        <row r="8">
          <cell r="B8" t="str">
            <v>Flights:</v>
          </cell>
        </row>
        <row r="9">
          <cell r="B9" t="str">
            <v>Highest rate</v>
          </cell>
          <cell r="C9" t="str">
            <v>return SAA (JNB to Ctown)</v>
          </cell>
          <cell r="D9">
            <v>5283</v>
          </cell>
          <cell r="F9" t="str">
            <v>BCD travel</v>
          </cell>
        </row>
        <row r="10">
          <cell r="A10" t="str">
            <v>Number of trips (flights)</v>
          </cell>
          <cell r="B10" t="str">
            <v>Lowest rate</v>
          </cell>
          <cell r="C10" t="str">
            <v>return SAA (JNB to BFN)</v>
          </cell>
          <cell r="D10">
            <v>2584</v>
          </cell>
          <cell r="F10" t="str">
            <v>BCD travel</v>
          </cell>
          <cell r="H10">
            <v>3933.5</v>
          </cell>
          <cell r="I10">
            <v>4169.51</v>
          </cell>
        </row>
        <row r="11">
          <cell r="B11" t="str">
            <v>Self drive Avis:</v>
          </cell>
        </row>
        <row r="12">
          <cell r="B12" t="str">
            <v>Highest rate</v>
          </cell>
          <cell r="C12" t="str">
            <v>one day (VW T5 Caravelle)</v>
          </cell>
          <cell r="D12">
            <v>2579</v>
          </cell>
          <cell r="F12" t="str">
            <v>Avis/Phakisa</v>
          </cell>
        </row>
        <row r="13">
          <cell r="A13" t="str">
            <v>Number of trips ( AVIS Self drive)</v>
          </cell>
          <cell r="B13" t="str">
            <v>Lowest rate</v>
          </cell>
          <cell r="C13" t="str">
            <v>one day (Corsa)</v>
          </cell>
          <cell r="D13">
            <v>479</v>
          </cell>
          <cell r="F13" t="str">
            <v>Avis/Phakisa</v>
          </cell>
          <cell r="H13">
            <v>479</v>
          </cell>
          <cell r="I13">
            <v>507.74</v>
          </cell>
        </row>
        <row r="14">
          <cell r="B14" t="str">
            <v>Point to Point Avis:</v>
          </cell>
        </row>
        <row r="15">
          <cell r="B15" t="str">
            <v xml:space="preserve">Economy </v>
          </cell>
          <cell r="C15" t="str">
            <v>a single trip</v>
          </cell>
          <cell r="D15">
            <v>468</v>
          </cell>
          <cell r="F15" t="str">
            <v>Avis/Phakisa</v>
          </cell>
        </row>
        <row r="16">
          <cell r="B16" t="str">
            <v>MPV</v>
          </cell>
          <cell r="C16" t="str">
            <v>a single trip</v>
          </cell>
          <cell r="D16">
            <v>791</v>
          </cell>
          <cell r="F16" t="str">
            <v>Avis/Phakisa</v>
          </cell>
        </row>
        <row r="17">
          <cell r="A17" t="str">
            <v>Number of trips ( AVIS point to point)</v>
          </cell>
          <cell r="B17" t="str">
            <v>Sedan</v>
          </cell>
          <cell r="C17" t="str">
            <v>a single trip</v>
          </cell>
          <cell r="D17">
            <v>535</v>
          </cell>
          <cell r="F17" t="str">
            <v>Avis/Phakisa</v>
          </cell>
          <cell r="H17">
            <v>598</v>
          </cell>
          <cell r="I17">
            <v>633.88</v>
          </cell>
        </row>
        <row r="18">
          <cell r="B18" t="str">
            <v>Own car/Private Kilometer:</v>
          </cell>
        </row>
        <row r="19">
          <cell r="B19" t="str">
            <v>Highest engine rate</v>
          </cell>
          <cell r="C19" t="str">
            <v>per kilometer</v>
          </cell>
          <cell r="D19">
            <v>6.43</v>
          </cell>
          <cell r="F19" t="str">
            <v>Intranet (Sept '09 rates)</v>
          </cell>
        </row>
        <row r="20">
          <cell r="A20" t="str">
            <v>Number of kiliometers (own car)</v>
          </cell>
          <cell r="B20" t="str">
            <v>Lowest engine rate</v>
          </cell>
          <cell r="C20" t="str">
            <v>per kilometer</v>
          </cell>
          <cell r="D20">
            <v>2.96</v>
          </cell>
          <cell r="F20" t="str">
            <v>Intranet (Sept '09 rates)</v>
          </cell>
          <cell r="H20">
            <v>4.6950000000000003</v>
          </cell>
          <cell r="I20">
            <v>4.9767000000000001</v>
          </cell>
        </row>
        <row r="21">
          <cell r="B21" t="str">
            <v>Subsidy car Kilometer:</v>
          </cell>
        </row>
        <row r="22">
          <cell r="B22" t="str">
            <v>Highest engine rate (Group C)</v>
          </cell>
          <cell r="C22" t="str">
            <v>per kilometer</v>
          </cell>
          <cell r="D22">
            <v>0.92</v>
          </cell>
          <cell r="F22" t="str">
            <v>Intranet (Sept '09 rates)</v>
          </cell>
        </row>
        <row r="23">
          <cell r="B23" t="str">
            <v>Lowest engine rate (Group C)</v>
          </cell>
          <cell r="C23" t="str">
            <v>per kilometer</v>
          </cell>
          <cell r="D23">
            <v>0.33</v>
          </cell>
          <cell r="F23" t="str">
            <v>Intranet (Sept '09 rates)</v>
          </cell>
        </row>
        <row r="24">
          <cell r="B24" t="str">
            <v>Highest engine rate (Group A)</v>
          </cell>
          <cell r="C24" t="str">
            <v>per kilometer</v>
          </cell>
          <cell r="D24">
            <v>1.46</v>
          </cell>
          <cell r="F24" t="str">
            <v>Intranet (Sept '09 rates)</v>
          </cell>
        </row>
        <row r="25">
          <cell r="A25" t="str">
            <v>Number of kiliometers (Subsidies vehicle)</v>
          </cell>
          <cell r="B25" t="str">
            <v>Lowest engine rate (Group A)</v>
          </cell>
          <cell r="C25" t="str">
            <v>per kilometer</v>
          </cell>
          <cell r="D25">
            <v>0.86</v>
          </cell>
          <cell r="F25" t="str">
            <v>Intranet (Sept '09 rates)</v>
          </cell>
          <cell r="H25">
            <v>0.89249999999999996</v>
          </cell>
          <cell r="I25">
            <v>0.94605000000000006</v>
          </cell>
        </row>
        <row r="28">
          <cell r="C28">
            <v>0.32700000000000001</v>
          </cell>
          <cell r="D28">
            <v>1.048218957358559</v>
          </cell>
        </row>
        <row r="29">
          <cell r="C29">
            <v>0.91700000000000004</v>
          </cell>
        </row>
        <row r="30">
          <cell r="C30">
            <v>0.85499999999999998</v>
          </cell>
          <cell r="D30">
            <v>0.95399915540540547</v>
          </cell>
        </row>
        <row r="31">
          <cell r="B31">
            <v>1275</v>
          </cell>
          <cell r="C31">
            <v>1.4550000000000001</v>
          </cell>
          <cell r="D31">
            <v>5.3239999999999998</v>
          </cell>
        </row>
        <row r="32">
          <cell r="B32">
            <v>3807</v>
          </cell>
          <cell r="F32">
            <v>0.69099999999999995</v>
          </cell>
        </row>
        <row r="33">
          <cell r="B33">
            <v>0.77</v>
          </cell>
          <cell r="C33">
            <v>2.9610000000000003</v>
          </cell>
        </row>
        <row r="34">
          <cell r="B34">
            <v>3.02</v>
          </cell>
          <cell r="C34">
            <v>6.4320000000000004</v>
          </cell>
        </row>
        <row r="35">
          <cell r="B35">
            <v>473.5</v>
          </cell>
        </row>
        <row r="36">
          <cell r="B36">
            <v>600</v>
          </cell>
        </row>
      </sheetData>
      <sheetData sheetId="18">
        <row r="1">
          <cell r="A1" t="str">
            <v>Cost Center</v>
          </cell>
        </row>
      </sheetData>
      <sheetData sheetId="19">
        <row r="1">
          <cell r="C1" t="str">
            <v>Minimum</v>
          </cell>
          <cell r="D1" t="str">
            <v>Mid</v>
          </cell>
          <cell r="E1" t="str">
            <v>Max</v>
          </cell>
        </row>
        <row r="2">
          <cell r="B2" t="str">
            <v>Level 16</v>
          </cell>
          <cell r="C2">
            <v>1405116.9</v>
          </cell>
          <cell r="D2">
            <v>117093.075</v>
          </cell>
        </row>
        <row r="3">
          <cell r="A3" t="str">
            <v>Number of Vacancies( Level 15)</v>
          </cell>
          <cell r="B3" t="str">
            <v>Level 15</v>
          </cell>
          <cell r="C3">
            <v>1081786.7082</v>
          </cell>
          <cell r="D3">
            <v>90148.892349999995</v>
          </cell>
        </row>
        <row r="4">
          <cell r="A4" t="str">
            <v>Number of Vacancies (Level 14)</v>
          </cell>
          <cell r="B4" t="str">
            <v>Level 14</v>
          </cell>
          <cell r="C4">
            <v>889543.72980000009</v>
          </cell>
          <cell r="D4">
            <v>74128.644150000007</v>
          </cell>
        </row>
        <row r="5">
          <cell r="A5" t="str">
            <v>Number of Vacancies( Level 13)</v>
          </cell>
          <cell r="B5" t="str">
            <v>Level 13</v>
          </cell>
          <cell r="C5">
            <v>744900.0438000001</v>
          </cell>
          <cell r="D5">
            <v>62075.003650000006</v>
          </cell>
        </row>
        <row r="6">
          <cell r="A6" t="str">
            <v>Number of Vacancies (Level 12)</v>
          </cell>
          <cell r="B6" t="str">
            <v>Level 12</v>
          </cell>
          <cell r="C6">
            <v>571364.74199999997</v>
          </cell>
          <cell r="D6">
            <v>47613.728499999997</v>
          </cell>
        </row>
        <row r="7">
          <cell r="A7" t="str">
            <v>Number of Vacancies( Level 11)</v>
          </cell>
          <cell r="B7" t="str">
            <v>Level 11</v>
          </cell>
          <cell r="C7">
            <v>482113.42800000001</v>
          </cell>
          <cell r="D7">
            <v>40176.118999999999</v>
          </cell>
        </row>
        <row r="8">
          <cell r="A8" t="str">
            <v>Number of Vacancies (Level 10)</v>
          </cell>
          <cell r="B8" t="str">
            <v>Level 10</v>
          </cell>
          <cell r="C8">
            <v>306136.86599999998</v>
          </cell>
          <cell r="D8">
            <v>25511.405499999997</v>
          </cell>
        </row>
        <row r="9">
          <cell r="A9" t="str">
            <v>Number of Vacancies( Level 9)</v>
          </cell>
          <cell r="B9" t="str">
            <v>Level 9</v>
          </cell>
          <cell r="C9">
            <v>251535.21</v>
          </cell>
          <cell r="D9">
            <v>20961.267499999998</v>
          </cell>
        </row>
        <row r="10">
          <cell r="A10" t="str">
            <v>Number of Vacancies (Level 8)</v>
          </cell>
          <cell r="B10" t="str">
            <v>Level 8</v>
          </cell>
          <cell r="C10">
            <v>206331.606</v>
          </cell>
          <cell r="D10">
            <v>17194.300500000001</v>
          </cell>
        </row>
        <row r="11">
          <cell r="A11" t="str">
            <v>Number of Vacancies( Level 7)</v>
          </cell>
          <cell r="B11" t="str">
            <v>Level 7</v>
          </cell>
          <cell r="C11">
            <v>166149.954</v>
          </cell>
          <cell r="D11">
            <v>13845.8295</v>
          </cell>
        </row>
        <row r="12">
          <cell r="A12" t="str">
            <v>Number of Vacancies (Level 6)</v>
          </cell>
          <cell r="B12" t="str">
            <v>Level 6</v>
          </cell>
          <cell r="C12">
            <v>134578.65599999999</v>
          </cell>
          <cell r="D12">
            <v>11214.887999999999</v>
          </cell>
        </row>
        <row r="13">
          <cell r="A13" t="str">
            <v>Number of Vacancies( Level 5)</v>
          </cell>
          <cell r="B13" t="str">
            <v>Level 5</v>
          </cell>
          <cell r="C13">
            <v>112076.448</v>
          </cell>
          <cell r="D13">
            <v>9339.7039999999997</v>
          </cell>
        </row>
        <row r="14">
          <cell r="A14" t="str">
            <v>Number of Vacancies (Level 4)</v>
          </cell>
          <cell r="B14" t="str">
            <v>Level 4</v>
          </cell>
          <cell r="C14">
            <v>93739.08</v>
          </cell>
          <cell r="D14">
            <v>7811.59</v>
          </cell>
        </row>
        <row r="15">
          <cell r="A15" t="str">
            <v>Number of Vacancies( Level 3)</v>
          </cell>
          <cell r="B15" t="str">
            <v>Level 3</v>
          </cell>
          <cell r="C15">
            <v>79101.78</v>
          </cell>
          <cell r="D15">
            <v>6591.8149999999996</v>
          </cell>
        </row>
        <row r="16">
          <cell r="A16" t="str">
            <v>Number of Vacancies (Level 2)</v>
          </cell>
          <cell r="B16" t="str">
            <v>Level 2</v>
          </cell>
          <cell r="C16">
            <v>66157.577999999994</v>
          </cell>
          <cell r="D16">
            <v>5513.1314999999995</v>
          </cell>
        </row>
        <row r="17">
          <cell r="A17" t="str">
            <v>Number of Vacancies( Level 1)</v>
          </cell>
          <cell r="B17" t="str">
            <v>Level 1</v>
          </cell>
          <cell r="C17">
            <v>58147.805999999997</v>
          </cell>
          <cell r="D17">
            <v>4845.6504999999997</v>
          </cell>
        </row>
        <row r="18">
          <cell r="B18" t="str">
            <v>Level 0</v>
          </cell>
          <cell r="D18">
            <v>0</v>
          </cell>
        </row>
        <row r="20">
          <cell r="A20" t="str">
            <v>Number of employees receiving service bonus( Level 1)</v>
          </cell>
          <cell r="C20">
            <v>58147.805999999997</v>
          </cell>
          <cell r="D20">
            <v>4845.6504999999997</v>
          </cell>
        </row>
        <row r="21">
          <cell r="A21" t="str">
            <v>Number of employees receiving service bonus( Level 2)</v>
          </cell>
          <cell r="C21">
            <v>66157.577999999994</v>
          </cell>
          <cell r="D21">
            <v>5513.1314999999995</v>
          </cell>
        </row>
        <row r="22">
          <cell r="A22" t="str">
            <v>Number of employees receiving service bonus( Level 3)</v>
          </cell>
          <cell r="C22">
            <v>79101.78</v>
          </cell>
          <cell r="D22">
            <v>6591.8149999999996</v>
          </cell>
        </row>
        <row r="23">
          <cell r="A23" t="str">
            <v>Number of employees receiving service bonus( Level 4)</v>
          </cell>
          <cell r="C23">
            <v>93739.08</v>
          </cell>
          <cell r="D23">
            <v>7811.59</v>
          </cell>
        </row>
        <row r="24">
          <cell r="A24" t="str">
            <v>Number of employees receiving service bonus( Level 5)</v>
          </cell>
          <cell r="C24">
            <v>112076.448</v>
          </cell>
          <cell r="D24">
            <v>9339.7039999999997</v>
          </cell>
        </row>
        <row r="25">
          <cell r="A25" t="str">
            <v>Number of employees receiving service bonus( Level 6)</v>
          </cell>
          <cell r="C25">
            <v>134578.65599999999</v>
          </cell>
          <cell r="D25">
            <v>11214.887999999999</v>
          </cell>
        </row>
        <row r="26">
          <cell r="A26" t="str">
            <v>Number of employees receiving service bonus( Level 7)</v>
          </cell>
          <cell r="C26">
            <v>166149.954</v>
          </cell>
          <cell r="D26">
            <v>13845.8295</v>
          </cell>
        </row>
        <row r="27">
          <cell r="A27" t="str">
            <v>Number of employees receiving service bonus( Level 8)</v>
          </cell>
          <cell r="C27">
            <v>206331.606</v>
          </cell>
          <cell r="D27">
            <v>17194.300500000001</v>
          </cell>
        </row>
        <row r="28">
          <cell r="A28" t="str">
            <v>Number of employees receiving service bonus( Level 9)</v>
          </cell>
          <cell r="C28">
            <v>251535.21</v>
          </cell>
          <cell r="D28">
            <v>20961.267499999998</v>
          </cell>
        </row>
        <row r="29">
          <cell r="A29" t="str">
            <v>Number of employees receiving service bonus( Level 10)</v>
          </cell>
          <cell r="C29">
            <v>306136.86599999998</v>
          </cell>
          <cell r="D29">
            <v>25511.405499999997</v>
          </cell>
        </row>
        <row r="31">
          <cell r="A31" t="str">
            <v>Number of employees with pension fund( Level 1)</v>
          </cell>
          <cell r="C31">
            <v>57801</v>
          </cell>
          <cell r="D31">
            <v>722.51249999999993</v>
          </cell>
        </row>
        <row r="32">
          <cell r="A32" t="str">
            <v>Number of employees with pension fund( Level 2)</v>
          </cell>
          <cell r="C32">
            <v>65763</v>
          </cell>
          <cell r="D32">
            <v>822.03750000000002</v>
          </cell>
        </row>
        <row r="33">
          <cell r="A33" t="str">
            <v>Number of employees with pension fund( Level 3)</v>
          </cell>
          <cell r="C33">
            <v>78630</v>
          </cell>
          <cell r="D33">
            <v>982.875</v>
          </cell>
        </row>
        <row r="34">
          <cell r="A34" t="str">
            <v>Number of employees with pension fund( Level 4)</v>
          </cell>
          <cell r="C34">
            <v>93180</v>
          </cell>
          <cell r="D34">
            <v>1164.75</v>
          </cell>
        </row>
        <row r="35">
          <cell r="A35" t="str">
            <v>Number of employees with pension fund( Level 5)</v>
          </cell>
          <cell r="C35">
            <v>111408</v>
          </cell>
          <cell r="D35">
            <v>1392.6000000000001</v>
          </cell>
        </row>
        <row r="36">
          <cell r="A36" t="str">
            <v>Number of employees with pension fund( Level 6)</v>
          </cell>
          <cell r="C36">
            <v>133776</v>
          </cell>
          <cell r="D36">
            <v>1672.2</v>
          </cell>
        </row>
        <row r="37">
          <cell r="A37" t="str">
            <v>Number of employees with pension fund( Level 7)</v>
          </cell>
          <cell r="C37">
            <v>165159</v>
          </cell>
          <cell r="D37">
            <v>2064.4874999999997</v>
          </cell>
        </row>
        <row r="38">
          <cell r="A38" t="str">
            <v>Number of employees with pension fund( Level 8)</v>
          </cell>
          <cell r="C38">
            <v>205101</v>
          </cell>
          <cell r="D38">
            <v>2563.7625000000003</v>
          </cell>
        </row>
        <row r="39">
          <cell r="A39" t="str">
            <v>Number of employees with pension fund( Level 9)</v>
          </cell>
          <cell r="C39">
            <v>250035</v>
          </cell>
          <cell r="D39">
            <v>3125.4375</v>
          </cell>
        </row>
        <row r="40">
          <cell r="A40" t="str">
            <v>Number of employees with pension fund( Level 10)</v>
          </cell>
          <cell r="C40">
            <v>304311</v>
          </cell>
          <cell r="D40">
            <v>3803.8875000000003</v>
          </cell>
        </row>
        <row r="43">
          <cell r="A43" t="str">
            <v>Number of overtime hours worked</v>
          </cell>
        </row>
      </sheetData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Commitments"/>
      <sheetName val="Actual vs Budget"/>
      <sheetName val="I - 2005 vs 2003"/>
      <sheetName val="Summary"/>
      <sheetName val="Summary Per Division P4"/>
      <sheetName val="Baseline Head 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Attachment to Vol 1 - Summary Per Division P4</v>
          </cell>
        </row>
        <row r="44">
          <cell r="A44" t="str">
            <v>Cost Element</v>
          </cell>
          <cell r="F44" t="str">
            <v/>
          </cell>
        </row>
        <row r="45">
          <cell r="A45" t="str">
            <v>Cost Centre</v>
          </cell>
          <cell r="F45" t="str">
            <v/>
          </cell>
        </row>
        <row r="46">
          <cell r="A46" t="str">
            <v>VR Vol 1 Attachment</v>
          </cell>
          <cell r="F46" t="str">
            <v/>
          </cell>
        </row>
        <row r="47">
          <cell r="A47" t="str">
            <v>SARS Divisions</v>
          </cell>
          <cell r="F47" t="str">
            <v/>
          </cell>
        </row>
        <row r="49">
          <cell r="A49" t="str">
            <v>Controlling area</v>
          </cell>
          <cell r="F49" t="str">
            <v>SARS</v>
          </cell>
        </row>
        <row r="50">
          <cell r="A50" t="str">
            <v>Fiscal Year Variant</v>
          </cell>
          <cell r="F50" t="str">
            <v>APR-MAR, 4 Spec Per</v>
          </cell>
        </row>
        <row r="51">
          <cell r="A51" t="str">
            <v>Fiscal year</v>
          </cell>
          <cell r="F51" t="str">
            <v>Z3/2005</v>
          </cell>
        </row>
        <row r="54">
          <cell r="A54" t="str">
            <v>Order Number</v>
          </cell>
          <cell r="F54" t="str">
            <v/>
          </cell>
        </row>
        <row r="55">
          <cell r="A55" t="str">
            <v>Fiscal Year (Single Value Entry, Required)</v>
          </cell>
          <cell r="F55" t="str">
            <v>2005</v>
          </cell>
        </row>
        <row r="56">
          <cell r="A56" t="str">
            <v>Posting Period (Single Value Entry, Mandatory)</v>
          </cell>
          <cell r="F56" t="str">
            <v>1</v>
          </cell>
        </row>
        <row r="57">
          <cell r="A57" t="str">
            <v>Posting Period (Single Value Entry, Mandatory)</v>
          </cell>
          <cell r="F57" t="str">
            <v>1</v>
          </cell>
        </row>
        <row r="59">
          <cell r="F59" t="str">
            <v>Month Actuals</v>
          </cell>
          <cell r="G59" t="str">
            <v>MonthBudget</v>
          </cell>
          <cell r="I59" t="str">
            <v>VarianceBudget:Actuals</v>
          </cell>
        </row>
        <row r="60">
          <cell r="A60" t="str">
            <v>Assessing</v>
          </cell>
          <cell r="F60">
            <v>185027.92937</v>
          </cell>
          <cell r="G60">
            <v>89939.899269999994</v>
          </cell>
          <cell r="I60">
            <v>-95088030.099999994</v>
          </cell>
        </row>
        <row r="61">
          <cell r="A61" t="str">
            <v>Enforcement</v>
          </cell>
          <cell r="F61">
            <v>80872.927609999999</v>
          </cell>
          <cell r="G61">
            <v>45690.275600000001</v>
          </cell>
          <cell r="I61">
            <v>-35182652.009999998</v>
          </cell>
        </row>
        <row r="62">
          <cell r="A62" t="str">
            <v>Customs</v>
          </cell>
          <cell r="F62">
            <v>80823.165710000001</v>
          </cell>
          <cell r="G62">
            <v>48829.891909999998</v>
          </cell>
          <cell r="I62">
            <v>-31993273.800000001</v>
          </cell>
        </row>
        <row r="63">
          <cell r="A63" t="str">
            <v>Taxpayer Services</v>
          </cell>
          <cell r="F63">
            <v>19461.596320000001</v>
          </cell>
          <cell r="G63">
            <v>12707.211439999999</v>
          </cell>
          <cell r="I63">
            <v>-6754384.8799999999</v>
          </cell>
        </row>
        <row r="64">
          <cell r="A64" t="str">
            <v>Human Resources</v>
          </cell>
          <cell r="F64">
            <v>12585.70278</v>
          </cell>
          <cell r="G64">
            <v>15333.48516</v>
          </cell>
          <cell r="I64">
            <v>2747782.38</v>
          </cell>
        </row>
        <row r="65">
          <cell r="A65" t="str">
            <v>Internal Audit</v>
          </cell>
          <cell r="F65">
            <v>2976.0418800000002</v>
          </cell>
          <cell r="G65">
            <v>1703.3767700000001</v>
          </cell>
          <cell r="I65">
            <v>-1272665.1100000001</v>
          </cell>
        </row>
        <row r="66">
          <cell r="A66" t="str">
            <v>Law Administration</v>
          </cell>
          <cell r="F66">
            <v>8396.7598799999996</v>
          </cell>
          <cell r="G66">
            <v>4281.5956699999997</v>
          </cell>
          <cell r="I66">
            <v>-4115164.21</v>
          </cell>
        </row>
        <row r="67">
          <cell r="A67" t="str">
            <v>Technology Services</v>
          </cell>
          <cell r="F67">
            <v>18921.990870000001</v>
          </cell>
          <cell r="G67">
            <v>65810.732980000001</v>
          </cell>
          <cell r="I67">
            <v>46888742.109999999</v>
          </cell>
        </row>
        <row r="68">
          <cell r="A68" t="str">
            <v>Finance</v>
          </cell>
          <cell r="F68">
            <v>58503.2716</v>
          </cell>
          <cell r="G68">
            <v>34030.70781</v>
          </cell>
          <cell r="I68">
            <v>-24472563.789999999</v>
          </cell>
        </row>
        <row r="69">
          <cell r="A69" t="str">
            <v>Communications</v>
          </cell>
          <cell r="F69">
            <v>1084.23351</v>
          </cell>
          <cell r="G69">
            <v>2899.27988</v>
          </cell>
          <cell r="I69">
            <v>1815046.37</v>
          </cell>
        </row>
        <row r="70">
          <cell r="A70" t="str">
            <v>Strategy and Planning</v>
          </cell>
          <cell r="F70">
            <v>6393.3334599999998</v>
          </cell>
          <cell r="G70">
            <v>3000.5536499999998</v>
          </cell>
          <cell r="I70">
            <v>-3392779.81</v>
          </cell>
        </row>
        <row r="71">
          <cell r="A71" t="str">
            <v>Office of the Commissioner</v>
          </cell>
          <cell r="F71">
            <v>2018.81375</v>
          </cell>
          <cell r="G71">
            <v>1700.06339</v>
          </cell>
          <cell r="I71">
            <v>-318750.36</v>
          </cell>
        </row>
        <row r="72">
          <cell r="A72" t="str">
            <v>Siyakha</v>
          </cell>
          <cell r="F72">
            <v>2197.0250900000001</v>
          </cell>
          <cell r="G72">
            <v>12821.749</v>
          </cell>
          <cell r="I72">
            <v>10624723.91</v>
          </cell>
        </row>
        <row r="73">
          <cell r="A73" t="str">
            <v>Corporate Relations</v>
          </cell>
          <cell r="F73">
            <v>239.40943999999999</v>
          </cell>
          <cell r="G73">
            <v>496.12315999999998</v>
          </cell>
          <cell r="I73">
            <v>256713.72</v>
          </cell>
        </row>
        <row r="74">
          <cell r="A74" t="str">
            <v>Risk Management</v>
          </cell>
          <cell r="F74">
            <v>3608.3241800000001</v>
          </cell>
          <cell r="G74">
            <v>6789.56441</v>
          </cell>
          <cell r="I74">
            <v>3181240.23</v>
          </cell>
        </row>
        <row r="75">
          <cell r="A75" t="str">
            <v>SARS TOTAL</v>
          </cell>
          <cell r="F75">
            <v>483110.52545000002</v>
          </cell>
          <cell r="G75">
            <v>346034.51010000001</v>
          </cell>
          <cell r="I75">
            <v>-137076015.34999999</v>
          </cell>
        </row>
      </sheetData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Commitments"/>
      <sheetName val="Actual vs Budget"/>
      <sheetName val="I - 2005 vs 2003"/>
      <sheetName val="Summary"/>
      <sheetName val="Summary Per Division P4"/>
      <sheetName val="Baseline Head 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Attachment to Vol 1 - Summary Per Division P4</v>
          </cell>
        </row>
        <row r="44">
          <cell r="A44" t="str">
            <v>Cost Element</v>
          </cell>
          <cell r="F44" t="str">
            <v/>
          </cell>
        </row>
        <row r="45">
          <cell r="A45" t="str">
            <v>Cost Centre</v>
          </cell>
          <cell r="F45" t="str">
            <v/>
          </cell>
        </row>
        <row r="46">
          <cell r="A46" t="str">
            <v>VR Vol 1 Attachment</v>
          </cell>
          <cell r="F46" t="str">
            <v/>
          </cell>
        </row>
        <row r="47">
          <cell r="A47" t="str">
            <v>SARS Divisions</v>
          </cell>
          <cell r="F47" t="str">
            <v/>
          </cell>
        </row>
        <row r="49">
          <cell r="A49" t="str">
            <v>Controlling area</v>
          </cell>
          <cell r="F49" t="str">
            <v>SARS</v>
          </cell>
        </row>
        <row r="50">
          <cell r="A50" t="str">
            <v>Fiscal Year Variant</v>
          </cell>
          <cell r="F50" t="str">
            <v>APR-MAR, 4 Spec Per</v>
          </cell>
        </row>
        <row r="51">
          <cell r="A51" t="str">
            <v>Fiscal year</v>
          </cell>
          <cell r="F51" t="str">
            <v>Z3/2005</v>
          </cell>
        </row>
        <row r="54">
          <cell r="A54" t="str">
            <v>Order Number</v>
          </cell>
          <cell r="F54" t="str">
            <v/>
          </cell>
        </row>
        <row r="55">
          <cell r="A55" t="str">
            <v>Fiscal Year (Single Value Entry, Required)</v>
          </cell>
          <cell r="F55" t="str">
            <v>2005</v>
          </cell>
        </row>
        <row r="56">
          <cell r="A56" t="str">
            <v>Posting Period (Single Value Entry, Mandatory)</v>
          </cell>
          <cell r="F56" t="str">
            <v>1</v>
          </cell>
        </row>
        <row r="57">
          <cell r="A57" t="str">
            <v>Posting Period (Single Value Entry, Mandatory)</v>
          </cell>
          <cell r="F57" t="str">
            <v>1</v>
          </cell>
        </row>
        <row r="59">
          <cell r="F59" t="str">
            <v>Month Actuals</v>
          </cell>
          <cell r="G59" t="str">
            <v>MonthBudget</v>
          </cell>
          <cell r="I59" t="str">
            <v>VarianceBudget:Actuals</v>
          </cell>
        </row>
        <row r="60">
          <cell r="A60" t="str">
            <v>Assessing</v>
          </cell>
          <cell r="F60">
            <v>185027.92937</v>
          </cell>
          <cell r="G60">
            <v>89939.899269999994</v>
          </cell>
          <cell r="I60">
            <v>-95088030.099999994</v>
          </cell>
        </row>
        <row r="61">
          <cell r="A61" t="str">
            <v>Enforcement</v>
          </cell>
          <cell r="F61">
            <v>80872.927609999999</v>
          </cell>
          <cell r="G61">
            <v>45690.275600000001</v>
          </cell>
          <cell r="I61">
            <v>-35182652.009999998</v>
          </cell>
        </row>
        <row r="62">
          <cell r="A62" t="str">
            <v>Customs</v>
          </cell>
          <cell r="F62">
            <v>80823.165710000001</v>
          </cell>
          <cell r="G62">
            <v>48829.891909999998</v>
          </cell>
          <cell r="I62">
            <v>-31993273.800000001</v>
          </cell>
        </row>
        <row r="63">
          <cell r="A63" t="str">
            <v>Taxpayer Services</v>
          </cell>
          <cell r="F63">
            <v>19461.596320000001</v>
          </cell>
          <cell r="G63">
            <v>12707.211439999999</v>
          </cell>
          <cell r="I63">
            <v>-6754384.8799999999</v>
          </cell>
        </row>
        <row r="64">
          <cell r="A64" t="str">
            <v>Human Resources</v>
          </cell>
          <cell r="F64">
            <v>12585.70278</v>
          </cell>
          <cell r="G64">
            <v>15333.48516</v>
          </cell>
          <cell r="I64">
            <v>2747782.38</v>
          </cell>
        </row>
        <row r="65">
          <cell r="A65" t="str">
            <v>Internal Audit</v>
          </cell>
          <cell r="F65">
            <v>2976.0418800000002</v>
          </cell>
          <cell r="G65">
            <v>1703.3767700000001</v>
          </cell>
          <cell r="I65">
            <v>-1272665.1100000001</v>
          </cell>
        </row>
        <row r="66">
          <cell r="A66" t="str">
            <v>Law Administration</v>
          </cell>
          <cell r="F66">
            <v>8396.7598799999996</v>
          </cell>
          <cell r="G66">
            <v>4281.5956699999997</v>
          </cell>
          <cell r="I66">
            <v>-4115164.21</v>
          </cell>
        </row>
        <row r="67">
          <cell r="A67" t="str">
            <v>Technology Services</v>
          </cell>
          <cell r="F67">
            <v>18921.990870000001</v>
          </cell>
          <cell r="G67">
            <v>65810.732980000001</v>
          </cell>
          <cell r="I67">
            <v>46888742.109999999</v>
          </cell>
        </row>
        <row r="68">
          <cell r="A68" t="str">
            <v>Finance</v>
          </cell>
          <cell r="F68">
            <v>58503.2716</v>
          </cell>
          <cell r="G68">
            <v>34030.70781</v>
          </cell>
          <cell r="I68">
            <v>-24472563.789999999</v>
          </cell>
        </row>
        <row r="69">
          <cell r="A69" t="str">
            <v>Communications</v>
          </cell>
          <cell r="F69">
            <v>1084.23351</v>
          </cell>
          <cell r="G69">
            <v>2899.27988</v>
          </cell>
          <cell r="I69">
            <v>1815046.37</v>
          </cell>
        </row>
        <row r="70">
          <cell r="A70" t="str">
            <v>Strategy and Planning</v>
          </cell>
          <cell r="F70">
            <v>6393.3334599999998</v>
          </cell>
          <cell r="G70">
            <v>3000.5536499999998</v>
          </cell>
          <cell r="I70">
            <v>-3392779.81</v>
          </cell>
        </row>
        <row r="71">
          <cell r="A71" t="str">
            <v>Office of the Commissioner</v>
          </cell>
          <cell r="F71">
            <v>2018.81375</v>
          </cell>
          <cell r="G71">
            <v>1700.06339</v>
          </cell>
          <cell r="I71">
            <v>-318750.36</v>
          </cell>
        </row>
        <row r="72">
          <cell r="A72" t="str">
            <v>Siyakha</v>
          </cell>
          <cell r="F72">
            <v>2197.0250900000001</v>
          </cell>
          <cell r="G72">
            <v>12821.749</v>
          </cell>
          <cell r="I72">
            <v>10624723.91</v>
          </cell>
        </row>
        <row r="73">
          <cell r="A73" t="str">
            <v>Corporate Relations</v>
          </cell>
          <cell r="F73">
            <v>239.40943999999999</v>
          </cell>
          <cell r="G73">
            <v>496.12315999999998</v>
          </cell>
          <cell r="I73">
            <v>256713.72</v>
          </cell>
        </row>
        <row r="74">
          <cell r="A74" t="str">
            <v>Risk Management</v>
          </cell>
          <cell r="F74">
            <v>3608.3241800000001</v>
          </cell>
          <cell r="G74">
            <v>6789.56441</v>
          </cell>
          <cell r="I74">
            <v>3181240.23</v>
          </cell>
        </row>
        <row r="75">
          <cell r="A75" t="str">
            <v>SARS TOTAL</v>
          </cell>
          <cell r="F75">
            <v>483110.52545000002</v>
          </cell>
          <cell r="G75">
            <v>346034.51010000001</v>
          </cell>
          <cell r="I75">
            <v>-137076015.34999999</v>
          </cell>
        </row>
      </sheetData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"/>
      <sheetName val="Instruction"/>
      <sheetName val="Cover(1)"/>
      <sheetName val="Summary(2)"/>
      <sheetName val="Asset Management"/>
      <sheetName val="NATIONAL GM OPERATIO (2)"/>
      <sheetName val="101825"/>
      <sheetName val="Sheet2"/>
      <sheetName val="Element listing"/>
      <sheetName val="Travel items"/>
      <sheetName val="CC listing"/>
      <sheetName val="Scal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Cost Center</v>
          </cell>
          <cell r="B1" t="str">
            <v>Description</v>
          </cell>
          <cell r="C1" t="str">
            <v>Person Responsible</v>
          </cell>
          <cell r="D1" t="str">
            <v>User Name</v>
          </cell>
          <cell r="E1" t="str">
            <v>Profit Center</v>
          </cell>
        </row>
        <row r="2">
          <cell r="A2">
            <v>100500</v>
          </cell>
          <cell r="B2" t="str">
            <v>T ACC CEN F MNGMT OH</v>
          </cell>
          <cell r="C2" t="str">
            <v>R Barnard_B M-Chaba.</v>
          </cell>
        </row>
        <row r="3">
          <cell r="A3">
            <v>100501</v>
          </cell>
          <cell r="B3" t="str">
            <v>T ACC CEN F CORP SER</v>
          </cell>
          <cell r="C3" t="str">
            <v>R Barnard_B M-Chaba.</v>
          </cell>
        </row>
        <row r="4">
          <cell r="A4">
            <v>100502</v>
          </cell>
          <cell r="B4" t="str">
            <v>T ACC CEN F FIN&amp; SCM</v>
          </cell>
          <cell r="C4" t="str">
            <v>R Barnard_B M-Chaba.</v>
          </cell>
        </row>
        <row r="5">
          <cell r="A5">
            <v>100503</v>
          </cell>
          <cell r="B5" t="str">
            <v>T ACC CEN F POL&amp; REG</v>
          </cell>
          <cell r="C5" t="str">
            <v>R Barnard_B M-Chaba.</v>
          </cell>
        </row>
        <row r="6">
          <cell r="A6">
            <v>100504</v>
          </cell>
          <cell r="B6" t="str">
            <v>T ACC CEN F OPRATION</v>
          </cell>
          <cell r="C6" t="str">
            <v>R Barnard_B M-Chaba.</v>
          </cell>
        </row>
        <row r="7">
          <cell r="A7">
            <v>100505</v>
          </cell>
          <cell r="B7" t="str">
            <v>WC PROTO CMA REG OFF</v>
          </cell>
          <cell r="C7" t="str">
            <v>Willie Enright</v>
          </cell>
        </row>
        <row r="8">
          <cell r="A8">
            <v>100505</v>
          </cell>
          <cell r="B8" t="str">
            <v>DIRECTORATE: INSTITU</v>
          </cell>
          <cell r="C8" t="str">
            <v>Willie Enright</v>
          </cell>
        </row>
        <row r="9">
          <cell r="A9">
            <v>100506</v>
          </cell>
          <cell r="B9" t="str">
            <v>PROTO CMA - BERG</v>
          </cell>
          <cell r="C9" t="str">
            <v>Willie Enright</v>
          </cell>
        </row>
        <row r="10">
          <cell r="A10">
            <v>100507</v>
          </cell>
          <cell r="B10" t="str">
            <v>PROTO CMA - BREEDE</v>
          </cell>
          <cell r="C10" t="str">
            <v>Willie Enright</v>
          </cell>
        </row>
        <row r="11">
          <cell r="A11">
            <v>100508</v>
          </cell>
          <cell r="B11" t="str">
            <v>PROTO CMA - GOURITZ</v>
          </cell>
          <cell r="C11" t="str">
            <v>Willie Enright</v>
          </cell>
        </row>
        <row r="12">
          <cell r="A12">
            <v>100509</v>
          </cell>
          <cell r="B12" t="str">
            <v>PRO CMA-OLIFNTS/DORN</v>
          </cell>
          <cell r="C12" t="str">
            <v>Willie Enright</v>
          </cell>
        </row>
        <row r="13">
          <cell r="A13">
            <v>100510</v>
          </cell>
          <cell r="B13" t="str">
            <v>EC PROTO CMA REG OFF</v>
          </cell>
          <cell r="C13" t="str">
            <v>Dale Cobban</v>
          </cell>
        </row>
        <row r="14">
          <cell r="A14">
            <v>100510</v>
          </cell>
          <cell r="B14" t="str">
            <v>SUB-DIVISION - REVEN</v>
          </cell>
          <cell r="C14" t="str">
            <v>Dale Cobban</v>
          </cell>
        </row>
        <row r="15">
          <cell r="A15">
            <v>100511</v>
          </cell>
          <cell r="B15" t="str">
            <v>PRO CMA- FISH/TSITSK</v>
          </cell>
          <cell r="C15" t="str">
            <v>Dale Cobban</v>
          </cell>
        </row>
        <row r="16">
          <cell r="A16">
            <v>100511</v>
          </cell>
          <cell r="B16" t="str">
            <v>PRO CMA- FISH/TSITSK</v>
          </cell>
          <cell r="C16" t="str">
            <v>ALBERTINA XHOTYENI</v>
          </cell>
        </row>
        <row r="17">
          <cell r="A17">
            <v>100512</v>
          </cell>
          <cell r="B17" t="str">
            <v>PRO CMA-MZIMVU KEISK</v>
          </cell>
          <cell r="C17" t="str">
            <v>Dale Cobban</v>
          </cell>
        </row>
        <row r="18">
          <cell r="A18">
            <v>100513</v>
          </cell>
          <cell r="B18" t="str">
            <v>NWEST PROT CMA REG O</v>
          </cell>
          <cell r="C18" t="str">
            <v>Rens Botha</v>
          </cell>
        </row>
        <row r="19">
          <cell r="A19">
            <v>100514</v>
          </cell>
          <cell r="B19" t="str">
            <v>PRO CMA-CROC- MARICO</v>
          </cell>
          <cell r="C19" t="str">
            <v>Rens Botha</v>
          </cell>
        </row>
        <row r="20">
          <cell r="A20">
            <v>100514</v>
          </cell>
          <cell r="B20" t="str">
            <v>DIRECTORATE: INSTITU</v>
          </cell>
          <cell r="C20" t="str">
            <v>Rens Botha</v>
          </cell>
        </row>
        <row r="21">
          <cell r="A21">
            <v>100515</v>
          </cell>
          <cell r="B21" t="str">
            <v>KZN PROT CMA REG OFF</v>
          </cell>
          <cell r="C21" t="str">
            <v>Jay Reddy</v>
          </cell>
        </row>
        <row r="22">
          <cell r="A22">
            <v>100515</v>
          </cell>
          <cell r="B22" t="str">
            <v>PROTO CMA - USUTU -</v>
          </cell>
          <cell r="C22" t="str">
            <v>Jay Reddy</v>
          </cell>
        </row>
        <row r="23">
          <cell r="A23">
            <v>100516</v>
          </cell>
          <cell r="B23" t="str">
            <v>PRO CMA-MVOTI-UMZMKU</v>
          </cell>
          <cell r="C23" t="str">
            <v>Jay Reddy</v>
          </cell>
        </row>
        <row r="24">
          <cell r="A24">
            <v>100517</v>
          </cell>
          <cell r="B24" t="str">
            <v>PROTO CMA - THUKELA</v>
          </cell>
          <cell r="C24" t="str">
            <v>Jay Reddy</v>
          </cell>
        </row>
        <row r="25">
          <cell r="B25" t="str">
            <v>PRO CMA-USUTU-MHLTUZ</v>
          </cell>
          <cell r="C25" t="str">
            <v>Jay Reddy</v>
          </cell>
        </row>
        <row r="26">
          <cell r="A26">
            <v>100518</v>
          </cell>
          <cell r="B26" t="str">
            <v>WATER QUALITY</v>
          </cell>
          <cell r="C26" t="str">
            <v>Jay Reddy</v>
          </cell>
        </row>
        <row r="27">
          <cell r="A27">
            <v>100519</v>
          </cell>
          <cell r="B27" t="str">
            <v>MPUM PRO CMA REG OFF</v>
          </cell>
          <cell r="C27" t="str">
            <v>Werner Comrie</v>
          </cell>
        </row>
        <row r="28">
          <cell r="A28">
            <v>100520</v>
          </cell>
          <cell r="B28" t="str">
            <v>PROTO CMA - INKOMATI</v>
          </cell>
          <cell r="C28" t="str">
            <v>Werner Comrie</v>
          </cell>
        </row>
        <row r="29">
          <cell r="A29">
            <v>100521</v>
          </cell>
          <cell r="B29" t="str">
            <v>PROTO CMA - OLIFANTS</v>
          </cell>
          <cell r="C29" t="str">
            <v>Werner Comrie</v>
          </cell>
        </row>
        <row r="30">
          <cell r="A30">
            <v>100522</v>
          </cell>
          <cell r="B30" t="str">
            <v>LIMPOPO PRO CMA R OF</v>
          </cell>
          <cell r="C30" t="str">
            <v>Alson Matukane</v>
          </cell>
        </row>
        <row r="31">
          <cell r="A31">
            <v>100522</v>
          </cell>
          <cell r="B31" t="str">
            <v>DIRECTORATE: INSTITU</v>
          </cell>
          <cell r="C31" t="str">
            <v>Alson Matukane</v>
          </cell>
        </row>
        <row r="32">
          <cell r="A32">
            <v>100523</v>
          </cell>
          <cell r="B32" t="str">
            <v>PROTO CMA - LIMPOPO</v>
          </cell>
          <cell r="C32" t="str">
            <v>Alson Matukane</v>
          </cell>
        </row>
        <row r="33">
          <cell r="A33">
            <v>100524</v>
          </cell>
          <cell r="B33" t="str">
            <v>PRO CMA-LUVHU-LETABA</v>
          </cell>
          <cell r="C33" t="str">
            <v>Alson Matukane</v>
          </cell>
        </row>
        <row r="34">
          <cell r="A34">
            <v>100525</v>
          </cell>
          <cell r="B34" t="str">
            <v>FS PROTO CMA REG OFF</v>
          </cell>
          <cell r="C34" t="str">
            <v>Jemina Baleni</v>
          </cell>
        </row>
        <row r="35">
          <cell r="A35">
            <v>100525</v>
          </cell>
          <cell r="B35" t="str">
            <v>SUB-DIRECTORATE: WAT</v>
          </cell>
          <cell r="C35" t="str">
            <v>Jemina Baleni</v>
          </cell>
        </row>
        <row r="36">
          <cell r="A36">
            <v>100526</v>
          </cell>
          <cell r="B36" t="str">
            <v>PRO CMA - UPP ORANGE</v>
          </cell>
          <cell r="C36" t="str">
            <v>Manie Groenewald</v>
          </cell>
        </row>
        <row r="37">
          <cell r="A37">
            <v>100527</v>
          </cell>
          <cell r="B37" t="str">
            <v>PRO CMA- MIDDLE VAAL</v>
          </cell>
          <cell r="C37" t="str">
            <v>Jemina Baleni</v>
          </cell>
        </row>
        <row r="38">
          <cell r="A38">
            <v>100528</v>
          </cell>
          <cell r="B38" t="str">
            <v>GAUTNG PRO CMA R OFF</v>
          </cell>
          <cell r="C38" t="str">
            <v>Marius Keet</v>
          </cell>
        </row>
        <row r="39">
          <cell r="A39">
            <v>100529</v>
          </cell>
          <cell r="B39" t="str">
            <v>PRO CMA - UPPER VAAL</v>
          </cell>
          <cell r="C39" t="str">
            <v>Marius Keet</v>
          </cell>
        </row>
        <row r="40">
          <cell r="A40">
            <v>100530</v>
          </cell>
          <cell r="B40" t="str">
            <v>NC PROTO CMA REG OFF</v>
          </cell>
          <cell r="C40" t="str">
            <v>Louis Snyders</v>
          </cell>
        </row>
        <row r="41">
          <cell r="A41">
            <v>100530</v>
          </cell>
          <cell r="B41" t="str">
            <v>CATCHMENT MANAGEMENT</v>
          </cell>
          <cell r="C41" t="str">
            <v>FANIE MALAN</v>
          </cell>
        </row>
        <row r="42">
          <cell r="A42">
            <v>100531</v>
          </cell>
          <cell r="B42" t="str">
            <v>PRO CMA - LOW ORANGE</v>
          </cell>
          <cell r="C42" t="str">
            <v>Louis Snyders</v>
          </cell>
        </row>
        <row r="43">
          <cell r="A43">
            <v>100532</v>
          </cell>
          <cell r="B43" t="str">
            <v>PRO CMA - LOWER VAAL</v>
          </cell>
          <cell r="C43" t="str">
            <v>Louis Snyders</v>
          </cell>
        </row>
        <row r="44">
          <cell r="A44">
            <v>100533</v>
          </cell>
          <cell r="B44" t="str">
            <v>DDG-INFRASTR BRANCH</v>
          </cell>
          <cell r="C44" t="str">
            <v>R Barnard_B M-Chaba.</v>
          </cell>
        </row>
        <row r="45">
          <cell r="A45">
            <v>100533</v>
          </cell>
          <cell r="B45" t="str">
            <v>DDG-NWRI BRANCH</v>
          </cell>
          <cell r="C45" t="str">
            <v>R Barnard_B M-Chaba.</v>
          </cell>
        </row>
        <row r="46">
          <cell r="A46">
            <v>100534</v>
          </cell>
          <cell r="B46" t="str">
            <v>CONSTR MNGMT SUPP</v>
          </cell>
          <cell r="C46" t="str">
            <v>A Oberholster</v>
          </cell>
        </row>
        <row r="47">
          <cell r="A47">
            <v>100535</v>
          </cell>
          <cell r="B47" t="str">
            <v>CONSTRUCTION NORTH</v>
          </cell>
          <cell r="C47" t="str">
            <v>R Ras</v>
          </cell>
        </row>
        <row r="48">
          <cell r="A48">
            <v>100535</v>
          </cell>
          <cell r="B48" t="str">
            <v>CONSTRUCTION NORTH</v>
          </cell>
          <cell r="C48" t="str">
            <v>A LAZENBY</v>
          </cell>
        </row>
        <row r="49">
          <cell r="A49">
            <v>100536</v>
          </cell>
          <cell r="B49" t="str">
            <v>CONSTRUCTION WEST</v>
          </cell>
          <cell r="C49" t="str">
            <v>N du Buisson</v>
          </cell>
        </row>
        <row r="50">
          <cell r="A50">
            <v>100537</v>
          </cell>
          <cell r="B50" t="str">
            <v>ORWRDP P2 DEHOOPDAM</v>
          </cell>
          <cell r="C50" t="str">
            <v>N du Buisson</v>
          </cell>
        </row>
        <row r="51">
          <cell r="A51">
            <v>100537</v>
          </cell>
          <cell r="B51" t="str">
            <v>ORWRDP P2 DE HOOP DA</v>
          </cell>
          <cell r="C51" t="str">
            <v>W VORSTER</v>
          </cell>
        </row>
        <row r="52">
          <cell r="A52">
            <v>100538</v>
          </cell>
          <cell r="B52" t="str">
            <v>P1 FLAG BOSHIELO DAM</v>
          </cell>
          <cell r="C52" t="str">
            <v>N du Buisson</v>
          </cell>
        </row>
        <row r="53">
          <cell r="A53">
            <v>100538</v>
          </cell>
          <cell r="B53" t="str">
            <v>P1 FLAG BOSHIELO DAM</v>
          </cell>
          <cell r="C53" t="str">
            <v>W VORSTER</v>
          </cell>
        </row>
        <row r="54">
          <cell r="A54">
            <v>100539</v>
          </cell>
          <cell r="B54" t="str">
            <v>CONSTRUCTION EAST</v>
          </cell>
          <cell r="C54" t="str">
            <v>W van Eyssen</v>
          </cell>
        </row>
        <row r="55">
          <cell r="A55">
            <v>100540</v>
          </cell>
          <cell r="B55" t="str">
            <v>CONSTRUCTION CENTRAL</v>
          </cell>
          <cell r="C55" t="str">
            <v>J Killian_J Baker</v>
          </cell>
        </row>
        <row r="56">
          <cell r="A56">
            <v>100541</v>
          </cell>
          <cell r="B56" t="str">
            <v>CONSTRUCTION SOUTH</v>
          </cell>
          <cell r="C56" t="str">
            <v>H Swart</v>
          </cell>
        </row>
        <row r="57">
          <cell r="A57">
            <v>100542</v>
          </cell>
          <cell r="B57" t="str">
            <v>BERG WATER PROJECT</v>
          </cell>
          <cell r="C57" t="str">
            <v>H Swart</v>
          </cell>
        </row>
        <row r="58">
          <cell r="A58">
            <v>100542</v>
          </cell>
          <cell r="B58" t="str">
            <v>BERG WATER PROJECT</v>
          </cell>
          <cell r="C58" t="str">
            <v>G BOTHA</v>
          </cell>
        </row>
        <row r="59">
          <cell r="A59">
            <v>100543</v>
          </cell>
          <cell r="B59" t="str">
            <v>CONSTRUCTN EQUIPMENT</v>
          </cell>
          <cell r="C59" t="str">
            <v>J Baker</v>
          </cell>
        </row>
        <row r="60">
          <cell r="A60">
            <v>100545</v>
          </cell>
          <cell r="B60" t="str">
            <v>EQ - STOCK IN SALES</v>
          </cell>
          <cell r="C60" t="str">
            <v>J Baker</v>
          </cell>
        </row>
        <row r="61">
          <cell r="A61">
            <v>100546</v>
          </cell>
          <cell r="B61" t="str">
            <v>ENGINEERING SERV MGT</v>
          </cell>
          <cell r="C61" t="str">
            <v>Rassie Barnard</v>
          </cell>
        </row>
        <row r="62">
          <cell r="A62">
            <v>100547</v>
          </cell>
          <cell r="B62" t="str">
            <v>CIVIL ENGINEERING</v>
          </cell>
          <cell r="C62" t="str">
            <v>Chris Oostuizen</v>
          </cell>
        </row>
        <row r="63">
          <cell r="A63">
            <v>100548</v>
          </cell>
          <cell r="B63" t="str">
            <v>MECHANICAL&amp;ELCTRICAL</v>
          </cell>
          <cell r="C63" t="str">
            <v>Tebogo Kubheka</v>
          </cell>
        </row>
        <row r="64">
          <cell r="A64">
            <v>100549</v>
          </cell>
          <cell r="B64" t="str">
            <v>INTEGRATE ENVIRO ENG</v>
          </cell>
          <cell r="C64" t="str">
            <v>Chris Oostuizen</v>
          </cell>
        </row>
        <row r="65">
          <cell r="A65">
            <v>100550</v>
          </cell>
          <cell r="B65" t="str">
            <v>STRATEGIC SUPPT SERV</v>
          </cell>
          <cell r="C65" t="str">
            <v>Chris Oostuizen</v>
          </cell>
        </row>
        <row r="66">
          <cell r="A66">
            <v>100550</v>
          </cell>
          <cell r="B66" t="str">
            <v>TECHNICAL ENGINEERIN</v>
          </cell>
          <cell r="C66" t="str">
            <v>Chris Oostuizen</v>
          </cell>
        </row>
        <row r="67">
          <cell r="A67">
            <v>100551</v>
          </cell>
          <cell r="B67" t="str">
            <v>DAM SAFETY SURV</v>
          </cell>
          <cell r="C67" t="str">
            <v>Chris Oostuizen</v>
          </cell>
        </row>
        <row r="68">
          <cell r="A68">
            <v>100551</v>
          </cell>
          <cell r="B68" t="str">
            <v>HYDROLOGICAL ENGINEE</v>
          </cell>
          <cell r="C68" t="str">
            <v>Chris Oostuizen</v>
          </cell>
        </row>
        <row r="69">
          <cell r="A69">
            <v>100552</v>
          </cell>
          <cell r="B69" t="str">
            <v>BUSINESS MANAGEMENT</v>
          </cell>
          <cell r="C69" t="str">
            <v>Rassie Barnard</v>
          </cell>
        </row>
        <row r="70">
          <cell r="A70">
            <v>100552</v>
          </cell>
          <cell r="B70" t="str">
            <v>CD: INFRASTRUCTURE D</v>
          </cell>
          <cell r="C70" t="str">
            <v>Rassie Barnard</v>
          </cell>
        </row>
        <row r="71">
          <cell r="A71">
            <v>100553</v>
          </cell>
          <cell r="B71" t="str">
            <v>PROJECT MANAGEMENT</v>
          </cell>
          <cell r="C71" t="str">
            <v>Rassie Barnard</v>
          </cell>
        </row>
        <row r="72">
          <cell r="A72">
            <v>100554</v>
          </cell>
          <cell r="B72" t="str">
            <v>BUSINESS RISK MANGMT</v>
          </cell>
          <cell r="C72" t="str">
            <v>Rassie Barnard</v>
          </cell>
        </row>
        <row r="73">
          <cell r="A73">
            <v>100554</v>
          </cell>
          <cell r="B73" t="str">
            <v>INFRASTRUCTURE RISK</v>
          </cell>
          <cell r="C73" t="str">
            <v>Rassie Barnard</v>
          </cell>
        </row>
        <row r="74">
          <cell r="A74">
            <v>100556</v>
          </cell>
          <cell r="B74" t="str">
            <v>MANAGEMENT ACCOUNT</v>
          </cell>
          <cell r="C74" t="str">
            <v>Rassie Barnard</v>
          </cell>
        </row>
        <row r="75">
          <cell r="A75">
            <v>100556</v>
          </cell>
          <cell r="B75" t="str">
            <v>MANAGEMENT ACCOUNT</v>
          </cell>
          <cell r="C75" t="str">
            <v>EYSSELL MARTIENUS</v>
          </cell>
        </row>
        <row r="76">
          <cell r="A76">
            <v>100557</v>
          </cell>
          <cell r="B76" t="str">
            <v>REVENUE MANAGEMENT</v>
          </cell>
          <cell r="C76" t="str">
            <v>Rassie Barnard</v>
          </cell>
        </row>
        <row r="77">
          <cell r="A77">
            <v>100557</v>
          </cell>
          <cell r="B77" t="str">
            <v>REVENUE MANAGEMENT</v>
          </cell>
          <cell r="C77" t="str">
            <v>MOTHEBE MATJEKE</v>
          </cell>
        </row>
        <row r="78">
          <cell r="A78">
            <v>100559</v>
          </cell>
          <cell r="B78" t="str">
            <v>SUPPLY CHAIN MGT</v>
          </cell>
          <cell r="C78" t="str">
            <v>Rassie Barnard</v>
          </cell>
        </row>
        <row r="79">
          <cell r="A79">
            <v>100560</v>
          </cell>
          <cell r="B79" t="str">
            <v>CORPORATE SERV MGT</v>
          </cell>
          <cell r="C79" t="str">
            <v>Rassie Barnard</v>
          </cell>
        </row>
        <row r="80">
          <cell r="A80">
            <v>100562</v>
          </cell>
          <cell r="B80" t="str">
            <v>HUMAN RESOURCES</v>
          </cell>
          <cell r="C80" t="str">
            <v>Rassie Barnard</v>
          </cell>
        </row>
        <row r="81">
          <cell r="A81">
            <v>100563</v>
          </cell>
          <cell r="B81" t="str">
            <v>MANAGEMENT SERV&amp;ADM</v>
          </cell>
          <cell r="C81" t="str">
            <v>Rassie Barnard</v>
          </cell>
        </row>
        <row r="82">
          <cell r="A82">
            <v>100565</v>
          </cell>
          <cell r="B82" t="str">
            <v>ASSET MGT</v>
          </cell>
          <cell r="C82" t="str">
            <v>Rassie Barnard</v>
          </cell>
        </row>
        <row r="83">
          <cell r="A83">
            <v>100565</v>
          </cell>
          <cell r="B83" t="str">
            <v>CD: WR INFRASTRUCTUR</v>
          </cell>
          <cell r="C83" t="str">
            <v>Rassie Barnard</v>
          </cell>
        </row>
        <row r="84">
          <cell r="A84">
            <v>100566</v>
          </cell>
          <cell r="B84" t="str">
            <v>STRATEGIC ASSET MGT</v>
          </cell>
          <cell r="C84" t="str">
            <v>Rassie Barnard</v>
          </cell>
        </row>
        <row r="85">
          <cell r="A85">
            <v>100569</v>
          </cell>
          <cell r="B85" t="str">
            <v>DIRECTOR - NORTHERN</v>
          </cell>
          <cell r="C85" t="str">
            <v>R Barnard_G Nyavani</v>
          </cell>
        </row>
        <row r="86">
          <cell r="A86">
            <v>100569</v>
          </cell>
          <cell r="B86" t="str">
            <v>SENIOR MANAGER NOTHE</v>
          </cell>
          <cell r="C86" t="str">
            <v>R Barnard_G Nyavani</v>
          </cell>
        </row>
        <row r="87">
          <cell r="A87">
            <v>100570</v>
          </cell>
          <cell r="B87" t="str">
            <v>MGR:N-TECH SUP SERVS</v>
          </cell>
          <cell r="C87" t="str">
            <v>R Barnard_G Nyavani</v>
          </cell>
        </row>
        <row r="88">
          <cell r="A88">
            <v>100571</v>
          </cell>
          <cell r="B88" t="str">
            <v>NORTH SURVEY SERVICE</v>
          </cell>
          <cell r="C88" t="str">
            <v>R Barnard_G Nyavani</v>
          </cell>
        </row>
        <row r="89">
          <cell r="A89">
            <v>100572</v>
          </cell>
          <cell r="B89" t="str">
            <v>MECH &amp; ENGINEER SERV</v>
          </cell>
          <cell r="C89" t="str">
            <v>R Barnard_G Nyavani</v>
          </cell>
        </row>
        <row r="90">
          <cell r="A90">
            <v>100573</v>
          </cell>
          <cell r="B90" t="str">
            <v>ELECTRIC ENG SERVICE</v>
          </cell>
          <cell r="C90" t="str">
            <v>R Barnard_G Nyavani</v>
          </cell>
        </row>
        <row r="91">
          <cell r="A91">
            <v>100574</v>
          </cell>
          <cell r="B91" t="str">
            <v>WATER DRILLING SERVS</v>
          </cell>
          <cell r="C91" t="str">
            <v>R Barnard_G Nyavani</v>
          </cell>
        </row>
        <row r="92">
          <cell r="A92">
            <v>100575</v>
          </cell>
          <cell r="B92" t="str">
            <v>GEO TECH SERVICES</v>
          </cell>
          <cell r="C92" t="str">
            <v>R Barnard_G Nyavani</v>
          </cell>
        </row>
        <row r="93">
          <cell r="A93">
            <v>100576</v>
          </cell>
          <cell r="B93" t="str">
            <v>NORTH CIV ENGIN SERV</v>
          </cell>
          <cell r="C93" t="str">
            <v>R Barnard_G Nyavani</v>
          </cell>
        </row>
        <row r="94">
          <cell r="A94">
            <v>100577</v>
          </cell>
          <cell r="B94" t="str">
            <v>MAN:FIN&amp;SUPP CH MGMT</v>
          </cell>
          <cell r="C94" t="str">
            <v>R Barnard_G Nyavani</v>
          </cell>
        </row>
        <row r="95">
          <cell r="A95">
            <v>100577</v>
          </cell>
          <cell r="B95" t="str">
            <v>MANAGER-FINANCE SUPP</v>
          </cell>
          <cell r="C95" t="str">
            <v>R Barnard_G Nyavani</v>
          </cell>
        </row>
        <row r="96">
          <cell r="A96">
            <v>100578</v>
          </cell>
          <cell r="B96" t="str">
            <v>MAN: CORP. SUPPORT</v>
          </cell>
          <cell r="C96" t="str">
            <v>R Barnard_G Nyavani</v>
          </cell>
        </row>
        <row r="97">
          <cell r="A97">
            <v>100578</v>
          </cell>
          <cell r="B97" t="str">
            <v>SUB-DIR:GENERAL ADMI</v>
          </cell>
          <cell r="C97" t="str">
            <v>R Barnard_G Nyavani</v>
          </cell>
        </row>
        <row r="98">
          <cell r="A98">
            <v>100579</v>
          </cell>
          <cell r="B98" t="str">
            <v>MAN: OPER GROBLRSDAL</v>
          </cell>
          <cell r="C98" t="str">
            <v>Kobus Pretorius</v>
          </cell>
        </row>
        <row r="99">
          <cell r="A99">
            <v>100579</v>
          </cell>
          <cell r="B99" t="str">
            <v>MANAGER-GROBLERSDAL</v>
          </cell>
          <cell r="C99" t="str">
            <v>Kobus Pretorius</v>
          </cell>
        </row>
        <row r="100">
          <cell r="A100">
            <v>100580</v>
          </cell>
          <cell r="B100" t="str">
            <v>OCC HEALTH &amp; SAFETY</v>
          </cell>
          <cell r="C100" t="str">
            <v>Kobus Pretorius</v>
          </cell>
        </row>
        <row r="101">
          <cell r="A101">
            <v>100581</v>
          </cell>
          <cell r="B101" t="str">
            <v>TECHNICAL SUPPORT</v>
          </cell>
          <cell r="C101" t="str">
            <v>Kobus Pretorius</v>
          </cell>
        </row>
        <row r="102">
          <cell r="A102">
            <v>100582</v>
          </cell>
          <cell r="B102" t="str">
            <v>ELECTRICAL MAINTENAN</v>
          </cell>
          <cell r="C102" t="str">
            <v>Kobus Pretorius</v>
          </cell>
        </row>
        <row r="103">
          <cell r="A103">
            <v>100583</v>
          </cell>
          <cell r="B103" t="str">
            <v>MECHANICAL MAINTENAN</v>
          </cell>
          <cell r="C103" t="str">
            <v>Kobus Pretorius</v>
          </cell>
        </row>
        <row r="104">
          <cell r="A104">
            <v>100584</v>
          </cell>
          <cell r="B104" t="str">
            <v>CIVIL MAINTENANCE</v>
          </cell>
          <cell r="C104" t="str">
            <v>Kobus Pretorius</v>
          </cell>
        </row>
        <row r="105">
          <cell r="A105">
            <v>100585</v>
          </cell>
          <cell r="B105" t="str">
            <v>PERSONNEL</v>
          </cell>
          <cell r="C105" t="str">
            <v>Kobus Pretorius</v>
          </cell>
        </row>
        <row r="106">
          <cell r="A106">
            <v>100585</v>
          </cell>
          <cell r="B106" t="str">
            <v>SUB-DIVISION-PERSONN</v>
          </cell>
          <cell r="C106" t="str">
            <v>Kobus Pretorius</v>
          </cell>
        </row>
        <row r="107">
          <cell r="A107">
            <v>100586</v>
          </cell>
          <cell r="B107" t="str">
            <v>PROVISIONING</v>
          </cell>
          <cell r="C107" t="str">
            <v>Kobus Pretorius</v>
          </cell>
        </row>
        <row r="108">
          <cell r="A108">
            <v>100586</v>
          </cell>
          <cell r="B108" t="str">
            <v>SUB-DIVISION-PROVISI</v>
          </cell>
          <cell r="C108" t="str">
            <v>Kobus Pretorius</v>
          </cell>
        </row>
        <row r="109">
          <cell r="A109">
            <v>100587</v>
          </cell>
          <cell r="B109" t="str">
            <v>FINANCE</v>
          </cell>
          <cell r="C109" t="str">
            <v>Kobus Pretorius</v>
          </cell>
        </row>
        <row r="110">
          <cell r="A110">
            <v>100587</v>
          </cell>
          <cell r="B110" t="str">
            <v>SUB-DIVISION-MANAGEM</v>
          </cell>
          <cell r="C110" t="str">
            <v>Kobus Pretorius</v>
          </cell>
        </row>
        <row r="111">
          <cell r="A111">
            <v>100588</v>
          </cell>
          <cell r="B111" t="str">
            <v>ADMINISTR &amp; REGISTRY</v>
          </cell>
          <cell r="C111" t="str">
            <v>Kobus Pretorius</v>
          </cell>
        </row>
        <row r="112">
          <cell r="A112">
            <v>100588</v>
          </cell>
          <cell r="B112" t="str">
            <v>SUB-DIVISION-ADMIN S</v>
          </cell>
          <cell r="C112" t="str">
            <v>Kobus Pretorius</v>
          </cell>
        </row>
        <row r="113">
          <cell r="A113">
            <v>100589</v>
          </cell>
          <cell r="B113" t="str">
            <v>OPER ADMINISTRATION</v>
          </cell>
          <cell r="C113" t="str">
            <v>Kobus Pretorius</v>
          </cell>
        </row>
        <row r="114">
          <cell r="A114">
            <v>100590</v>
          </cell>
          <cell r="B114" t="str">
            <v>TECHNICAL SUPPORT</v>
          </cell>
          <cell r="C114" t="str">
            <v>Kobus Pretorius</v>
          </cell>
        </row>
        <row r="115">
          <cell r="A115">
            <v>100591</v>
          </cell>
          <cell r="B115" t="str">
            <v>BRUGSPRT POLL CTRL W</v>
          </cell>
          <cell r="C115" t="str">
            <v>Kobus Pretorius</v>
          </cell>
        </row>
        <row r="116">
          <cell r="A116">
            <v>100592</v>
          </cell>
          <cell r="B116" t="str">
            <v>AQUAV W SUPP&amp; SANITN</v>
          </cell>
          <cell r="C116" t="str">
            <v>Kobus Pretorius</v>
          </cell>
        </row>
        <row r="117">
          <cell r="A117">
            <v>100593</v>
          </cell>
          <cell r="B117" t="str">
            <v>CROCODILE R- KWENA D</v>
          </cell>
          <cell r="C117" t="str">
            <v>Kobus Pretorius</v>
          </cell>
        </row>
        <row r="118">
          <cell r="A118">
            <v>100594</v>
          </cell>
          <cell r="B118" t="str">
            <v>SMP494 MCPTY NELSPRT</v>
          </cell>
          <cell r="C118" t="str">
            <v>Kobus Pretorius</v>
          </cell>
        </row>
        <row r="119">
          <cell r="A119">
            <v>100595</v>
          </cell>
          <cell r="B119" t="str">
            <v>SMP495 TVL SUGAR COR</v>
          </cell>
          <cell r="C119" t="str">
            <v>Kobus Pretorius</v>
          </cell>
        </row>
        <row r="120">
          <cell r="A120">
            <v>100596</v>
          </cell>
          <cell r="B120" t="str">
            <v>SMP496 MCPTY MALELAN</v>
          </cell>
          <cell r="C120" t="str">
            <v>Kobus Pretorius</v>
          </cell>
        </row>
        <row r="121">
          <cell r="A121">
            <v>100597</v>
          </cell>
          <cell r="B121" t="str">
            <v>SMP497 LAC HECTORSPT</v>
          </cell>
          <cell r="C121" t="str">
            <v>Kobus Pretorius</v>
          </cell>
        </row>
        <row r="122">
          <cell r="A122">
            <v>100598</v>
          </cell>
          <cell r="B122" t="str">
            <v>SMP498 KANGWANE GOVS</v>
          </cell>
          <cell r="C122" t="str">
            <v>Kobus Pretorius</v>
          </cell>
        </row>
        <row r="123">
          <cell r="A123">
            <v>100599</v>
          </cell>
          <cell r="B123" t="str">
            <v>SMP499 U KROKODILPRT</v>
          </cell>
          <cell r="C123" t="str">
            <v>Kobus Pretorius</v>
          </cell>
        </row>
        <row r="124">
          <cell r="A124">
            <v>100600</v>
          </cell>
          <cell r="B124" t="str">
            <v>SMP500 D KROKODILPRT</v>
          </cell>
          <cell r="C124" t="str">
            <v>Kobus Pretorius</v>
          </cell>
        </row>
        <row r="125">
          <cell r="A125">
            <v>100601</v>
          </cell>
          <cell r="B125" t="str">
            <v>SMP501 DEPT AGRICULT</v>
          </cell>
          <cell r="C125" t="str">
            <v>Kobus Pretorius</v>
          </cell>
        </row>
        <row r="126">
          <cell r="A126">
            <v>100602</v>
          </cell>
          <cell r="B126" t="str">
            <v>SMP57 OTHER CONSUMER</v>
          </cell>
          <cell r="C126" t="str">
            <v>Kobus Pretorius</v>
          </cell>
        </row>
        <row r="127">
          <cell r="A127">
            <v>100603</v>
          </cell>
          <cell r="B127" t="str">
            <v>SAND RIV-WITKLIP DAM</v>
          </cell>
          <cell r="C127" t="str">
            <v>Kobus Pretorius</v>
          </cell>
        </row>
        <row r="128">
          <cell r="A128">
            <v>100604</v>
          </cell>
          <cell r="B128" t="str">
            <v>SMP208 FROM THE DAM</v>
          </cell>
          <cell r="C128" t="str">
            <v>Kobus Pretorius</v>
          </cell>
        </row>
        <row r="129">
          <cell r="A129">
            <v>100605</v>
          </cell>
          <cell r="B129" t="str">
            <v>SMP506 DAM: E.J. KAY</v>
          </cell>
          <cell r="C129" t="str">
            <v>Kobus Pretorius</v>
          </cell>
        </row>
        <row r="130">
          <cell r="A130">
            <v>100606</v>
          </cell>
          <cell r="B130" t="str">
            <v>SMP507 AVELON FARMS</v>
          </cell>
          <cell r="C130" t="str">
            <v>Kobus Pretorius</v>
          </cell>
        </row>
        <row r="131">
          <cell r="A131">
            <v>100607</v>
          </cell>
          <cell r="B131" t="str">
            <v>SABIERIVER INJAKADAM</v>
          </cell>
          <cell r="C131" t="str">
            <v>Kobus Pretorius</v>
          </cell>
        </row>
        <row r="132">
          <cell r="A132">
            <v>100608</v>
          </cell>
          <cell r="B132" t="str">
            <v>SMP756 DOWNSTR USERS</v>
          </cell>
          <cell r="C132" t="str">
            <v>Kobus Pretorius</v>
          </cell>
        </row>
        <row r="133">
          <cell r="A133">
            <v>100609</v>
          </cell>
          <cell r="B133" t="str">
            <v>SMP757 PUMP STATION</v>
          </cell>
          <cell r="C133" t="str">
            <v>Kobus Pretorius</v>
          </cell>
        </row>
        <row r="134">
          <cell r="A134">
            <v>100610</v>
          </cell>
          <cell r="B134" t="str">
            <v>KOMATI-DRIEKOPPIES D</v>
          </cell>
          <cell r="C134" t="str">
            <v>Kobus Pretorius</v>
          </cell>
        </row>
        <row r="135">
          <cell r="A135">
            <v>100611</v>
          </cell>
          <cell r="B135" t="str">
            <v>KOMATI R -MAGUGA DAM</v>
          </cell>
          <cell r="C135" t="str">
            <v>Kobus Pretorius</v>
          </cell>
        </row>
        <row r="136">
          <cell r="A136">
            <v>100612</v>
          </cell>
          <cell r="B136" t="str">
            <v>SMP161 COMM USERS KO</v>
          </cell>
          <cell r="C136" t="str">
            <v>Kobus Pretorius</v>
          </cell>
        </row>
        <row r="137">
          <cell r="A137">
            <v>100613</v>
          </cell>
          <cell r="B137" t="str">
            <v>SMP524 RES POOR F KO</v>
          </cell>
          <cell r="C137" t="str">
            <v>Kobus Pretorius</v>
          </cell>
        </row>
        <row r="138">
          <cell r="A138">
            <v>100614</v>
          </cell>
          <cell r="B138" t="str">
            <v>SMP762 COMM USERS LO</v>
          </cell>
          <cell r="C138" t="str">
            <v>Kobus Pretorius</v>
          </cell>
        </row>
        <row r="139">
          <cell r="A139">
            <v>100615</v>
          </cell>
          <cell r="B139" t="str">
            <v>SMP763 RES POOR F LO</v>
          </cell>
          <cell r="C139" t="str">
            <v>Kobus Pretorius</v>
          </cell>
        </row>
        <row r="140">
          <cell r="A140">
            <v>100616</v>
          </cell>
          <cell r="B140" t="str">
            <v>OHRIGSTAD RIV - DAM</v>
          </cell>
          <cell r="C140" t="str">
            <v>Kobus Pretorius</v>
          </cell>
        </row>
        <row r="141">
          <cell r="A141">
            <v>100617</v>
          </cell>
          <cell r="B141" t="str">
            <v>SMP94 FROM DAM&amp;RIVER</v>
          </cell>
          <cell r="C141" t="str">
            <v>Kobus Pretorius</v>
          </cell>
        </row>
        <row r="142">
          <cell r="A142">
            <v>100618</v>
          </cell>
          <cell r="B142" t="str">
            <v>BLYDERIVERSPOORT DAM</v>
          </cell>
          <cell r="C142" t="str">
            <v>Kobus Pretorius</v>
          </cell>
        </row>
        <row r="143">
          <cell r="A143">
            <v>100619</v>
          </cell>
          <cell r="B143" t="str">
            <v>SMP415 W NEW PIPELIN</v>
          </cell>
          <cell r="C143" t="str">
            <v>Kobus Pretorius</v>
          </cell>
        </row>
        <row r="144">
          <cell r="A144">
            <v>100620</v>
          </cell>
          <cell r="B144" t="str">
            <v>SMP416 LEPELLE WATER</v>
          </cell>
          <cell r="C144" t="str">
            <v>Kobus Pretorius</v>
          </cell>
        </row>
        <row r="145">
          <cell r="A145">
            <v>100621</v>
          </cell>
          <cell r="B145" t="str">
            <v>SMP750 OTHER USERS</v>
          </cell>
          <cell r="C145" t="str">
            <v>Kobus Pretorius</v>
          </cell>
        </row>
        <row r="146">
          <cell r="A146">
            <v>100622</v>
          </cell>
          <cell r="B146" t="str">
            <v>TOURS DAM</v>
          </cell>
          <cell r="C146" t="str">
            <v>Kobus Pretorius</v>
          </cell>
        </row>
        <row r="147">
          <cell r="A147">
            <v>100623</v>
          </cell>
          <cell r="B147" t="str">
            <v>SMP549 FROM THE DAM</v>
          </cell>
          <cell r="C147" t="str">
            <v>Kobus Pretorius</v>
          </cell>
        </row>
        <row r="148">
          <cell r="A148">
            <v>100624</v>
          </cell>
          <cell r="B148" t="str">
            <v>KLASERIE RIVER-DAM</v>
          </cell>
          <cell r="C148" t="str">
            <v>Kobus Pretorius</v>
          </cell>
        </row>
        <row r="149">
          <cell r="A149">
            <v>100625</v>
          </cell>
          <cell r="B149" t="str">
            <v>SMP158 DAM &amp; RIVER</v>
          </cell>
          <cell r="C149" t="str">
            <v>Kobus Pretorius</v>
          </cell>
        </row>
        <row r="150">
          <cell r="A150">
            <v>100626</v>
          </cell>
          <cell r="B150" t="str">
            <v>CALIFOR-STERKSP-PHIR</v>
          </cell>
          <cell r="C150" t="str">
            <v>Kobus Pretorius</v>
          </cell>
        </row>
        <row r="151">
          <cell r="A151">
            <v>100627</v>
          </cell>
          <cell r="B151" t="str">
            <v>SMP520 CALF-SSP-PHIR</v>
          </cell>
          <cell r="C151" t="str">
            <v>Kobus Pretorius</v>
          </cell>
        </row>
        <row r="152">
          <cell r="A152">
            <v>100628</v>
          </cell>
          <cell r="B152" t="str">
            <v>OLIFANT FLAG BOSHIEL</v>
          </cell>
          <cell r="C152" t="str">
            <v>Kobus Pretorius</v>
          </cell>
        </row>
        <row r="153">
          <cell r="A153">
            <v>100629</v>
          </cell>
          <cell r="B153" t="str">
            <v>SMP41 DAM</v>
          </cell>
          <cell r="C153" t="str">
            <v>Kobus Pretorius</v>
          </cell>
        </row>
        <row r="154">
          <cell r="A154">
            <v>100630</v>
          </cell>
          <cell r="B154" t="str">
            <v>PROPOSED DE HOOP DAM</v>
          </cell>
          <cell r="C154" t="str">
            <v>Kobus Pretorius</v>
          </cell>
        </row>
        <row r="155">
          <cell r="A155">
            <v>100631</v>
          </cell>
          <cell r="B155" t="str">
            <v>WATVALS- BUFELSKLOOF</v>
          </cell>
          <cell r="C155" t="str">
            <v>Kobus Pretorius</v>
          </cell>
        </row>
        <row r="156">
          <cell r="A156">
            <v>100632</v>
          </cell>
          <cell r="B156" t="str">
            <v>SMP233 SCHEME</v>
          </cell>
          <cell r="C156" t="str">
            <v>Kobus Pretorius</v>
          </cell>
        </row>
        <row r="157">
          <cell r="A157">
            <v>100633</v>
          </cell>
          <cell r="B157" t="str">
            <v>MAPOCH-TONTELD&amp;VLUGK</v>
          </cell>
          <cell r="C157" t="str">
            <v>Kobus Pretorius</v>
          </cell>
        </row>
        <row r="158">
          <cell r="A158">
            <v>100634</v>
          </cell>
          <cell r="B158" t="str">
            <v>SMP17 CANAL</v>
          </cell>
          <cell r="C158" t="str">
            <v>Kobus Pretorius</v>
          </cell>
        </row>
        <row r="159">
          <cell r="A159">
            <v>100635</v>
          </cell>
          <cell r="B159" t="str">
            <v>LOLA MONTES DAM</v>
          </cell>
          <cell r="C159" t="str">
            <v>Kobus Pretorius</v>
          </cell>
        </row>
        <row r="160">
          <cell r="A160">
            <v>100636</v>
          </cell>
          <cell r="B160" t="str">
            <v>SMP512 FROM LMON DAM</v>
          </cell>
          <cell r="C160" t="str">
            <v>Kobus Pretorius</v>
          </cell>
        </row>
        <row r="161">
          <cell r="A161">
            <v>100637</v>
          </cell>
          <cell r="B161" t="str">
            <v>BUFELSDORN/MOKOTSWAN</v>
          </cell>
          <cell r="C161" t="str">
            <v>Kobus Pretorius</v>
          </cell>
        </row>
        <row r="162">
          <cell r="A162">
            <v>100638</v>
          </cell>
          <cell r="B162" t="str">
            <v>SMP508 FROM DAM</v>
          </cell>
          <cell r="C162" t="str">
            <v>Kobus Pretorius</v>
          </cell>
        </row>
        <row r="163">
          <cell r="A163">
            <v>100639</v>
          </cell>
          <cell r="B163" t="str">
            <v>PIET GOUW DAM LEBOWA</v>
          </cell>
          <cell r="C163" t="str">
            <v>Kobus Pretorius</v>
          </cell>
        </row>
        <row r="164">
          <cell r="A164">
            <v>100640</v>
          </cell>
          <cell r="B164" t="str">
            <v>SMP516 PIET GOUWS DA</v>
          </cell>
          <cell r="C164" t="str">
            <v>Kobus Pretorius</v>
          </cell>
        </row>
        <row r="165">
          <cell r="A165">
            <v>100641</v>
          </cell>
          <cell r="B165" t="str">
            <v>CHUNEYS POORT DAM</v>
          </cell>
          <cell r="C165" t="str">
            <v>Kobus Pretorius</v>
          </cell>
        </row>
        <row r="166">
          <cell r="A166">
            <v>100642</v>
          </cell>
          <cell r="B166" t="str">
            <v>LEPELLANE DAM</v>
          </cell>
          <cell r="C166" t="str">
            <v>Kobus Pretorius</v>
          </cell>
        </row>
        <row r="167">
          <cell r="A167">
            <v>100643</v>
          </cell>
          <cell r="B167" t="str">
            <v>SMP511 LEPELLANE DAM</v>
          </cell>
          <cell r="C167" t="str">
            <v>Kobus Pretorius</v>
          </cell>
        </row>
        <row r="168">
          <cell r="A168">
            <v>100644</v>
          </cell>
          <cell r="B168" t="str">
            <v>NKADIMENG DAM (323)</v>
          </cell>
          <cell r="C168" t="str">
            <v>Kobus Pretorius</v>
          </cell>
        </row>
        <row r="169">
          <cell r="A169">
            <v>100645</v>
          </cell>
          <cell r="B169" t="str">
            <v>SMP515 NKADIMENG DAM</v>
          </cell>
          <cell r="C169" t="str">
            <v>Kobus Pretorius</v>
          </cell>
        </row>
        <row r="170">
          <cell r="A170">
            <v>100646</v>
          </cell>
          <cell r="B170" t="str">
            <v>VERGELEGEN DM JFURSE</v>
          </cell>
          <cell r="C170" t="str">
            <v>Kobus Pretorius</v>
          </cell>
        </row>
        <row r="171">
          <cell r="A171">
            <v>100647</v>
          </cell>
          <cell r="B171" t="str">
            <v>SMP523 VERGEL JFURSE</v>
          </cell>
          <cell r="C171" t="str">
            <v>Kobus Pretorius</v>
          </cell>
        </row>
        <row r="172">
          <cell r="A172">
            <v>100648</v>
          </cell>
          <cell r="B172" t="str">
            <v>MAHLANGU DAM</v>
          </cell>
          <cell r="C172" t="str">
            <v>Kobus Pretorius</v>
          </cell>
        </row>
        <row r="173">
          <cell r="A173">
            <v>100649</v>
          </cell>
          <cell r="B173" t="str">
            <v>SMP513 FROM DAM</v>
          </cell>
          <cell r="C173" t="str">
            <v>Kobus Pretorius</v>
          </cell>
        </row>
        <row r="174">
          <cell r="A174">
            <v>100650</v>
          </cell>
          <cell r="B174" t="str">
            <v>SPITSKOP DAM (327)</v>
          </cell>
          <cell r="C174" t="str">
            <v>Kobus Pretorius</v>
          </cell>
        </row>
        <row r="175">
          <cell r="A175">
            <v>100651</v>
          </cell>
          <cell r="B175" t="str">
            <v>SMP519 SPITSKOP DAM</v>
          </cell>
          <cell r="C175" t="str">
            <v>Kobus Pretorius</v>
          </cell>
        </row>
        <row r="176">
          <cell r="A176">
            <v>100652</v>
          </cell>
          <cell r="B176" t="str">
            <v>DR. EISELEN DAM</v>
          </cell>
          <cell r="C176" t="str">
            <v>Kobus Pretorius</v>
          </cell>
        </row>
        <row r="177">
          <cell r="A177">
            <v>100653</v>
          </cell>
          <cell r="B177" t="str">
            <v>SMP509 DR EISELN DAM</v>
          </cell>
          <cell r="C177" t="str">
            <v>Kobus Pretorius</v>
          </cell>
        </row>
        <row r="178">
          <cell r="A178">
            <v>100654</v>
          </cell>
          <cell r="B178" t="str">
            <v>MOLEPO DAM</v>
          </cell>
          <cell r="C178" t="str">
            <v>Kobus Pretorius</v>
          </cell>
        </row>
        <row r="179">
          <cell r="A179">
            <v>100655</v>
          </cell>
          <cell r="B179" t="str">
            <v>SMP514 MOLEPO DAM</v>
          </cell>
          <cell r="C179" t="str">
            <v>Kobus Pretorius</v>
          </cell>
        </row>
        <row r="180">
          <cell r="A180">
            <v>100656</v>
          </cell>
          <cell r="B180" t="str">
            <v>ROOIKRAAL</v>
          </cell>
          <cell r="C180" t="str">
            <v>Kobus Pretorius</v>
          </cell>
        </row>
        <row r="181">
          <cell r="A181">
            <v>100657</v>
          </cell>
          <cell r="B181" t="str">
            <v>G DWARS DER BROCHEN</v>
          </cell>
          <cell r="C181" t="str">
            <v>Kobus Pretorius</v>
          </cell>
        </row>
        <row r="182">
          <cell r="A182">
            <v>100658</v>
          </cell>
          <cell r="B182" t="str">
            <v>SMP71 DAM</v>
          </cell>
          <cell r="C182" t="str">
            <v>Kobus Pretorius</v>
          </cell>
        </row>
        <row r="183">
          <cell r="A183">
            <v>100659</v>
          </cell>
          <cell r="B183" t="str">
            <v>VARSWATER DAM (330)</v>
          </cell>
          <cell r="C183" t="str">
            <v>Kobus Pretorius</v>
          </cell>
        </row>
        <row r="184">
          <cell r="A184">
            <v>100660</v>
          </cell>
          <cell r="B184" t="str">
            <v>SMP522 VARSWATER DAM</v>
          </cell>
          <cell r="C184" t="str">
            <v>Kobus Pretorius</v>
          </cell>
        </row>
        <row r="185">
          <cell r="A185">
            <v>100661</v>
          </cell>
          <cell r="B185" t="str">
            <v>BRONKHORSTSPRUIT DAM</v>
          </cell>
          <cell r="C185" t="str">
            <v>Kobus Pretorius</v>
          </cell>
        </row>
        <row r="186">
          <cell r="A186">
            <v>100662</v>
          </cell>
          <cell r="B186" t="str">
            <v>SMP419 TO MAGALIES</v>
          </cell>
          <cell r="C186" t="str">
            <v>Kobus Pretorius</v>
          </cell>
        </row>
        <row r="187">
          <cell r="A187">
            <v>100663</v>
          </cell>
          <cell r="B187" t="str">
            <v>SMP50 FROM DAM</v>
          </cell>
          <cell r="C187" t="str">
            <v>Kobus Pretorius</v>
          </cell>
        </row>
        <row r="188">
          <cell r="A188">
            <v>100664</v>
          </cell>
          <cell r="B188" t="str">
            <v>OLIFANTSR LOSKOP DAM</v>
          </cell>
          <cell r="C188" t="str">
            <v>Kobus Pretorius</v>
          </cell>
        </row>
        <row r="189">
          <cell r="A189">
            <v>100665</v>
          </cell>
          <cell r="B189" t="str">
            <v>SMP192 FROM DAM</v>
          </cell>
          <cell r="C189" t="str">
            <v>Kobus Pretorius</v>
          </cell>
        </row>
        <row r="190">
          <cell r="A190">
            <v>100666</v>
          </cell>
          <cell r="B190" t="str">
            <v>SMP22 OLIFANT IBOARD</v>
          </cell>
          <cell r="C190" t="str">
            <v>Kobus Pretorius</v>
          </cell>
        </row>
        <row r="191">
          <cell r="A191">
            <v>100667</v>
          </cell>
          <cell r="B191" t="str">
            <v>SMP446 MIDDELB MCPTY</v>
          </cell>
          <cell r="C191" t="str">
            <v>Kobus Pretorius</v>
          </cell>
        </row>
        <row r="192">
          <cell r="A192">
            <v>100668</v>
          </cell>
          <cell r="B192" t="str">
            <v>SMP584 SAOT FARMS</v>
          </cell>
          <cell r="C192" t="str">
            <v>Kobus Pretorius</v>
          </cell>
        </row>
        <row r="193">
          <cell r="A193">
            <v>100669</v>
          </cell>
          <cell r="B193" t="str">
            <v>SMP585 HEREFORD IBOA</v>
          </cell>
          <cell r="C193" t="str">
            <v>Kobus Pretorius</v>
          </cell>
        </row>
        <row r="194">
          <cell r="A194">
            <v>100670</v>
          </cell>
          <cell r="B194" t="str">
            <v>SMP95 F LEBOWA FARMS</v>
          </cell>
          <cell r="C194" t="str">
            <v>Kobus Pretorius</v>
          </cell>
        </row>
        <row r="195">
          <cell r="A195">
            <v>100671</v>
          </cell>
          <cell r="B195" t="str">
            <v>ELAND RUST DE WINTER</v>
          </cell>
          <cell r="C195" t="str">
            <v>Kobus Pretorius</v>
          </cell>
        </row>
        <row r="196">
          <cell r="A196">
            <v>100672</v>
          </cell>
          <cell r="B196" t="str">
            <v>SMP149 PUR W SETTLEM</v>
          </cell>
          <cell r="C196" t="str">
            <v>Kobus Pretorius</v>
          </cell>
        </row>
        <row r="197">
          <cell r="A197">
            <v>100673</v>
          </cell>
          <cell r="B197" t="str">
            <v>SMP39 CANAL/PIPELINE</v>
          </cell>
          <cell r="C197" t="str">
            <v>Kobus Pretorius</v>
          </cell>
        </row>
        <row r="198">
          <cell r="A198">
            <v>100674</v>
          </cell>
          <cell r="B198" t="str">
            <v>SMP594 C TO R POOR F</v>
          </cell>
          <cell r="C198" t="str">
            <v>Kobus Pretorius</v>
          </cell>
        </row>
        <row r="199">
          <cell r="A199">
            <v>100675</v>
          </cell>
          <cell r="B199" t="str">
            <v>SMP65 FROM THE DAM</v>
          </cell>
          <cell r="C199" t="str">
            <v>Kobus Pretorius</v>
          </cell>
        </row>
        <row r="200">
          <cell r="A200">
            <v>100676</v>
          </cell>
          <cell r="B200" t="str">
            <v>ELANDS R-RHENOSTERKP</v>
          </cell>
          <cell r="C200" t="str">
            <v>Kobus Pretorius</v>
          </cell>
        </row>
        <row r="201">
          <cell r="A201">
            <v>100677</v>
          </cell>
          <cell r="B201" t="str">
            <v>SMP510 ELANDS RIVER</v>
          </cell>
          <cell r="C201" t="str">
            <v>Kobus Pretorius</v>
          </cell>
        </row>
        <row r="202">
          <cell r="A202">
            <v>100678</v>
          </cell>
          <cell r="B202" t="str">
            <v>WELTEVREDEN WEIR</v>
          </cell>
          <cell r="C202" t="str">
            <v>Kobus Pretorius</v>
          </cell>
        </row>
        <row r="203">
          <cell r="A203">
            <v>100679</v>
          </cell>
          <cell r="B203" t="str">
            <v>MANAGER  HARTBEESPOO</v>
          </cell>
          <cell r="C203" t="str">
            <v>Hannes Pretorius</v>
          </cell>
        </row>
        <row r="204">
          <cell r="A204">
            <v>100679</v>
          </cell>
          <cell r="B204" t="str">
            <v>MANAGER -HARTBEESPOO</v>
          </cell>
          <cell r="C204" t="str">
            <v>Hannes Pretorius</v>
          </cell>
        </row>
        <row r="205">
          <cell r="A205">
            <v>100680</v>
          </cell>
          <cell r="B205" t="str">
            <v>OCC HEALTH &amp; SAFETY</v>
          </cell>
          <cell r="C205" t="str">
            <v>Hannes Pretorius</v>
          </cell>
        </row>
        <row r="206">
          <cell r="A206">
            <v>100681</v>
          </cell>
          <cell r="B206" t="str">
            <v>TECHNICAL SUPPORT</v>
          </cell>
          <cell r="C206" t="str">
            <v>Hannes Pretorius</v>
          </cell>
        </row>
        <row r="207">
          <cell r="A207">
            <v>100681</v>
          </cell>
          <cell r="B207" t="str">
            <v>DIVISION- OPERATIONS</v>
          </cell>
          <cell r="C207" t="str">
            <v>Hannes Pretorius</v>
          </cell>
        </row>
        <row r="208">
          <cell r="A208">
            <v>100682</v>
          </cell>
          <cell r="B208" t="str">
            <v>ELECTRICAL MAINTENAN</v>
          </cell>
          <cell r="C208" t="str">
            <v>Hannes Pretorius</v>
          </cell>
        </row>
        <row r="209">
          <cell r="A209">
            <v>100683</v>
          </cell>
          <cell r="B209" t="str">
            <v>MECHANICAL MAINTENAN</v>
          </cell>
          <cell r="C209" t="str">
            <v>Hannes Pretorius</v>
          </cell>
        </row>
        <row r="210">
          <cell r="A210">
            <v>100684</v>
          </cell>
          <cell r="B210" t="str">
            <v>CIVIL MAINTENANCE</v>
          </cell>
          <cell r="C210" t="str">
            <v>Hannes Pretorius</v>
          </cell>
        </row>
        <row r="211">
          <cell r="A211">
            <v>100685</v>
          </cell>
          <cell r="B211" t="str">
            <v>PERSONNEL</v>
          </cell>
          <cell r="C211" t="str">
            <v>Hannes Pretorius</v>
          </cell>
        </row>
        <row r="212">
          <cell r="A212">
            <v>100685</v>
          </cell>
          <cell r="B212" t="str">
            <v>PERSONNEL</v>
          </cell>
          <cell r="C212" t="str">
            <v>Hannes Pretorius</v>
          </cell>
        </row>
        <row r="213">
          <cell r="A213">
            <v>100686</v>
          </cell>
          <cell r="B213" t="str">
            <v>PROVISIONING</v>
          </cell>
          <cell r="C213" t="str">
            <v>Hannes Pretorius</v>
          </cell>
        </row>
        <row r="214">
          <cell r="A214">
            <v>100686</v>
          </cell>
          <cell r="B214" t="str">
            <v>LOGISTICS SUPPORT</v>
          </cell>
          <cell r="C214" t="str">
            <v>Hannes Pretorius</v>
          </cell>
        </row>
        <row r="215">
          <cell r="A215">
            <v>100687</v>
          </cell>
          <cell r="B215" t="str">
            <v>FINANCE</v>
          </cell>
          <cell r="C215" t="str">
            <v>Hannes Pretorius</v>
          </cell>
        </row>
        <row r="216">
          <cell r="A216">
            <v>100687</v>
          </cell>
          <cell r="B216" t="str">
            <v>FINANCIAL ACCOUNTING</v>
          </cell>
          <cell r="C216" t="str">
            <v>Hannes Pretorius</v>
          </cell>
        </row>
        <row r="217">
          <cell r="A217">
            <v>100688</v>
          </cell>
          <cell r="B217" t="str">
            <v>ADMINISTR &amp; REGISTRY</v>
          </cell>
          <cell r="C217" t="str">
            <v>Hannes Pretorius</v>
          </cell>
        </row>
        <row r="218">
          <cell r="A218">
            <v>100688</v>
          </cell>
          <cell r="B218" t="str">
            <v>ADMINISTRATIVE SUPPO</v>
          </cell>
          <cell r="C218" t="str">
            <v>Hannes Pretorius</v>
          </cell>
        </row>
        <row r="219">
          <cell r="A219">
            <v>100689</v>
          </cell>
          <cell r="B219" t="str">
            <v>OPER ADMINISTRATION</v>
          </cell>
          <cell r="C219" t="str">
            <v>Hannes Pretorius</v>
          </cell>
        </row>
        <row r="220">
          <cell r="A220">
            <v>100690</v>
          </cell>
          <cell r="B220" t="str">
            <v>TECHNICAL SUPPORT</v>
          </cell>
          <cell r="C220" t="str">
            <v>Hannes Pretorius</v>
          </cell>
        </row>
        <row r="221">
          <cell r="A221">
            <v>100691</v>
          </cell>
          <cell r="B221" t="str">
            <v>MARICO BSVD DAM (70)</v>
          </cell>
          <cell r="C221" t="str">
            <v>Hannes Pretorius</v>
          </cell>
        </row>
        <row r="222">
          <cell r="A222">
            <v>100692</v>
          </cell>
          <cell r="B222" t="str">
            <v>KROMELLENBOOG DAM 70</v>
          </cell>
          <cell r="C222" t="str">
            <v>Hannes Pretorius</v>
          </cell>
        </row>
        <row r="223">
          <cell r="A223">
            <v>100693</v>
          </cell>
          <cell r="B223" t="str">
            <v>SMP18 CANAL SYSTEM</v>
          </cell>
          <cell r="C223" t="str">
            <v>Hannes Pretorius</v>
          </cell>
        </row>
        <row r="224">
          <cell r="A224">
            <v>100694</v>
          </cell>
          <cell r="B224" t="str">
            <v>SMP88 FROM THE DAM</v>
          </cell>
          <cell r="C224" t="str">
            <v>Hannes Pretorius</v>
          </cell>
        </row>
        <row r="225">
          <cell r="A225">
            <v>100695</v>
          </cell>
          <cell r="B225" t="str">
            <v>KOSTER R- KOSTER DAM</v>
          </cell>
          <cell r="C225" t="str">
            <v>Hannes Pretorius</v>
          </cell>
        </row>
        <row r="226">
          <cell r="A226">
            <v>100696</v>
          </cell>
          <cell r="B226" t="str">
            <v>SMP81 FROM THE DAM</v>
          </cell>
          <cell r="C226" t="str">
            <v>Hannes Pretorius</v>
          </cell>
        </row>
        <row r="227">
          <cell r="A227">
            <v>100697</v>
          </cell>
          <cell r="B227" t="str">
            <v>MARICO R- MOLATEDI D</v>
          </cell>
          <cell r="C227" t="str">
            <v>Hannes Pretorius</v>
          </cell>
        </row>
        <row r="228">
          <cell r="A228">
            <v>100698</v>
          </cell>
          <cell r="B228" t="str">
            <v>SMP177 SCHEME</v>
          </cell>
          <cell r="C228" t="str">
            <v>Hannes Pretorius</v>
          </cell>
        </row>
        <row r="229">
          <cell r="A229">
            <v>100699</v>
          </cell>
          <cell r="B229" t="str">
            <v>SMP566 3'DPRT IBOARD</v>
          </cell>
          <cell r="C229" t="str">
            <v>Hannes Pretorius</v>
          </cell>
        </row>
        <row r="230">
          <cell r="A230">
            <v>100700</v>
          </cell>
          <cell r="B230" t="str">
            <v>SMP567 TO BOTSWANA</v>
          </cell>
          <cell r="C230" t="str">
            <v>Hannes Pretorius</v>
          </cell>
        </row>
        <row r="231">
          <cell r="A231">
            <v>100701</v>
          </cell>
          <cell r="B231" t="str">
            <v>DISANENG DAM (338)</v>
          </cell>
          <cell r="C231" t="str">
            <v>Hannes Pretorius</v>
          </cell>
        </row>
        <row r="232">
          <cell r="A232">
            <v>100702</v>
          </cell>
          <cell r="B232" t="str">
            <v>SMP572 FROM THE DAM</v>
          </cell>
          <cell r="C232" t="str">
            <v>Hannes Pretorius</v>
          </cell>
        </row>
        <row r="233">
          <cell r="A233">
            <v>100703</v>
          </cell>
          <cell r="B233" t="str">
            <v>SEHUWJANE DAM</v>
          </cell>
          <cell r="C233" t="str">
            <v>Hannes Pretorius</v>
          </cell>
        </row>
        <row r="234">
          <cell r="A234">
            <v>100704</v>
          </cell>
          <cell r="B234" t="str">
            <v>SMP571 FROM THE DAM</v>
          </cell>
          <cell r="C234" t="str">
            <v>Hannes Pretorius</v>
          </cell>
        </row>
        <row r="235">
          <cell r="A235">
            <v>100705</v>
          </cell>
          <cell r="B235" t="str">
            <v>MADIKWE DAM</v>
          </cell>
          <cell r="C235" t="str">
            <v>Hannes Pretorius</v>
          </cell>
        </row>
        <row r="236">
          <cell r="A236">
            <v>100706</v>
          </cell>
          <cell r="B236" t="str">
            <v>SMP568 FROM THE DAM</v>
          </cell>
          <cell r="C236" t="str">
            <v>Hannes Pretorius</v>
          </cell>
        </row>
        <row r="237">
          <cell r="A237">
            <v>100707</v>
          </cell>
          <cell r="B237" t="str">
            <v>SETUMO DAM (296)</v>
          </cell>
          <cell r="C237" t="str">
            <v>Hannes Pretorius</v>
          </cell>
        </row>
        <row r="238">
          <cell r="A238">
            <v>100708</v>
          </cell>
          <cell r="B238" t="str">
            <v>UPPER MOLOPO (296)</v>
          </cell>
          <cell r="C238" t="str">
            <v>Hannes Pretorius</v>
          </cell>
        </row>
        <row r="239">
          <cell r="A239">
            <v>100709</v>
          </cell>
          <cell r="B239" t="str">
            <v>SMP398 SCHEME</v>
          </cell>
          <cell r="C239" t="str">
            <v>Hannes Pretorius</v>
          </cell>
        </row>
        <row r="240">
          <cell r="A240">
            <v>100710</v>
          </cell>
          <cell r="B240" t="str">
            <v>SMP399 CC PRETORIUS</v>
          </cell>
          <cell r="C240" t="str">
            <v>Hannes Pretorius</v>
          </cell>
        </row>
        <row r="241">
          <cell r="A241">
            <v>100711</v>
          </cell>
          <cell r="B241" t="str">
            <v>KL MARICO RIV. - DAM</v>
          </cell>
          <cell r="C241" t="str">
            <v>Hannes Pretorius</v>
          </cell>
        </row>
        <row r="242">
          <cell r="A242">
            <v>100712</v>
          </cell>
          <cell r="B242" t="str">
            <v>SMP10 FROM CANAL SYS</v>
          </cell>
          <cell r="C242" t="str">
            <v>Hannes Pretorius</v>
          </cell>
        </row>
        <row r="243">
          <cell r="A243">
            <v>100713</v>
          </cell>
          <cell r="B243" t="str">
            <v>SMP78 FROM DAM&amp; RIVR</v>
          </cell>
          <cell r="C243" t="str">
            <v>Hannes Pretorius</v>
          </cell>
        </row>
        <row r="244">
          <cell r="A244">
            <v>100714</v>
          </cell>
          <cell r="B244" t="str">
            <v>ELANDS R-LINDLEYSPRT</v>
          </cell>
          <cell r="C244" t="str">
            <v>Hannes Pretorius</v>
          </cell>
        </row>
        <row r="245">
          <cell r="A245">
            <v>100715</v>
          </cell>
          <cell r="B245" t="str">
            <v>SMP6 FROM THE CANAL</v>
          </cell>
          <cell r="C245" t="str">
            <v>Hannes Pretorius</v>
          </cell>
        </row>
        <row r="246">
          <cell r="A246">
            <v>100716</v>
          </cell>
          <cell r="B246" t="str">
            <v>SMP64 FROM THE DAM</v>
          </cell>
          <cell r="C246" t="str">
            <v>Hannes Pretorius</v>
          </cell>
        </row>
        <row r="247">
          <cell r="A247">
            <v>100717</v>
          </cell>
          <cell r="B247" t="str">
            <v>NGOTOANE DAM</v>
          </cell>
          <cell r="C247" t="str">
            <v>Hannes Pretorius</v>
          </cell>
        </row>
        <row r="248">
          <cell r="A248">
            <v>100718</v>
          </cell>
          <cell r="B248" t="str">
            <v>SMP570 FROM THE DAM</v>
          </cell>
          <cell r="C248" t="str">
            <v>Hannes Pretorius</v>
          </cell>
        </row>
        <row r="249">
          <cell r="A249">
            <v>100719</v>
          </cell>
          <cell r="B249" t="str">
            <v>PELLA DAM (335)</v>
          </cell>
          <cell r="C249" t="str">
            <v>Hannes Pretorius</v>
          </cell>
        </row>
        <row r="250">
          <cell r="A250">
            <v>100720</v>
          </cell>
          <cell r="B250" t="str">
            <v>SMP569 FROM PELLA DM</v>
          </cell>
          <cell r="C250" t="str">
            <v>Hannes Pretorius</v>
          </cell>
        </row>
        <row r="251">
          <cell r="A251">
            <v>100721</v>
          </cell>
          <cell r="B251" t="str">
            <v>LOTLAMORENG DAM</v>
          </cell>
          <cell r="C251" t="str">
            <v>Hannes Pretorius</v>
          </cell>
        </row>
        <row r="252">
          <cell r="A252">
            <v>100722</v>
          </cell>
          <cell r="B252" t="str">
            <v>CROCODILER- HARTBPRT</v>
          </cell>
          <cell r="C252" t="str">
            <v>Hannes Pretorius</v>
          </cell>
        </row>
        <row r="253">
          <cell r="A253">
            <v>100722</v>
          </cell>
          <cell r="B253" t="str">
            <v>SUB SECT- HARTBPRT D</v>
          </cell>
          <cell r="C253" t="str">
            <v>Hannes Pretorius</v>
          </cell>
        </row>
        <row r="254">
          <cell r="A254">
            <v>100723</v>
          </cell>
          <cell r="B254" t="str">
            <v>SMP147 SEMI-PURI WAT</v>
          </cell>
          <cell r="C254" t="str">
            <v>Hannes Pretorius</v>
          </cell>
        </row>
        <row r="255">
          <cell r="A255">
            <v>100724</v>
          </cell>
          <cell r="B255" t="str">
            <v>SMP5 CANAL</v>
          </cell>
          <cell r="C255" t="str">
            <v>Hannes Pretorius</v>
          </cell>
        </row>
        <row r="256">
          <cell r="A256">
            <v>100725</v>
          </cell>
          <cell r="B256" t="str">
            <v>SMP56 DAM</v>
          </cell>
          <cell r="C256" t="str">
            <v>Hannes Pretorius</v>
          </cell>
        </row>
        <row r="257">
          <cell r="A257">
            <v>100726</v>
          </cell>
          <cell r="B257" t="str">
            <v>SMP564 UNIMPR FURROW</v>
          </cell>
          <cell r="C257" t="str">
            <v>Hannes Pretorius</v>
          </cell>
        </row>
        <row r="258">
          <cell r="A258">
            <v>100727</v>
          </cell>
          <cell r="B258" t="str">
            <v>CROC R-NWEST VAALKPD</v>
          </cell>
          <cell r="C258" t="str">
            <v>Hannes Pretorius</v>
          </cell>
        </row>
        <row r="259">
          <cell r="A259">
            <v>100728</v>
          </cell>
          <cell r="B259" t="str">
            <v>CROC-NWEST-ROODEKJES</v>
          </cell>
          <cell r="C259" t="str">
            <v>Hannes Pretorius</v>
          </cell>
        </row>
        <row r="260">
          <cell r="A260">
            <v>100729</v>
          </cell>
          <cell r="B260" t="str">
            <v>CROC-NWEST- KLIPVOOR</v>
          </cell>
          <cell r="C260" t="str">
            <v>Hannes Pretorius</v>
          </cell>
        </row>
        <row r="261">
          <cell r="A261">
            <v>100730</v>
          </cell>
          <cell r="B261" t="str">
            <v>SMP115 VAALK D&amp;CANAL</v>
          </cell>
          <cell r="C261" t="str">
            <v>Hannes Pretorius</v>
          </cell>
        </row>
        <row r="262">
          <cell r="A262">
            <v>100731</v>
          </cell>
          <cell r="B262" t="str">
            <v>SMP123 KLIPVOOR DAM</v>
          </cell>
          <cell r="C262" t="str">
            <v>Hannes Pretorius</v>
          </cell>
        </row>
        <row r="263">
          <cell r="A263">
            <v>100732</v>
          </cell>
          <cell r="B263" t="str">
            <v>SMP565 BHOLE IN REDL</v>
          </cell>
          <cell r="C263" t="str">
            <v>Hannes Pretorius</v>
          </cell>
        </row>
        <row r="264">
          <cell r="A264">
            <v>100733</v>
          </cell>
          <cell r="B264" t="str">
            <v>SMP58 ROODEKOPJES DM</v>
          </cell>
          <cell r="C264" t="str">
            <v>Hannes Pretorius</v>
          </cell>
        </row>
        <row r="265">
          <cell r="A265">
            <v>100734</v>
          </cell>
          <cell r="B265" t="str">
            <v>STERKSTRM-BUFFELSPRT</v>
          </cell>
          <cell r="C265" t="str">
            <v>Hannes Pretorius</v>
          </cell>
        </row>
        <row r="266">
          <cell r="A266">
            <v>100735</v>
          </cell>
          <cell r="B266" t="str">
            <v>SMP110 FROM THE DAM</v>
          </cell>
          <cell r="C266" t="str">
            <v>Hannes Pretorius</v>
          </cell>
        </row>
        <row r="267">
          <cell r="A267">
            <v>100736</v>
          </cell>
          <cell r="B267" t="str">
            <v>SMP35 CANAL SYS SCH1</v>
          </cell>
          <cell r="C267" t="str">
            <v>Hannes Pretorius</v>
          </cell>
        </row>
        <row r="268">
          <cell r="A268">
            <v>100737</v>
          </cell>
          <cell r="B268" t="str">
            <v>SMP764 CANAL SYS SC2</v>
          </cell>
          <cell r="C268" t="str">
            <v>Hannes Pretorius</v>
          </cell>
        </row>
        <row r="269">
          <cell r="A269">
            <v>100738</v>
          </cell>
          <cell r="B269" t="str">
            <v>MANKWE DAM</v>
          </cell>
          <cell r="C269" t="str">
            <v>Hannes Pretorius</v>
          </cell>
        </row>
        <row r="270">
          <cell r="A270">
            <v>100739</v>
          </cell>
          <cell r="B270" t="str">
            <v>PIENAARS</v>
          </cell>
          <cell r="C270" t="str">
            <v>Hannes Pretorius</v>
          </cell>
        </row>
        <row r="271">
          <cell r="A271">
            <v>100740</v>
          </cell>
          <cell r="B271" t="str">
            <v>SMP101 FROM THE DAM</v>
          </cell>
          <cell r="C271" t="str">
            <v>Hannes Pretorius</v>
          </cell>
        </row>
        <row r="272">
          <cell r="A272">
            <v>100741</v>
          </cell>
          <cell r="B272" t="str">
            <v>SMP27 FROM THE CANAL</v>
          </cell>
          <cell r="C272" t="str">
            <v>Hannes Pretorius</v>
          </cell>
        </row>
        <row r="273">
          <cell r="A273">
            <v>100742</v>
          </cell>
          <cell r="B273" t="str">
            <v>APIES R.- LEEUWKRAAL</v>
          </cell>
          <cell r="C273" t="str">
            <v>Hannes Pretorius</v>
          </cell>
        </row>
        <row r="274">
          <cell r="A274">
            <v>100743</v>
          </cell>
          <cell r="B274" t="str">
            <v>SMP573 FROM THE DAM</v>
          </cell>
          <cell r="C274" t="str">
            <v>Hannes Pretorius</v>
          </cell>
        </row>
        <row r="275">
          <cell r="A275">
            <v>100744</v>
          </cell>
          <cell r="B275" t="str">
            <v>NOOITGEDACHT DAM NWT</v>
          </cell>
          <cell r="C275" t="str">
            <v>Hannes Pretorius</v>
          </cell>
        </row>
        <row r="276">
          <cell r="A276">
            <v>100745</v>
          </cell>
          <cell r="B276" t="str">
            <v>ROOIKOPPIES WEIR BRI</v>
          </cell>
          <cell r="C276" t="str">
            <v>Hannes Pretorius</v>
          </cell>
        </row>
        <row r="277">
          <cell r="A277">
            <v>100746</v>
          </cell>
          <cell r="B277" t="str">
            <v>HEX R - BOSPOORT DAM</v>
          </cell>
          <cell r="C277" t="str">
            <v>Hannes Pretorius</v>
          </cell>
        </row>
        <row r="278">
          <cell r="A278">
            <v>100747</v>
          </cell>
          <cell r="B278" t="str">
            <v>SMP153 SCHEME</v>
          </cell>
          <cell r="C278" t="str">
            <v>Hannes Pretorius</v>
          </cell>
        </row>
        <row r="279">
          <cell r="A279">
            <v>100748</v>
          </cell>
          <cell r="B279" t="str">
            <v>STERKSTRM-MIDDELKRAL</v>
          </cell>
          <cell r="C279" t="str">
            <v>Hannes Pretorius</v>
          </cell>
        </row>
        <row r="280">
          <cell r="A280">
            <v>100749</v>
          </cell>
          <cell r="B280" t="str">
            <v>SMP215 SCHEME</v>
          </cell>
          <cell r="C280" t="str">
            <v>Hannes Pretorius</v>
          </cell>
        </row>
        <row r="281">
          <cell r="A281">
            <v>100750</v>
          </cell>
          <cell r="B281" t="str">
            <v>MAN: OPERATS TZANEEN</v>
          </cell>
          <cell r="C281" t="str">
            <v>Thinus Rademan</v>
          </cell>
        </row>
        <row r="282">
          <cell r="A282">
            <v>100750</v>
          </cell>
          <cell r="B282" t="str">
            <v>MANAGER-TZANEEN OPER</v>
          </cell>
          <cell r="C282" t="str">
            <v>Thinus Rademan</v>
          </cell>
        </row>
        <row r="283">
          <cell r="A283">
            <v>100751</v>
          </cell>
          <cell r="B283" t="str">
            <v>MNGR: MAINTENANCE TZ</v>
          </cell>
          <cell r="C283" t="str">
            <v>Thinus Rademan</v>
          </cell>
        </row>
        <row r="284">
          <cell r="A284">
            <v>100751</v>
          </cell>
          <cell r="B284" t="str">
            <v>DIVISION MAINTENANCE</v>
          </cell>
          <cell r="C284" t="str">
            <v>Thinus Rademan</v>
          </cell>
        </row>
        <row r="285">
          <cell r="A285">
            <v>100752</v>
          </cell>
          <cell r="B285" t="str">
            <v>ELECTR MAINT TZANEEN</v>
          </cell>
          <cell r="C285" t="str">
            <v>Thinus Rademan</v>
          </cell>
        </row>
        <row r="286">
          <cell r="A286">
            <v>100753</v>
          </cell>
          <cell r="B286" t="str">
            <v>MECHAN MAINT TZANEEN</v>
          </cell>
          <cell r="C286" t="str">
            <v>Thinus Rademan</v>
          </cell>
        </row>
        <row r="287">
          <cell r="A287">
            <v>100754</v>
          </cell>
          <cell r="B287" t="str">
            <v>CIVIL MAINT TZANEEN</v>
          </cell>
          <cell r="C287" t="str">
            <v>Thinus Rademan</v>
          </cell>
        </row>
        <row r="288">
          <cell r="A288">
            <v>100755</v>
          </cell>
          <cell r="B288" t="str">
            <v>MNGR: TECH SUPP TZAN</v>
          </cell>
          <cell r="C288" t="str">
            <v>Thinus Rademan</v>
          </cell>
        </row>
        <row r="289">
          <cell r="A289">
            <v>100756</v>
          </cell>
          <cell r="B289" t="str">
            <v>MNGR: ADMINISTR TZAN</v>
          </cell>
          <cell r="C289" t="str">
            <v>Thinus Rademan</v>
          </cell>
        </row>
        <row r="290">
          <cell r="A290">
            <v>100757</v>
          </cell>
          <cell r="B290" t="str">
            <v>PROVISIONING</v>
          </cell>
          <cell r="C290" t="str">
            <v>Thinus Rademan</v>
          </cell>
        </row>
        <row r="291">
          <cell r="A291">
            <v>100758</v>
          </cell>
          <cell r="B291" t="str">
            <v>PERSONNEL / REGISTRA</v>
          </cell>
          <cell r="C291" t="str">
            <v>Thinus Rademan</v>
          </cell>
        </row>
        <row r="292">
          <cell r="A292">
            <v>100759</v>
          </cell>
          <cell r="B292" t="str">
            <v>FINANCE</v>
          </cell>
          <cell r="C292" t="str">
            <v>Thinus Rademan</v>
          </cell>
        </row>
        <row r="293">
          <cell r="A293">
            <v>100760</v>
          </cell>
          <cell r="B293" t="str">
            <v>STERK RIVER ADMINSTR</v>
          </cell>
          <cell r="C293" t="str">
            <v>Thinus Rademan</v>
          </cell>
        </row>
        <row r="294">
          <cell r="A294">
            <v>100760</v>
          </cell>
          <cell r="B294" t="str">
            <v>SECTION-STERK RIVER</v>
          </cell>
          <cell r="C294" t="str">
            <v>Thinus Rademan</v>
          </cell>
        </row>
        <row r="295">
          <cell r="A295">
            <v>100761</v>
          </cell>
          <cell r="B295" t="str">
            <v>STERK R-DOORNDRAAI D</v>
          </cell>
          <cell r="C295" t="str">
            <v>Thinus Rademan</v>
          </cell>
        </row>
        <row r="296">
          <cell r="A296">
            <v>100762</v>
          </cell>
          <cell r="B296" t="str">
            <v>SMP109 DAM</v>
          </cell>
          <cell r="C296" t="str">
            <v>Thinus Rademan</v>
          </cell>
        </row>
        <row r="297">
          <cell r="A297">
            <v>100763</v>
          </cell>
          <cell r="B297" t="str">
            <v>SMP213 P PRF DEPT PL</v>
          </cell>
          <cell r="C297" t="str">
            <v>Thinus Rademan</v>
          </cell>
        </row>
        <row r="298">
          <cell r="A298">
            <v>100764</v>
          </cell>
          <cell r="B298" t="str">
            <v>SMP34 CANAL</v>
          </cell>
          <cell r="C298" t="str">
            <v>Thinus Rademan</v>
          </cell>
        </row>
        <row r="299">
          <cell r="A299">
            <v>100765</v>
          </cell>
          <cell r="B299" t="str">
            <v>MOGOL R - MOKOLO DAM</v>
          </cell>
          <cell r="C299" t="str">
            <v>Thinus Rademan</v>
          </cell>
        </row>
        <row r="300">
          <cell r="A300">
            <v>100766</v>
          </cell>
          <cell r="B300" t="str">
            <v>SMP184 CONS SERVITUD</v>
          </cell>
          <cell r="C300" t="str">
            <v>Thinus Rademan</v>
          </cell>
        </row>
        <row r="301">
          <cell r="A301">
            <v>100767</v>
          </cell>
          <cell r="B301" t="str">
            <v>SMP588 KUMBA RES DAM</v>
          </cell>
          <cell r="C301" t="str">
            <v>Thinus Rademan</v>
          </cell>
        </row>
        <row r="302">
          <cell r="A302">
            <v>100768</v>
          </cell>
          <cell r="B302" t="str">
            <v>SMP595 ELLISRAS BWKS</v>
          </cell>
          <cell r="C302" t="str">
            <v>Thinus Rademan</v>
          </cell>
        </row>
        <row r="303">
          <cell r="A303">
            <v>100769</v>
          </cell>
          <cell r="B303" t="str">
            <v>SMP90 OTHER CONSMERS</v>
          </cell>
          <cell r="C303" t="str">
            <v>Thinus Rademan</v>
          </cell>
        </row>
        <row r="304">
          <cell r="A304">
            <v>100770</v>
          </cell>
          <cell r="B304" t="str">
            <v>MOGALKWEN R-GL ALP D</v>
          </cell>
          <cell r="C304" t="str">
            <v>Thinus Rademan</v>
          </cell>
        </row>
        <row r="305">
          <cell r="A305">
            <v>100771</v>
          </cell>
          <cell r="B305" t="str">
            <v>SMP87 FROM THE DAM</v>
          </cell>
          <cell r="C305" t="str">
            <v>Thinus Rademan</v>
          </cell>
        </row>
        <row r="306">
          <cell r="A306">
            <v>100772</v>
          </cell>
          <cell r="B306" t="str">
            <v>HOUTRIVIER DAM (306)</v>
          </cell>
          <cell r="C306" t="str">
            <v>Thinus Rademan</v>
          </cell>
        </row>
        <row r="307">
          <cell r="A307">
            <v>100773</v>
          </cell>
          <cell r="B307" t="str">
            <v>SMP545 FROM THE DAM</v>
          </cell>
          <cell r="C307" t="str">
            <v>Thinus Rademan</v>
          </cell>
        </row>
        <row r="308">
          <cell r="A308">
            <v>100774</v>
          </cell>
          <cell r="B308" t="str">
            <v>MASHASHANE DAM (307)</v>
          </cell>
          <cell r="C308" t="str">
            <v>Thinus Rademan</v>
          </cell>
        </row>
        <row r="309">
          <cell r="A309">
            <v>100775</v>
          </cell>
          <cell r="B309" t="str">
            <v>SMP546 FROM THE DAM</v>
          </cell>
          <cell r="C309" t="str">
            <v>Thinus Rademan</v>
          </cell>
        </row>
        <row r="310">
          <cell r="A310">
            <v>100776</v>
          </cell>
          <cell r="B310" t="str">
            <v>PALALA R- SUS&amp;VISG W</v>
          </cell>
          <cell r="C310" t="str">
            <v>Thinus Rademan</v>
          </cell>
        </row>
        <row r="311">
          <cell r="A311">
            <v>100777</v>
          </cell>
          <cell r="B311" t="str">
            <v>SMP200 SCHEME</v>
          </cell>
          <cell r="C311" t="str">
            <v>Thinus Rademan</v>
          </cell>
        </row>
        <row r="312">
          <cell r="A312">
            <v>100778</v>
          </cell>
          <cell r="B312" t="str">
            <v>TURFLOOP DAM</v>
          </cell>
          <cell r="C312" t="str">
            <v>Thinus Rademan</v>
          </cell>
        </row>
        <row r="313">
          <cell r="A313">
            <v>100779</v>
          </cell>
          <cell r="B313" t="str">
            <v>VAALKOP 2- GA MAPELA</v>
          </cell>
          <cell r="C313" t="str">
            <v>Thinus Rademan</v>
          </cell>
        </row>
        <row r="314">
          <cell r="A314">
            <v>100780</v>
          </cell>
          <cell r="B314" t="str">
            <v>SMP521 FROM THE DAM</v>
          </cell>
          <cell r="C314" t="str">
            <v>Thinus Rademan</v>
          </cell>
        </row>
        <row r="315">
          <cell r="A315">
            <v>100781</v>
          </cell>
          <cell r="B315" t="str">
            <v>BOTLOKWA DAM</v>
          </cell>
          <cell r="C315" t="str">
            <v>Thinus Rademan</v>
          </cell>
        </row>
        <row r="316">
          <cell r="A316">
            <v>100782</v>
          </cell>
          <cell r="B316" t="str">
            <v>SESHEGO DAM</v>
          </cell>
          <cell r="C316" t="str">
            <v>Thinus Rademan</v>
          </cell>
        </row>
        <row r="317">
          <cell r="A317">
            <v>100783</v>
          </cell>
          <cell r="B317" t="str">
            <v>RIETFONTEIN DAM 1&amp; 2</v>
          </cell>
          <cell r="C317" t="str">
            <v>Thinus Rademan</v>
          </cell>
        </row>
        <row r="318">
          <cell r="A318">
            <v>100784</v>
          </cell>
          <cell r="B318" t="str">
            <v>SMP517 RIETF DAM 1&amp;2</v>
          </cell>
          <cell r="C318" t="str">
            <v>Thinus Rademan</v>
          </cell>
        </row>
        <row r="319">
          <cell r="A319">
            <v>100785</v>
          </cell>
          <cell r="B319" t="str">
            <v>CAPES THORNE DAM</v>
          </cell>
          <cell r="C319" t="str">
            <v>Thinus Rademan</v>
          </cell>
        </row>
        <row r="320">
          <cell r="A320">
            <v>100786</v>
          </cell>
          <cell r="B320" t="str">
            <v>NZHELELE ADMINSTRATI</v>
          </cell>
          <cell r="C320" t="str">
            <v>Thinus Rademan</v>
          </cell>
        </row>
        <row r="321">
          <cell r="A321">
            <v>100786</v>
          </cell>
          <cell r="B321" t="str">
            <v>SECTION NZELELE</v>
          </cell>
          <cell r="C321" t="str">
            <v>Thinus Rademan</v>
          </cell>
        </row>
        <row r="322">
          <cell r="A322">
            <v>100787</v>
          </cell>
          <cell r="B322" t="str">
            <v>NWANEDI/LUPHEPHE SCH</v>
          </cell>
          <cell r="C322" t="str">
            <v>Thinus Rademan</v>
          </cell>
        </row>
        <row r="323">
          <cell r="A323">
            <v>100788</v>
          </cell>
          <cell r="B323" t="str">
            <v>CROSS DAM (304)</v>
          </cell>
          <cell r="C323" t="str">
            <v>Thinus Rademan</v>
          </cell>
        </row>
        <row r="324">
          <cell r="A324">
            <v>100789</v>
          </cell>
          <cell r="B324" t="str">
            <v>SMP540 FROM THE DAM</v>
          </cell>
          <cell r="C324" t="str">
            <v>Thinus Rademan</v>
          </cell>
        </row>
        <row r="325">
          <cell r="A325">
            <v>100790</v>
          </cell>
          <cell r="B325" t="str">
            <v>SMP541 RIV_ WEIR_ PL</v>
          </cell>
          <cell r="C325" t="str">
            <v>Thinus Rademan</v>
          </cell>
        </row>
        <row r="326">
          <cell r="A326">
            <v>100791</v>
          </cell>
          <cell r="B326" t="str">
            <v>SMP542 RIV ABOVE DAM</v>
          </cell>
          <cell r="C326" t="str">
            <v>Thinus Rademan</v>
          </cell>
        </row>
        <row r="327">
          <cell r="A327">
            <v>100792</v>
          </cell>
          <cell r="B327" t="str">
            <v>SMP543 RIV BELOW DAM</v>
          </cell>
          <cell r="C327" t="str">
            <v>Thinus Rademan</v>
          </cell>
        </row>
        <row r="328">
          <cell r="A328">
            <v>100793</v>
          </cell>
          <cell r="B328" t="str">
            <v>NZHELELE RIVER - DAM</v>
          </cell>
          <cell r="C328" t="str">
            <v>Thinus Rademan</v>
          </cell>
        </row>
        <row r="329">
          <cell r="A329">
            <v>100794</v>
          </cell>
          <cell r="B329" t="str">
            <v>SMP21 CANAL SYSTEM</v>
          </cell>
          <cell r="C329" t="str">
            <v>Thinus Rademan</v>
          </cell>
        </row>
        <row r="330">
          <cell r="A330">
            <v>100795</v>
          </cell>
          <cell r="B330" t="str">
            <v>SMP93 DAM &amp; RIVER</v>
          </cell>
          <cell r="C330" t="str">
            <v>Thinus Rademan</v>
          </cell>
        </row>
        <row r="331">
          <cell r="A331">
            <v>100796</v>
          </cell>
          <cell r="B331" t="str">
            <v>MUTSHEDZI DAM (308)</v>
          </cell>
          <cell r="C331" t="str">
            <v>Thinus Rademan</v>
          </cell>
        </row>
        <row r="332">
          <cell r="A332">
            <v>100797</v>
          </cell>
          <cell r="B332" t="str">
            <v>SMP547 FROM THE DAM</v>
          </cell>
          <cell r="C332" t="str">
            <v>Thinus Rademan</v>
          </cell>
        </row>
        <row r="333">
          <cell r="A333">
            <v>100798</v>
          </cell>
          <cell r="B333" t="str">
            <v>SMP548 WEIR &amp; CANALS</v>
          </cell>
          <cell r="C333" t="str">
            <v>Thinus Rademan</v>
          </cell>
        </row>
        <row r="334">
          <cell r="A334">
            <v>100799</v>
          </cell>
          <cell r="B334" t="str">
            <v>LUVUVHU ADMINSTRATIO</v>
          </cell>
          <cell r="C334" t="str">
            <v>Thinus Rademan</v>
          </cell>
        </row>
        <row r="335">
          <cell r="A335">
            <v>100799</v>
          </cell>
          <cell r="B335" t="str">
            <v>SECTION-LUVUVHU</v>
          </cell>
          <cell r="C335" t="str">
            <v>Thinus Rademan</v>
          </cell>
        </row>
        <row r="336">
          <cell r="A336">
            <v>100800</v>
          </cell>
          <cell r="B336" t="str">
            <v>ALBASINI DAM (1)</v>
          </cell>
          <cell r="C336" t="str">
            <v>Thinus Rademan</v>
          </cell>
        </row>
        <row r="337">
          <cell r="A337">
            <v>100801</v>
          </cell>
          <cell r="B337" t="str">
            <v>SMP2 CANAL</v>
          </cell>
          <cell r="C337" t="str">
            <v>Thinus Rademan</v>
          </cell>
        </row>
        <row r="338">
          <cell r="A338">
            <v>100802</v>
          </cell>
          <cell r="B338" t="str">
            <v>SMP40 DAM</v>
          </cell>
          <cell r="C338" t="str">
            <v>Thinus Rademan</v>
          </cell>
        </row>
        <row r="339">
          <cell r="A339">
            <v>100803</v>
          </cell>
          <cell r="B339" t="str">
            <v>DAMANI DAM (297)</v>
          </cell>
          <cell r="C339" t="str">
            <v>Thinus Rademan</v>
          </cell>
        </row>
        <row r="340">
          <cell r="A340">
            <v>100804</v>
          </cell>
          <cell r="B340" t="str">
            <v>SMP534 FROM THE DAM</v>
          </cell>
          <cell r="C340" t="str">
            <v>Thinus Rademan</v>
          </cell>
        </row>
        <row r="341">
          <cell r="A341">
            <v>100805</v>
          </cell>
          <cell r="B341" t="str">
            <v>LUVUV RIVER(NANDONI)</v>
          </cell>
          <cell r="C341" t="str">
            <v>Thinus Rademan</v>
          </cell>
        </row>
        <row r="342">
          <cell r="A342">
            <v>100806</v>
          </cell>
          <cell r="B342" t="str">
            <v>SMP535 D&amp;R DOWNSTREM</v>
          </cell>
          <cell r="C342" t="str">
            <v>Thinus Rademan</v>
          </cell>
        </row>
        <row r="343">
          <cell r="A343">
            <v>100807</v>
          </cell>
          <cell r="B343" t="str">
            <v>LUVUVU RIVER (VONDO)</v>
          </cell>
          <cell r="C343" t="str">
            <v>Thinus Rademan</v>
          </cell>
        </row>
        <row r="344">
          <cell r="A344">
            <v>100808</v>
          </cell>
          <cell r="B344" t="str">
            <v>SMP171 FROM THE DAM</v>
          </cell>
          <cell r="C344" t="str">
            <v>Thinus Rademan</v>
          </cell>
        </row>
        <row r="345">
          <cell r="A345">
            <v>100809</v>
          </cell>
          <cell r="B345" t="str">
            <v>MUTALE WEIR</v>
          </cell>
          <cell r="C345" t="str">
            <v>Thinus Rademan</v>
          </cell>
        </row>
        <row r="346">
          <cell r="A346">
            <v>100810</v>
          </cell>
          <cell r="B346" t="str">
            <v>XIKUNDU WEIR</v>
          </cell>
          <cell r="C346" t="str">
            <v>Thinus Rademan</v>
          </cell>
        </row>
        <row r="347">
          <cell r="A347">
            <v>100811</v>
          </cell>
          <cell r="B347" t="str">
            <v>DUTHUNI DAM</v>
          </cell>
          <cell r="C347" t="str">
            <v>Thinus Rademan</v>
          </cell>
        </row>
        <row r="348">
          <cell r="A348">
            <v>100812</v>
          </cell>
          <cell r="B348" t="str">
            <v>MALAMULELE WEIR</v>
          </cell>
          <cell r="C348" t="str">
            <v>Thinus Rademan</v>
          </cell>
        </row>
        <row r="349">
          <cell r="A349">
            <v>100813</v>
          </cell>
          <cell r="B349" t="str">
            <v>PHIPIDI DAM</v>
          </cell>
          <cell r="C349" t="str">
            <v>Thinus Rademan</v>
          </cell>
        </row>
        <row r="350">
          <cell r="A350">
            <v>100814</v>
          </cell>
          <cell r="B350" t="str">
            <v>TSHAKHUMA DAM (303)</v>
          </cell>
          <cell r="C350" t="str">
            <v>Thinus Rademan</v>
          </cell>
        </row>
        <row r="351">
          <cell r="A351">
            <v>100815</v>
          </cell>
          <cell r="B351" t="str">
            <v>SMP544 FROM THE DAM</v>
          </cell>
          <cell r="C351" t="str">
            <v>Thinus Rademan</v>
          </cell>
        </row>
        <row r="352">
          <cell r="A352">
            <v>100816</v>
          </cell>
          <cell r="B352" t="str">
            <v>LETABA ADMINSTRATION</v>
          </cell>
          <cell r="C352" t="str">
            <v>Thinus Rademan</v>
          </cell>
        </row>
        <row r="353">
          <cell r="A353">
            <v>100816</v>
          </cell>
          <cell r="B353" t="str">
            <v>SECTION LETABA</v>
          </cell>
          <cell r="C353" t="str">
            <v>Thinus Rademan</v>
          </cell>
        </row>
        <row r="354">
          <cell r="A354">
            <v>100817</v>
          </cell>
          <cell r="B354" t="str">
            <v>GR LETABA R-EBENEZER</v>
          </cell>
          <cell r="C354" t="str">
            <v>Thinus Rademan</v>
          </cell>
        </row>
        <row r="355">
          <cell r="A355">
            <v>100818</v>
          </cell>
          <cell r="B355" t="str">
            <v>SMP117 D&amp;R UP TZAN D</v>
          </cell>
          <cell r="C355" t="str">
            <v>Thinus Rademan</v>
          </cell>
        </row>
        <row r="356">
          <cell r="A356">
            <v>100819</v>
          </cell>
          <cell r="B356" t="str">
            <v>SMP122 D TO LEPELE W</v>
          </cell>
          <cell r="C356" t="str">
            <v>Thinus Rademan</v>
          </cell>
        </row>
        <row r="357">
          <cell r="A357">
            <v>100820</v>
          </cell>
          <cell r="B357" t="str">
            <v>SMP72 IRR D ZONE1&amp;P2</v>
          </cell>
          <cell r="C357" t="str">
            <v>Thinus Rademan</v>
          </cell>
        </row>
        <row r="358">
          <cell r="A358">
            <v>100821</v>
          </cell>
          <cell r="B358" t="str">
            <v>GR LETABA R-TZANEEN</v>
          </cell>
          <cell r="C358" t="str">
            <v>Thinus Rademan</v>
          </cell>
        </row>
        <row r="359">
          <cell r="A359">
            <v>100822</v>
          </cell>
          <cell r="B359" t="str">
            <v>SMP118 D&amp;R DOWNSTREM</v>
          </cell>
          <cell r="C359" t="str">
            <v>Thinus Rademan</v>
          </cell>
        </row>
        <row r="360">
          <cell r="A360">
            <v>100823</v>
          </cell>
          <cell r="B360" t="str">
            <v>SMP427 IRRIG D ZIII</v>
          </cell>
          <cell r="C360" t="str">
            <v>Thinus Rademan</v>
          </cell>
        </row>
        <row r="361">
          <cell r="A361">
            <v>100824</v>
          </cell>
          <cell r="B361" t="str">
            <v>SMP428 IRRIG DIS ZII</v>
          </cell>
          <cell r="C361" t="str">
            <v>Thinus Rademan</v>
          </cell>
        </row>
        <row r="362">
          <cell r="A362">
            <v>100825</v>
          </cell>
          <cell r="B362" t="str">
            <v>SMP527 KRUGER NAT PK</v>
          </cell>
          <cell r="C362" t="str">
            <v>Thinus Rademan</v>
          </cell>
        </row>
        <row r="363">
          <cell r="A363">
            <v>100826</v>
          </cell>
          <cell r="B363" t="str">
            <v>SMP528 PORT7 AVONSHK</v>
          </cell>
          <cell r="C363" t="str">
            <v>Thinus Rademan</v>
          </cell>
        </row>
        <row r="364">
          <cell r="A364">
            <v>100827</v>
          </cell>
          <cell r="B364" t="str">
            <v>SMP529 PORT11 AVONSH</v>
          </cell>
          <cell r="C364" t="str">
            <v>Thinus Rademan</v>
          </cell>
        </row>
        <row r="365">
          <cell r="A365">
            <v>100828</v>
          </cell>
          <cell r="B365" t="str">
            <v>SMP634 PORT3 MULDERS</v>
          </cell>
          <cell r="C365" t="str">
            <v>Thinus Rademan</v>
          </cell>
        </row>
        <row r="366">
          <cell r="A366">
            <v>100829</v>
          </cell>
          <cell r="B366" t="str">
            <v>SMP761 PORT9 AVONSHK</v>
          </cell>
          <cell r="C366" t="str">
            <v>Thinus Rademan</v>
          </cell>
        </row>
        <row r="367">
          <cell r="A367">
            <v>100830</v>
          </cell>
          <cell r="B367" t="str">
            <v>NONDWENI WEIR</v>
          </cell>
          <cell r="C367" t="str">
            <v>Thinus Rademan</v>
          </cell>
        </row>
        <row r="368">
          <cell r="A368">
            <v>100831</v>
          </cell>
          <cell r="B368" t="str">
            <v>MIDDLE LETABA S- DAM</v>
          </cell>
          <cell r="C368" t="str">
            <v>Thinus Rademan</v>
          </cell>
        </row>
        <row r="369">
          <cell r="A369">
            <v>100832</v>
          </cell>
          <cell r="B369" t="str">
            <v>SMP531 CANAL SYSTEM</v>
          </cell>
          <cell r="C369" t="str">
            <v>Thinus Rademan</v>
          </cell>
        </row>
        <row r="370">
          <cell r="A370">
            <v>100833</v>
          </cell>
          <cell r="B370" t="str">
            <v>SMP532 FROM THE DAM</v>
          </cell>
          <cell r="C370" t="str">
            <v>Thinus Rademan</v>
          </cell>
        </row>
        <row r="371">
          <cell r="A371">
            <v>100834</v>
          </cell>
          <cell r="B371" t="str">
            <v>M LETABA S- NSAMI DM</v>
          </cell>
          <cell r="C371" t="str">
            <v>Thinus Rademan</v>
          </cell>
        </row>
        <row r="372">
          <cell r="A372">
            <v>100835</v>
          </cell>
          <cell r="B372" t="str">
            <v>SMP179 FROM THE DAM</v>
          </cell>
          <cell r="C372" t="str">
            <v>Thinus Rademan</v>
          </cell>
        </row>
        <row r="373">
          <cell r="A373">
            <v>100836</v>
          </cell>
          <cell r="B373" t="str">
            <v>SMP530 CANAL SYSTEM</v>
          </cell>
          <cell r="C373" t="str">
            <v>Thinus Rademan</v>
          </cell>
        </row>
        <row r="374">
          <cell r="A374">
            <v>100838</v>
          </cell>
          <cell r="B374" t="str">
            <v>POLITSI-MAGOEBASKL D</v>
          </cell>
          <cell r="C374" t="str">
            <v>Thinus Rademan</v>
          </cell>
        </row>
        <row r="375">
          <cell r="A375">
            <v>100839</v>
          </cell>
          <cell r="B375" t="str">
            <v>SMP202 TO MIDDELKOP</v>
          </cell>
          <cell r="C375" t="str">
            <v>Thinus Rademan</v>
          </cell>
        </row>
        <row r="376">
          <cell r="A376">
            <v>100840</v>
          </cell>
          <cell r="B376" t="str">
            <v>SMP533 DAM VIA CANAL</v>
          </cell>
          <cell r="C376" t="str">
            <v>Thinus Rademan</v>
          </cell>
        </row>
        <row r="377">
          <cell r="A377">
            <v>100841</v>
          </cell>
          <cell r="B377" t="str">
            <v>SMP769 FROM VERGELEG</v>
          </cell>
          <cell r="C377" t="str">
            <v>Thinus Rademan</v>
          </cell>
        </row>
        <row r="378">
          <cell r="A378">
            <v>100842</v>
          </cell>
          <cell r="B378" t="str">
            <v>THABINA DAM (301)</v>
          </cell>
          <cell r="C378" t="str">
            <v>Thinus Rademan</v>
          </cell>
        </row>
        <row r="379">
          <cell r="A379">
            <v>100843</v>
          </cell>
          <cell r="B379" t="str">
            <v>SMP538 FROM THE DAM</v>
          </cell>
          <cell r="C379" t="str">
            <v>Thinus Rademan</v>
          </cell>
        </row>
        <row r="380">
          <cell r="A380">
            <v>100844</v>
          </cell>
          <cell r="B380" t="str">
            <v>THAPANI DAM (302)</v>
          </cell>
          <cell r="C380" t="str">
            <v>Thinus Rademan</v>
          </cell>
        </row>
        <row r="381">
          <cell r="A381">
            <v>100845</v>
          </cell>
          <cell r="B381" t="str">
            <v>SMP539 FROM THE DAM</v>
          </cell>
          <cell r="C381" t="str">
            <v>Thinus Rademan</v>
          </cell>
        </row>
        <row r="382">
          <cell r="A382">
            <v>100846</v>
          </cell>
          <cell r="B382" t="str">
            <v>MAHONISI DAM (356)</v>
          </cell>
          <cell r="C382" t="str">
            <v>Thinus Rademan</v>
          </cell>
        </row>
        <row r="383">
          <cell r="A383">
            <v>100847</v>
          </cell>
          <cell r="B383" t="str">
            <v>MAKULEKE DAM</v>
          </cell>
          <cell r="C383" t="str">
            <v>Thinus Rademan</v>
          </cell>
        </row>
        <row r="384">
          <cell r="A384">
            <v>100848</v>
          </cell>
          <cell r="B384" t="str">
            <v>MODJADJI  DAM</v>
          </cell>
          <cell r="C384" t="str">
            <v>Thinus Rademan</v>
          </cell>
        </row>
        <row r="385">
          <cell r="A385">
            <v>100849</v>
          </cell>
          <cell r="B385" t="str">
            <v>SMP537 FROM THE DAM</v>
          </cell>
          <cell r="C385" t="str">
            <v>Thinus Rademan</v>
          </cell>
        </row>
        <row r="386">
          <cell r="A386">
            <v>100850</v>
          </cell>
          <cell r="B386" t="str">
            <v>S MAN: EAST OP AREA</v>
          </cell>
          <cell r="C386" t="str">
            <v>Verosha Bridglall</v>
          </cell>
        </row>
        <row r="387">
          <cell r="A387">
            <v>100851</v>
          </cell>
          <cell r="B387" t="str">
            <v>MAN: TEC SUPS MIDMAR</v>
          </cell>
          <cell r="C387" t="str">
            <v>Verosha Bridglall</v>
          </cell>
        </row>
        <row r="388">
          <cell r="A388">
            <v>100851</v>
          </cell>
          <cell r="B388" t="str">
            <v>SUB-DIRECTORATE-TECH</v>
          </cell>
          <cell r="C388" t="str">
            <v>Verosha Bridglall</v>
          </cell>
        </row>
        <row r="389">
          <cell r="A389">
            <v>100852</v>
          </cell>
          <cell r="B389" t="str">
            <v>MEC&amp;ELECT SV MIDMAR</v>
          </cell>
          <cell r="C389" t="str">
            <v>Verosha Bridglall</v>
          </cell>
        </row>
        <row r="390">
          <cell r="A390">
            <v>100853</v>
          </cell>
          <cell r="B390" t="str">
            <v>CIVIL ENGN S MIDMAR</v>
          </cell>
          <cell r="C390" t="str">
            <v>Verosha Bridglall</v>
          </cell>
        </row>
        <row r="391">
          <cell r="A391">
            <v>100854</v>
          </cell>
          <cell r="B391" t="str">
            <v>MAN: SURVEY S MIDMAR</v>
          </cell>
          <cell r="C391" t="str">
            <v>Verosha Bridglall</v>
          </cell>
        </row>
        <row r="392">
          <cell r="A392">
            <v>100855</v>
          </cell>
          <cell r="B392" t="str">
            <v>MAN:FIN&amp;SCM MIDMAR</v>
          </cell>
          <cell r="C392" t="str">
            <v>Verosha Bridglall</v>
          </cell>
        </row>
        <row r="393">
          <cell r="A393">
            <v>100855</v>
          </cell>
          <cell r="B393" t="str">
            <v>DIVISION:FINANCIAL M</v>
          </cell>
          <cell r="C393" t="str">
            <v>Verosha Bridglall</v>
          </cell>
        </row>
        <row r="394">
          <cell r="A394">
            <v>100856</v>
          </cell>
          <cell r="B394" t="str">
            <v>MAN:CORP SUP MIDMAR</v>
          </cell>
          <cell r="C394" t="str">
            <v>Verosha Bridglall</v>
          </cell>
        </row>
        <row r="395">
          <cell r="A395">
            <v>100856</v>
          </cell>
          <cell r="B395" t="str">
            <v>DIVISION-ADMINISTRAT</v>
          </cell>
          <cell r="C395" t="str">
            <v>Verosha Bridglall</v>
          </cell>
        </row>
        <row r="396">
          <cell r="A396">
            <v>100857</v>
          </cell>
          <cell r="B396" t="str">
            <v>MAN: HYDRO EASTERN</v>
          </cell>
          <cell r="C396" t="str">
            <v>Verosha Bridglall</v>
          </cell>
        </row>
        <row r="397">
          <cell r="A397">
            <v>100858</v>
          </cell>
          <cell r="B397" t="str">
            <v>MAN: OPERAT MIDMAR</v>
          </cell>
          <cell r="C397" t="str">
            <v>Verosha Bridglall</v>
          </cell>
        </row>
        <row r="398">
          <cell r="A398">
            <v>100858</v>
          </cell>
          <cell r="B398" t="str">
            <v>HEAD: O&amp;M EASTERN OP</v>
          </cell>
          <cell r="C398" t="str">
            <v>Verosha Bridglall</v>
          </cell>
        </row>
        <row r="399">
          <cell r="A399">
            <v>100859</v>
          </cell>
          <cell r="B399" t="str">
            <v>TUG-MHLAT R- GOEDETR</v>
          </cell>
          <cell r="C399" t="str">
            <v>Verosha Bridglall</v>
          </cell>
        </row>
        <row r="400">
          <cell r="A400">
            <v>100860</v>
          </cell>
          <cell r="B400" t="str">
            <v>SMP219 ALL CONS EXCL</v>
          </cell>
          <cell r="C400" t="str">
            <v>Verosha Bridglall</v>
          </cell>
        </row>
        <row r="401">
          <cell r="A401">
            <v>100861</v>
          </cell>
          <cell r="B401" t="str">
            <v>SMP589 MHLATUZE WAT</v>
          </cell>
          <cell r="C401" t="str">
            <v>Verosha Bridglall</v>
          </cell>
        </row>
        <row r="402">
          <cell r="A402">
            <v>100862</v>
          </cell>
          <cell r="B402" t="str">
            <v>SMP590 NON-SERV CONS</v>
          </cell>
          <cell r="C402" t="str">
            <v>Verosha Bridglall</v>
          </cell>
        </row>
        <row r="403">
          <cell r="A403">
            <v>100863</v>
          </cell>
          <cell r="B403" t="str">
            <v>SMP591 SERV CONSUMER</v>
          </cell>
          <cell r="C403" t="str">
            <v>Verosha Bridglall</v>
          </cell>
        </row>
        <row r="404">
          <cell r="A404">
            <v>100864</v>
          </cell>
          <cell r="B404" t="str">
            <v>TUG-MHLAT TRANS SCHM</v>
          </cell>
          <cell r="C404" t="str">
            <v>Verosha Bridglall</v>
          </cell>
        </row>
        <row r="405">
          <cell r="A405">
            <v>100865</v>
          </cell>
          <cell r="B405" t="str">
            <v>NKWALENI CANAL</v>
          </cell>
          <cell r="C405" t="str">
            <v>Verosha Bridglall</v>
          </cell>
        </row>
        <row r="406">
          <cell r="A406">
            <v>100869</v>
          </cell>
          <cell r="B406" t="str">
            <v>HLUHLUWE RIVER - DAM</v>
          </cell>
          <cell r="C406" t="str">
            <v>Verosha Bridglall</v>
          </cell>
        </row>
        <row r="407">
          <cell r="A407">
            <v>100870</v>
          </cell>
          <cell r="B407" t="str">
            <v>SMP154 SCHEME</v>
          </cell>
          <cell r="C407" t="str">
            <v>Verosha Bridglall</v>
          </cell>
        </row>
        <row r="408">
          <cell r="A408">
            <v>100872</v>
          </cell>
          <cell r="B408" t="str">
            <v>PIPE TO HLUHLUWE</v>
          </cell>
          <cell r="C408" t="str">
            <v>Verosha Bridglall</v>
          </cell>
        </row>
        <row r="409">
          <cell r="A409">
            <v>100873</v>
          </cell>
          <cell r="B409" t="str">
            <v>WH MFOLZ R- KLIPFNTN</v>
          </cell>
          <cell r="C409" t="str">
            <v>Verosha Bridglall</v>
          </cell>
        </row>
        <row r="410">
          <cell r="A410">
            <v>100875</v>
          </cell>
          <cell r="B410" t="str">
            <v>ULUNDI BALANCING WR</v>
          </cell>
          <cell r="C410" t="str">
            <v>Verosha Bridglall</v>
          </cell>
        </row>
        <row r="411">
          <cell r="A411">
            <v>100876</v>
          </cell>
          <cell r="B411" t="str">
            <v>SMP234 FROM SCHEME</v>
          </cell>
          <cell r="C411" t="str">
            <v>Verosha Bridglall</v>
          </cell>
        </row>
        <row r="412">
          <cell r="A412">
            <v>100877</v>
          </cell>
          <cell r="B412" t="str">
            <v>SMP592 VRYHEID MUN</v>
          </cell>
          <cell r="C412" t="str">
            <v>Verosha Bridglall</v>
          </cell>
        </row>
        <row r="413">
          <cell r="A413">
            <v>100878</v>
          </cell>
          <cell r="B413" t="str">
            <v>SMP593 SCH TO ULUNDI</v>
          </cell>
          <cell r="C413" t="str">
            <v>Verosha Bridglall</v>
          </cell>
        </row>
        <row r="414">
          <cell r="A414">
            <v>100879</v>
          </cell>
          <cell r="B414" t="str">
            <v>PONGOLA R- PPOORTDAM</v>
          </cell>
          <cell r="C414" t="str">
            <v>Verosha Bridglall</v>
          </cell>
        </row>
        <row r="415">
          <cell r="A415">
            <v>100880</v>
          </cell>
          <cell r="B415" t="str">
            <v>SMP102 FROM SCHEME</v>
          </cell>
          <cell r="C415" t="str">
            <v>Verosha Bridglall</v>
          </cell>
        </row>
        <row r="416">
          <cell r="A416">
            <v>100881</v>
          </cell>
          <cell r="B416" t="str">
            <v>SMP203 RPF FR CANAL</v>
          </cell>
          <cell r="C416" t="str">
            <v>Verosha Bridglall</v>
          </cell>
        </row>
        <row r="417">
          <cell r="A417">
            <v>100882</v>
          </cell>
          <cell r="B417" t="str">
            <v>LAVUMISA SCHEME</v>
          </cell>
          <cell r="C417" t="str">
            <v>Verosha Bridglall</v>
          </cell>
        </row>
        <row r="418">
          <cell r="A418">
            <v>100884</v>
          </cell>
          <cell r="B418" t="str">
            <v>MAKATINI CANAL</v>
          </cell>
          <cell r="C418" t="str">
            <v>Verosha Bridglall</v>
          </cell>
        </row>
        <row r="419">
          <cell r="A419">
            <v>100885</v>
          </cell>
          <cell r="B419" t="str">
            <v>MNYAMV R- CRAIGIE BN</v>
          </cell>
          <cell r="C419" t="str">
            <v>Verosha Bridglall</v>
          </cell>
        </row>
        <row r="420">
          <cell r="A420">
            <v>100886</v>
          </cell>
          <cell r="B420" t="str">
            <v>SMP182 SCHEME</v>
          </cell>
          <cell r="C420" t="str">
            <v>Verosha Bridglall</v>
          </cell>
        </row>
        <row r="421">
          <cell r="A421">
            <v>100889</v>
          </cell>
          <cell r="B421" t="str">
            <v>NGAG R- NTSHINGWAYO</v>
          </cell>
          <cell r="C421" t="str">
            <v>Verosha Bridglall</v>
          </cell>
        </row>
        <row r="422">
          <cell r="A422">
            <v>100890</v>
          </cell>
          <cell r="B422" t="str">
            <v>SMP189 SCHEME</v>
          </cell>
          <cell r="C422" t="str">
            <v>Verosha Bridglall</v>
          </cell>
        </row>
        <row r="423">
          <cell r="A423">
            <v>100892</v>
          </cell>
          <cell r="B423" t="str">
            <v>PIPE TO NEWCASTLE</v>
          </cell>
          <cell r="C423" t="str">
            <v>Verosha Bridglall</v>
          </cell>
        </row>
        <row r="424">
          <cell r="A424">
            <v>100893</v>
          </cell>
          <cell r="B424" t="str">
            <v>QEDUSIZI (OVERSIGHT)</v>
          </cell>
          <cell r="C424" t="str">
            <v>Verosha Bridglall</v>
          </cell>
        </row>
        <row r="425">
          <cell r="A425">
            <v>100894</v>
          </cell>
          <cell r="B425" t="str">
            <v>TUGELA R- SPIOENKOP</v>
          </cell>
          <cell r="C425" t="str">
            <v>Verosha Bridglall</v>
          </cell>
        </row>
        <row r="426">
          <cell r="A426">
            <v>100895</v>
          </cell>
          <cell r="B426" t="str">
            <v>SMP111 SCHEME</v>
          </cell>
          <cell r="C426" t="str">
            <v>Verosha Bridglall</v>
          </cell>
        </row>
        <row r="427">
          <cell r="A427">
            <v>100897</v>
          </cell>
          <cell r="B427" t="str">
            <v>PIPE TO LADYSMITH</v>
          </cell>
          <cell r="C427" t="str">
            <v>Verosha Bridglall</v>
          </cell>
        </row>
        <row r="428">
          <cell r="A428">
            <v>100898</v>
          </cell>
          <cell r="B428" t="str">
            <v>BUSHM R- WAGENDRIFT</v>
          </cell>
          <cell r="C428" t="str">
            <v>Verosha Bridglall</v>
          </cell>
        </row>
        <row r="429">
          <cell r="A429">
            <v>100899</v>
          </cell>
          <cell r="B429" t="str">
            <v>SMP423 ESCOURT MUNIC</v>
          </cell>
          <cell r="C429" t="str">
            <v>Verosha Bridglall</v>
          </cell>
        </row>
        <row r="430">
          <cell r="A430">
            <v>100900</v>
          </cell>
          <cell r="B430" t="str">
            <v>SMP424 TO MASONITE</v>
          </cell>
          <cell r="C430" t="str">
            <v>Verosha Bridglall</v>
          </cell>
        </row>
        <row r="431">
          <cell r="A431">
            <v>100901</v>
          </cell>
          <cell r="B431" t="str">
            <v>DISCONTINUED SMP425</v>
          </cell>
          <cell r="C431" t="str">
            <v>Verosha Bridglall</v>
          </cell>
        </row>
        <row r="432">
          <cell r="A432">
            <v>100902</v>
          </cell>
          <cell r="B432" t="str">
            <v>SMP53 SCHEME</v>
          </cell>
          <cell r="C432" t="str">
            <v>Verosha Bridglall</v>
          </cell>
        </row>
        <row r="433">
          <cell r="A433">
            <v>100904</v>
          </cell>
          <cell r="B433" t="str">
            <v>PIPELINE TO ESTCOURT</v>
          </cell>
          <cell r="C433" t="str">
            <v>Verosha Bridglall</v>
          </cell>
        </row>
        <row r="434">
          <cell r="A434">
            <v>100905</v>
          </cell>
          <cell r="B434" t="str">
            <v>MDLOTI R- HAZELMERE</v>
          </cell>
          <cell r="C434" t="str">
            <v>Verosha Bridglall</v>
          </cell>
        </row>
        <row r="435">
          <cell r="A435">
            <v>100906</v>
          </cell>
          <cell r="B435" t="str">
            <v>SMP178 SCHEME</v>
          </cell>
          <cell r="C435" t="str">
            <v>Verosha Bridglall</v>
          </cell>
        </row>
        <row r="436">
          <cell r="A436">
            <v>100907</v>
          </cell>
          <cell r="B436" t="str">
            <v>UMG R- MID_ALBF_INA</v>
          </cell>
          <cell r="C436" t="str">
            <v>Verosha Bridglall</v>
          </cell>
        </row>
        <row r="437">
          <cell r="A437">
            <v>100908</v>
          </cell>
          <cell r="B437" t="str">
            <v>SMP142 SCHEME</v>
          </cell>
          <cell r="C437" t="str">
            <v>Verosha Bridglall</v>
          </cell>
        </row>
        <row r="438">
          <cell r="A438">
            <v>100909</v>
          </cell>
          <cell r="B438" t="str">
            <v>MOOI MGENI TSCHEME</v>
          </cell>
          <cell r="C438" t="str">
            <v>Verosha Bridglall</v>
          </cell>
        </row>
        <row r="439">
          <cell r="A439">
            <v>100910</v>
          </cell>
          <cell r="B439" t="str">
            <v>UMGENI WB ACT OSIGHT</v>
          </cell>
          <cell r="C439" t="str">
            <v>Verosha Bridglall</v>
          </cell>
        </row>
        <row r="440">
          <cell r="A440">
            <v>100911</v>
          </cell>
          <cell r="B440" t="str">
            <v>S MAN: CENTRAL OAREA</v>
          </cell>
          <cell r="C440" t="str">
            <v>Zanele Kekana</v>
          </cell>
        </row>
        <row r="441">
          <cell r="A441">
            <v>100911</v>
          </cell>
          <cell r="B441" t="str">
            <v>SNR MANAGER CENTRAL</v>
          </cell>
          <cell r="C441" t="str">
            <v>Zanele Kekana</v>
          </cell>
        </row>
        <row r="442">
          <cell r="A442">
            <v>100912</v>
          </cell>
          <cell r="B442" t="str">
            <v>MAN: TEC SS PRETORIA</v>
          </cell>
          <cell r="C442" t="str">
            <v>Zanele Kekana</v>
          </cell>
        </row>
        <row r="443">
          <cell r="A443">
            <v>100912</v>
          </cell>
          <cell r="B443" t="str">
            <v>SUB-DRC-TECHNICAL SE</v>
          </cell>
          <cell r="C443" t="str">
            <v>Zanele Kekana</v>
          </cell>
        </row>
        <row r="444">
          <cell r="A444">
            <v>100913</v>
          </cell>
          <cell r="B444" t="str">
            <v>CENTRAL SUR SERV PTC</v>
          </cell>
          <cell r="C444" t="str">
            <v>Zanele Kekana</v>
          </cell>
        </row>
        <row r="445">
          <cell r="A445">
            <v>100914</v>
          </cell>
          <cell r="B445" t="str">
            <v>CENTRAL SUR SERV BFT</v>
          </cell>
          <cell r="C445" t="str">
            <v>Jemina Baleni</v>
          </cell>
        </row>
        <row r="446">
          <cell r="A446">
            <v>100915</v>
          </cell>
          <cell r="B446" t="str">
            <v>CENTRAL MEC&amp;ELECT SV</v>
          </cell>
          <cell r="C446" t="str">
            <v>Zanele Kekana</v>
          </cell>
        </row>
        <row r="447">
          <cell r="A447">
            <v>100916</v>
          </cell>
          <cell r="B447" t="str">
            <v>CEN CIVIL ENGN S PTA</v>
          </cell>
          <cell r="C447" t="str">
            <v>Zanele Kekana</v>
          </cell>
        </row>
        <row r="448">
          <cell r="A448">
            <v>100917</v>
          </cell>
          <cell r="B448" t="str">
            <v>MAN:FIN&amp;SCM PRETORIA</v>
          </cell>
          <cell r="C448" t="str">
            <v>Zanele Kekana</v>
          </cell>
        </row>
        <row r="449">
          <cell r="A449">
            <v>100918</v>
          </cell>
          <cell r="B449" t="str">
            <v>MAN: CORP. SUPP. PTA</v>
          </cell>
          <cell r="C449" t="str">
            <v>Zanele Kekana</v>
          </cell>
        </row>
        <row r="450">
          <cell r="A450">
            <v>100918</v>
          </cell>
          <cell r="B450" t="str">
            <v>SUB-DIR GEN.ADMIN</v>
          </cell>
          <cell r="C450" t="str">
            <v>Zanele Kekana</v>
          </cell>
        </row>
        <row r="451">
          <cell r="A451">
            <v>100919</v>
          </cell>
          <cell r="B451" t="str">
            <v>MAN: OP EAST PRTORIA</v>
          </cell>
          <cell r="C451" t="str">
            <v>Zanele Kekana</v>
          </cell>
        </row>
        <row r="452">
          <cell r="A452">
            <v>100919</v>
          </cell>
          <cell r="B452" t="str">
            <v>SUB-DIRECTORATE-OPS</v>
          </cell>
          <cell r="C452" t="str">
            <v>Zanele Kekana</v>
          </cell>
        </row>
        <row r="453">
          <cell r="A453">
            <v>100920</v>
          </cell>
          <cell r="B453" t="str">
            <v>AREA OFFICE: USUTU</v>
          </cell>
          <cell r="C453" t="str">
            <v>Zanele Kekana</v>
          </cell>
        </row>
        <row r="454">
          <cell r="A454">
            <v>100920</v>
          </cell>
          <cell r="B454" t="str">
            <v>DIVISION-OPS-AMSTERD</v>
          </cell>
          <cell r="C454" t="str">
            <v>Zanele Kekana</v>
          </cell>
        </row>
        <row r="455">
          <cell r="A455">
            <v>100921</v>
          </cell>
          <cell r="B455" t="str">
            <v>KOMATIR - VYGEBOOM D</v>
          </cell>
          <cell r="C455" t="str">
            <v>Zanele Kekana</v>
          </cell>
        </row>
        <row r="456">
          <cell r="A456">
            <v>100922</v>
          </cell>
          <cell r="B456" t="str">
            <v>KOMATIR-NOOITGEDACHT</v>
          </cell>
          <cell r="C456" t="str">
            <v>Zanele Kekana</v>
          </cell>
        </row>
        <row r="457">
          <cell r="A457">
            <v>100923</v>
          </cell>
          <cell r="B457" t="str">
            <v>SMP11 GLADDESP CANAL</v>
          </cell>
          <cell r="C457" t="str">
            <v>Zanele Kekana</v>
          </cell>
        </row>
        <row r="458">
          <cell r="A458">
            <v>100924</v>
          </cell>
          <cell r="B458" t="str">
            <v>SMP162 UPP KOMATI ES</v>
          </cell>
          <cell r="C458" t="str">
            <v>Zanele Kekana</v>
          </cell>
        </row>
        <row r="459">
          <cell r="A459">
            <v>100925</v>
          </cell>
          <cell r="B459" t="str">
            <v>SMP79 DAM</v>
          </cell>
          <cell r="C459" t="str">
            <v>Zanele Kekana</v>
          </cell>
        </row>
        <row r="460">
          <cell r="A460">
            <v>100926</v>
          </cell>
          <cell r="B460" t="str">
            <v>GEMSBOKHOEK WEIR</v>
          </cell>
          <cell r="C460" t="str">
            <v>Zanele Kekana</v>
          </cell>
        </row>
        <row r="461">
          <cell r="A461">
            <v>100927</v>
          </cell>
          <cell r="B461" t="str">
            <v>USUT VAALR- HEYSHOPE</v>
          </cell>
          <cell r="C461" t="str">
            <v>Zanele Kekana</v>
          </cell>
        </row>
        <row r="462">
          <cell r="A462">
            <v>100928</v>
          </cell>
          <cell r="B462" t="str">
            <v>SMP113 FROM THE DAM</v>
          </cell>
          <cell r="C462" t="str">
            <v>Zanele Kekana</v>
          </cell>
        </row>
        <row r="463">
          <cell r="A463">
            <v>100929</v>
          </cell>
          <cell r="B463" t="str">
            <v>SMP226 HEYS TO 3FONT</v>
          </cell>
          <cell r="C463" t="str">
            <v>Zanele Kekana</v>
          </cell>
        </row>
        <row r="464">
          <cell r="A464">
            <v>100930</v>
          </cell>
          <cell r="B464" t="str">
            <v>SMP453 HEYS TO GEELH</v>
          </cell>
          <cell r="C464" t="str">
            <v>Zanele Kekana</v>
          </cell>
        </row>
        <row r="465">
          <cell r="A465">
            <v>100931</v>
          </cell>
          <cell r="B465" t="str">
            <v>SMP454 GEELH TO GRDR</v>
          </cell>
          <cell r="C465" t="str">
            <v>Zanele Kekana</v>
          </cell>
        </row>
        <row r="466">
          <cell r="A466">
            <v>100932</v>
          </cell>
          <cell r="B466" t="str">
            <v>GEELHOUTBOOM PUMP</v>
          </cell>
          <cell r="C466" t="str">
            <v>Zanele Kekana</v>
          </cell>
        </row>
        <row r="467">
          <cell r="A467">
            <v>100933</v>
          </cell>
          <cell r="B467" t="str">
            <v>JERICHO DAM (129)</v>
          </cell>
          <cell r="C467" t="str">
            <v>Zanele Kekana</v>
          </cell>
        </row>
        <row r="468">
          <cell r="A468">
            <v>100933</v>
          </cell>
          <cell r="B468" t="str">
            <v>SUB-DIV-MAINTENANCE</v>
          </cell>
          <cell r="C468" t="str">
            <v>Zanele Kekana</v>
          </cell>
        </row>
        <row r="469">
          <cell r="A469">
            <v>100934</v>
          </cell>
          <cell r="B469" t="str">
            <v>MORGENSTOND DAM (129</v>
          </cell>
          <cell r="C469" t="str">
            <v>Zanele Kekana</v>
          </cell>
        </row>
        <row r="470">
          <cell r="A470">
            <v>100935</v>
          </cell>
          <cell r="B470" t="str">
            <v>WESTOE DAM (129)</v>
          </cell>
          <cell r="C470" t="str">
            <v>Zanele Kekana</v>
          </cell>
        </row>
        <row r="471">
          <cell r="A471">
            <v>100936</v>
          </cell>
          <cell r="B471" t="str">
            <v>SMP224 FROM THE DAMS</v>
          </cell>
          <cell r="C471" t="str">
            <v>Zanele Kekana</v>
          </cell>
        </row>
        <row r="472">
          <cell r="A472">
            <v>100937</v>
          </cell>
          <cell r="B472" t="str">
            <v>SMP225 JER/CAM PLINE</v>
          </cell>
          <cell r="C472" t="str">
            <v>Zanele Kekana</v>
          </cell>
        </row>
        <row r="473">
          <cell r="A473">
            <v>100938</v>
          </cell>
          <cell r="B473" t="str">
            <v>SMP447 CAMD/KRIEL PL</v>
          </cell>
          <cell r="C473" t="str">
            <v>Zanele Kekana</v>
          </cell>
        </row>
        <row r="474">
          <cell r="A474">
            <v>100939</v>
          </cell>
          <cell r="B474" t="str">
            <v>SMP448 KRIEL (ESKOM)</v>
          </cell>
          <cell r="C474" t="str">
            <v>Zanele Kekana</v>
          </cell>
        </row>
        <row r="475">
          <cell r="A475">
            <v>100940</v>
          </cell>
          <cell r="B475" t="str">
            <v>SMP449 KHUT/KEND PLN</v>
          </cell>
          <cell r="C475" t="str">
            <v>Zanele Kekana</v>
          </cell>
        </row>
        <row r="476">
          <cell r="A476">
            <v>100941</v>
          </cell>
          <cell r="B476" t="str">
            <v>SMP450 KENDAL ESKOM</v>
          </cell>
          <cell r="C476" t="str">
            <v>Zanele Kekana</v>
          </cell>
        </row>
        <row r="477">
          <cell r="A477">
            <v>100942</v>
          </cell>
          <cell r="B477" t="str">
            <v>SMP451 CAMD LILLIEPT</v>
          </cell>
          <cell r="C477" t="str">
            <v>Zanele Kekana</v>
          </cell>
        </row>
        <row r="478">
          <cell r="A478">
            <v>100943</v>
          </cell>
          <cell r="B478" t="str">
            <v>SMP636 CAMDEN- ESKOM</v>
          </cell>
          <cell r="C478" t="str">
            <v>Zanele Kekana</v>
          </cell>
        </row>
        <row r="479">
          <cell r="A479">
            <v>100944</v>
          </cell>
          <cell r="B479" t="str">
            <v>CAMD P/S RES. 3</v>
          </cell>
          <cell r="C479" t="str">
            <v>Zanele Kekana</v>
          </cell>
        </row>
        <row r="480">
          <cell r="A480">
            <v>100945</v>
          </cell>
          <cell r="B480" t="str">
            <v>BONNIE BROOK CHURCHH</v>
          </cell>
          <cell r="C480" t="str">
            <v>Zanele Kekana</v>
          </cell>
        </row>
        <row r="481">
          <cell r="A481">
            <v>100946</v>
          </cell>
          <cell r="B481" t="str">
            <v>KLIPHOEK P/S ONVERWR</v>
          </cell>
          <cell r="C481" t="str">
            <v>Zanele Kekana</v>
          </cell>
        </row>
        <row r="482">
          <cell r="A482">
            <v>100947</v>
          </cell>
          <cell r="B482" t="str">
            <v>A OFFICE: USUTU VAAL</v>
          </cell>
          <cell r="C482" t="str">
            <v>Zanele Kekana</v>
          </cell>
        </row>
        <row r="483">
          <cell r="A483">
            <v>100947</v>
          </cell>
          <cell r="B483" t="str">
            <v>DIVISION-OPS-STANDER</v>
          </cell>
          <cell r="C483" t="str">
            <v>Zanele Kekana</v>
          </cell>
        </row>
        <row r="484">
          <cell r="A484">
            <v>100947</v>
          </cell>
          <cell r="B484" t="str">
            <v>DIVISION-OPS-STANDER</v>
          </cell>
          <cell r="C484" t="str">
            <v>Zanele Kekana</v>
          </cell>
        </row>
        <row r="485">
          <cell r="A485">
            <v>100948</v>
          </cell>
          <cell r="B485" t="str">
            <v>SLANG R- ZAAIHOEK DM</v>
          </cell>
          <cell r="C485" t="str">
            <v>Zanele Kekana</v>
          </cell>
        </row>
        <row r="486">
          <cell r="A486">
            <v>100949</v>
          </cell>
          <cell r="B486" t="str">
            <v>SMP442 P/LS&amp; AQUEDUC</v>
          </cell>
          <cell r="C486" t="str">
            <v>Zanele Kekana</v>
          </cell>
        </row>
        <row r="487">
          <cell r="A487">
            <v>100950</v>
          </cell>
          <cell r="B487" t="str">
            <v>ZAAIHOEK PUMPSTATION</v>
          </cell>
          <cell r="C487" t="str">
            <v>Zanele Kekana</v>
          </cell>
        </row>
        <row r="488">
          <cell r="A488">
            <v>100951</v>
          </cell>
          <cell r="B488" t="str">
            <v>SMP657 FROM THE DAM</v>
          </cell>
          <cell r="C488" t="str">
            <v>Zanele Kekana</v>
          </cell>
        </row>
        <row r="489">
          <cell r="A489">
            <v>100952</v>
          </cell>
          <cell r="B489" t="str">
            <v>USUT VAALR- GROOTDRD</v>
          </cell>
          <cell r="C489" t="str">
            <v>Zanele Kekana</v>
          </cell>
        </row>
        <row r="490">
          <cell r="A490">
            <v>100953</v>
          </cell>
          <cell r="B490" t="str">
            <v>SMP658 PURFIC. WORKS</v>
          </cell>
          <cell r="C490" t="str">
            <v>Zanele Kekana</v>
          </cell>
        </row>
        <row r="491">
          <cell r="A491">
            <v>100954</v>
          </cell>
          <cell r="B491" t="str">
            <v>SMP659 OUT OF GR DAM</v>
          </cell>
          <cell r="C491" t="str">
            <v>Zanele Kekana</v>
          </cell>
        </row>
        <row r="492">
          <cell r="A492">
            <v>100955</v>
          </cell>
          <cell r="B492" t="str">
            <v>SMP660 GROOT 2 TUTUK</v>
          </cell>
          <cell r="C492" t="str">
            <v>Zanele Kekana</v>
          </cell>
        </row>
        <row r="493">
          <cell r="A493">
            <v>100956</v>
          </cell>
          <cell r="B493" t="str">
            <v>SMP661 GROOT 2 KNOPF</v>
          </cell>
          <cell r="C493" t="str">
            <v>Zanele Kekana</v>
          </cell>
        </row>
        <row r="494">
          <cell r="A494">
            <v>100957</v>
          </cell>
          <cell r="B494" t="str">
            <v>SMP662 KNOPF 2 BOSSP</v>
          </cell>
          <cell r="C494" t="str">
            <v>Zanele Kekana</v>
          </cell>
        </row>
        <row r="495">
          <cell r="A495">
            <v>100958</v>
          </cell>
          <cell r="B495" t="str">
            <v>SMP663 KNOPF 2 TRICF</v>
          </cell>
          <cell r="C495" t="str">
            <v>Zanele Kekana</v>
          </cell>
        </row>
        <row r="496">
          <cell r="A496">
            <v>100959</v>
          </cell>
          <cell r="B496" t="str">
            <v>SMP664 RIETF 2 MATLA</v>
          </cell>
          <cell r="C496" t="str">
            <v>Zanele Kekana</v>
          </cell>
        </row>
        <row r="497">
          <cell r="A497">
            <v>100960</v>
          </cell>
          <cell r="B497" t="str">
            <v>SMP665 MATLA ESKOM</v>
          </cell>
          <cell r="C497" t="str">
            <v>Zanele Kekana</v>
          </cell>
        </row>
        <row r="498">
          <cell r="A498">
            <v>100961</v>
          </cell>
          <cell r="B498" t="str">
            <v>SMP666 NAAUWP 2 DUVH</v>
          </cell>
          <cell r="C498" t="str">
            <v>Zanele Kekana</v>
          </cell>
        </row>
        <row r="499">
          <cell r="A499">
            <v>100962</v>
          </cell>
          <cell r="B499" t="str">
            <v>SMP743 TRICHF OTHER</v>
          </cell>
          <cell r="C499" t="str">
            <v>Zanele Kekana</v>
          </cell>
        </row>
        <row r="500">
          <cell r="A500">
            <v>100963</v>
          </cell>
          <cell r="B500" t="str">
            <v>SMP656 DUVH 2 HENDPL</v>
          </cell>
          <cell r="C500" t="str">
            <v>Zanele Kekana</v>
          </cell>
        </row>
        <row r="501">
          <cell r="A501">
            <v>100964</v>
          </cell>
          <cell r="B501" t="str">
            <v>RIETF WEIR&amp; PSTATION</v>
          </cell>
          <cell r="C501" t="str">
            <v>Zanele Kekana</v>
          </cell>
        </row>
        <row r="502">
          <cell r="A502">
            <v>100965</v>
          </cell>
          <cell r="B502" t="str">
            <v>TRICHARDTSFONTEIN DM</v>
          </cell>
          <cell r="C502" t="str">
            <v>Zanele Kekana</v>
          </cell>
        </row>
        <row r="503">
          <cell r="A503">
            <v>100966</v>
          </cell>
          <cell r="B503" t="str">
            <v>BOSSIESPRUIT DAM</v>
          </cell>
          <cell r="C503" t="str">
            <v>Zanele Kekana</v>
          </cell>
        </row>
        <row r="504">
          <cell r="A504">
            <v>100967</v>
          </cell>
          <cell r="B504" t="str">
            <v>TUTUKA PUMP STATION</v>
          </cell>
          <cell r="C504" t="str">
            <v>Zanele Kekana</v>
          </cell>
        </row>
        <row r="505">
          <cell r="A505">
            <v>100968</v>
          </cell>
          <cell r="B505" t="str">
            <v>GROOTDRAAI P/STATION</v>
          </cell>
          <cell r="C505" t="str">
            <v>Zanele Kekana</v>
          </cell>
        </row>
        <row r="506">
          <cell r="A506">
            <v>100969</v>
          </cell>
          <cell r="B506" t="str">
            <v>GROOTFONTEIN P/STATN</v>
          </cell>
          <cell r="C506" t="str">
            <v>Zanele Kekana</v>
          </cell>
        </row>
        <row r="507">
          <cell r="A507">
            <v>100970</v>
          </cell>
          <cell r="B507" t="str">
            <v>SMP459 TFN 2 WITBANK</v>
          </cell>
          <cell r="C507" t="str">
            <v>Zanele Kekana</v>
          </cell>
        </row>
        <row r="508">
          <cell r="A508">
            <v>100971</v>
          </cell>
          <cell r="B508" t="str">
            <v>SMP751 KLEINKOPJE M</v>
          </cell>
          <cell r="C508" t="str">
            <v>Zanele Kekana</v>
          </cell>
        </row>
        <row r="509">
          <cell r="A509">
            <v>100972</v>
          </cell>
          <cell r="B509" t="str">
            <v>SMP752 DOUGLAS COLL</v>
          </cell>
          <cell r="C509" t="str">
            <v>Zanele Kekana</v>
          </cell>
        </row>
        <row r="510">
          <cell r="A510">
            <v>100973</v>
          </cell>
          <cell r="B510" t="str">
            <v>SMP753 DGLS COLL ALB</v>
          </cell>
          <cell r="C510" t="str">
            <v>Zanele Kekana</v>
          </cell>
        </row>
        <row r="511">
          <cell r="A511">
            <v>100974</v>
          </cell>
          <cell r="B511" t="str">
            <v>SMP754 DGLS COLL WKS</v>
          </cell>
          <cell r="C511" t="str">
            <v>Zanele Kekana</v>
          </cell>
        </row>
        <row r="512">
          <cell r="A512">
            <v>100975</v>
          </cell>
          <cell r="B512" t="str">
            <v>SMP755 DGLS COLL VDT</v>
          </cell>
          <cell r="C512" t="str">
            <v>Zanele Kekana</v>
          </cell>
        </row>
        <row r="513">
          <cell r="A513">
            <v>100976</v>
          </cell>
          <cell r="B513" t="str">
            <v>A OFF: TUGELA VAAL</v>
          </cell>
          <cell r="C513" t="str">
            <v>Zanele Kekana</v>
          </cell>
        </row>
        <row r="514">
          <cell r="A514">
            <v>100977</v>
          </cell>
          <cell r="B514" t="str">
            <v>WOODSTOCK DAM</v>
          </cell>
          <cell r="C514" t="str">
            <v>Zanele Kekana</v>
          </cell>
        </row>
        <row r="515">
          <cell r="A515">
            <v>100978</v>
          </cell>
          <cell r="B515" t="str">
            <v>KILLBURN 1 P/STATION</v>
          </cell>
          <cell r="C515" t="str">
            <v>Zanele Kekana</v>
          </cell>
        </row>
        <row r="516">
          <cell r="A516">
            <v>100979</v>
          </cell>
          <cell r="B516" t="str">
            <v>KILLBURN 2 P/STATION</v>
          </cell>
          <cell r="C516" t="str">
            <v>Zanele Kekana</v>
          </cell>
        </row>
        <row r="517">
          <cell r="A517">
            <v>100980</v>
          </cell>
          <cell r="B517" t="str">
            <v>KILLBURN FOREBAY</v>
          </cell>
          <cell r="C517" t="str">
            <v>Zanele Kekana</v>
          </cell>
        </row>
        <row r="518">
          <cell r="A518">
            <v>100981</v>
          </cell>
          <cell r="B518" t="str">
            <v>KILLBURN DAM</v>
          </cell>
          <cell r="C518" t="str">
            <v>Zanele Kekana</v>
          </cell>
        </row>
        <row r="519">
          <cell r="A519">
            <v>100982</v>
          </cell>
          <cell r="B519" t="str">
            <v>DRIEL BARRAGE</v>
          </cell>
          <cell r="C519" t="str">
            <v>Zanele Kekana</v>
          </cell>
        </row>
        <row r="520">
          <cell r="A520">
            <v>100983</v>
          </cell>
          <cell r="B520" t="str">
            <v>DRIEL 1 P/STATION</v>
          </cell>
          <cell r="C520" t="str">
            <v>Zanele Kekana</v>
          </cell>
        </row>
        <row r="521">
          <cell r="A521">
            <v>100984</v>
          </cell>
          <cell r="B521" t="str">
            <v>DRIEL 2 P/STATION</v>
          </cell>
          <cell r="C521" t="str">
            <v>Zanele Kekana</v>
          </cell>
        </row>
        <row r="522">
          <cell r="A522">
            <v>100985</v>
          </cell>
          <cell r="B522" t="str">
            <v>KILLBURN OMGEWINGS 3</v>
          </cell>
          <cell r="C522" t="str">
            <v>Zanele Kekana</v>
          </cell>
        </row>
        <row r="523">
          <cell r="A523">
            <v>100986</v>
          </cell>
          <cell r="B523" t="str">
            <v>TUVA CANAL</v>
          </cell>
          <cell r="C523" t="str">
            <v>Zanele Kekana</v>
          </cell>
        </row>
        <row r="524">
          <cell r="A524">
            <v>100987</v>
          </cell>
          <cell r="B524" t="str">
            <v>SMP220 SYST 2 JGERSR</v>
          </cell>
          <cell r="C524" t="str">
            <v>Zanele Kekana</v>
          </cell>
        </row>
        <row r="525">
          <cell r="A525">
            <v>100988</v>
          </cell>
          <cell r="B525" t="str">
            <v>STERKFONTEIN DAM</v>
          </cell>
          <cell r="C525" t="str">
            <v>Zanele Kekana</v>
          </cell>
        </row>
        <row r="526">
          <cell r="A526">
            <v>100989</v>
          </cell>
          <cell r="B526" t="str">
            <v>DRIEKLOOF</v>
          </cell>
          <cell r="C526" t="str">
            <v>Zanele Kekana</v>
          </cell>
        </row>
        <row r="527">
          <cell r="A527">
            <v>100990</v>
          </cell>
          <cell r="B527" t="str">
            <v>SMP680 STERKFNTN DAM</v>
          </cell>
          <cell r="C527" t="str">
            <v>Zanele Kekana</v>
          </cell>
        </row>
        <row r="528">
          <cell r="A528">
            <v>100991</v>
          </cell>
          <cell r="B528" t="str">
            <v>AREA OFFIC: VAAL DAM</v>
          </cell>
          <cell r="C528" t="str">
            <v>Zanele Kekana</v>
          </cell>
        </row>
        <row r="529">
          <cell r="A529">
            <v>100992</v>
          </cell>
          <cell r="B529" t="str">
            <v>VAAL DAM ADMIN SUPP</v>
          </cell>
          <cell r="C529" t="str">
            <v>Zanele Kekana</v>
          </cell>
        </row>
        <row r="530">
          <cell r="A530">
            <v>100993</v>
          </cell>
          <cell r="B530" t="str">
            <v>VAAL DAM</v>
          </cell>
          <cell r="C530" t="str">
            <v>Zanele Kekana</v>
          </cell>
        </row>
        <row r="531">
          <cell r="A531">
            <v>100994</v>
          </cell>
          <cell r="B531" t="str">
            <v>ASH RIV SITE4 BOTTKL</v>
          </cell>
          <cell r="C531" t="str">
            <v>Zanele Kekana</v>
          </cell>
        </row>
        <row r="532">
          <cell r="A532">
            <v>100995</v>
          </cell>
          <cell r="B532" t="str">
            <v>SMP760 NAMAH R-FP&amp;MM</v>
          </cell>
          <cell r="C532" t="str">
            <v>Zanele Kekana</v>
          </cell>
        </row>
        <row r="533">
          <cell r="A533">
            <v>100996</v>
          </cell>
          <cell r="B533" t="str">
            <v>FREDERICKSDAL WEIR</v>
          </cell>
          <cell r="C533" t="str">
            <v>Zanele Kekana</v>
          </cell>
        </row>
        <row r="534">
          <cell r="A534">
            <v>100997</v>
          </cell>
          <cell r="B534" t="str">
            <v>LOOPSPRUIT- KLIPDRIF</v>
          </cell>
          <cell r="C534" t="str">
            <v>Zanele Kekana</v>
          </cell>
        </row>
        <row r="535">
          <cell r="A535">
            <v>100998</v>
          </cell>
          <cell r="B535" t="str">
            <v>VAAL R SYS- UPP VAAL</v>
          </cell>
          <cell r="C535" t="str">
            <v>Zanele Kekana</v>
          </cell>
        </row>
        <row r="536">
          <cell r="A536">
            <v>100999</v>
          </cell>
          <cell r="B536" t="str">
            <v>SMP230 SCHEME</v>
          </cell>
          <cell r="C536" t="str">
            <v>Zanele Kekana</v>
          </cell>
        </row>
        <row r="537">
          <cell r="A537">
            <v>101000</v>
          </cell>
          <cell r="B537" t="str">
            <v>SMP681 AELIONS CLUB</v>
          </cell>
          <cell r="C537" t="str">
            <v>Zanele Kekana</v>
          </cell>
        </row>
        <row r="538">
          <cell r="A538">
            <v>101001</v>
          </cell>
          <cell r="B538" t="str">
            <v>SMP682 KARAN ESTATE</v>
          </cell>
          <cell r="C538" t="str">
            <v>Zanele Kekana</v>
          </cell>
        </row>
        <row r="539">
          <cell r="A539">
            <v>101002</v>
          </cell>
          <cell r="B539" t="str">
            <v>SMP683 PARKIN B_S&amp;C</v>
          </cell>
          <cell r="C539" t="str">
            <v>Zanele Kekana</v>
          </cell>
        </row>
        <row r="540">
          <cell r="A540">
            <v>101003</v>
          </cell>
          <cell r="B540" t="str">
            <v>SMP684 F.SUPRA ROSS</v>
          </cell>
          <cell r="C540" t="str">
            <v>Zanele Kekana</v>
          </cell>
        </row>
        <row r="541">
          <cell r="A541">
            <v>101004</v>
          </cell>
          <cell r="B541" t="str">
            <v>SMP685 ERIKA KWEKERY</v>
          </cell>
          <cell r="C541" t="str">
            <v>Zanele Kekana</v>
          </cell>
        </row>
        <row r="542">
          <cell r="A542">
            <v>101005</v>
          </cell>
          <cell r="B542" t="str">
            <v>SMP686 ENICOTT FARMG</v>
          </cell>
          <cell r="C542" t="str">
            <v>Zanele Kekana</v>
          </cell>
        </row>
        <row r="543">
          <cell r="A543">
            <v>101006</v>
          </cell>
          <cell r="B543" t="str">
            <v>SMP687 A.GREEN VR DS</v>
          </cell>
          <cell r="C543" t="str">
            <v>Zanele Kekana</v>
          </cell>
        </row>
        <row r="544">
          <cell r="A544">
            <v>101007</v>
          </cell>
          <cell r="B544" t="str">
            <v>SMP688 R.F. GARMANY</v>
          </cell>
          <cell r="C544" t="str">
            <v>Zanele Kekana</v>
          </cell>
        </row>
        <row r="545">
          <cell r="A545">
            <v>101008</v>
          </cell>
          <cell r="B545" t="str">
            <v>SMP689 T.FORD VR DS</v>
          </cell>
          <cell r="C545" t="str">
            <v>Zanele Kekana</v>
          </cell>
        </row>
        <row r="546">
          <cell r="A546">
            <v>101009</v>
          </cell>
          <cell r="B546" t="str">
            <v>SMP690 G. COLEMAN</v>
          </cell>
          <cell r="C546" t="str">
            <v>Zanele Kekana</v>
          </cell>
        </row>
        <row r="547">
          <cell r="A547">
            <v>101010</v>
          </cell>
          <cell r="B547" t="str">
            <v>SMP691 BALFOUR MCPTY</v>
          </cell>
          <cell r="C547" t="str">
            <v>Zanele Kekana</v>
          </cell>
        </row>
        <row r="548">
          <cell r="A548">
            <v>101011</v>
          </cell>
          <cell r="B548" t="str">
            <v>SMP709 RAND WATER</v>
          </cell>
          <cell r="C548" t="str">
            <v>Zanele Kekana</v>
          </cell>
        </row>
        <row r="549">
          <cell r="A549">
            <v>101012</v>
          </cell>
          <cell r="B549" t="str">
            <v>SMP710 EARLY BIRD FM</v>
          </cell>
          <cell r="C549" t="str">
            <v>Zanele Kekana</v>
          </cell>
        </row>
        <row r="550">
          <cell r="A550">
            <v>101013</v>
          </cell>
          <cell r="B550" t="str">
            <v>SMP711 PETRUS ST TWN</v>
          </cell>
          <cell r="C550" t="str">
            <v>Zanele Kekana</v>
          </cell>
        </row>
        <row r="551">
          <cell r="A551">
            <v>101014</v>
          </cell>
          <cell r="B551" t="str">
            <v>SMP712 PETRUS ST GLF</v>
          </cell>
          <cell r="C551" t="str">
            <v>Zanele Kekana</v>
          </cell>
        </row>
        <row r="552">
          <cell r="A552">
            <v>101015</v>
          </cell>
          <cell r="B552" t="str">
            <v>SMP713 TWELING MCPTY</v>
          </cell>
          <cell r="C552" t="str">
            <v>Zanele Kekana</v>
          </cell>
        </row>
        <row r="553">
          <cell r="A553">
            <v>101016</v>
          </cell>
          <cell r="B553" t="str">
            <v>SMP714 DIHLBENG MCTY</v>
          </cell>
          <cell r="C553" t="str">
            <v>Zanele Kekana</v>
          </cell>
        </row>
        <row r="554">
          <cell r="A554">
            <v>101017</v>
          </cell>
          <cell r="B554" t="str">
            <v>SMP715 WARDEN MCPTY</v>
          </cell>
          <cell r="C554" t="str">
            <v>Zanele Kekana</v>
          </cell>
        </row>
        <row r="555">
          <cell r="A555">
            <v>101018</v>
          </cell>
          <cell r="B555" t="str">
            <v>SMP716 FRFORT A MCTY</v>
          </cell>
          <cell r="C555" t="str">
            <v>Zanele Kekana</v>
          </cell>
        </row>
        <row r="556">
          <cell r="A556">
            <v>101019</v>
          </cell>
          <cell r="B556" t="str">
            <v>SMP717 FRFORT B MCTY</v>
          </cell>
          <cell r="C556" t="str">
            <v>Zanele Kekana</v>
          </cell>
        </row>
        <row r="557">
          <cell r="A557">
            <v>101020</v>
          </cell>
          <cell r="B557" t="str">
            <v>SMP718 HARRSM M TOWN</v>
          </cell>
          <cell r="C557" t="str">
            <v>Zanele Kekana</v>
          </cell>
        </row>
        <row r="558">
          <cell r="A558">
            <v>101021</v>
          </cell>
          <cell r="B558" t="str">
            <v>SMP719 HARRSM M TSHI</v>
          </cell>
          <cell r="C558" t="str">
            <v>Zanele Kekana</v>
          </cell>
        </row>
        <row r="559">
          <cell r="A559">
            <v>101022</v>
          </cell>
          <cell r="B559" t="str">
            <v>SMP720 HARRSM M BBOT</v>
          </cell>
          <cell r="C559" t="str">
            <v>Zanele Kekana</v>
          </cell>
        </row>
        <row r="560">
          <cell r="A560">
            <v>101023</v>
          </cell>
          <cell r="B560" t="str">
            <v>SMP721 HARRSM M GRVL</v>
          </cell>
          <cell r="C560" t="str">
            <v>Zanele Kekana</v>
          </cell>
        </row>
        <row r="561">
          <cell r="A561">
            <v>101024</v>
          </cell>
          <cell r="B561" t="str">
            <v>SMP722 HARRSM M FEED</v>
          </cell>
          <cell r="C561" t="str">
            <v>Zanele Kekana</v>
          </cell>
        </row>
        <row r="562">
          <cell r="A562">
            <v>101025</v>
          </cell>
          <cell r="B562" t="str">
            <v>SMP723 HARRSM M NJSP</v>
          </cell>
          <cell r="C562" t="str">
            <v>Zanele Kekana</v>
          </cell>
        </row>
        <row r="563">
          <cell r="A563">
            <v>101026</v>
          </cell>
          <cell r="B563" t="str">
            <v>SMP724 BETHM M SPD 1</v>
          </cell>
          <cell r="C563" t="str">
            <v>Zanele Kekana</v>
          </cell>
        </row>
        <row r="564">
          <cell r="A564">
            <v>101027</v>
          </cell>
          <cell r="B564" t="str">
            <v>SMP725 BETHM M SPD 2</v>
          </cell>
          <cell r="C564" t="str">
            <v>Zanele Kekana</v>
          </cell>
        </row>
        <row r="565">
          <cell r="A565">
            <v>101028</v>
          </cell>
          <cell r="B565" t="str">
            <v>SMP726 BETHM M UNIFL</v>
          </cell>
          <cell r="C565" t="str">
            <v>Zanele Kekana</v>
          </cell>
        </row>
        <row r="566">
          <cell r="A566">
            <v>101029</v>
          </cell>
          <cell r="B566" t="str">
            <v>SMP727 BETHM M APP O</v>
          </cell>
          <cell r="C566" t="str">
            <v>Zanele Kekana</v>
          </cell>
        </row>
        <row r="567">
          <cell r="A567">
            <v>101030</v>
          </cell>
          <cell r="B567" t="str">
            <v>SMP728 HEILBRON MCTY</v>
          </cell>
          <cell r="C567" t="str">
            <v>Zanele Kekana</v>
          </cell>
        </row>
        <row r="568">
          <cell r="A568">
            <v>101031</v>
          </cell>
          <cell r="B568" t="str">
            <v>SMP729 DENEYSV METRO</v>
          </cell>
          <cell r="C568" t="str">
            <v>Zanele Kekana</v>
          </cell>
        </row>
        <row r="569">
          <cell r="A569">
            <v>101032</v>
          </cell>
          <cell r="B569" t="str">
            <v>SMP730 VILLIERS MCTY</v>
          </cell>
          <cell r="C569" t="str">
            <v>Zanele Kekana</v>
          </cell>
        </row>
        <row r="570">
          <cell r="A570">
            <v>101033</v>
          </cell>
          <cell r="B570" t="str">
            <v>SMP731 STANDTN MCPTY</v>
          </cell>
          <cell r="C570" t="str">
            <v>Zanele Kekana</v>
          </cell>
        </row>
        <row r="571">
          <cell r="A571">
            <v>101034</v>
          </cell>
          <cell r="B571" t="str">
            <v>SMP732 MORGENZ MCPTY</v>
          </cell>
          <cell r="C571" t="str">
            <v>Zanele Kekana</v>
          </cell>
        </row>
        <row r="572">
          <cell r="A572">
            <v>101035</v>
          </cell>
          <cell r="B572" t="str">
            <v>SMP733 ERMELO M TOWN</v>
          </cell>
          <cell r="C572" t="str">
            <v>Zanele Kekana</v>
          </cell>
        </row>
        <row r="573">
          <cell r="A573">
            <v>101036</v>
          </cell>
          <cell r="B573" t="str">
            <v>SMP734 ERMELO M GOLF</v>
          </cell>
          <cell r="C573" t="str">
            <v>Zanele Kekana</v>
          </cell>
        </row>
        <row r="574">
          <cell r="A574">
            <v>101037</v>
          </cell>
          <cell r="B574" t="str">
            <v>SMP735 ERMELO M MINE</v>
          </cell>
          <cell r="C574" t="str">
            <v>Zanele Kekana</v>
          </cell>
        </row>
        <row r="575">
          <cell r="A575">
            <v>101038</v>
          </cell>
          <cell r="B575" t="str">
            <v>SMP736 BETHAL MCTY A</v>
          </cell>
          <cell r="C575" t="str">
            <v>Zanele Kekana</v>
          </cell>
        </row>
        <row r="576">
          <cell r="A576">
            <v>101039</v>
          </cell>
          <cell r="B576" t="str">
            <v>SMP737 BETHAL MCTY B</v>
          </cell>
          <cell r="C576" t="str">
            <v>Zanele Kekana</v>
          </cell>
        </row>
        <row r="577">
          <cell r="A577">
            <v>101040</v>
          </cell>
          <cell r="B577" t="str">
            <v>SMP738 BETHAL MCTY C</v>
          </cell>
          <cell r="C577" t="str">
            <v>Zanele Kekana</v>
          </cell>
        </row>
        <row r="578">
          <cell r="A578">
            <v>101041</v>
          </cell>
          <cell r="B578" t="str">
            <v>SMP739 LAMBERTI M.J.</v>
          </cell>
          <cell r="C578" t="str">
            <v>Zanele Kekana</v>
          </cell>
        </row>
        <row r="579">
          <cell r="A579">
            <v>101042</v>
          </cell>
          <cell r="B579" t="str">
            <v>SMP740 TENNANT S.R.</v>
          </cell>
          <cell r="C579" t="str">
            <v>Zanele Kekana</v>
          </cell>
        </row>
        <row r="580">
          <cell r="A580">
            <v>101043</v>
          </cell>
          <cell r="B580" t="str">
            <v>SMP741 PRETORIUS W.P</v>
          </cell>
          <cell r="C580" t="str">
            <v>Zanele Kekana</v>
          </cell>
        </row>
        <row r="581">
          <cell r="A581">
            <v>101044</v>
          </cell>
          <cell r="B581" t="str">
            <v>SMP742 ERASMUS J.P.</v>
          </cell>
          <cell r="C581" t="str">
            <v>Zanele Kekana</v>
          </cell>
        </row>
        <row r="582">
          <cell r="A582">
            <v>101045</v>
          </cell>
          <cell r="B582" t="str">
            <v>SMP747 MSKGW M BREYT</v>
          </cell>
          <cell r="C582" t="str">
            <v>Zanele Kekana</v>
          </cell>
        </row>
        <row r="583">
          <cell r="A583">
            <v>101046</v>
          </cell>
          <cell r="B583" t="str">
            <v>SMP748 DIHLB M BETHM</v>
          </cell>
          <cell r="C583" t="str">
            <v>Zanele Kekana</v>
          </cell>
        </row>
        <row r="584">
          <cell r="A584">
            <v>101047</v>
          </cell>
          <cell r="B584" t="str">
            <v>SMP749 METSMHO M ORV</v>
          </cell>
          <cell r="C584" t="str">
            <v>Zanele Kekana</v>
          </cell>
        </row>
        <row r="585">
          <cell r="A585">
            <v>101048</v>
          </cell>
          <cell r="B585" t="str">
            <v>SMP759 COMFRMT SHEAP</v>
          </cell>
          <cell r="C585" t="str">
            <v>Zanele Kekana</v>
          </cell>
        </row>
        <row r="586">
          <cell r="A586">
            <v>101049</v>
          </cell>
          <cell r="B586" t="str">
            <v>SMP758 PENDIO INV CC</v>
          </cell>
          <cell r="C586" t="str">
            <v>Zanele Kekana</v>
          </cell>
        </row>
        <row r="587">
          <cell r="A587">
            <v>101050</v>
          </cell>
          <cell r="B587" t="str">
            <v>RHENOST R- KOPPIES D</v>
          </cell>
          <cell r="C587" t="str">
            <v>Jemina Baleni</v>
          </cell>
        </row>
        <row r="588">
          <cell r="A588">
            <v>101051</v>
          </cell>
          <cell r="B588" t="str">
            <v>SMP104 DAM AND RIVER</v>
          </cell>
          <cell r="C588" t="str">
            <v>Jemina Baleni</v>
          </cell>
        </row>
        <row r="589">
          <cell r="A589">
            <v>101052</v>
          </cell>
          <cell r="B589" t="str">
            <v>SMP30 CANAL SYSTEM</v>
          </cell>
          <cell r="C589" t="str">
            <v>Jemina Baleni</v>
          </cell>
        </row>
        <row r="590">
          <cell r="A590">
            <v>101053</v>
          </cell>
          <cell r="B590" t="str">
            <v>ROODEPOORT(CORNELIA)</v>
          </cell>
          <cell r="C590" t="str">
            <v>Jemina Baleni</v>
          </cell>
        </row>
        <row r="591">
          <cell r="A591">
            <v>101054</v>
          </cell>
          <cell r="B591" t="str">
            <v>WELTEVREDE</v>
          </cell>
          <cell r="C591" t="str">
            <v>Jemina Baleni</v>
          </cell>
        </row>
        <row r="592">
          <cell r="A592">
            <v>101055</v>
          </cell>
          <cell r="B592" t="str">
            <v>MOOI RIVER</v>
          </cell>
          <cell r="C592" t="str">
            <v>Chris Brits</v>
          </cell>
        </row>
        <row r="593">
          <cell r="A593">
            <v>101056</v>
          </cell>
          <cell r="B593" t="str">
            <v>MOOI R - BOSKOP DAM</v>
          </cell>
          <cell r="C593" t="str">
            <v>Chris Brits</v>
          </cell>
        </row>
        <row r="594">
          <cell r="A594">
            <v>101057</v>
          </cell>
          <cell r="B594" t="str">
            <v>MOOI R-KLERKSKRAAL D</v>
          </cell>
          <cell r="C594" t="str">
            <v>Chris Brits</v>
          </cell>
        </row>
        <row r="595">
          <cell r="A595">
            <v>101058</v>
          </cell>
          <cell r="B595" t="str">
            <v>SMP134 RIVER</v>
          </cell>
          <cell r="C595" t="str">
            <v>Chris Brits</v>
          </cell>
        </row>
        <row r="596">
          <cell r="A596">
            <v>101059</v>
          </cell>
          <cell r="B596" t="str">
            <v>SMP19 CANAL</v>
          </cell>
          <cell r="C596" t="str">
            <v>Chris Brits</v>
          </cell>
        </row>
        <row r="597">
          <cell r="A597">
            <v>101060</v>
          </cell>
          <cell r="B597" t="str">
            <v>SMP653 CAN S TO POTC</v>
          </cell>
          <cell r="C597" t="str">
            <v>Chris Brits</v>
          </cell>
        </row>
        <row r="598">
          <cell r="A598">
            <v>101061</v>
          </cell>
          <cell r="B598" t="str">
            <v>GERHARD MINNEBRON WR</v>
          </cell>
          <cell r="C598" t="str">
            <v>Chris Brits</v>
          </cell>
        </row>
        <row r="599">
          <cell r="A599">
            <v>101062</v>
          </cell>
          <cell r="B599" t="str">
            <v>LAKESIDE PTCHEFSTROM</v>
          </cell>
          <cell r="C599" t="str">
            <v>Chris Brits</v>
          </cell>
        </row>
        <row r="600">
          <cell r="A600">
            <v>101063</v>
          </cell>
          <cell r="B600" t="str">
            <v>SCHOONSPRUIT</v>
          </cell>
          <cell r="C600" t="str">
            <v>Chris Brits</v>
          </cell>
        </row>
        <row r="601">
          <cell r="A601">
            <v>101064</v>
          </cell>
          <cell r="B601" t="str">
            <v>SCSPRT- ELANS&amp;RIETSP</v>
          </cell>
          <cell r="C601" t="str">
            <v>Chris Brits</v>
          </cell>
        </row>
        <row r="602">
          <cell r="A602">
            <v>101065</v>
          </cell>
          <cell r="B602" t="str">
            <v>SMP210 SCHSPRUIT GWS</v>
          </cell>
          <cell r="C602" t="str">
            <v>Chris Brits</v>
          </cell>
        </row>
        <row r="603">
          <cell r="A603">
            <v>101066</v>
          </cell>
          <cell r="B603" t="str">
            <v>VENTERSDORP EYE WEIR</v>
          </cell>
          <cell r="C603" t="str">
            <v>Chris Brits</v>
          </cell>
        </row>
        <row r="604">
          <cell r="A604">
            <v>101067</v>
          </cell>
          <cell r="B604" t="str">
            <v>MAN: OP WEST BFTN</v>
          </cell>
          <cell r="C604" t="str">
            <v>Jemina Baleni</v>
          </cell>
        </row>
        <row r="605">
          <cell r="A605">
            <v>101067</v>
          </cell>
          <cell r="B605" t="str">
            <v>MAN: OPS  OFFICE FS</v>
          </cell>
          <cell r="C605" t="str">
            <v>Jemina Baleni</v>
          </cell>
        </row>
        <row r="606">
          <cell r="A606">
            <v>101068</v>
          </cell>
          <cell r="B606" t="str">
            <v>FIN&amp; CORP SUPP SERVS</v>
          </cell>
          <cell r="C606" t="str">
            <v>Jemina Baleni</v>
          </cell>
        </row>
        <row r="607">
          <cell r="A607">
            <v>101068</v>
          </cell>
          <cell r="B607" t="str">
            <v>SUB-DIVSUB-DIVISION-</v>
          </cell>
          <cell r="C607" t="str">
            <v>Jemina Baleni</v>
          </cell>
        </row>
        <row r="608">
          <cell r="A608">
            <v>101069</v>
          </cell>
          <cell r="B608" t="str">
            <v>TECHNICAL SUPP SERVS</v>
          </cell>
          <cell r="C608" t="str">
            <v>Jemina Baleni</v>
          </cell>
        </row>
        <row r="609">
          <cell r="A609">
            <v>101070</v>
          </cell>
          <cell r="B609" t="str">
            <v>AO: GARIEP UPP ORANG</v>
          </cell>
          <cell r="C609" t="str">
            <v>Jemina Baleni</v>
          </cell>
        </row>
        <row r="610">
          <cell r="A610">
            <v>101070</v>
          </cell>
          <cell r="B610" t="str">
            <v>DIVISION-OPS-GARIEP</v>
          </cell>
          <cell r="C610" t="str">
            <v>Jemina Baleni</v>
          </cell>
        </row>
        <row r="611">
          <cell r="A611">
            <v>101071</v>
          </cell>
          <cell r="B611" t="str">
            <v>LEEU R- ARMENIA DAM</v>
          </cell>
          <cell r="C611" t="str">
            <v>Jemina Baleni</v>
          </cell>
        </row>
        <row r="612">
          <cell r="A612">
            <v>101072</v>
          </cell>
          <cell r="B612" t="str">
            <v>SMP14 CANAL SYSTEM</v>
          </cell>
          <cell r="C612" t="str">
            <v>Jemina Baleni</v>
          </cell>
        </row>
        <row r="613">
          <cell r="A613">
            <v>101073</v>
          </cell>
          <cell r="B613" t="str">
            <v>SMP83 DAM AND RIVER</v>
          </cell>
          <cell r="C613" t="str">
            <v>Jemina Baleni</v>
          </cell>
        </row>
        <row r="614">
          <cell r="A614">
            <v>101074</v>
          </cell>
          <cell r="B614" t="str">
            <v>WITTESPR - EGMONT DM</v>
          </cell>
          <cell r="C614" t="str">
            <v>Jemina Baleni</v>
          </cell>
        </row>
        <row r="615">
          <cell r="A615">
            <v>101075</v>
          </cell>
          <cell r="B615" t="str">
            <v>SMP235 EGMON I/BOARD</v>
          </cell>
          <cell r="C615" t="str">
            <v>Jemina Baleni</v>
          </cell>
        </row>
        <row r="616">
          <cell r="A616">
            <v>101076</v>
          </cell>
          <cell r="B616" t="str">
            <v>ORANGE R- VNDKLF CAN</v>
          </cell>
          <cell r="C616" t="str">
            <v>Jemina Baleni</v>
          </cell>
        </row>
        <row r="617">
          <cell r="A617">
            <v>101077</v>
          </cell>
          <cell r="B617" t="str">
            <v>SMP198 FROM VDKF CAN</v>
          </cell>
          <cell r="C617" t="str">
            <v>Jemina Baleni</v>
          </cell>
        </row>
        <row r="618">
          <cell r="A618">
            <v>101078</v>
          </cell>
          <cell r="B618" t="str">
            <v>ORANGE R- GARIEP DAM</v>
          </cell>
          <cell r="C618" t="str">
            <v>Jemina Baleni</v>
          </cell>
        </row>
        <row r="619">
          <cell r="A619">
            <v>101079</v>
          </cell>
          <cell r="B619" t="str">
            <v>ORANGE R- VNDKLOF DM</v>
          </cell>
          <cell r="C619" t="str">
            <v>Jemina Baleni</v>
          </cell>
        </row>
        <row r="620">
          <cell r="A620">
            <v>101080</v>
          </cell>
          <cell r="B620" t="str">
            <v>ORANGE R- OR FISH TU</v>
          </cell>
          <cell r="C620" t="str">
            <v>Jemina Baleni</v>
          </cell>
        </row>
        <row r="621">
          <cell r="A621">
            <v>101081</v>
          </cell>
          <cell r="B621" t="str">
            <v>SMP430 BETW HPT&amp;DOUG</v>
          </cell>
          <cell r="C621" t="str">
            <v>Jemina Baleni</v>
          </cell>
        </row>
        <row r="622">
          <cell r="A622">
            <v>101082</v>
          </cell>
          <cell r="B622" t="str">
            <v>SMP431 BETW VNDK&amp;HPT</v>
          </cell>
          <cell r="C622" t="str">
            <v>Jemina Baleni</v>
          </cell>
        </row>
        <row r="623">
          <cell r="A623">
            <v>101083</v>
          </cell>
          <cell r="B623" t="str">
            <v>SMP435 HPT MCPTY D&amp;R</v>
          </cell>
          <cell r="C623" t="str">
            <v>Jemina Baleni</v>
          </cell>
        </row>
        <row r="624">
          <cell r="A624">
            <v>101084</v>
          </cell>
          <cell r="B624" t="str">
            <v>SMP441 ESKOM POW GEN</v>
          </cell>
          <cell r="C624" t="str">
            <v>Jemina Baleni</v>
          </cell>
        </row>
        <row r="625">
          <cell r="A625">
            <v>101085</v>
          </cell>
          <cell r="B625" t="str">
            <v>SMP765 BETW GAR&amp;VNDK</v>
          </cell>
          <cell r="C625" t="str">
            <v>Jemina Baleni</v>
          </cell>
        </row>
        <row r="626">
          <cell r="A626">
            <v>101086</v>
          </cell>
          <cell r="B626" t="str">
            <v>SMP99 DEPT FR VNDK D</v>
          </cell>
          <cell r="C626" t="str">
            <v>Jemina Baleni</v>
          </cell>
        </row>
        <row r="627">
          <cell r="A627">
            <v>101087</v>
          </cell>
          <cell r="B627" t="str">
            <v>RIET R- KALKFONTEIN</v>
          </cell>
          <cell r="C627" t="str">
            <v>Jemina Baleni</v>
          </cell>
        </row>
        <row r="628">
          <cell r="A628">
            <v>101088</v>
          </cell>
          <cell r="B628" t="str">
            <v>SMP105 FROM KALKF DM</v>
          </cell>
          <cell r="C628" t="str">
            <v>Jemina Baleni</v>
          </cell>
        </row>
        <row r="629">
          <cell r="A629">
            <v>101089</v>
          </cell>
          <cell r="B629" t="str">
            <v>SMP31 FROM CANAL SYS</v>
          </cell>
          <cell r="C629" t="str">
            <v>Jemina Baleni</v>
          </cell>
        </row>
        <row r="630">
          <cell r="A630">
            <v>101090</v>
          </cell>
          <cell r="B630" t="str">
            <v>SMP476 JACDL M IRRIG</v>
          </cell>
          <cell r="C630" t="str">
            <v>Jemina Baleni</v>
          </cell>
        </row>
        <row r="631">
          <cell r="A631">
            <v>101091</v>
          </cell>
          <cell r="B631" t="str">
            <v>SMP477 KFFTN MUN CAN</v>
          </cell>
          <cell r="C631" t="str">
            <v>Jemina Baleni</v>
          </cell>
        </row>
        <row r="632">
          <cell r="A632">
            <v>101092</v>
          </cell>
          <cell r="B632" t="str">
            <v>SMP578 RES POOR FARM</v>
          </cell>
          <cell r="C632" t="str">
            <v>Jemina Baleni</v>
          </cell>
        </row>
        <row r="633">
          <cell r="A633">
            <v>101093</v>
          </cell>
          <cell r="B633" t="str">
            <v>SMP746 RIETR BOERDER</v>
          </cell>
          <cell r="C633" t="str">
            <v>Jemina Baleni</v>
          </cell>
        </row>
        <row r="634">
          <cell r="A634">
            <v>101094</v>
          </cell>
          <cell r="B634" t="str">
            <v>CALEDON R-KNELLPOORT</v>
          </cell>
          <cell r="C634" t="str">
            <v>Jemina Baleni</v>
          </cell>
        </row>
        <row r="635">
          <cell r="A635">
            <v>101095</v>
          </cell>
          <cell r="B635" t="str">
            <v>CALEDON R-WELBEDACHT</v>
          </cell>
          <cell r="C635" t="str">
            <v>Jemina Baleni</v>
          </cell>
        </row>
        <row r="636">
          <cell r="A636">
            <v>101096</v>
          </cell>
          <cell r="B636" t="str">
            <v>CALEDON R-RUSTFNTEIN</v>
          </cell>
          <cell r="C636" t="str">
            <v>Jemina Baleni</v>
          </cell>
        </row>
        <row r="637">
          <cell r="A637">
            <v>101097</v>
          </cell>
          <cell r="B637" t="str">
            <v>SMP466 BFTN M: MODER</v>
          </cell>
          <cell r="C637" t="str">
            <v>Jemina Baleni</v>
          </cell>
        </row>
        <row r="638">
          <cell r="A638">
            <v>101098</v>
          </cell>
          <cell r="B638" t="str">
            <v>SMP54 BLOEM W R&amp;DAMS</v>
          </cell>
          <cell r="C638" t="str">
            <v>Jemina Baleni</v>
          </cell>
        </row>
        <row r="639">
          <cell r="A639">
            <v>101099</v>
          </cell>
          <cell r="B639" t="str">
            <v>MODDER R-KRUGERSDRIF</v>
          </cell>
          <cell r="C639" t="str">
            <v>Jemina Baleni</v>
          </cell>
        </row>
        <row r="640">
          <cell r="A640">
            <v>101100</v>
          </cell>
          <cell r="B640" t="str">
            <v>SMP133 Z1 D TO RYANS</v>
          </cell>
          <cell r="C640" t="str">
            <v>Jemina Baleni</v>
          </cell>
        </row>
        <row r="641">
          <cell r="A641">
            <v>101101</v>
          </cell>
          <cell r="B641" t="str">
            <v>SMP183 Z2 RYA 2 SCHG</v>
          </cell>
          <cell r="C641" t="str">
            <v>Jemina Baleni</v>
          </cell>
        </row>
        <row r="642">
          <cell r="A642">
            <v>101102</v>
          </cell>
          <cell r="B642" t="str">
            <v>SMP89 FR DAM &amp; RIVER</v>
          </cell>
          <cell r="C642" t="str">
            <v>Jemina Baleni</v>
          </cell>
        </row>
        <row r="643">
          <cell r="A643">
            <v>101103</v>
          </cell>
          <cell r="B643" t="str">
            <v>ORANGE-RIET GWS (91)</v>
          </cell>
          <cell r="C643" t="str">
            <v>Jemina Baleni</v>
          </cell>
        </row>
        <row r="644">
          <cell r="A644">
            <v>101104</v>
          </cell>
          <cell r="B644" t="str">
            <v>SMP25 ORNGE-RIET CAN</v>
          </cell>
          <cell r="C644" t="str">
            <v>Jemina Baleni</v>
          </cell>
        </row>
        <row r="645">
          <cell r="A645">
            <v>101105</v>
          </cell>
          <cell r="B645" t="str">
            <v>SMP472 COM FARM VNDC</v>
          </cell>
          <cell r="C645" t="str">
            <v>Jemina Baleni</v>
          </cell>
        </row>
        <row r="646">
          <cell r="A646">
            <v>101106</v>
          </cell>
          <cell r="B646" t="str">
            <v>SMP473 RIET R SETTL</v>
          </cell>
          <cell r="C646" t="str">
            <v>Jemina Baleni</v>
          </cell>
        </row>
        <row r="647">
          <cell r="A647">
            <v>101107</v>
          </cell>
          <cell r="B647" t="str">
            <v>SMP474 ITERELENG IRR</v>
          </cell>
          <cell r="C647" t="str">
            <v>Jemina Baleni</v>
          </cell>
        </row>
        <row r="648">
          <cell r="A648">
            <v>101108</v>
          </cell>
          <cell r="B648" t="str">
            <v>SMP574 ZELPY IRRIG C</v>
          </cell>
          <cell r="C648" t="str">
            <v>Jemina Baleni</v>
          </cell>
        </row>
        <row r="649">
          <cell r="A649">
            <v>101109</v>
          </cell>
          <cell r="B649" t="str">
            <v>SMP575 3 EENH IRRIG.</v>
          </cell>
          <cell r="C649" t="str">
            <v>Jemina Baleni</v>
          </cell>
        </row>
        <row r="650">
          <cell r="A650">
            <v>101110</v>
          </cell>
          <cell r="B650" t="str">
            <v>SMP576 MAHUA TRUST I</v>
          </cell>
          <cell r="C650" t="str">
            <v>Jemina Baleni</v>
          </cell>
        </row>
        <row r="651">
          <cell r="A651">
            <v>101111</v>
          </cell>
          <cell r="B651" t="str">
            <v>SMP577 AGANANG IRRIG</v>
          </cell>
          <cell r="C651" t="str">
            <v>Jemina Baleni</v>
          </cell>
        </row>
        <row r="652">
          <cell r="A652">
            <v>101112</v>
          </cell>
          <cell r="B652" t="str">
            <v>SMP692 OPPERMANS IRR</v>
          </cell>
          <cell r="C652" t="str">
            <v>Jemina Baleni</v>
          </cell>
        </row>
        <row r="653">
          <cell r="A653">
            <v>101113</v>
          </cell>
          <cell r="B653" t="str">
            <v>SMP693 PROEFPLAAS IR</v>
          </cell>
          <cell r="C653" t="str">
            <v>Jemina Baleni</v>
          </cell>
        </row>
        <row r="654">
          <cell r="A654">
            <v>101114</v>
          </cell>
          <cell r="B654" t="str">
            <v>S2 BALANCING DAM</v>
          </cell>
          <cell r="C654" t="str">
            <v>Jemina Baleni</v>
          </cell>
        </row>
        <row r="655">
          <cell r="A655">
            <v>101115</v>
          </cell>
          <cell r="B655" t="str">
            <v>SCHEIDING PUMP STAT</v>
          </cell>
          <cell r="C655" t="str">
            <v>Jemina Baleni</v>
          </cell>
        </row>
        <row r="656">
          <cell r="A656">
            <v>101116</v>
          </cell>
          <cell r="B656" t="str">
            <v>KOEDOESBERG WEIR</v>
          </cell>
          <cell r="C656" t="str">
            <v>Jemina Baleni</v>
          </cell>
        </row>
        <row r="657">
          <cell r="A657">
            <v>101117</v>
          </cell>
          <cell r="B657" t="str">
            <v>BLAAUWBOSCHFONTEIN W</v>
          </cell>
          <cell r="C657" t="str">
            <v>Jemina Baleni</v>
          </cell>
        </row>
        <row r="658">
          <cell r="A658">
            <v>101118</v>
          </cell>
          <cell r="B658" t="str">
            <v>S1 BALANCING DAM</v>
          </cell>
          <cell r="C658" t="str">
            <v>Jemina Baleni</v>
          </cell>
        </row>
        <row r="659">
          <cell r="A659">
            <v>101119</v>
          </cell>
          <cell r="B659" t="str">
            <v>DRAINAGE CANAL SYST</v>
          </cell>
          <cell r="C659" t="str">
            <v>Jemina Baleni</v>
          </cell>
        </row>
        <row r="660">
          <cell r="A660">
            <v>101120</v>
          </cell>
          <cell r="B660" t="str">
            <v>STERKSPR-JOZANASHOEK</v>
          </cell>
          <cell r="C660" t="str">
            <v>Jemina Baleni</v>
          </cell>
        </row>
        <row r="661">
          <cell r="A661">
            <v>101121</v>
          </cell>
          <cell r="B661" t="str">
            <v>SMP212 DAM</v>
          </cell>
          <cell r="C661" t="str">
            <v>Jemina Baleni</v>
          </cell>
        </row>
        <row r="662">
          <cell r="A662">
            <v>101122</v>
          </cell>
          <cell r="B662" t="str">
            <v>THABAN'CHU DAM</v>
          </cell>
          <cell r="C662" t="str">
            <v>Jemina Baleni</v>
          </cell>
        </row>
        <row r="663">
          <cell r="A663">
            <v>101123</v>
          </cell>
          <cell r="B663" t="str">
            <v>FELOANO</v>
          </cell>
          <cell r="C663" t="str">
            <v>Jemina Baleni</v>
          </cell>
        </row>
        <row r="664">
          <cell r="A664">
            <v>101124</v>
          </cell>
          <cell r="B664" t="str">
            <v>WOODBRIDGE</v>
          </cell>
          <cell r="C664" t="str">
            <v>Jemina Baleni</v>
          </cell>
        </row>
        <row r="665">
          <cell r="A665">
            <v>101125</v>
          </cell>
          <cell r="B665" t="str">
            <v>SEROWALO</v>
          </cell>
          <cell r="C665" t="str">
            <v>Jemina Baleni</v>
          </cell>
        </row>
        <row r="666">
          <cell r="A666">
            <v>101126</v>
          </cell>
          <cell r="B666" t="str">
            <v>SEDIBA</v>
          </cell>
          <cell r="C666" t="str">
            <v>Jemina Baleni</v>
          </cell>
        </row>
        <row r="667">
          <cell r="A667">
            <v>101127</v>
          </cell>
          <cell r="B667" t="str">
            <v>ROOIFONTEIN</v>
          </cell>
          <cell r="C667" t="str">
            <v>Jemina Baleni</v>
          </cell>
        </row>
        <row r="668">
          <cell r="A668">
            <v>101128</v>
          </cell>
          <cell r="B668" t="str">
            <v>KGBNAYN R- GROOTHOEK</v>
          </cell>
          <cell r="C668" t="str">
            <v>Jemina Baleni</v>
          </cell>
        </row>
        <row r="669">
          <cell r="A669">
            <v>101129</v>
          </cell>
          <cell r="B669" t="str">
            <v>SMP493 BLOEM WATER</v>
          </cell>
          <cell r="C669" t="str">
            <v>Jemina Baleni</v>
          </cell>
        </row>
        <row r="670">
          <cell r="A670">
            <v>101130</v>
          </cell>
          <cell r="B670" t="str">
            <v>A OFFIC: MIDDLE VAAL</v>
          </cell>
          <cell r="C670" t="str">
            <v>Jemina Baleni</v>
          </cell>
        </row>
        <row r="671">
          <cell r="A671">
            <v>101130</v>
          </cell>
          <cell r="B671" t="str">
            <v>DIVISION-OPS-SANDVET</v>
          </cell>
          <cell r="C671" t="str">
            <v>Jemina Baleni</v>
          </cell>
        </row>
        <row r="672">
          <cell r="A672">
            <v>101131</v>
          </cell>
          <cell r="B672" t="str">
            <v>SANDVETR- ERFENIS DM</v>
          </cell>
          <cell r="C672" t="str">
            <v>Jemina Baleni</v>
          </cell>
        </row>
        <row r="673">
          <cell r="A673">
            <v>101132</v>
          </cell>
          <cell r="B673" t="str">
            <v>SANDVETR- ALEMANSKRL</v>
          </cell>
          <cell r="C673" t="str">
            <v>Jemina Baleni</v>
          </cell>
        </row>
        <row r="674">
          <cell r="A674">
            <v>101133</v>
          </cell>
          <cell r="B674" t="str">
            <v>SMP107 ANY OF DAMS</v>
          </cell>
          <cell r="C674" t="str">
            <v>Jemina Baleni</v>
          </cell>
        </row>
        <row r="675">
          <cell r="A675">
            <v>101134</v>
          </cell>
          <cell r="B675" t="str">
            <v>SMP137 FROM THE RIVR</v>
          </cell>
          <cell r="C675" t="str">
            <v>Jemina Baleni</v>
          </cell>
        </row>
        <row r="676">
          <cell r="A676">
            <v>101135</v>
          </cell>
          <cell r="B676" t="str">
            <v>SMP33 CANAL SYSTEM</v>
          </cell>
          <cell r="C676" t="str">
            <v>Jemina Baleni</v>
          </cell>
        </row>
        <row r="677">
          <cell r="A677">
            <v>101136</v>
          </cell>
          <cell r="B677" t="str">
            <v>SMP481 HOOPSTAD MUN</v>
          </cell>
          <cell r="C677" t="str">
            <v>Jemina Baleni</v>
          </cell>
        </row>
        <row r="678">
          <cell r="A678">
            <v>101137</v>
          </cell>
          <cell r="B678" t="str">
            <v>SMP484 THEUNISEN MUN</v>
          </cell>
          <cell r="C678" t="str">
            <v>Jemina Baleni</v>
          </cell>
        </row>
        <row r="679">
          <cell r="A679">
            <v>101138</v>
          </cell>
          <cell r="B679" t="str">
            <v>VAAL R SYS-FS REGION</v>
          </cell>
          <cell r="C679" t="str">
            <v>Jemina Baleni</v>
          </cell>
        </row>
        <row r="680">
          <cell r="A680">
            <v>101139</v>
          </cell>
          <cell r="B680" t="str">
            <v>SMP579 USERS M VAAL</v>
          </cell>
          <cell r="C680" t="str">
            <v>Jemina Baleni</v>
          </cell>
        </row>
        <row r="681">
          <cell r="A681">
            <v>101140</v>
          </cell>
          <cell r="B681" t="str">
            <v>SMP580 ANGLOGOLD VLR</v>
          </cell>
          <cell r="C681" t="str">
            <v>Jemina Baleni</v>
          </cell>
        </row>
        <row r="682">
          <cell r="A682">
            <v>101141</v>
          </cell>
          <cell r="B682" t="str">
            <v>A OFFICE: LOWER VAAL</v>
          </cell>
          <cell r="C682" t="str">
            <v>Fanie Malan</v>
          </cell>
        </row>
        <row r="683">
          <cell r="A683">
            <v>101141</v>
          </cell>
          <cell r="B683" t="str">
            <v>SUB-DIVISION-KRUGERS</v>
          </cell>
          <cell r="C683" t="str">
            <v>Fanie Malan</v>
          </cell>
        </row>
        <row r="684">
          <cell r="A684">
            <v>101142</v>
          </cell>
          <cell r="B684" t="str">
            <v>L VAAL-VHARTS W SCHM</v>
          </cell>
          <cell r="C684" t="str">
            <v>Fanie Malan</v>
          </cell>
        </row>
        <row r="685">
          <cell r="A685">
            <v>101143</v>
          </cell>
          <cell r="B685" t="str">
            <v>SMP554 RIVER</v>
          </cell>
          <cell r="C685" t="str">
            <v>Fanie Malan</v>
          </cell>
        </row>
        <row r="686">
          <cell r="A686">
            <v>101144</v>
          </cell>
          <cell r="B686" t="str">
            <v>SMP555 BRKLY W MCPTY</v>
          </cell>
          <cell r="C686" t="str">
            <v>Fanie Malan</v>
          </cell>
        </row>
        <row r="687">
          <cell r="A687">
            <v>101145</v>
          </cell>
          <cell r="B687" t="str">
            <v>SMP556 SOL PLT MCPTY</v>
          </cell>
          <cell r="C687" t="str">
            <v>Fanie Malan</v>
          </cell>
        </row>
        <row r="688">
          <cell r="A688">
            <v>101146</v>
          </cell>
          <cell r="B688" t="str">
            <v>SMP617 WARRENTON MUN</v>
          </cell>
          <cell r="C688" t="str">
            <v>Fanie Malan</v>
          </cell>
        </row>
        <row r="689">
          <cell r="A689">
            <v>101147</v>
          </cell>
          <cell r="B689" t="str">
            <v>MIDD VAAL-BLOEMHOF D</v>
          </cell>
          <cell r="C689" t="str">
            <v>Fanie Malan</v>
          </cell>
        </row>
        <row r="690">
          <cell r="A690">
            <v>101148</v>
          </cell>
          <cell r="B690" t="str">
            <v>MIDD VAAL-VAALHART W</v>
          </cell>
          <cell r="C690" t="str">
            <v>Fanie Malan</v>
          </cell>
        </row>
        <row r="691">
          <cell r="A691">
            <v>101149</v>
          </cell>
          <cell r="B691" t="str">
            <v>SMP550 RIVER</v>
          </cell>
          <cell r="C691" t="str">
            <v>Fanie Malan</v>
          </cell>
        </row>
        <row r="692">
          <cell r="A692">
            <v>101150</v>
          </cell>
          <cell r="B692" t="str">
            <v>SMP551 BLOEMHOF MUN</v>
          </cell>
          <cell r="C692" t="str">
            <v>Fanie Malan</v>
          </cell>
        </row>
        <row r="693">
          <cell r="A693">
            <v>101151</v>
          </cell>
          <cell r="B693" t="str">
            <v>SMP552 CHRISTIANA MU</v>
          </cell>
          <cell r="C693" t="str">
            <v>Fanie Malan</v>
          </cell>
        </row>
        <row r="694">
          <cell r="A694">
            <v>101152</v>
          </cell>
          <cell r="B694" t="str">
            <v>HARTSR- SPITSKOP DAM</v>
          </cell>
          <cell r="C694" t="str">
            <v>Fanie Malan</v>
          </cell>
        </row>
        <row r="695">
          <cell r="A695">
            <v>101153</v>
          </cell>
          <cell r="B695" t="str">
            <v>SMP614 FROM THE DAM</v>
          </cell>
          <cell r="C695" t="str">
            <v>Fanie Malan</v>
          </cell>
        </row>
        <row r="696">
          <cell r="A696">
            <v>101154</v>
          </cell>
          <cell r="B696" t="str">
            <v>SMP615 FROM RIVER</v>
          </cell>
          <cell r="C696" t="str">
            <v>Fanie Malan</v>
          </cell>
        </row>
        <row r="697">
          <cell r="A697">
            <v>101155</v>
          </cell>
          <cell r="B697" t="str">
            <v>HARTS RIV- TAUNG DAM</v>
          </cell>
          <cell r="C697" t="str">
            <v>Fanie Malan</v>
          </cell>
        </row>
        <row r="698">
          <cell r="A698">
            <v>101156</v>
          </cell>
          <cell r="B698" t="str">
            <v>HARTS R- WENTSEL DAM</v>
          </cell>
          <cell r="C698" t="str">
            <v>Fanie Malan</v>
          </cell>
        </row>
        <row r="699">
          <cell r="A699">
            <v>101157</v>
          </cell>
          <cell r="B699" t="str">
            <v>SMP76 DAM</v>
          </cell>
          <cell r="C699" t="str">
            <v>Fanie Malan</v>
          </cell>
        </row>
        <row r="700">
          <cell r="A700">
            <v>101158</v>
          </cell>
          <cell r="B700" t="str">
            <v>VAAL-GAMAGARA R W S</v>
          </cell>
          <cell r="C700" t="str">
            <v>Fanie Malan</v>
          </cell>
        </row>
        <row r="701">
          <cell r="A701">
            <v>101159</v>
          </cell>
          <cell r="B701" t="str">
            <v>SMP596 PWORKS KNEUKL</v>
          </cell>
          <cell r="C701" t="str">
            <v>Fanie Malan</v>
          </cell>
        </row>
        <row r="702">
          <cell r="A702">
            <v>101160</v>
          </cell>
          <cell r="B702" t="str">
            <v>SMP597 KNEUK 2 CLIFT</v>
          </cell>
          <cell r="C702" t="str">
            <v>Fanie Malan</v>
          </cell>
        </row>
        <row r="703">
          <cell r="A703">
            <v>101161</v>
          </cell>
          <cell r="B703" t="str">
            <v>SMP598 CLIFT 2 ROSCO</v>
          </cell>
          <cell r="C703" t="str">
            <v>Fanie Malan</v>
          </cell>
        </row>
        <row r="704">
          <cell r="A704">
            <v>101162</v>
          </cell>
          <cell r="B704" t="str">
            <v>SMP599 ROSC 2 BLROCK</v>
          </cell>
          <cell r="C704" t="str">
            <v>Fanie Malan</v>
          </cell>
        </row>
        <row r="705">
          <cell r="A705">
            <v>101163</v>
          </cell>
          <cell r="B705" t="str">
            <v>SMP600 ROSC 2 OLFTHK</v>
          </cell>
          <cell r="C705" t="str">
            <v>Fanie Malan</v>
          </cell>
        </row>
        <row r="706">
          <cell r="A706">
            <v>101164</v>
          </cell>
          <cell r="B706" t="str">
            <v>SMP601 SISH 2 BLROCK</v>
          </cell>
          <cell r="C706" t="str">
            <v>Fanie Malan</v>
          </cell>
        </row>
        <row r="707">
          <cell r="A707">
            <v>101165</v>
          </cell>
          <cell r="B707" t="str">
            <v>SMP602 SISH 2 OLFTHK</v>
          </cell>
          <cell r="C707" t="str">
            <v>Fanie Malan</v>
          </cell>
        </row>
        <row r="708">
          <cell r="A708">
            <v>101166</v>
          </cell>
          <cell r="B708" t="str">
            <v>SMP603 SISH GROUNDW</v>
          </cell>
          <cell r="C708" t="str">
            <v>Fanie Malan</v>
          </cell>
        </row>
        <row r="709">
          <cell r="A709">
            <v>101167</v>
          </cell>
          <cell r="B709" t="str">
            <v>SMP604 EMERG KALAHEA</v>
          </cell>
          <cell r="C709" t="str">
            <v>Fanie Malan</v>
          </cell>
        </row>
        <row r="710">
          <cell r="A710">
            <v>101168</v>
          </cell>
          <cell r="B710" t="str">
            <v>VAAL R-VAALHARTS GWS</v>
          </cell>
          <cell r="C710" t="str">
            <v>Fanie Malan</v>
          </cell>
        </row>
        <row r="711">
          <cell r="A711">
            <v>101169</v>
          </cell>
          <cell r="B711" t="str">
            <v>SMP139 KLIPD BKLY SH</v>
          </cell>
          <cell r="C711" t="str">
            <v>Fanie Malan</v>
          </cell>
        </row>
        <row r="712">
          <cell r="A712">
            <v>101170</v>
          </cell>
          <cell r="B712" t="str">
            <v>SMP36 VAALH M_N&amp;W C</v>
          </cell>
          <cell r="C712" t="str">
            <v>Fanie Malan</v>
          </cell>
        </row>
        <row r="713">
          <cell r="A713">
            <v>101171</v>
          </cell>
          <cell r="B713" t="str">
            <v>SMP429 RPF TAUNG CAN</v>
          </cell>
          <cell r="C713" t="str">
            <v>Fanie Malan</v>
          </cell>
        </row>
        <row r="714">
          <cell r="A714">
            <v>101172</v>
          </cell>
          <cell r="B714" t="str">
            <v>SMP616 RPF- GANSPAN</v>
          </cell>
          <cell r="C714" t="str">
            <v>Fanie Malan</v>
          </cell>
        </row>
        <row r="715">
          <cell r="A715">
            <v>101173</v>
          </cell>
          <cell r="B715" t="str">
            <v>SMP694 RPF TC 2001/2</v>
          </cell>
          <cell r="C715" t="str">
            <v>Fanie Malan</v>
          </cell>
        </row>
        <row r="716">
          <cell r="A716">
            <v>101174</v>
          </cell>
          <cell r="B716" t="str">
            <v>SMP695 RPF TC 2002/3</v>
          </cell>
          <cell r="C716" t="str">
            <v>Fanie Malan</v>
          </cell>
        </row>
        <row r="717">
          <cell r="A717">
            <v>101175</v>
          </cell>
          <cell r="B717" t="str">
            <v>SMP696 RPF TC 2003/4</v>
          </cell>
          <cell r="C717" t="str">
            <v>Fanie Malan</v>
          </cell>
        </row>
        <row r="718">
          <cell r="A718">
            <v>101176</v>
          </cell>
          <cell r="B718" t="str">
            <v>SMP697 RPF GP 2001/2</v>
          </cell>
          <cell r="C718" t="str">
            <v>Fanie Malan</v>
          </cell>
        </row>
        <row r="719">
          <cell r="A719">
            <v>101177</v>
          </cell>
          <cell r="B719" t="str">
            <v>SMP698 RPF GP 2002/3</v>
          </cell>
          <cell r="C719" t="str">
            <v>Fanie Malan</v>
          </cell>
        </row>
        <row r="720">
          <cell r="A720">
            <v>101178</v>
          </cell>
          <cell r="B720" t="str">
            <v>SMP699 RPF GP 2003/4</v>
          </cell>
          <cell r="C720" t="str">
            <v>Fanie Malan</v>
          </cell>
        </row>
        <row r="721">
          <cell r="A721">
            <v>101179</v>
          </cell>
          <cell r="B721" t="str">
            <v>AO: LOWER ORANGE RIV</v>
          </cell>
          <cell r="C721" t="str">
            <v>Jemina Baleni</v>
          </cell>
        </row>
        <row r="722">
          <cell r="A722">
            <v>101179</v>
          </cell>
          <cell r="B722" t="str">
            <v>DIVISION-OPS-VAN DER</v>
          </cell>
          <cell r="C722" t="str">
            <v>Jemina Baleni</v>
          </cell>
        </row>
        <row r="723">
          <cell r="A723">
            <v>101180</v>
          </cell>
          <cell r="B723" t="str">
            <v>L ORANGE RIVER -BOEG</v>
          </cell>
          <cell r="C723" t="str">
            <v>Fanie Malan</v>
          </cell>
        </row>
        <row r="724">
          <cell r="A724">
            <v>101181</v>
          </cell>
          <cell r="B724" t="str">
            <v>SMP26 CANAL</v>
          </cell>
          <cell r="C724" t="str">
            <v>Fanie Malan</v>
          </cell>
        </row>
        <row r="725">
          <cell r="A725">
            <v>101182</v>
          </cell>
          <cell r="B725" t="str">
            <v>SMP700 RPF BD 2001/2</v>
          </cell>
          <cell r="C725" t="str">
            <v>Fanie Malan</v>
          </cell>
        </row>
        <row r="726">
          <cell r="A726">
            <v>101183</v>
          </cell>
          <cell r="B726" t="str">
            <v>SMP701 RPF BD 2002/3</v>
          </cell>
          <cell r="C726" t="str">
            <v>Fanie Malan</v>
          </cell>
        </row>
        <row r="727">
          <cell r="A727">
            <v>101184</v>
          </cell>
          <cell r="B727" t="str">
            <v>SMP702 RPF BD 2003/4</v>
          </cell>
          <cell r="C727" t="str">
            <v>Fanie Malan</v>
          </cell>
        </row>
        <row r="728">
          <cell r="A728">
            <v>101185</v>
          </cell>
          <cell r="B728" t="str">
            <v>SMP98 FROM THE RIVER</v>
          </cell>
          <cell r="C728" t="str">
            <v>Fanie Malan</v>
          </cell>
        </row>
        <row r="729">
          <cell r="A729">
            <v>101186</v>
          </cell>
          <cell r="B729" t="str">
            <v>L ORANGE RIVER -KKAM</v>
          </cell>
          <cell r="C729" t="str">
            <v>Fanie Malan</v>
          </cell>
        </row>
        <row r="730">
          <cell r="A730">
            <v>101187</v>
          </cell>
          <cell r="B730" t="str">
            <v>SMP197 FROM RIVER</v>
          </cell>
          <cell r="C730" t="str">
            <v>Fanie Malan</v>
          </cell>
        </row>
        <row r="731">
          <cell r="A731">
            <v>101188</v>
          </cell>
          <cell r="B731" t="str">
            <v>SMP400 CANAL</v>
          </cell>
          <cell r="C731" t="str">
            <v>Fanie Malan</v>
          </cell>
        </row>
        <row r="732">
          <cell r="A732">
            <v>101189</v>
          </cell>
          <cell r="B732" t="str">
            <v>SMP703 RPF 2001/2</v>
          </cell>
          <cell r="C732" t="str">
            <v>Fanie Malan</v>
          </cell>
        </row>
        <row r="733">
          <cell r="A733">
            <v>101190</v>
          </cell>
          <cell r="B733" t="str">
            <v>SMP704 RPF 2002/3</v>
          </cell>
          <cell r="C733" t="str">
            <v>Fanie Malan</v>
          </cell>
        </row>
        <row r="734">
          <cell r="A734">
            <v>101191</v>
          </cell>
          <cell r="B734" t="str">
            <v>SMP705 RPF 2003/4</v>
          </cell>
          <cell r="C734" t="str">
            <v>Fanie Malan</v>
          </cell>
        </row>
        <row r="735">
          <cell r="A735">
            <v>101192</v>
          </cell>
          <cell r="B735" t="str">
            <v>NEUSBERG WEIR</v>
          </cell>
          <cell r="C735" t="str">
            <v>Fanie Malan</v>
          </cell>
        </row>
        <row r="736">
          <cell r="A736">
            <v>101193</v>
          </cell>
          <cell r="B736" t="str">
            <v>KAKAMAS CANALS</v>
          </cell>
          <cell r="C736" t="str">
            <v>Fanie Malan</v>
          </cell>
        </row>
        <row r="737">
          <cell r="A737">
            <v>101194</v>
          </cell>
          <cell r="B737" t="str">
            <v>SMART SYNDICATE</v>
          </cell>
          <cell r="C737" t="str">
            <v>Fanie Malan</v>
          </cell>
        </row>
        <row r="738">
          <cell r="A738">
            <v>101195</v>
          </cell>
          <cell r="B738" t="str">
            <v>VAN WYKS VLEI</v>
          </cell>
          <cell r="C738" t="str">
            <v>Fanie Malan</v>
          </cell>
        </row>
        <row r="739">
          <cell r="A739">
            <v>101196</v>
          </cell>
          <cell r="B739" t="str">
            <v>ROOIBERG</v>
          </cell>
          <cell r="C739" t="str">
            <v>Fanie Malan</v>
          </cell>
        </row>
        <row r="740">
          <cell r="A740">
            <v>101197</v>
          </cell>
          <cell r="B740" t="str">
            <v>L ORANGE RIVER -NAMA</v>
          </cell>
          <cell r="C740" t="str">
            <v>Fanie Malan</v>
          </cell>
        </row>
        <row r="741">
          <cell r="A741">
            <v>101198</v>
          </cell>
          <cell r="B741" t="str">
            <v>SMP557 UPINGTOM MCPY</v>
          </cell>
          <cell r="C741" t="str">
            <v>Fanie Malan</v>
          </cell>
        </row>
        <row r="742">
          <cell r="A742">
            <v>101199</v>
          </cell>
          <cell r="B742" t="str">
            <v>SMP558 ALEXCOR (D&amp;R)</v>
          </cell>
          <cell r="C742" t="str">
            <v>Fanie Malan</v>
          </cell>
        </row>
        <row r="743">
          <cell r="A743">
            <v>101200</v>
          </cell>
          <cell r="B743" t="str">
            <v>SMP559 BET BOEGB&amp;SEA</v>
          </cell>
          <cell r="C743" t="str">
            <v>Fanie Malan</v>
          </cell>
        </row>
        <row r="744">
          <cell r="A744">
            <v>101201</v>
          </cell>
          <cell r="B744" t="str">
            <v>SMP561 KAI GAR MCPTY</v>
          </cell>
          <cell r="C744" t="str">
            <v>Fanie Malan</v>
          </cell>
        </row>
        <row r="745">
          <cell r="A745">
            <v>101202</v>
          </cell>
          <cell r="B745" t="str">
            <v>SMP706 RPF CM 2001/2</v>
          </cell>
          <cell r="C745" t="str">
            <v>Fanie Malan</v>
          </cell>
        </row>
        <row r="746">
          <cell r="A746">
            <v>101203</v>
          </cell>
          <cell r="B746" t="str">
            <v>SMP707 RPF CM 2002/3</v>
          </cell>
          <cell r="C746" t="str">
            <v>Fanie Malan</v>
          </cell>
        </row>
        <row r="747">
          <cell r="A747">
            <v>101204</v>
          </cell>
          <cell r="B747" t="str">
            <v>SMP708 RPF CM 2003/4</v>
          </cell>
          <cell r="C747" t="str">
            <v>Fanie Malan</v>
          </cell>
        </row>
        <row r="748">
          <cell r="A748">
            <v>101205</v>
          </cell>
          <cell r="B748" t="str">
            <v>M ORANGE GWCA DOUG</v>
          </cell>
          <cell r="C748" t="str">
            <v>Fanie Malan</v>
          </cell>
        </row>
        <row r="749">
          <cell r="A749">
            <v>101206</v>
          </cell>
          <cell r="B749" t="str">
            <v>SMP562 PRIESKA MCPTY</v>
          </cell>
          <cell r="C749" t="str">
            <v>Fanie Malan</v>
          </cell>
        </row>
        <row r="750">
          <cell r="A750">
            <v>101207</v>
          </cell>
          <cell r="B750" t="str">
            <v>SMP563 LO B DGL&amp;BOEG</v>
          </cell>
          <cell r="C750" t="str">
            <v>Fanie Malan</v>
          </cell>
        </row>
        <row r="751">
          <cell r="A751">
            <v>101208</v>
          </cell>
          <cell r="B751" t="str">
            <v>SMP618 DOUGLAS CANLS</v>
          </cell>
          <cell r="C751" t="str">
            <v>Fanie Malan</v>
          </cell>
        </row>
        <row r="752">
          <cell r="A752">
            <v>101209</v>
          </cell>
          <cell r="B752" t="str">
            <v>SMP619 DOUGLAS MCPTY</v>
          </cell>
          <cell r="C752" t="str">
            <v>Fanie Malan</v>
          </cell>
        </row>
        <row r="753">
          <cell r="A753">
            <v>101210</v>
          </cell>
          <cell r="B753" t="str">
            <v>SMP620 DOUGLAS PRSON</v>
          </cell>
          <cell r="C753" t="str">
            <v>Fanie Malan</v>
          </cell>
        </row>
        <row r="754">
          <cell r="A754">
            <v>101211</v>
          </cell>
          <cell r="B754" t="str">
            <v>SMP744 RPF CM 2002/3</v>
          </cell>
          <cell r="C754" t="str">
            <v>Fanie Malan</v>
          </cell>
        </row>
        <row r="755">
          <cell r="A755">
            <v>101212</v>
          </cell>
          <cell r="B755" t="str">
            <v>SMP745 RPF CM 2003/4</v>
          </cell>
          <cell r="C755" t="str">
            <v>Fanie Malan</v>
          </cell>
        </row>
        <row r="756">
          <cell r="A756">
            <v>101213</v>
          </cell>
          <cell r="B756" t="str">
            <v>DOUGLAS WEIR</v>
          </cell>
          <cell r="C756" t="str">
            <v>Fanie Malan</v>
          </cell>
        </row>
        <row r="757">
          <cell r="A757">
            <v>101214</v>
          </cell>
          <cell r="B757" t="str">
            <v>DOUGLAS CANAL</v>
          </cell>
          <cell r="C757" t="str">
            <v>Fanie Malan</v>
          </cell>
        </row>
        <row r="758">
          <cell r="A758">
            <v>101215</v>
          </cell>
          <cell r="B758" t="str">
            <v>ATHERTON CANAL</v>
          </cell>
          <cell r="C758" t="str">
            <v>Fanie Malan</v>
          </cell>
        </row>
        <row r="759">
          <cell r="A759">
            <v>101216</v>
          </cell>
          <cell r="B759" t="str">
            <v>S MAN: SOUTHER OAREA</v>
          </cell>
          <cell r="C759" t="str">
            <v>Cyril Samuels</v>
          </cell>
        </row>
        <row r="760">
          <cell r="A760">
            <v>101216</v>
          </cell>
          <cell r="B760" t="str">
            <v>DIRECTOR-OPERATIONS</v>
          </cell>
          <cell r="C760" t="str">
            <v>Cyril Samuels</v>
          </cell>
        </row>
        <row r="761">
          <cell r="A761">
            <v>101217</v>
          </cell>
          <cell r="B761" t="str">
            <v>MAN: TEC SS P-ELIZBH</v>
          </cell>
          <cell r="C761" t="str">
            <v>Cyril Samuels</v>
          </cell>
        </row>
        <row r="762">
          <cell r="A762">
            <v>101217</v>
          </cell>
          <cell r="B762" t="str">
            <v>SUB-DIRECT-TECHNICAL</v>
          </cell>
          <cell r="C762" t="str">
            <v>Cyril Samuels</v>
          </cell>
        </row>
        <row r="763">
          <cell r="A763">
            <v>101218</v>
          </cell>
          <cell r="B763" t="str">
            <v>SURVEY SERV PRT-ELZB</v>
          </cell>
          <cell r="C763" t="str">
            <v>Cyril Samuels</v>
          </cell>
        </row>
        <row r="764">
          <cell r="A764">
            <v>101218</v>
          </cell>
          <cell r="B764" t="str">
            <v>SUB-DIVISION-SURVEY</v>
          </cell>
          <cell r="C764" t="str">
            <v>Cyril Samuels</v>
          </cell>
        </row>
        <row r="765">
          <cell r="A765">
            <v>101219</v>
          </cell>
          <cell r="B765" t="str">
            <v>SURVEY SERV WORCESTR</v>
          </cell>
          <cell r="C765" t="str">
            <v>Cyril Samuels</v>
          </cell>
        </row>
        <row r="766">
          <cell r="A766">
            <v>101219</v>
          </cell>
          <cell r="B766" t="str">
            <v>SUB-DIVISION-SURVEY</v>
          </cell>
          <cell r="C766" t="str">
            <v>Cyril Samuels</v>
          </cell>
        </row>
        <row r="767">
          <cell r="A767">
            <v>101220</v>
          </cell>
          <cell r="B767" t="str">
            <v>MECHAN&amp; ELECT SER PE</v>
          </cell>
          <cell r="C767" t="str">
            <v>Cyril Samuels</v>
          </cell>
        </row>
        <row r="768">
          <cell r="A768">
            <v>101220</v>
          </cell>
          <cell r="B768" t="str">
            <v>SUB-DIVISION-MECH/EL</v>
          </cell>
          <cell r="C768" t="str">
            <v>Cyril Samuels</v>
          </cell>
        </row>
        <row r="769">
          <cell r="A769">
            <v>101221</v>
          </cell>
          <cell r="B769" t="str">
            <v>MECHAN&amp; ELECT SER WR</v>
          </cell>
          <cell r="C769" t="str">
            <v>Cyril Samuels</v>
          </cell>
        </row>
        <row r="770">
          <cell r="A770">
            <v>101221</v>
          </cell>
          <cell r="B770" t="str">
            <v>SUB-DIVISION-MECH/EL</v>
          </cell>
          <cell r="C770" t="str">
            <v>Cyril Samuels</v>
          </cell>
        </row>
        <row r="771">
          <cell r="A771">
            <v>101222</v>
          </cell>
          <cell r="B771" t="str">
            <v>GEO TECHNIC UITKEER</v>
          </cell>
          <cell r="C771" t="str">
            <v>Cyril Samuels</v>
          </cell>
        </row>
        <row r="772">
          <cell r="A772">
            <v>101223</v>
          </cell>
          <cell r="B772" t="str">
            <v>WATER DRILL UITKEER</v>
          </cell>
          <cell r="C772" t="str">
            <v>Cyril Samuels</v>
          </cell>
        </row>
        <row r="773">
          <cell r="A773">
            <v>101224</v>
          </cell>
          <cell r="B773" t="str">
            <v>GEO TECHNIC WORCESTR</v>
          </cell>
          <cell r="C773" t="str">
            <v>Cyril Samuels</v>
          </cell>
        </row>
        <row r="774">
          <cell r="A774">
            <v>101225</v>
          </cell>
          <cell r="B774" t="str">
            <v>WATER DRILL WORCESTR</v>
          </cell>
          <cell r="C774" t="str">
            <v>Cyril Samuels</v>
          </cell>
        </row>
        <row r="775">
          <cell r="A775">
            <v>101226</v>
          </cell>
          <cell r="B775" t="str">
            <v>SOUTH CIVIL ENG S PE</v>
          </cell>
          <cell r="C775" t="str">
            <v>Cyril Samuels</v>
          </cell>
        </row>
        <row r="776">
          <cell r="A776">
            <v>101226</v>
          </cell>
          <cell r="B776" t="str">
            <v>DIVISION-CIVIL ENGIN</v>
          </cell>
          <cell r="C776" t="str">
            <v>Cyril Samuels</v>
          </cell>
        </row>
        <row r="777">
          <cell r="A777">
            <v>101227</v>
          </cell>
          <cell r="B777" t="str">
            <v>MAN:FIN&amp;SCM PRT-ELIZ</v>
          </cell>
          <cell r="C777" t="str">
            <v>Cyril Samuels</v>
          </cell>
        </row>
        <row r="778">
          <cell r="A778">
            <v>101227</v>
          </cell>
          <cell r="B778" t="str">
            <v>SUB-DIRECTORATE-FINA</v>
          </cell>
          <cell r="C778" t="str">
            <v>Cyril Samuels</v>
          </cell>
        </row>
        <row r="779">
          <cell r="A779">
            <v>101228</v>
          </cell>
          <cell r="B779" t="str">
            <v>LOGIST STORE-UITKEER</v>
          </cell>
          <cell r="C779" t="str">
            <v>Cyril Samuels</v>
          </cell>
        </row>
        <row r="780">
          <cell r="A780">
            <v>101228</v>
          </cell>
          <cell r="B780" t="str">
            <v>LOGIST STORE-</v>
          </cell>
          <cell r="C780" t="str">
            <v>Cyril Samuels</v>
          </cell>
        </row>
        <row r="781">
          <cell r="A781">
            <v>101229</v>
          </cell>
          <cell r="B781" t="str">
            <v>MAN: CORP. SUPP.  PE</v>
          </cell>
          <cell r="C781" t="str">
            <v>Cyril Samuels</v>
          </cell>
        </row>
        <row r="782">
          <cell r="A782">
            <v>101229</v>
          </cell>
          <cell r="B782" t="str">
            <v>SUB-DIRECTORATE-ADMI</v>
          </cell>
          <cell r="C782" t="str">
            <v>Cyril Samuels</v>
          </cell>
        </row>
        <row r="783">
          <cell r="A783">
            <v>101230</v>
          </cell>
          <cell r="B783" t="str">
            <v>MAN: OPER ECR PELIZB</v>
          </cell>
          <cell r="C783" t="str">
            <v>Cyril Samuels</v>
          </cell>
        </row>
        <row r="784">
          <cell r="A784">
            <v>101230</v>
          </cell>
          <cell r="B784" t="str">
            <v>SUB-DIRECTORATE OPER</v>
          </cell>
          <cell r="C784" t="str">
            <v>Cyril Samuels</v>
          </cell>
        </row>
        <row r="785">
          <cell r="A785">
            <v>101231</v>
          </cell>
          <cell r="B785" t="str">
            <v>AREA OFFICE:UITKEER</v>
          </cell>
          <cell r="C785" t="str">
            <v>Cyril Samuels</v>
          </cell>
        </row>
        <row r="786">
          <cell r="A786">
            <v>101231</v>
          </cell>
          <cell r="B786" t="str">
            <v>DIVISION-OPERATIONS-</v>
          </cell>
          <cell r="C786" t="str">
            <v>Cyril Samuels</v>
          </cell>
        </row>
        <row r="787">
          <cell r="A787">
            <v>101232</v>
          </cell>
          <cell r="B787" t="str">
            <v>FISH - SUNDAYS RIVER</v>
          </cell>
          <cell r="C787" t="str">
            <v>Cyril Samuels</v>
          </cell>
        </row>
        <row r="788">
          <cell r="A788">
            <v>101233</v>
          </cell>
          <cell r="B788" t="str">
            <v>SMP129 TB OUTL GR DM</v>
          </cell>
          <cell r="C788" t="str">
            <v>Cyril Samuels</v>
          </cell>
        </row>
        <row r="789">
          <cell r="A789">
            <v>101234</v>
          </cell>
          <cell r="B789" t="str">
            <v>SMP404 ELD 2 DEMISTK</v>
          </cell>
          <cell r="C789" t="str">
            <v>Cyril Samuels</v>
          </cell>
        </row>
        <row r="790">
          <cell r="A790">
            <v>101235</v>
          </cell>
          <cell r="B790" t="str">
            <v>SMP405 DEMISTK 2 JDT</v>
          </cell>
          <cell r="C790" t="str">
            <v>Cyril Samuels</v>
          </cell>
        </row>
        <row r="791">
          <cell r="A791">
            <v>101236</v>
          </cell>
          <cell r="B791" t="str">
            <v>SMP406 DEMISTK 2 DTD</v>
          </cell>
          <cell r="C791" t="str">
            <v>Cyril Samuels</v>
          </cell>
        </row>
        <row r="792">
          <cell r="A792">
            <v>101237</v>
          </cell>
          <cell r="B792" t="str">
            <v>SMP407 DTD 2 KHDFT W</v>
          </cell>
          <cell r="C792" t="str">
            <v>Cyril Samuels</v>
          </cell>
        </row>
        <row r="793">
          <cell r="A793">
            <v>101238</v>
          </cell>
          <cell r="B793" t="str">
            <v>SMP654 GRD 2 EDW CRD</v>
          </cell>
          <cell r="C793" t="str">
            <v>Cyril Samuels</v>
          </cell>
        </row>
        <row r="794">
          <cell r="A794">
            <v>101239</v>
          </cell>
          <cell r="B794" t="str">
            <v>SMP66 GRD 2 EDW OUSR</v>
          </cell>
          <cell r="C794" t="str">
            <v>Cyril Samuels</v>
          </cell>
        </row>
        <row r="795">
          <cell r="A795">
            <v>101240</v>
          </cell>
          <cell r="B795" t="str">
            <v>SMP7 ED 2 HK KFTN IB</v>
          </cell>
          <cell r="C795" t="str">
            <v>Cyril Samuels</v>
          </cell>
        </row>
        <row r="796">
          <cell r="A796">
            <v>101241</v>
          </cell>
          <cell r="B796" t="str">
            <v>LOWER SUNDAYS RIVER</v>
          </cell>
          <cell r="C796" t="str">
            <v>Cyril Samuels</v>
          </cell>
        </row>
        <row r="797">
          <cell r="A797">
            <v>101242</v>
          </cell>
          <cell r="B797" t="str">
            <v>SMP125 PIPELINE</v>
          </cell>
          <cell r="C797" t="str">
            <v>Cyril Samuels</v>
          </cell>
        </row>
        <row r="798">
          <cell r="A798">
            <v>101243</v>
          </cell>
          <cell r="B798" t="str">
            <v>SMP15 CANAL</v>
          </cell>
          <cell r="C798" t="str">
            <v>Cyril Samuels</v>
          </cell>
        </row>
        <row r="799">
          <cell r="A799">
            <v>101244</v>
          </cell>
          <cell r="B799" t="str">
            <v>SMP387 SCHVLKT BAL D</v>
          </cell>
          <cell r="C799" t="str">
            <v>Cyril Samuels</v>
          </cell>
        </row>
        <row r="800">
          <cell r="A800">
            <v>101245</v>
          </cell>
          <cell r="B800" t="str">
            <v>LOWER FISH RIVER 62</v>
          </cell>
          <cell r="C800" t="str">
            <v>Cyril Samuels</v>
          </cell>
        </row>
        <row r="801">
          <cell r="A801">
            <v>101246</v>
          </cell>
          <cell r="B801" t="str">
            <v>SMP38 CANAL/PIPELINE</v>
          </cell>
          <cell r="C801" t="str">
            <v>Cyril Samuels</v>
          </cell>
        </row>
        <row r="802">
          <cell r="A802">
            <v>101247</v>
          </cell>
          <cell r="B802" t="str">
            <v>SMP85 DAM</v>
          </cell>
          <cell r="C802" t="str">
            <v>Cyril Samuels</v>
          </cell>
        </row>
        <row r="803">
          <cell r="A803">
            <v>101248</v>
          </cell>
          <cell r="B803" t="str">
            <v>RURA DAM</v>
          </cell>
          <cell r="C803" t="str">
            <v>Cyril Samuels</v>
          </cell>
        </row>
        <row r="804">
          <cell r="A804">
            <v>101249</v>
          </cell>
          <cell r="B804" t="str">
            <v>SINQUMENI DAM</v>
          </cell>
          <cell r="C804" t="str">
            <v>Cyril Samuels</v>
          </cell>
        </row>
        <row r="805">
          <cell r="A805">
            <v>101250</v>
          </cell>
          <cell r="B805" t="str">
            <v>MANKAZANA DAM</v>
          </cell>
          <cell r="C805" t="str">
            <v>Cyril Samuels</v>
          </cell>
        </row>
        <row r="806">
          <cell r="A806">
            <v>101251</v>
          </cell>
          <cell r="B806" t="str">
            <v>NDLAMBE(TYHEFU) DAM</v>
          </cell>
          <cell r="C806" t="str">
            <v>Cyril Samuels</v>
          </cell>
        </row>
        <row r="807">
          <cell r="A807">
            <v>101252</v>
          </cell>
          <cell r="B807" t="str">
            <v>SMP188 DAM</v>
          </cell>
          <cell r="C807" t="str">
            <v>Cyril Samuels</v>
          </cell>
        </row>
        <row r="808">
          <cell r="A808">
            <v>101253</v>
          </cell>
          <cell r="B808" t="str">
            <v>NQWELO DAM</v>
          </cell>
          <cell r="C808" t="str">
            <v>Cyril Samuels</v>
          </cell>
        </row>
        <row r="809">
          <cell r="A809">
            <v>101254</v>
          </cell>
          <cell r="B809" t="str">
            <v>KAT RIVER DAM (44)</v>
          </cell>
          <cell r="C809" t="str">
            <v>Cyril Samuels</v>
          </cell>
        </row>
        <row r="810">
          <cell r="A810">
            <v>101255</v>
          </cell>
          <cell r="B810" t="str">
            <v>SMP131 DAM</v>
          </cell>
          <cell r="C810" t="str">
            <v>Cyril Samuels</v>
          </cell>
        </row>
        <row r="811">
          <cell r="A811">
            <v>101256</v>
          </cell>
          <cell r="B811" t="str">
            <v>TARKA R- KOMANDODRFT</v>
          </cell>
          <cell r="C811" t="str">
            <v>Cyril Samuels</v>
          </cell>
        </row>
        <row r="812">
          <cell r="A812">
            <v>101257</v>
          </cell>
          <cell r="B812" t="str">
            <v>SMP216 SCHEME</v>
          </cell>
          <cell r="C812" t="str">
            <v>Cyril Samuels</v>
          </cell>
        </row>
        <row r="813">
          <cell r="A813">
            <v>101258</v>
          </cell>
          <cell r="B813" t="str">
            <v>AOFF : PE WMA12/15</v>
          </cell>
          <cell r="C813" t="str">
            <v>Cyril Samuels</v>
          </cell>
        </row>
        <row r="814">
          <cell r="A814">
            <v>101258</v>
          </cell>
          <cell r="B814" t="str">
            <v>DIVISION-OPS-AMATOLA</v>
          </cell>
          <cell r="C814" t="str">
            <v>Cyril Samuels</v>
          </cell>
        </row>
        <row r="815">
          <cell r="A815">
            <v>101259</v>
          </cell>
          <cell r="B815" t="str">
            <v>GAMTOOS-KOUGA&amp;LOERIE</v>
          </cell>
          <cell r="C815" t="str">
            <v>Cyril Samuels</v>
          </cell>
        </row>
        <row r="816">
          <cell r="A816">
            <v>101260</v>
          </cell>
          <cell r="B816" t="str">
            <v>SMP69 GAMTOOS DAMS</v>
          </cell>
          <cell r="C816" t="str">
            <v>Cyril Samuels</v>
          </cell>
        </row>
        <row r="817">
          <cell r="A817">
            <v>101261</v>
          </cell>
          <cell r="B817" t="str">
            <v>SMP8 GAMTOOS CANAL</v>
          </cell>
          <cell r="C817" t="str">
            <v>Cyril Samuels</v>
          </cell>
        </row>
        <row r="818">
          <cell r="A818">
            <v>101262</v>
          </cell>
          <cell r="B818" t="str">
            <v>KROMME RIVER- IMPOFU</v>
          </cell>
          <cell r="C818" t="str">
            <v>Cyril Samuels</v>
          </cell>
        </row>
        <row r="819">
          <cell r="A819">
            <v>101263</v>
          </cell>
          <cell r="B819" t="str">
            <v>GROOT R- BEERVLEI DM</v>
          </cell>
          <cell r="C819" t="str">
            <v>Cyril Samuels</v>
          </cell>
        </row>
        <row r="820">
          <cell r="A820">
            <v>101264</v>
          </cell>
          <cell r="B820" t="str">
            <v>SMP73 BEERVLEI DAM</v>
          </cell>
          <cell r="C820" t="str">
            <v>Cyril Samuels</v>
          </cell>
        </row>
        <row r="821">
          <cell r="A821">
            <v>101265</v>
          </cell>
          <cell r="B821" t="str">
            <v>AMATOLA-WRIGGLESWADE</v>
          </cell>
          <cell r="C821" t="str">
            <v>Cyril Samuels</v>
          </cell>
        </row>
        <row r="822">
          <cell r="A822">
            <v>101266</v>
          </cell>
          <cell r="B822" t="str">
            <v>SMP144 RIVER</v>
          </cell>
          <cell r="C822" t="str">
            <v>Cyril Samuels</v>
          </cell>
        </row>
        <row r="823">
          <cell r="A823">
            <v>101267</v>
          </cell>
          <cell r="B823" t="str">
            <v>SMP3 CANAL</v>
          </cell>
          <cell r="C823" t="str">
            <v>Cyril Samuels</v>
          </cell>
        </row>
        <row r="824">
          <cell r="A824">
            <v>101268</v>
          </cell>
          <cell r="B824" t="str">
            <v>SMP42 DAM</v>
          </cell>
          <cell r="C824" t="str">
            <v>Cyril Samuels</v>
          </cell>
        </row>
        <row r="825">
          <cell r="A825">
            <v>101269</v>
          </cell>
          <cell r="B825" t="str">
            <v>ROOIKRANTZ DAM (108)</v>
          </cell>
          <cell r="C825" t="str">
            <v>Cyril Samuels</v>
          </cell>
        </row>
        <row r="826">
          <cell r="A826">
            <v>101270</v>
          </cell>
          <cell r="B826" t="str">
            <v>SMP206 DAM</v>
          </cell>
          <cell r="C826" t="str">
            <v>Cyril Samuels</v>
          </cell>
        </row>
        <row r="827">
          <cell r="A827">
            <v>101271</v>
          </cell>
          <cell r="B827" t="str">
            <v>NAHOON RIVER-DAM (81</v>
          </cell>
          <cell r="C827" t="str">
            <v>Cyril Samuels</v>
          </cell>
        </row>
        <row r="828">
          <cell r="A828">
            <v>101272</v>
          </cell>
          <cell r="B828" t="str">
            <v>SMP187 DAM</v>
          </cell>
          <cell r="C828" t="str">
            <v>Cyril Samuels</v>
          </cell>
        </row>
        <row r="829">
          <cell r="A829">
            <v>101273</v>
          </cell>
          <cell r="B829" t="str">
            <v>LAING DAM (58)</v>
          </cell>
          <cell r="C829" t="str">
            <v>Cyril Samuels</v>
          </cell>
        </row>
        <row r="830">
          <cell r="A830">
            <v>101274</v>
          </cell>
          <cell r="B830" t="str">
            <v>SMP82 DAM</v>
          </cell>
          <cell r="C830" t="str">
            <v>Cyril Samuels</v>
          </cell>
        </row>
        <row r="831">
          <cell r="A831">
            <v>101275</v>
          </cell>
          <cell r="B831" t="str">
            <v>SANDILE  DAM (111)</v>
          </cell>
          <cell r="C831" t="str">
            <v>Cyril Samuels</v>
          </cell>
        </row>
        <row r="832">
          <cell r="A832">
            <v>101276</v>
          </cell>
          <cell r="B832" t="str">
            <v>SMP106 DAM</v>
          </cell>
          <cell r="C832" t="str">
            <v>Cyril Samuels</v>
          </cell>
        </row>
        <row r="833">
          <cell r="A833">
            <v>101277</v>
          </cell>
          <cell r="B833" t="str">
            <v>SMP32 SANDILE PIPE</v>
          </cell>
          <cell r="C833" t="str">
            <v>Cyril Samuels</v>
          </cell>
        </row>
        <row r="834">
          <cell r="A834">
            <v>101278</v>
          </cell>
          <cell r="B834" t="str">
            <v>SMP478 SANDILE SCHME</v>
          </cell>
          <cell r="C834" t="str">
            <v>Cyril Samuels</v>
          </cell>
        </row>
        <row r="835">
          <cell r="A835">
            <v>101279</v>
          </cell>
          <cell r="B835" t="str">
            <v>PLEASANT VIEW DAM</v>
          </cell>
          <cell r="C835" t="str">
            <v>Cyril Samuels</v>
          </cell>
        </row>
        <row r="836">
          <cell r="A836">
            <v>101280</v>
          </cell>
          <cell r="B836" t="str">
            <v>SMP201 DAM</v>
          </cell>
          <cell r="C836" t="str">
            <v>Cyril Samuels</v>
          </cell>
        </row>
        <row r="837">
          <cell r="A837">
            <v>101281</v>
          </cell>
          <cell r="B837" t="str">
            <v>NTSIKIZIMI DAM</v>
          </cell>
          <cell r="C837" t="str">
            <v>Cyril Samuels</v>
          </cell>
        </row>
        <row r="838">
          <cell r="A838">
            <v>101282</v>
          </cell>
          <cell r="B838" t="str">
            <v>NGWEKAZI DAM</v>
          </cell>
          <cell r="C838" t="str">
            <v>Cyril Samuels</v>
          </cell>
        </row>
        <row r="839">
          <cell r="A839">
            <v>101283</v>
          </cell>
          <cell r="B839" t="str">
            <v>KEISKHOEK-MNYAMENI D</v>
          </cell>
          <cell r="C839" t="str">
            <v>Cyril Samuels</v>
          </cell>
        </row>
        <row r="840">
          <cell r="A840">
            <v>101284</v>
          </cell>
          <cell r="B840" t="str">
            <v>SMP181 SCHEME</v>
          </cell>
          <cell r="C840" t="str">
            <v>Cyril Samuels</v>
          </cell>
        </row>
        <row r="841">
          <cell r="A841">
            <v>101285</v>
          </cell>
          <cell r="B841" t="str">
            <v>KUBUSI RIV- GUBU DAM</v>
          </cell>
          <cell r="C841" t="str">
            <v>Cyril Samuels</v>
          </cell>
        </row>
        <row r="842">
          <cell r="A842">
            <v>101286</v>
          </cell>
          <cell r="B842" t="str">
            <v>SMP168 SCHEME</v>
          </cell>
          <cell r="C842" t="str">
            <v>Cyril Samuels</v>
          </cell>
        </row>
        <row r="843">
          <cell r="A843">
            <v>101287</v>
          </cell>
          <cell r="B843" t="str">
            <v>DIMBAZA DAM</v>
          </cell>
          <cell r="C843" t="str">
            <v>Cyril Samuels</v>
          </cell>
        </row>
        <row r="844">
          <cell r="A844">
            <v>101288</v>
          </cell>
          <cell r="B844" t="str">
            <v>DEBE DAM (23)</v>
          </cell>
          <cell r="C844" t="str">
            <v>Cyril Samuels</v>
          </cell>
        </row>
        <row r="845">
          <cell r="A845">
            <v>101289</v>
          </cell>
          <cell r="B845" t="str">
            <v>SMP60 DAM</v>
          </cell>
          <cell r="C845" t="str">
            <v>Cyril Samuels</v>
          </cell>
        </row>
        <row r="846">
          <cell r="A846">
            <v>101290</v>
          </cell>
          <cell r="B846" t="str">
            <v>KEISKMHOEK- CATA DAM</v>
          </cell>
          <cell r="C846" t="str">
            <v>Cyril Samuels</v>
          </cell>
        </row>
        <row r="847">
          <cell r="A847">
            <v>101291</v>
          </cell>
          <cell r="B847" t="str">
            <v>SMP145 SCHEME</v>
          </cell>
          <cell r="C847" t="str">
            <v>Cyril Samuels</v>
          </cell>
        </row>
        <row r="848">
          <cell r="A848">
            <v>101292</v>
          </cell>
          <cell r="B848" t="str">
            <v>BINFIELD PARK DAM EC</v>
          </cell>
          <cell r="C848" t="str">
            <v>Cyril Samuels</v>
          </cell>
        </row>
        <row r="849">
          <cell r="A849">
            <v>101293</v>
          </cell>
          <cell r="B849" t="str">
            <v>SMP414 SCHEME</v>
          </cell>
          <cell r="C849" t="str">
            <v>Cyril Samuels</v>
          </cell>
        </row>
        <row r="850">
          <cell r="A850">
            <v>101294</v>
          </cell>
          <cell r="B850" t="str">
            <v>AMABELE DAM</v>
          </cell>
          <cell r="C850" t="str">
            <v>Cyril Samuels</v>
          </cell>
        </row>
        <row r="851">
          <cell r="A851">
            <v>101295</v>
          </cell>
          <cell r="B851" t="str">
            <v>GXETU DAM</v>
          </cell>
          <cell r="C851" t="str">
            <v>Cyril Samuels</v>
          </cell>
        </row>
        <row r="852">
          <cell r="A852">
            <v>101296</v>
          </cell>
          <cell r="B852" t="str">
            <v>TYUTYU DAM</v>
          </cell>
          <cell r="C852" t="str">
            <v>Cyril Samuels</v>
          </cell>
        </row>
        <row r="853">
          <cell r="A853">
            <v>101297</v>
          </cell>
          <cell r="B853" t="str">
            <v>WOBURN 2 DAM</v>
          </cell>
          <cell r="C853" t="str">
            <v>Cyril Samuels</v>
          </cell>
        </row>
        <row r="854">
          <cell r="A854">
            <v>101298</v>
          </cell>
          <cell r="B854" t="str">
            <v>WOBURN 3 DAM</v>
          </cell>
          <cell r="C854" t="str">
            <v>Cyril Samuels</v>
          </cell>
        </row>
        <row r="855">
          <cell r="A855">
            <v>101299</v>
          </cell>
          <cell r="B855" t="str">
            <v>REDHILL DAM</v>
          </cell>
          <cell r="C855" t="str">
            <v>Cyril Samuels</v>
          </cell>
        </row>
        <row r="856">
          <cell r="A856">
            <v>101300</v>
          </cell>
          <cell r="B856" t="str">
            <v>QIBIRA DAM</v>
          </cell>
          <cell r="C856" t="str">
            <v>Cyril Samuels</v>
          </cell>
        </row>
        <row r="857">
          <cell r="A857">
            <v>101301</v>
          </cell>
          <cell r="B857" t="str">
            <v>NONCAMPA 1 DAM</v>
          </cell>
          <cell r="C857" t="str">
            <v>Cyril Samuels</v>
          </cell>
        </row>
        <row r="858">
          <cell r="A858">
            <v>101302</v>
          </cell>
          <cell r="B858" t="str">
            <v>NONCAMPA 2 DAM</v>
          </cell>
          <cell r="C858" t="str">
            <v>Cyril Samuels</v>
          </cell>
        </row>
        <row r="859">
          <cell r="A859">
            <v>101303</v>
          </cell>
          <cell r="B859" t="str">
            <v>MOUNT COKE DAM</v>
          </cell>
          <cell r="C859" t="str">
            <v>Cyril Samuels</v>
          </cell>
        </row>
        <row r="860">
          <cell r="A860">
            <v>101304</v>
          </cell>
          <cell r="B860" t="str">
            <v>MSENGENI DAM</v>
          </cell>
          <cell r="C860" t="str">
            <v>Cyril Samuels</v>
          </cell>
        </row>
        <row r="861">
          <cell r="A861">
            <v>101305</v>
          </cell>
          <cell r="B861" t="str">
            <v>MASELA 1 DAM</v>
          </cell>
          <cell r="C861" t="str">
            <v>Cyril Samuels</v>
          </cell>
        </row>
        <row r="862">
          <cell r="A862">
            <v>101306</v>
          </cell>
          <cell r="B862" t="str">
            <v>MASELA 2 DAM</v>
          </cell>
          <cell r="C862" t="str">
            <v>Cyril Samuels</v>
          </cell>
        </row>
        <row r="863">
          <cell r="A863">
            <v>101307</v>
          </cell>
          <cell r="B863" t="str">
            <v>MDANTSANE 1 DAM</v>
          </cell>
          <cell r="C863" t="str">
            <v>Cyril Samuels</v>
          </cell>
        </row>
        <row r="864">
          <cell r="A864">
            <v>101308</v>
          </cell>
          <cell r="B864" t="str">
            <v>MDANTSANE 2 DAM</v>
          </cell>
          <cell r="C864" t="str">
            <v>Cyril Samuels</v>
          </cell>
        </row>
        <row r="865">
          <cell r="A865">
            <v>101309</v>
          </cell>
          <cell r="B865" t="str">
            <v>MAITLAND DAM</v>
          </cell>
          <cell r="C865" t="str">
            <v>Cyril Samuels</v>
          </cell>
        </row>
        <row r="866">
          <cell r="A866">
            <v>101310</v>
          </cell>
          <cell r="B866" t="str">
            <v>MAIPASE DAM</v>
          </cell>
          <cell r="C866" t="str">
            <v>Cyril Samuels</v>
          </cell>
        </row>
        <row r="867">
          <cell r="A867">
            <v>101311</v>
          </cell>
          <cell r="B867" t="str">
            <v>JAN TSHATSHU DAM</v>
          </cell>
          <cell r="C867" t="str">
            <v>Cyril Samuels</v>
          </cell>
        </row>
        <row r="868">
          <cell r="A868">
            <v>101312</v>
          </cell>
          <cell r="B868" t="str">
            <v>OUTSPAN (CHALUMNA) D</v>
          </cell>
          <cell r="C868" t="str">
            <v>Cyril Samuels</v>
          </cell>
        </row>
        <row r="869">
          <cell r="A869">
            <v>101313</v>
          </cell>
          <cell r="B869" t="str">
            <v>SMP199 DAM</v>
          </cell>
          <cell r="C869" t="str">
            <v>Cyril Samuels</v>
          </cell>
        </row>
        <row r="870">
          <cell r="A870">
            <v>101314</v>
          </cell>
          <cell r="B870" t="str">
            <v>BLUE CRANE DAM</v>
          </cell>
          <cell r="C870" t="str">
            <v>Cyril Samuels</v>
          </cell>
        </row>
        <row r="871">
          <cell r="A871">
            <v>101315</v>
          </cell>
          <cell r="B871" t="str">
            <v>BEKRUIPKOP DAM</v>
          </cell>
          <cell r="C871" t="str">
            <v>Cyril Samuels</v>
          </cell>
        </row>
        <row r="872">
          <cell r="A872">
            <v>101316</v>
          </cell>
          <cell r="B872" t="str">
            <v>GWABA DAM</v>
          </cell>
          <cell r="C872" t="str">
            <v>Cyril Samuels</v>
          </cell>
        </row>
        <row r="873">
          <cell r="A873">
            <v>101317</v>
          </cell>
          <cell r="B873" t="str">
            <v>SHESHEGU DAM</v>
          </cell>
          <cell r="C873" t="str">
            <v>Cyril Samuels</v>
          </cell>
        </row>
        <row r="874">
          <cell r="A874">
            <v>101318</v>
          </cell>
          <cell r="B874" t="str">
            <v>ROXENI DAM</v>
          </cell>
          <cell r="C874" t="str">
            <v>Cyril Samuels</v>
          </cell>
        </row>
        <row r="875">
          <cell r="A875">
            <v>101319</v>
          </cell>
          <cell r="B875" t="str">
            <v>DABI DAM (22)</v>
          </cell>
          <cell r="C875" t="str">
            <v>Cyril Samuels</v>
          </cell>
        </row>
        <row r="876">
          <cell r="A876">
            <v>101320</v>
          </cell>
          <cell r="B876" t="str">
            <v>SMP59 DAM</v>
          </cell>
          <cell r="C876" t="str">
            <v>Cyril Samuels</v>
          </cell>
        </row>
        <row r="877">
          <cell r="A877">
            <v>101321</v>
          </cell>
          <cell r="B877" t="str">
            <v>BALURA DAM</v>
          </cell>
          <cell r="C877" t="str">
            <v>Cyril Samuels</v>
          </cell>
        </row>
        <row r="878">
          <cell r="A878">
            <v>101322</v>
          </cell>
          <cell r="B878" t="str">
            <v>AO: WMA12 QTOWN/EASL</v>
          </cell>
          <cell r="C878" t="str">
            <v>Cyril Samuels</v>
          </cell>
        </row>
        <row r="879">
          <cell r="A879">
            <v>101323</v>
          </cell>
          <cell r="B879" t="str">
            <v>SUB AR OFF QUEENSTWN</v>
          </cell>
          <cell r="C879" t="str">
            <v>Cyril Samuels</v>
          </cell>
        </row>
        <row r="880">
          <cell r="A880">
            <v>101323</v>
          </cell>
          <cell r="B880" t="str">
            <v>SUB AREA DRAINAGER&amp;S</v>
          </cell>
          <cell r="C880" t="str">
            <v>Cyril Samuels</v>
          </cell>
        </row>
        <row r="881">
          <cell r="A881">
            <v>101324</v>
          </cell>
          <cell r="B881" t="str">
            <v>OXKRAAL DAM (CISKEI)</v>
          </cell>
          <cell r="C881" t="str">
            <v>Cyril Samuels</v>
          </cell>
        </row>
        <row r="882">
          <cell r="A882">
            <v>101325</v>
          </cell>
          <cell r="B882" t="str">
            <v>KLIPLAAT R-WATERDOWN</v>
          </cell>
          <cell r="C882" t="str">
            <v>Cyril Samuels</v>
          </cell>
        </row>
        <row r="883">
          <cell r="A883">
            <v>101326</v>
          </cell>
          <cell r="B883" t="str">
            <v>SMP160 DAM</v>
          </cell>
          <cell r="C883" t="str">
            <v>Cyril Samuels</v>
          </cell>
        </row>
        <row r="884">
          <cell r="A884">
            <v>101327</v>
          </cell>
          <cell r="B884" t="str">
            <v>SMP469 CANAL</v>
          </cell>
          <cell r="C884" t="str">
            <v>Cyril Samuels</v>
          </cell>
        </row>
        <row r="885">
          <cell r="A885">
            <v>101328</v>
          </cell>
          <cell r="B885" t="str">
            <v>XONXA DAM (141)</v>
          </cell>
          <cell r="C885" t="str">
            <v>Cyril Samuels</v>
          </cell>
        </row>
        <row r="886">
          <cell r="A886">
            <v>101329</v>
          </cell>
          <cell r="B886" t="str">
            <v>SMP237 SCHEME</v>
          </cell>
          <cell r="C886" t="str">
            <v>Cyril Samuels</v>
          </cell>
        </row>
        <row r="887">
          <cell r="A887">
            <v>101330</v>
          </cell>
          <cell r="B887" t="str">
            <v>NCORA DAM (82)</v>
          </cell>
          <cell r="C887" t="str">
            <v>Cyril Samuels</v>
          </cell>
        </row>
        <row r="888">
          <cell r="A888">
            <v>101331</v>
          </cell>
          <cell r="B888" t="str">
            <v>SMP20 SCHEME</v>
          </cell>
          <cell r="C888" t="str">
            <v>Cyril Samuels</v>
          </cell>
        </row>
        <row r="889">
          <cell r="A889">
            <v>101332</v>
          </cell>
          <cell r="B889" t="str">
            <v>TSOJANA DAM (123)</v>
          </cell>
          <cell r="C889" t="str">
            <v>Cyril Samuels</v>
          </cell>
        </row>
        <row r="890">
          <cell r="A890">
            <v>101333</v>
          </cell>
          <cell r="B890" t="str">
            <v>SMP218 DAM</v>
          </cell>
          <cell r="C890" t="str">
            <v>Cyril Samuels</v>
          </cell>
        </row>
        <row r="891">
          <cell r="A891">
            <v>101334</v>
          </cell>
          <cell r="B891" t="str">
            <v>THRIFT DAM</v>
          </cell>
          <cell r="C891" t="str">
            <v>Cyril Samuels</v>
          </cell>
        </row>
        <row r="892">
          <cell r="A892">
            <v>101335</v>
          </cell>
          <cell r="B892" t="str">
            <v>TENTERGATE DAM</v>
          </cell>
          <cell r="C892" t="str">
            <v>Cyril Samuels</v>
          </cell>
        </row>
        <row r="893">
          <cell r="A893">
            <v>101336</v>
          </cell>
          <cell r="B893" t="str">
            <v>MITFORD DAM</v>
          </cell>
          <cell r="C893" t="str">
            <v>Cyril Samuels</v>
          </cell>
        </row>
        <row r="894">
          <cell r="A894">
            <v>101337</v>
          </cell>
          <cell r="B894" t="str">
            <v>LIMIETSKLOOF DAM</v>
          </cell>
          <cell r="C894" t="str">
            <v>Cyril Samuels</v>
          </cell>
        </row>
        <row r="895">
          <cell r="A895">
            <v>101338</v>
          </cell>
          <cell r="B895" t="str">
            <v>GLEN BROCK DAM</v>
          </cell>
          <cell r="C895" t="str">
            <v>Cyril Samuels</v>
          </cell>
        </row>
        <row r="896">
          <cell r="A896">
            <v>101339</v>
          </cell>
          <cell r="B896" t="str">
            <v>SHILOH DAM</v>
          </cell>
          <cell r="C896" t="str">
            <v>Cyril Samuels</v>
          </cell>
        </row>
        <row r="897">
          <cell r="A897">
            <v>101340</v>
          </cell>
          <cell r="B897" t="str">
            <v>QAMATA (LUBISI) DAM</v>
          </cell>
          <cell r="C897" t="str">
            <v>Cyril Samuels</v>
          </cell>
        </row>
        <row r="898">
          <cell r="A898">
            <v>101341</v>
          </cell>
          <cell r="B898" t="str">
            <v>SMP103 DAM</v>
          </cell>
          <cell r="C898" t="str">
            <v>Cyril Samuels</v>
          </cell>
        </row>
        <row r="899">
          <cell r="A899">
            <v>101342</v>
          </cell>
          <cell r="B899" t="str">
            <v>SMP29 CANAL</v>
          </cell>
          <cell r="C899" t="str">
            <v>Cyril Samuels</v>
          </cell>
        </row>
        <row r="900">
          <cell r="A900">
            <v>101343</v>
          </cell>
          <cell r="B900" t="str">
            <v>MACUBENI DAM (67)</v>
          </cell>
          <cell r="C900" t="str">
            <v>Cyril Samuels</v>
          </cell>
        </row>
        <row r="901">
          <cell r="A901">
            <v>101344</v>
          </cell>
          <cell r="B901" t="str">
            <v>SMP173 DAM</v>
          </cell>
          <cell r="C901" t="str">
            <v>Cyril Samuels</v>
          </cell>
        </row>
        <row r="902">
          <cell r="A902">
            <v>101345</v>
          </cell>
          <cell r="B902" t="str">
            <v>KUZITUNGU DAM</v>
          </cell>
          <cell r="C902" t="str">
            <v>Cyril Samuels</v>
          </cell>
        </row>
        <row r="903">
          <cell r="A903">
            <v>101346</v>
          </cell>
          <cell r="B903" t="str">
            <v>KAMASTONE DAM</v>
          </cell>
          <cell r="C903" t="str">
            <v>Cyril Samuels</v>
          </cell>
        </row>
        <row r="904">
          <cell r="A904">
            <v>101347</v>
          </cell>
          <cell r="B904" t="str">
            <v>GELUK DAM</v>
          </cell>
          <cell r="C904" t="str">
            <v>Cyril Samuels</v>
          </cell>
        </row>
        <row r="905">
          <cell r="A905">
            <v>101348</v>
          </cell>
          <cell r="B905" t="str">
            <v>DOORN R-DORINGRIVER</v>
          </cell>
          <cell r="C905" t="str">
            <v>Cyril Samuels</v>
          </cell>
        </row>
        <row r="906">
          <cell r="A906">
            <v>101349</v>
          </cell>
          <cell r="B906" t="str">
            <v>SMP61 DAM</v>
          </cell>
          <cell r="C906" t="str">
            <v>Cyril Samuels</v>
          </cell>
        </row>
        <row r="907">
          <cell r="A907">
            <v>101350</v>
          </cell>
          <cell r="B907" t="str">
            <v>DONNYBROOK 1 DAM</v>
          </cell>
          <cell r="C907" t="str">
            <v>Cyril Samuels</v>
          </cell>
        </row>
        <row r="908">
          <cell r="A908">
            <v>101351</v>
          </cell>
          <cell r="B908" t="str">
            <v>DONNYBROOK 2 DAM</v>
          </cell>
          <cell r="C908" t="str">
            <v>Cyril Samuels</v>
          </cell>
        </row>
        <row r="909">
          <cell r="A909">
            <v>101352</v>
          </cell>
          <cell r="B909" t="str">
            <v>BUSHMANSKRANTZ DAM</v>
          </cell>
          <cell r="C909" t="str">
            <v>Cyril Samuels</v>
          </cell>
        </row>
        <row r="910">
          <cell r="A910">
            <v>101353</v>
          </cell>
          <cell r="B910" t="str">
            <v>SMP393 SCHEME</v>
          </cell>
          <cell r="C910" t="str">
            <v>Cyril Samuels</v>
          </cell>
        </row>
        <row r="911">
          <cell r="A911">
            <v>101354</v>
          </cell>
          <cell r="B911" t="str">
            <v>XILINXA DAM (140)</v>
          </cell>
          <cell r="C911" t="str">
            <v>Cyril Samuels</v>
          </cell>
        </row>
        <row r="912">
          <cell r="A912">
            <v>101355</v>
          </cell>
          <cell r="B912" t="str">
            <v>SMP236 DAM</v>
          </cell>
          <cell r="C912" t="str">
            <v>Cyril Samuels</v>
          </cell>
        </row>
        <row r="913">
          <cell r="A913">
            <v>101356</v>
          </cell>
          <cell r="B913" t="str">
            <v>SMP489 WEIR</v>
          </cell>
          <cell r="C913" t="str">
            <v>Cyril Samuels</v>
          </cell>
        </row>
        <row r="914">
          <cell r="A914">
            <v>101357</v>
          </cell>
          <cell r="B914" t="str">
            <v>TOLENI DAM (292)</v>
          </cell>
          <cell r="C914" t="str">
            <v>Cyril Samuels</v>
          </cell>
        </row>
        <row r="915">
          <cell r="A915">
            <v>101358</v>
          </cell>
          <cell r="B915" t="str">
            <v>SMP391 DAM</v>
          </cell>
          <cell r="C915" t="str">
            <v>Cyril Samuels</v>
          </cell>
        </row>
        <row r="916">
          <cell r="A916">
            <v>101359</v>
          </cell>
          <cell r="B916" t="str">
            <v>SUB AR OFF MTHATHA</v>
          </cell>
          <cell r="C916" t="str">
            <v>Cyril Samuels</v>
          </cell>
        </row>
        <row r="917">
          <cell r="A917">
            <v>101359</v>
          </cell>
          <cell r="B917" t="str">
            <v>SUB DIVISION OPERATI</v>
          </cell>
          <cell r="C917" t="str">
            <v>Cyril Samuels</v>
          </cell>
        </row>
        <row r="918">
          <cell r="A918">
            <v>101360</v>
          </cell>
          <cell r="B918" t="str">
            <v>MTATA DAM (74)</v>
          </cell>
          <cell r="C918" t="str">
            <v>Cyril Samuels</v>
          </cell>
        </row>
        <row r="919">
          <cell r="A919">
            <v>101361</v>
          </cell>
          <cell r="B919" t="str">
            <v>SMP180 DAM</v>
          </cell>
          <cell r="C919" t="str">
            <v>Cyril Samuels</v>
          </cell>
        </row>
        <row r="920">
          <cell r="A920">
            <v>101362</v>
          </cell>
          <cell r="B920" t="str">
            <v>KWABHACA-NTENETYANE</v>
          </cell>
          <cell r="C920" t="str">
            <v>Cyril Samuels</v>
          </cell>
        </row>
        <row r="921">
          <cell r="A921">
            <v>101363</v>
          </cell>
          <cell r="B921" t="str">
            <v>SMP394 DAM</v>
          </cell>
          <cell r="C921" t="str">
            <v>Cyril Samuels</v>
          </cell>
        </row>
        <row r="922">
          <cell r="A922">
            <v>101364</v>
          </cell>
          <cell r="B922" t="str">
            <v>NQADU DAM</v>
          </cell>
          <cell r="C922" t="str">
            <v>Cyril Samuels</v>
          </cell>
        </row>
        <row r="923">
          <cell r="A923">
            <v>101365</v>
          </cell>
          <cell r="B923" t="str">
            <v>LIBODE - MHLANGA DAM</v>
          </cell>
          <cell r="C923" t="str">
            <v>Cyril Samuels</v>
          </cell>
        </row>
        <row r="924">
          <cell r="A924">
            <v>101366</v>
          </cell>
          <cell r="B924" t="str">
            <v>SMP392 DAM</v>
          </cell>
          <cell r="C924" t="str">
            <v>Cyril Samuels</v>
          </cell>
        </row>
        <row r="925">
          <cell r="A925">
            <v>101367</v>
          </cell>
          <cell r="B925" t="str">
            <v>MAJOLA DAM</v>
          </cell>
          <cell r="C925" t="str">
            <v>Cyril Samuels</v>
          </cell>
        </row>
        <row r="926">
          <cell r="A926">
            <v>101368</v>
          </cell>
          <cell r="B926" t="str">
            <v>MAGWA DAM</v>
          </cell>
          <cell r="C926" t="str">
            <v>Cyril Samuels</v>
          </cell>
        </row>
        <row r="927">
          <cell r="A927">
            <v>101369</v>
          </cell>
          <cell r="B927" t="str">
            <v>MHLAHLANE-MABALENI D</v>
          </cell>
          <cell r="C927" t="str">
            <v>Cyril Samuels</v>
          </cell>
        </row>
        <row r="928">
          <cell r="A928">
            <v>101370</v>
          </cell>
          <cell r="B928" t="str">
            <v>SMP172 DAM</v>
          </cell>
          <cell r="C928" t="str">
            <v>Cyril Samuels</v>
          </cell>
        </row>
        <row r="929">
          <cell r="A929">
            <v>101371</v>
          </cell>
          <cell r="B929" t="str">
            <v>CORANA DAM (18)</v>
          </cell>
          <cell r="C929" t="str">
            <v>Cyril Samuels</v>
          </cell>
        </row>
        <row r="930">
          <cell r="A930">
            <v>101372</v>
          </cell>
          <cell r="B930" t="str">
            <v>SMP146 DAM</v>
          </cell>
          <cell r="C930" t="str">
            <v>Cyril Samuels</v>
          </cell>
        </row>
        <row r="931">
          <cell r="A931">
            <v>101373</v>
          </cell>
          <cell r="B931" t="str">
            <v>BIZANA DAM (312)</v>
          </cell>
          <cell r="C931" t="str">
            <v>Cyril Samuels</v>
          </cell>
        </row>
        <row r="932">
          <cell r="A932">
            <v>101374</v>
          </cell>
          <cell r="B932" t="str">
            <v>SMP504 DAM</v>
          </cell>
          <cell r="C932" t="str">
            <v>Cyril Samuels</v>
          </cell>
        </row>
        <row r="933">
          <cell r="A933">
            <v>101375</v>
          </cell>
          <cell r="B933" t="str">
            <v>MALUTI - BELFORT DAM</v>
          </cell>
          <cell r="C933" t="str">
            <v>Cyril Samuels</v>
          </cell>
        </row>
        <row r="934">
          <cell r="A934">
            <v>101376</v>
          </cell>
          <cell r="B934" t="str">
            <v>SMP43 DAM</v>
          </cell>
          <cell r="C934" t="str">
            <v>Cyril Samuels</v>
          </cell>
        </row>
        <row r="935">
          <cell r="A935">
            <v>101377</v>
          </cell>
          <cell r="B935" t="str">
            <v>MAN: OPER WCR BELVIL</v>
          </cell>
          <cell r="C935" t="str">
            <v>Ashok MAHARAJ</v>
          </cell>
        </row>
        <row r="936">
          <cell r="A936">
            <v>101377</v>
          </cell>
          <cell r="B936" t="str">
            <v>SUB-DIRECTORATE OPER</v>
          </cell>
          <cell r="C936" t="str">
            <v>Ashok MAHARAJ</v>
          </cell>
        </row>
        <row r="937">
          <cell r="A937">
            <v>101378</v>
          </cell>
          <cell r="B937" t="str">
            <v>SUPP SERVS BELVILLE</v>
          </cell>
          <cell r="C937" t="str">
            <v>Cyril Samuels</v>
          </cell>
        </row>
        <row r="938">
          <cell r="A938">
            <v>101379</v>
          </cell>
          <cell r="B938" t="str">
            <v>AR OFFICE: WORCESTER</v>
          </cell>
          <cell r="C938" t="str">
            <v>Ashok MAHARAJ</v>
          </cell>
        </row>
        <row r="939">
          <cell r="A939">
            <v>101379</v>
          </cell>
          <cell r="B939" t="str">
            <v>DIVISION-OPERATION-B</v>
          </cell>
          <cell r="C939" t="str">
            <v>Ashok MAHARAJ</v>
          </cell>
        </row>
        <row r="940">
          <cell r="A940">
            <v>101380</v>
          </cell>
          <cell r="B940" t="str">
            <v>BRAND R-MIERTJIESKRL</v>
          </cell>
          <cell r="C940" t="str">
            <v>Ashok MAHARAJ</v>
          </cell>
        </row>
        <row r="941">
          <cell r="A941">
            <v>101381</v>
          </cell>
          <cell r="B941" t="str">
            <v>SMP48 DAM</v>
          </cell>
          <cell r="C941" t="str">
            <v>Ashok MAHARAJ</v>
          </cell>
        </row>
        <row r="942">
          <cell r="A942">
            <v>101382</v>
          </cell>
          <cell r="B942" t="str">
            <v>BUFFALO R-FLORISKRAL</v>
          </cell>
          <cell r="C942" t="str">
            <v>Ashok MAHARAJ</v>
          </cell>
        </row>
        <row r="943">
          <cell r="A943">
            <v>101383</v>
          </cell>
          <cell r="B943" t="str">
            <v>SMP420 C VAN WYK PRF</v>
          </cell>
          <cell r="C943" t="str">
            <v>Ashok MAHARAJ</v>
          </cell>
        </row>
        <row r="944">
          <cell r="A944">
            <v>101384</v>
          </cell>
          <cell r="B944" t="str">
            <v>SMP51 SCHEME</v>
          </cell>
          <cell r="C944" t="str">
            <v>Ashok MAHARAJ</v>
          </cell>
        </row>
        <row r="945">
          <cell r="A945">
            <v>101385</v>
          </cell>
          <cell r="B945" t="str">
            <v>CORDIERS R-OUKLOOF D</v>
          </cell>
          <cell r="C945" t="str">
            <v>Ashok MAHARAJ</v>
          </cell>
        </row>
        <row r="946">
          <cell r="A946">
            <v>101386</v>
          </cell>
          <cell r="B946" t="str">
            <v>SMP55 DAM</v>
          </cell>
          <cell r="C946" t="str">
            <v>Ashok MAHARAJ</v>
          </cell>
        </row>
        <row r="947">
          <cell r="A947">
            <v>101387</v>
          </cell>
          <cell r="B947" t="str">
            <v>DUIVENHOKS RIV &amp; DAM</v>
          </cell>
          <cell r="C947" t="str">
            <v>Ashok MAHARAJ</v>
          </cell>
        </row>
        <row r="948">
          <cell r="A948">
            <v>101388</v>
          </cell>
          <cell r="B948" t="str">
            <v>SMP62 DUIVENHOKS R&amp;D</v>
          </cell>
          <cell r="C948" t="str">
            <v>Ashok MAHARAJ</v>
          </cell>
        </row>
        <row r="949">
          <cell r="A949">
            <v>101389</v>
          </cell>
          <cell r="B949" t="str">
            <v>GAMKA R-BEAUFORTWESD</v>
          </cell>
          <cell r="C949" t="str">
            <v>Ashok MAHARAJ</v>
          </cell>
        </row>
        <row r="950">
          <cell r="A950">
            <v>101390</v>
          </cell>
          <cell r="B950" t="str">
            <v>SMP67 DAM</v>
          </cell>
          <cell r="C950" t="str">
            <v>Ashok MAHARAJ</v>
          </cell>
        </row>
        <row r="951">
          <cell r="A951">
            <v>101391</v>
          </cell>
          <cell r="B951" t="str">
            <v>GAMKA R-GAMKAPOORT D</v>
          </cell>
          <cell r="C951" t="str">
            <v>Ashok MAHARAJ</v>
          </cell>
        </row>
        <row r="952">
          <cell r="A952">
            <v>101392</v>
          </cell>
          <cell r="B952" t="str">
            <v>SMP68 DAM</v>
          </cell>
          <cell r="C952" t="str">
            <v>Ashok MAHARAJ</v>
          </cell>
        </row>
        <row r="953">
          <cell r="A953">
            <v>101393</v>
          </cell>
          <cell r="B953" t="str">
            <v>GOUKOU R-GRTBOSBERG</v>
          </cell>
          <cell r="C953" t="str">
            <v>Ashok MAHARAJ</v>
          </cell>
        </row>
        <row r="954">
          <cell r="A954">
            <v>101394</v>
          </cell>
          <cell r="B954" t="str">
            <v>SMP70 DAM</v>
          </cell>
          <cell r="C954" t="str">
            <v>Ashok MAHARAJ</v>
          </cell>
        </row>
        <row r="955">
          <cell r="A955">
            <v>101395</v>
          </cell>
          <cell r="B955" t="str">
            <v>HARTBOS R-HARTBSKUIL</v>
          </cell>
          <cell r="C955" t="str">
            <v>Ashok MAHARAJ</v>
          </cell>
        </row>
        <row r="956">
          <cell r="A956">
            <v>101396</v>
          </cell>
          <cell r="B956" t="str">
            <v>SMP74 DAM</v>
          </cell>
          <cell r="C956" t="str">
            <v>Ashok MAHARAJ</v>
          </cell>
        </row>
        <row r="957">
          <cell r="A957">
            <v>101397</v>
          </cell>
          <cell r="B957" t="str">
            <v>KAMMANASIE RIV / DAM</v>
          </cell>
          <cell r="C957" t="str">
            <v>Ashok MAHARAJ</v>
          </cell>
        </row>
        <row r="958">
          <cell r="A958">
            <v>101398</v>
          </cell>
          <cell r="B958" t="str">
            <v>SMP155 SCHEME</v>
          </cell>
          <cell r="C958" t="str">
            <v>Ashok MAHARAJ</v>
          </cell>
        </row>
        <row r="959">
          <cell r="A959">
            <v>101399</v>
          </cell>
          <cell r="B959" t="str">
            <v>KORENTE-VETTE RIV/DM</v>
          </cell>
          <cell r="C959" t="str">
            <v>Ashok MAHARAJ</v>
          </cell>
        </row>
        <row r="960">
          <cell r="A960">
            <v>101400</v>
          </cell>
          <cell r="B960" t="str">
            <v>SMP12 CANAL</v>
          </cell>
          <cell r="C960" t="str">
            <v>Ashok MAHARAJ</v>
          </cell>
        </row>
        <row r="961">
          <cell r="A961">
            <v>101401</v>
          </cell>
          <cell r="B961" t="str">
            <v>SMP80 DAM</v>
          </cell>
          <cell r="C961" t="str">
            <v>Ashok MAHARAJ</v>
          </cell>
        </row>
        <row r="962">
          <cell r="A962">
            <v>101402</v>
          </cell>
          <cell r="B962" t="str">
            <v>LEEU R-LEEU-GAMKA DM</v>
          </cell>
          <cell r="C962" t="str">
            <v>Ashok MAHARAJ</v>
          </cell>
        </row>
        <row r="963">
          <cell r="A963">
            <v>101403</v>
          </cell>
          <cell r="B963" t="str">
            <v>SMP169 SCHEME</v>
          </cell>
          <cell r="C963" t="str">
            <v>Ashok MAHARAJ</v>
          </cell>
        </row>
        <row r="964">
          <cell r="A964">
            <v>101404</v>
          </cell>
          <cell r="B964" t="str">
            <v>MOSSELBAY- WOLWEDANS</v>
          </cell>
          <cell r="C964" t="str">
            <v>Ashok MAHARAJ</v>
          </cell>
        </row>
        <row r="965">
          <cell r="A965">
            <v>101405</v>
          </cell>
          <cell r="B965" t="str">
            <v>SMP609 EX BOLT&amp;MOSSR</v>
          </cell>
          <cell r="C965" t="str">
            <v>Ashok MAHARAJ</v>
          </cell>
        </row>
        <row r="966">
          <cell r="A966">
            <v>101406</v>
          </cell>
          <cell r="B966" t="str">
            <v>SMP610 TO BOLTONS</v>
          </cell>
          <cell r="C966" t="str">
            <v>Ashok MAHARAJ</v>
          </cell>
        </row>
        <row r="967">
          <cell r="A967">
            <v>101407</v>
          </cell>
          <cell r="B967" t="str">
            <v>SMP611 TO MOSSREF</v>
          </cell>
          <cell r="C967" t="str">
            <v>Ashok MAHARAJ</v>
          </cell>
        </row>
        <row r="968">
          <cell r="A968">
            <v>101408</v>
          </cell>
          <cell r="B968" t="str">
            <v>MOSSELBAY-KLIPHEUWEL</v>
          </cell>
          <cell r="C968" t="str">
            <v>Ashok MAHARAJ</v>
          </cell>
        </row>
        <row r="969">
          <cell r="A969">
            <v>101409</v>
          </cell>
          <cell r="B969" t="str">
            <v>SMP186 SCHEME</v>
          </cell>
          <cell r="C969" t="str">
            <v>Ashok MAHARAJ</v>
          </cell>
        </row>
        <row r="970">
          <cell r="A970">
            <v>101410</v>
          </cell>
          <cell r="B970" t="str">
            <v>SMP91 DAM</v>
          </cell>
          <cell r="C970" t="str">
            <v>Ashok MAHARAJ</v>
          </cell>
        </row>
        <row r="971">
          <cell r="A971">
            <v>101411</v>
          </cell>
          <cell r="B971" t="str">
            <v>OLIFANTS R-STOMPDRFT</v>
          </cell>
          <cell r="C971" t="str">
            <v>Ashok MAHARAJ</v>
          </cell>
        </row>
        <row r="972">
          <cell r="A972">
            <v>101412</v>
          </cell>
          <cell r="B972" t="str">
            <v>SMP193 SCHEME STAGE1</v>
          </cell>
          <cell r="C972" t="str">
            <v>Ashok MAHARAJ</v>
          </cell>
        </row>
        <row r="973">
          <cell r="A973">
            <v>101413</v>
          </cell>
          <cell r="B973" t="str">
            <v>SMP23 CANAL</v>
          </cell>
          <cell r="C973" t="str">
            <v>Ashok MAHARAJ</v>
          </cell>
        </row>
        <row r="974">
          <cell r="A974">
            <v>101414</v>
          </cell>
          <cell r="B974" t="str">
            <v>SMP612 SCHEME STAGE2</v>
          </cell>
          <cell r="C974" t="str">
            <v>Ashok MAHARAJ</v>
          </cell>
        </row>
        <row r="975">
          <cell r="A975">
            <v>101415</v>
          </cell>
          <cell r="B975" t="str">
            <v>SMP613 SCHEME STAGE3</v>
          </cell>
          <cell r="C975" t="str">
            <v>Ashok MAHARAJ</v>
          </cell>
        </row>
        <row r="976">
          <cell r="A976">
            <v>101416</v>
          </cell>
          <cell r="B976" t="str">
            <v>SMP96 DAM</v>
          </cell>
          <cell r="C976" t="str">
            <v>Ashok MAHARAJ</v>
          </cell>
        </row>
        <row r="977">
          <cell r="A977">
            <v>101417</v>
          </cell>
          <cell r="B977" t="str">
            <v>ROODEFONTEIN D (107)</v>
          </cell>
          <cell r="C977" t="str">
            <v>Ashok MAHARAJ</v>
          </cell>
        </row>
        <row r="978">
          <cell r="A978">
            <v>101418</v>
          </cell>
          <cell r="B978" t="str">
            <v>SMP205 SCHEME</v>
          </cell>
          <cell r="C978" t="str">
            <v>Ashok MAHARAJ</v>
          </cell>
        </row>
        <row r="979">
          <cell r="A979">
            <v>101419</v>
          </cell>
          <cell r="B979" t="str">
            <v>TIERKLOOF DAM (122)</v>
          </cell>
          <cell r="C979" t="str">
            <v>Ashok MAHARAJ</v>
          </cell>
        </row>
        <row r="980">
          <cell r="A980">
            <v>101420</v>
          </cell>
          <cell r="B980" t="str">
            <v>SMP217 SCHEME</v>
          </cell>
          <cell r="C980" t="str">
            <v>Ashok MAHARAJ</v>
          </cell>
        </row>
        <row r="981">
          <cell r="A981">
            <v>101421</v>
          </cell>
          <cell r="B981" t="str">
            <v>VERKEERDEVLEI DAM</v>
          </cell>
          <cell r="C981" t="str">
            <v>Ashok MAHARAJ</v>
          </cell>
        </row>
        <row r="982">
          <cell r="A982">
            <v>101421</v>
          </cell>
          <cell r="B982" t="str">
            <v>VERKEERDEVLEI DAM</v>
          </cell>
          <cell r="C982" t="str">
            <v>Ashok MAHARAJ</v>
          </cell>
        </row>
        <row r="983">
          <cell r="A983">
            <v>101422</v>
          </cell>
          <cell r="B983" t="str">
            <v>BREDE R-BRVLEI&amp;KWGKL</v>
          </cell>
          <cell r="C983" t="str">
            <v>Ashok MAHARAJ</v>
          </cell>
        </row>
        <row r="984">
          <cell r="A984">
            <v>101423</v>
          </cell>
          <cell r="B984" t="str">
            <v>SMP116 BR R-CONSV BD</v>
          </cell>
          <cell r="C984" t="str">
            <v>Ashok MAHARAJ</v>
          </cell>
        </row>
        <row r="985">
          <cell r="A985">
            <v>101424</v>
          </cell>
          <cell r="B985" t="str">
            <v>SMP417 PURCH WR&amp;OTHB</v>
          </cell>
          <cell r="C985" t="str">
            <v>Ashok MAHARAJ</v>
          </cell>
        </row>
        <row r="986">
          <cell r="A986">
            <v>101425</v>
          </cell>
          <cell r="B986" t="str">
            <v>SMP49 BRVLEI WINE CE</v>
          </cell>
          <cell r="C986" t="str">
            <v>Ashok MAHARAJ</v>
          </cell>
        </row>
        <row r="987">
          <cell r="A987">
            <v>101426</v>
          </cell>
          <cell r="B987" t="str">
            <v>ELANDS R-ELANDSKLOOF</v>
          </cell>
          <cell r="C987" t="str">
            <v>Ashok MAHARAJ</v>
          </cell>
        </row>
        <row r="988">
          <cell r="A988">
            <v>101427</v>
          </cell>
          <cell r="B988" t="str">
            <v>SMP385 DISTR SYST CP</v>
          </cell>
          <cell r="C988" t="str">
            <v>Ashok MAHARAJ</v>
          </cell>
        </row>
        <row r="989">
          <cell r="A989">
            <v>101428</v>
          </cell>
          <cell r="B989" t="str">
            <v>SMP605 EXIST DVLPMNT</v>
          </cell>
          <cell r="C989" t="str">
            <v>Ashok MAHARAJ</v>
          </cell>
        </row>
        <row r="990">
          <cell r="A990">
            <v>101429</v>
          </cell>
          <cell r="B990" t="str">
            <v>SMP606 NEW DEVELPMNT</v>
          </cell>
          <cell r="C990" t="str">
            <v>Ashok MAHARAJ</v>
          </cell>
        </row>
        <row r="991">
          <cell r="A991">
            <v>101430</v>
          </cell>
          <cell r="B991" t="str">
            <v>SMP607 VILLIERSD MUN</v>
          </cell>
          <cell r="C991" t="str">
            <v>Ashok MAHARAJ</v>
          </cell>
        </row>
        <row r="992">
          <cell r="A992">
            <v>101431</v>
          </cell>
          <cell r="B992" t="str">
            <v>SMP608 VILLERSD COOP</v>
          </cell>
          <cell r="C992" t="str">
            <v>Ashok MAHARAJ</v>
          </cell>
        </row>
        <row r="993">
          <cell r="A993">
            <v>101432</v>
          </cell>
          <cell r="B993" t="str">
            <v>SMP63 WATER FROM DAM</v>
          </cell>
          <cell r="C993" t="str">
            <v>Ashok MAHARAJ</v>
          </cell>
        </row>
        <row r="994">
          <cell r="A994">
            <v>101433</v>
          </cell>
          <cell r="B994" t="str">
            <v>BUFFELJAGTS RIV&amp; DAM</v>
          </cell>
          <cell r="C994" t="str">
            <v>Ashok MAHARAJ</v>
          </cell>
        </row>
        <row r="995">
          <cell r="A995">
            <v>101434</v>
          </cell>
          <cell r="B995" t="str">
            <v>SMP421 GOVT DEPTS PR</v>
          </cell>
          <cell r="C995" t="str">
            <v>Ashok MAHARAJ</v>
          </cell>
        </row>
        <row r="996">
          <cell r="A996">
            <v>101435</v>
          </cell>
          <cell r="B996" t="str">
            <v>SMP52 FROM THE DAM</v>
          </cell>
          <cell r="C996" t="str">
            <v>Ashok MAHARAJ</v>
          </cell>
        </row>
        <row r="997">
          <cell r="A997">
            <v>101436</v>
          </cell>
          <cell r="B997" t="str">
            <v>KEISIES R-PIETERFNTN</v>
          </cell>
          <cell r="C997" t="str">
            <v>Ashok MAHARAJ</v>
          </cell>
        </row>
        <row r="998">
          <cell r="A998">
            <v>101437</v>
          </cell>
          <cell r="B998" t="str">
            <v>SMP156 SCHEME</v>
          </cell>
          <cell r="C998" t="str">
            <v>Ashok MAHARAJ</v>
          </cell>
        </row>
        <row r="999">
          <cell r="A999">
            <v>101438</v>
          </cell>
          <cell r="B999" t="str">
            <v>KINGNA R-PORTJIESKLF</v>
          </cell>
          <cell r="C999" t="str">
            <v>Ashok MAHARAJ</v>
          </cell>
        </row>
        <row r="1000">
          <cell r="A1000">
            <v>101439</v>
          </cell>
          <cell r="B1000" t="str">
            <v>SMP157 SCHEME</v>
          </cell>
          <cell r="C1000" t="str">
            <v>Ashok MAHARAJ</v>
          </cell>
        </row>
        <row r="1001">
          <cell r="A1001">
            <v>101440</v>
          </cell>
          <cell r="B1001" t="str">
            <v>KONINGS R-KLIPBERG D</v>
          </cell>
          <cell r="C1001" t="str">
            <v>Ashok MAHARAJ</v>
          </cell>
        </row>
        <row r="1002">
          <cell r="A1002">
            <v>101441</v>
          </cell>
          <cell r="B1002" t="str">
            <v>SMP163 SCHEME</v>
          </cell>
          <cell r="C1002" t="str">
            <v>Ashok MAHARAJ</v>
          </cell>
        </row>
        <row r="1003">
          <cell r="A1003">
            <v>101442</v>
          </cell>
          <cell r="B1003" t="str">
            <v>VALSCH R-BEN ETIEVE</v>
          </cell>
          <cell r="C1003" t="str">
            <v>Ashok MAHARAJ</v>
          </cell>
        </row>
        <row r="1004">
          <cell r="A1004">
            <v>101443</v>
          </cell>
          <cell r="B1004" t="str">
            <v>SMP232 SCHEME</v>
          </cell>
          <cell r="C1004" t="str">
            <v>Ashok MAHARAJ</v>
          </cell>
        </row>
        <row r="1005">
          <cell r="A1005">
            <v>101444</v>
          </cell>
          <cell r="B1005" t="str">
            <v>SANDD R-R ELSB&amp;LVALL</v>
          </cell>
          <cell r="C1005" t="str">
            <v>Ashok MAHARAJ</v>
          </cell>
        </row>
        <row r="1006">
          <cell r="A1006">
            <v>101445</v>
          </cell>
          <cell r="B1006" t="str">
            <v>SMP207 SCHEME</v>
          </cell>
          <cell r="C1006" t="str">
            <v>Ashok MAHARAJ</v>
          </cell>
        </row>
        <row r="1007">
          <cell r="A1007">
            <v>101446</v>
          </cell>
          <cell r="B1007" t="str">
            <v>SMP395 DISTRB SYSTEM</v>
          </cell>
          <cell r="C1007" t="str">
            <v>Ashok MAHARAJ</v>
          </cell>
        </row>
        <row r="1008">
          <cell r="A1008">
            <v>101447</v>
          </cell>
          <cell r="B1008" t="str">
            <v>SMP677 SCH ORIG SCH</v>
          </cell>
          <cell r="C1008" t="str">
            <v>Ashok MAHARAJ</v>
          </cell>
        </row>
        <row r="1009">
          <cell r="A1009">
            <v>101448</v>
          </cell>
          <cell r="B1009" t="str">
            <v>SMP678 PURCH W RIGHT</v>
          </cell>
          <cell r="C1009" t="str">
            <v>Ashok MAHARAJ</v>
          </cell>
        </row>
        <row r="1010">
          <cell r="A1010">
            <v>101449</v>
          </cell>
          <cell r="B1010" t="str">
            <v>SMP679 AGR EXPR FARM</v>
          </cell>
          <cell r="C1010" t="str">
            <v>Ashok MAHARAJ</v>
          </cell>
        </row>
        <row r="1011">
          <cell r="A1011">
            <v>101450</v>
          </cell>
          <cell r="B1011" t="str">
            <v>RSE-BERG: TWK to BRE</v>
          </cell>
          <cell r="C1011" t="str">
            <v>Ashok MAHARAJ</v>
          </cell>
        </row>
        <row r="1012">
          <cell r="A1012">
            <v>101451</v>
          </cell>
          <cell r="B1012" t="str">
            <v>SMP204 @ THWKLO&amp; RIV</v>
          </cell>
          <cell r="C1012" t="str">
            <v>Ashok MAHARAJ</v>
          </cell>
        </row>
        <row r="1013">
          <cell r="A1013">
            <v>101452</v>
          </cell>
          <cell r="B1013" t="str">
            <v>SMP623 ABST FROM DAM</v>
          </cell>
          <cell r="C1013" t="str">
            <v>Ashok MAHARAJ</v>
          </cell>
        </row>
        <row r="1014">
          <cell r="A1014">
            <v>101453</v>
          </cell>
          <cell r="B1014" t="str">
            <v>PALMIET KOGELBERG</v>
          </cell>
          <cell r="C1014" t="str">
            <v>Ashok MAHARAJ</v>
          </cell>
        </row>
        <row r="1015">
          <cell r="A1015">
            <v>101454</v>
          </cell>
          <cell r="B1015" t="str">
            <v>SMP582 DAM TO ESCOM</v>
          </cell>
          <cell r="C1015" t="str">
            <v>Ashok MAHARAJ</v>
          </cell>
        </row>
        <row r="1016">
          <cell r="A1016">
            <v>101455</v>
          </cell>
          <cell r="B1016" t="str">
            <v>SMP583 SCH 2 BEUKESF</v>
          </cell>
          <cell r="C1016" t="str">
            <v>Ashok MAHARAJ</v>
          </cell>
        </row>
        <row r="1017">
          <cell r="A1017">
            <v>101456</v>
          </cell>
          <cell r="B1017" t="str">
            <v>AR OFFICE: BELVILLE</v>
          </cell>
          <cell r="C1017" t="str">
            <v>Ashok MAHARAJ</v>
          </cell>
        </row>
        <row r="1018">
          <cell r="A1018">
            <v>101456</v>
          </cell>
          <cell r="B1018" t="str">
            <v>DIVISION OPS-BERG/OL</v>
          </cell>
          <cell r="C1018" t="str">
            <v>Ashok MAHARAJ</v>
          </cell>
        </row>
        <row r="1019">
          <cell r="A1019">
            <v>101457</v>
          </cell>
          <cell r="B1019" t="str">
            <v>OLIFANTS CLANW DAM</v>
          </cell>
          <cell r="C1019" t="str">
            <v>Ashok MAHARAJ</v>
          </cell>
        </row>
        <row r="1020">
          <cell r="A1020">
            <v>101458</v>
          </cell>
          <cell r="B1020" t="str">
            <v>SMP622 FROM SCHEME</v>
          </cell>
          <cell r="C1020" t="str">
            <v>Ashok MAHARAJ</v>
          </cell>
        </row>
        <row r="1021">
          <cell r="A1021">
            <v>101459</v>
          </cell>
          <cell r="B1021" t="str">
            <v>SMP674 RIV ABST BETW</v>
          </cell>
          <cell r="C1021" t="str">
            <v>Ashok MAHARAJ</v>
          </cell>
        </row>
        <row r="1022">
          <cell r="A1022">
            <v>101460</v>
          </cell>
          <cell r="B1022" t="str">
            <v>OLIFNTS BULSHOEK DAM</v>
          </cell>
          <cell r="C1022" t="str">
            <v>Ashok MAHARAJ</v>
          </cell>
        </row>
        <row r="1023">
          <cell r="A1023">
            <v>101461</v>
          </cell>
          <cell r="B1023" t="str">
            <v>SMP194 SCHEME</v>
          </cell>
          <cell r="C1023" t="str">
            <v>Ashok MAHARAJ</v>
          </cell>
        </row>
        <row r="1024">
          <cell r="A1024">
            <v>101462</v>
          </cell>
          <cell r="B1024" t="str">
            <v>SMP24 FISH BREED STA</v>
          </cell>
          <cell r="C1024" t="str">
            <v>Ashok MAHARAJ</v>
          </cell>
        </row>
        <row r="1025">
          <cell r="A1025">
            <v>101463</v>
          </cell>
          <cell r="B1025" t="str">
            <v>SMP621 LOLFTS IBOARD</v>
          </cell>
          <cell r="C1025" t="str">
            <v>Ashok MAHARAJ</v>
          </cell>
        </row>
        <row r="1026">
          <cell r="A1026">
            <v>101464</v>
          </cell>
          <cell r="B1026" t="str">
            <v>SMP97 CLANWLM IBOARD</v>
          </cell>
          <cell r="C1026" t="str">
            <v>Ashok MAHARAJ</v>
          </cell>
        </row>
        <row r="1027">
          <cell r="A1027">
            <v>101465</v>
          </cell>
          <cell r="B1027" t="str">
            <v>BERG R- VOELVLEI DAM</v>
          </cell>
          <cell r="C1027" t="str">
            <v>Ashok MAHARAJ</v>
          </cell>
        </row>
        <row r="1028">
          <cell r="A1028">
            <v>101466</v>
          </cell>
          <cell r="B1028" t="str">
            <v>SMP121 CAPTOWN MCPTY</v>
          </cell>
          <cell r="C1028" t="str">
            <v>Ashok MAHARAJ</v>
          </cell>
        </row>
        <row r="1029">
          <cell r="A1029">
            <v>101467</v>
          </cell>
          <cell r="B1029" t="str">
            <v>SMP127 IRR DWNSTR DM</v>
          </cell>
          <cell r="C1029" t="str">
            <v>Ashok MAHARAJ</v>
          </cell>
        </row>
        <row r="1030">
          <cell r="A1030">
            <v>101468</v>
          </cell>
          <cell r="B1030" t="str">
            <v>SMP4 24 CAN 2 IBOARD</v>
          </cell>
          <cell r="C1030" t="str">
            <v>Ashok MAHARAJ</v>
          </cell>
        </row>
        <row r="1031">
          <cell r="A1031">
            <v>101469</v>
          </cell>
          <cell r="B1031" t="str">
            <v>SMP410 PTA PORT CMNT</v>
          </cell>
          <cell r="C1031" t="str">
            <v>Ashok MAHARAJ</v>
          </cell>
        </row>
        <row r="1032">
          <cell r="A1032">
            <v>101470</v>
          </cell>
          <cell r="B1032" t="str">
            <v>SMP411 PIKETBG MCPTY</v>
          </cell>
          <cell r="C1032" t="str">
            <v>Ashok MAHARAJ</v>
          </cell>
        </row>
        <row r="1033">
          <cell r="A1033">
            <v>101471</v>
          </cell>
          <cell r="B1033" t="str">
            <v>SMP412 FR MISVTAND D</v>
          </cell>
          <cell r="C1033" t="str">
            <v>Ashok MAHARAJ</v>
          </cell>
        </row>
        <row r="1034">
          <cell r="A1034">
            <v>101472</v>
          </cell>
          <cell r="B1034" t="str">
            <v>SMP413 BHOLE SALDHAU</v>
          </cell>
          <cell r="C1034" t="str">
            <v>Ashok MAHARAJ</v>
          </cell>
        </row>
        <row r="1035">
          <cell r="A1035">
            <v>101473</v>
          </cell>
          <cell r="B1035" t="str">
            <v>SMP45 DAM</v>
          </cell>
          <cell r="C1035" t="str">
            <v>Ashok MAHARAJ</v>
          </cell>
        </row>
        <row r="1036">
          <cell r="A1036">
            <v>101474</v>
          </cell>
          <cell r="B1036" t="str">
            <v>RSE-BRG: TUNNEL</v>
          </cell>
          <cell r="C1036" t="str">
            <v>Ashok MAHARAJ</v>
          </cell>
        </row>
        <row r="1037">
          <cell r="A1037">
            <v>101475</v>
          </cell>
          <cell r="B1037" t="str">
            <v>SMP667 TUN CT</v>
          </cell>
          <cell r="C1037" t="str">
            <v>Ashok MAHARAJ</v>
          </cell>
        </row>
        <row r="1038">
          <cell r="A1038">
            <v>101476</v>
          </cell>
          <cell r="B1038" t="str">
            <v>SMP668 PAARL M SUMMR</v>
          </cell>
          <cell r="C1038" t="str">
            <v>Ashok MAHARAJ</v>
          </cell>
        </row>
        <row r="1039">
          <cell r="A1039">
            <v>101477</v>
          </cell>
          <cell r="B1039" t="str">
            <v>SMP669 PAARL M WINTR</v>
          </cell>
          <cell r="C1039" t="str">
            <v>Ashok MAHARAJ</v>
          </cell>
        </row>
        <row r="1040">
          <cell r="A1040">
            <v>101478</v>
          </cell>
          <cell r="B1040" t="str">
            <v>SMP670 OTHER CONSUMS</v>
          </cell>
          <cell r="C1040" t="str">
            <v>Ashok MAHARAJ</v>
          </cell>
        </row>
        <row r="1041">
          <cell r="A1041">
            <v>101479</v>
          </cell>
          <cell r="B1041" t="str">
            <v>SMP671 BERG DISTR 1</v>
          </cell>
          <cell r="C1041" t="str">
            <v>Ashok MAHARAJ</v>
          </cell>
        </row>
        <row r="1042">
          <cell r="A1042">
            <v>101480</v>
          </cell>
          <cell r="B1042" t="str">
            <v>SMP672 BERG DISTR 2</v>
          </cell>
          <cell r="C1042" t="str">
            <v>Ashok MAHARAJ</v>
          </cell>
        </row>
        <row r="1043">
          <cell r="A1043">
            <v>101481</v>
          </cell>
          <cell r="B1043" t="str">
            <v>SMP673 BERG DISTR 3</v>
          </cell>
          <cell r="C1043" t="str">
            <v>Ashok MAHARAJ</v>
          </cell>
        </row>
        <row r="1044">
          <cell r="A1044">
            <v>101482</v>
          </cell>
          <cell r="B1044" t="str">
            <v>SMP676 COMP RELEASE</v>
          </cell>
          <cell r="C1044" t="str">
            <v>Ashok MAHARAJ</v>
          </cell>
        </row>
        <row r="1045">
          <cell r="A1045">
            <v>101483</v>
          </cell>
          <cell r="B1045" t="str">
            <v>PALMIET ROCKVIEW</v>
          </cell>
          <cell r="C1045" t="str">
            <v>Ashok MAHARAJ</v>
          </cell>
        </row>
        <row r="1046">
          <cell r="A1046">
            <v>101483</v>
          </cell>
          <cell r="B1046" t="str">
            <v>PALMIET SCHEME(ROCK</v>
          </cell>
          <cell r="C1046" t="str">
            <v>Ashok MAHARAJ</v>
          </cell>
        </row>
        <row r="1047">
          <cell r="A1047">
            <v>101484</v>
          </cell>
          <cell r="B1047" t="str">
            <v>SMP675 CT METRO COUN</v>
          </cell>
          <cell r="C1047" t="str">
            <v>Ashok MAHARAJ</v>
          </cell>
        </row>
        <row r="1048">
          <cell r="A1048">
            <v>101485</v>
          </cell>
          <cell r="B1048" t="str">
            <v>CONTROL CCNTR (POST)</v>
          </cell>
          <cell r="C1048" t="str">
            <v>R Barnard_B M-Chaba.</v>
          </cell>
        </row>
        <row r="1049">
          <cell r="A1049">
            <v>101486</v>
          </cell>
          <cell r="B1049" t="str">
            <v>DAM DESIGN</v>
          </cell>
          <cell r="C1049" t="str">
            <v>Chris Oostuizen</v>
          </cell>
        </row>
        <row r="1050">
          <cell r="A1050">
            <v>101487</v>
          </cell>
          <cell r="B1050" t="str">
            <v>CONVEYANCE DESIGN</v>
          </cell>
          <cell r="C1050" t="str">
            <v>Chris Oostuizen</v>
          </cell>
        </row>
        <row r="1051">
          <cell r="A1051">
            <v>101488</v>
          </cell>
          <cell r="B1051" t="str">
            <v>LABORATORY SERVICES</v>
          </cell>
          <cell r="C1051" t="str">
            <v>Chris Oostuizen</v>
          </cell>
        </row>
        <row r="1052">
          <cell r="A1052">
            <v>101490</v>
          </cell>
          <cell r="B1052" t="str">
            <v>MECHANICAL TECH MGT</v>
          </cell>
          <cell r="C1052" t="str">
            <v>Tebogo Kubheka</v>
          </cell>
        </row>
        <row r="1053">
          <cell r="A1053">
            <v>101491</v>
          </cell>
          <cell r="B1053" t="str">
            <v>MECHANICAL STRUCT</v>
          </cell>
          <cell r="C1053" t="str">
            <v>Tebogo Kubheka</v>
          </cell>
        </row>
        <row r="1054">
          <cell r="A1054">
            <v>101492</v>
          </cell>
          <cell r="B1054" t="str">
            <v>PUMP SYSTEMS</v>
          </cell>
          <cell r="C1054" t="str">
            <v>Tebogo Kubheka</v>
          </cell>
        </row>
        <row r="1055">
          <cell r="A1055">
            <v>101493</v>
          </cell>
          <cell r="B1055" t="str">
            <v>TECHNICAL DESGN SERV</v>
          </cell>
          <cell r="C1055" t="str">
            <v>Tebogo Kubheka</v>
          </cell>
        </row>
        <row r="1056">
          <cell r="A1056">
            <v>101494</v>
          </cell>
          <cell r="B1056" t="str">
            <v>ELECTR ENG DESGN MGT</v>
          </cell>
          <cell r="C1056" t="str">
            <v>Tebogo Kubheka</v>
          </cell>
        </row>
        <row r="1057">
          <cell r="A1057">
            <v>101495</v>
          </cell>
          <cell r="B1057" t="str">
            <v>HEAVY CURRENT</v>
          </cell>
          <cell r="C1057" t="str">
            <v>Tebogo Kubheka</v>
          </cell>
        </row>
        <row r="1058">
          <cell r="A1058">
            <v>101496</v>
          </cell>
          <cell r="B1058" t="str">
            <v>RADIO TELEMETRY</v>
          </cell>
          <cell r="C1058" t="str">
            <v>Tebogo Kubheka</v>
          </cell>
        </row>
        <row r="1059">
          <cell r="A1059">
            <v>101497</v>
          </cell>
          <cell r="B1059" t="str">
            <v>O&amp;M MANAGEMENT</v>
          </cell>
          <cell r="C1059" t="str">
            <v>Tebogo Kubheka</v>
          </cell>
        </row>
        <row r="1060">
          <cell r="A1060">
            <v>101498</v>
          </cell>
          <cell r="B1060" t="str">
            <v>O&amp;M-MECHANICAL</v>
          </cell>
          <cell r="C1060" t="str">
            <v>Tebogo Kubheka</v>
          </cell>
        </row>
        <row r="1061">
          <cell r="A1061">
            <v>101499</v>
          </cell>
          <cell r="B1061" t="str">
            <v>O&amp;M-ELECTRICAL</v>
          </cell>
          <cell r="C1061" t="str">
            <v>Tebogo Kubheka</v>
          </cell>
        </row>
        <row r="1062">
          <cell r="A1062">
            <v>101500</v>
          </cell>
          <cell r="B1062" t="str">
            <v>TECH SUPP SERV MGT</v>
          </cell>
          <cell r="C1062" t="str">
            <v>Tebogo Kubheka</v>
          </cell>
        </row>
        <row r="1063">
          <cell r="A1063">
            <v>101501</v>
          </cell>
          <cell r="B1063" t="str">
            <v>QUALITY CONTROL</v>
          </cell>
          <cell r="C1063" t="str">
            <v>Tebogo Kubheka</v>
          </cell>
        </row>
        <row r="1064">
          <cell r="A1064">
            <v>101502</v>
          </cell>
          <cell r="B1064" t="str">
            <v>PROCUREMENT</v>
          </cell>
          <cell r="C1064" t="str">
            <v>Tebogo Kubheka</v>
          </cell>
        </row>
        <row r="1065">
          <cell r="A1065">
            <v>101503</v>
          </cell>
          <cell r="B1065" t="str">
            <v>ADMINISTRATION</v>
          </cell>
          <cell r="C1065" t="str">
            <v>Tebogo Kubheka</v>
          </cell>
        </row>
        <row r="1066">
          <cell r="A1066">
            <v>101504</v>
          </cell>
          <cell r="B1066" t="str">
            <v>ISO 9001</v>
          </cell>
          <cell r="C1066" t="str">
            <v>Tebogo Kubheka</v>
          </cell>
        </row>
        <row r="1067">
          <cell r="A1067">
            <v>101505</v>
          </cell>
          <cell r="B1067" t="str">
            <v>SOCIAL JUSTICE</v>
          </cell>
          <cell r="C1067" t="str">
            <v>Chris Oostuizen</v>
          </cell>
        </row>
        <row r="1068">
          <cell r="A1068">
            <v>101506</v>
          </cell>
          <cell r="B1068" t="str">
            <v>AUDITING</v>
          </cell>
          <cell r="C1068" t="str">
            <v>Chris Oostuizen</v>
          </cell>
        </row>
        <row r="1069">
          <cell r="A1069">
            <v>101507</v>
          </cell>
          <cell r="B1069" t="str">
            <v>CCA</v>
          </cell>
          <cell r="C1069" t="str">
            <v>Chris Oostuizen</v>
          </cell>
        </row>
        <row r="1070">
          <cell r="A1070">
            <v>101508</v>
          </cell>
          <cell r="B1070" t="str">
            <v>DRAWING SERVICES</v>
          </cell>
          <cell r="C1070" t="str">
            <v>Chris Oostuizen</v>
          </cell>
        </row>
        <row r="1071">
          <cell r="A1071">
            <v>101509</v>
          </cell>
          <cell r="B1071" t="str">
            <v>FINANCIAL CONTROL</v>
          </cell>
          <cell r="C1071" t="str">
            <v>Chris Oostuizen</v>
          </cell>
        </row>
        <row r="1072">
          <cell r="A1072">
            <v>101510</v>
          </cell>
          <cell r="B1072" t="str">
            <v>PERSONNEL CONTROL</v>
          </cell>
          <cell r="C1072" t="str">
            <v>Chris Oostuizen</v>
          </cell>
        </row>
        <row r="1073">
          <cell r="A1073">
            <v>101511</v>
          </cell>
          <cell r="B1073" t="str">
            <v>ADMIN SUPPORT</v>
          </cell>
          <cell r="C1073" t="str">
            <v>Chris Oostuizen</v>
          </cell>
        </row>
        <row r="1074">
          <cell r="A1074">
            <v>101512</v>
          </cell>
          <cell r="B1074" t="str">
            <v>MINOR PROJECTS</v>
          </cell>
          <cell r="C1074" t="str">
            <v>Rassie Barnard</v>
          </cell>
        </row>
        <row r="1075">
          <cell r="A1075">
            <v>101512</v>
          </cell>
          <cell r="B1075" t="str">
            <v>INFRASTRUCTURE PLANN</v>
          </cell>
          <cell r="C1075" t="str">
            <v>Rassie Barnard</v>
          </cell>
        </row>
        <row r="1076">
          <cell r="A1076">
            <v>101513</v>
          </cell>
          <cell r="B1076" t="str">
            <v>MAJOR PROJECTS</v>
          </cell>
          <cell r="C1076" t="str">
            <v>Rassie Barnard</v>
          </cell>
        </row>
        <row r="1077">
          <cell r="A1077">
            <v>101514</v>
          </cell>
          <cell r="B1077" t="str">
            <v>AGENTISED PROJECTS</v>
          </cell>
          <cell r="C1077" t="str">
            <v>Rassie Barnard</v>
          </cell>
        </row>
        <row r="1078">
          <cell r="A1078">
            <v>101515</v>
          </cell>
          <cell r="B1078" t="str">
            <v>MARICO RIVER -TSWASA</v>
          </cell>
          <cell r="C1078" t="str">
            <v>Hannes Pretorius</v>
          </cell>
        </row>
        <row r="1079">
          <cell r="A1079">
            <v>101516</v>
          </cell>
          <cell r="B1079" t="str">
            <v>STERK R-CANALS</v>
          </cell>
          <cell r="C1079" t="str">
            <v>Thinus Rademan</v>
          </cell>
        </row>
        <row r="1080">
          <cell r="A1080">
            <v>101517</v>
          </cell>
          <cell r="B1080" t="str">
            <v>NZHELELE R-CANALS</v>
          </cell>
          <cell r="C1080" t="str">
            <v>Thinus Rademan</v>
          </cell>
        </row>
        <row r="1081">
          <cell r="A1081">
            <v>101518</v>
          </cell>
          <cell r="B1081" t="str">
            <v>ALBASINI L CANALS</v>
          </cell>
          <cell r="C1081" t="str">
            <v>Thinus Rademan</v>
          </cell>
        </row>
        <row r="1082">
          <cell r="A1082">
            <v>101518</v>
          </cell>
          <cell r="B1082" t="str">
            <v>SUB-SECTION LEVUVHU</v>
          </cell>
          <cell r="C1082" t="str">
            <v>Thinus Rademan</v>
          </cell>
        </row>
        <row r="1083">
          <cell r="A1083">
            <v>101519</v>
          </cell>
          <cell r="B1083" t="str">
            <v>MIDDLE LETABA S- CAN</v>
          </cell>
          <cell r="C1083" t="str">
            <v>Thinus Rademan</v>
          </cell>
        </row>
        <row r="1084">
          <cell r="A1084">
            <v>101520</v>
          </cell>
          <cell r="B1084" t="str">
            <v>SMP771 NEW FARMERS</v>
          </cell>
          <cell r="C1084" t="str">
            <v>Verosha Bridglall</v>
          </cell>
        </row>
        <row r="1085">
          <cell r="A1085">
            <v>101521</v>
          </cell>
          <cell r="B1085" t="str">
            <v>UMGENI WB ACT OSIGHT</v>
          </cell>
          <cell r="C1085" t="str">
            <v>Verosha Bridglall</v>
          </cell>
        </row>
        <row r="1086">
          <cell r="A1086">
            <v>101522</v>
          </cell>
          <cell r="B1086" t="str">
            <v>SMP167 SCHEME</v>
          </cell>
          <cell r="C1086" t="str">
            <v>Cyril Samuels</v>
          </cell>
        </row>
        <row r="1087">
          <cell r="A1087">
            <v>101523</v>
          </cell>
          <cell r="B1087" t="str">
            <v>POLITSI VERG BAL-DAM</v>
          </cell>
          <cell r="C1087" t="str">
            <v>Thinus Rademan</v>
          </cell>
        </row>
        <row r="1088">
          <cell r="A1088">
            <v>101524</v>
          </cell>
          <cell r="B1088" t="str">
            <v>SMP770 FROM THE DAM</v>
          </cell>
          <cell r="C1088" t="str">
            <v>Thinus Rademan</v>
          </cell>
        </row>
        <row r="1089">
          <cell r="A1089">
            <v>101525</v>
          </cell>
          <cell r="B1089" t="str">
            <v>SMP768 PMASBRG_RSCOE</v>
          </cell>
          <cell r="C1089" t="str">
            <v>Fanie Malan</v>
          </cell>
        </row>
        <row r="1090">
          <cell r="A1090">
            <v>101526</v>
          </cell>
          <cell r="B1090" t="str">
            <v>OBSOLETE SMPs</v>
          </cell>
          <cell r="C1090" t="str">
            <v>S Ngamlana</v>
          </cell>
        </row>
        <row r="1091">
          <cell r="A1091">
            <v>101527</v>
          </cell>
          <cell r="B1091" t="str">
            <v>SMP766 NAAUWDUVESKOM</v>
          </cell>
          <cell r="C1091" t="str">
            <v>Zanele Kekana</v>
          </cell>
        </row>
        <row r="1092">
          <cell r="A1092">
            <v>101528</v>
          </cell>
          <cell r="B1092" t="str">
            <v>SMP767 TUTUKA ESKOM</v>
          </cell>
          <cell r="C1092" t="str">
            <v>Zanele Kekana</v>
          </cell>
        </row>
        <row r="1093">
          <cell r="A1093">
            <v>101529</v>
          </cell>
          <cell r="B1093" t="str">
            <v>BAS RESP 10005538</v>
          </cell>
          <cell r="C1093" t="str">
            <v>R Barnard_B M-Chaba.</v>
          </cell>
        </row>
        <row r="1094">
          <cell r="A1094">
            <v>101530</v>
          </cell>
          <cell r="B1094" t="str">
            <v>BAS RESP 11030538</v>
          </cell>
          <cell r="C1094" t="str">
            <v>R Barnard_B M-Chaba.</v>
          </cell>
        </row>
        <row r="1095">
          <cell r="A1095">
            <v>101531</v>
          </cell>
          <cell r="B1095" t="str">
            <v>BAS RESP 10008538</v>
          </cell>
          <cell r="C1095" t="str">
            <v>R Barnard_B M-Chaba.</v>
          </cell>
        </row>
        <row r="1096">
          <cell r="A1096">
            <v>101532</v>
          </cell>
          <cell r="B1096" t="str">
            <v>BAS RESP 10013538</v>
          </cell>
          <cell r="C1096" t="str">
            <v>R Barnard_B M-Chaba.</v>
          </cell>
        </row>
        <row r="1097">
          <cell r="A1097">
            <v>101533</v>
          </cell>
          <cell r="B1097" t="str">
            <v>BAS RESP 11051538</v>
          </cell>
          <cell r="C1097" t="str">
            <v>Felix Smith</v>
          </cell>
        </row>
        <row r="1098">
          <cell r="A1098">
            <v>101535</v>
          </cell>
          <cell r="B1098" t="str">
            <v>BAS RESP 11132538</v>
          </cell>
          <cell r="C1098" t="str">
            <v>Chris Oosthuizen</v>
          </cell>
        </row>
        <row r="1099">
          <cell r="A1099">
            <v>101536</v>
          </cell>
          <cell r="B1099" t="str">
            <v>CD: FINANCIAL MANAGE</v>
          </cell>
          <cell r="C1099" t="str">
            <v>R Barnard_B M-Chaba.</v>
          </cell>
        </row>
        <row r="1100">
          <cell r="A1100">
            <v>101536</v>
          </cell>
          <cell r="B1100" t="str">
            <v>CD: FINANCIAL MANAGE</v>
          </cell>
          <cell r="C1100" t="str">
            <v>MATHE ZANDILE</v>
          </cell>
        </row>
        <row r="1101">
          <cell r="A1101">
            <v>101537</v>
          </cell>
          <cell r="B1101" t="str">
            <v>BAS RESP 11032538</v>
          </cell>
          <cell r="C1101" t="str">
            <v>R Barnard_B M-Chaba.</v>
          </cell>
        </row>
        <row r="1102">
          <cell r="A1102">
            <v>101538</v>
          </cell>
          <cell r="B1102" t="str">
            <v>BAS RESP 11010538</v>
          </cell>
          <cell r="C1102" t="str">
            <v>Cyril Samuels</v>
          </cell>
        </row>
        <row r="1103">
          <cell r="A1103">
            <v>101539</v>
          </cell>
          <cell r="B1103" t="str">
            <v>BAS RESP 11012538</v>
          </cell>
          <cell r="C1103" t="str">
            <v>Cyril Samuels</v>
          </cell>
        </row>
        <row r="1104">
          <cell r="A1104">
            <v>101540</v>
          </cell>
          <cell r="B1104" t="str">
            <v>BAS RESP 11015538</v>
          </cell>
          <cell r="C1104" t="str">
            <v>Cyril Samuels</v>
          </cell>
        </row>
        <row r="1105">
          <cell r="A1105">
            <v>101541</v>
          </cell>
          <cell r="B1105" t="str">
            <v>BAS RESP 11002538</v>
          </cell>
          <cell r="C1105" t="str">
            <v>Cyril Samuels</v>
          </cell>
        </row>
        <row r="1106">
          <cell r="A1106">
            <v>101542</v>
          </cell>
          <cell r="B1106" t="str">
            <v>BAS RESP 11003538</v>
          </cell>
          <cell r="C1106" t="str">
            <v>Cyril Samuels</v>
          </cell>
        </row>
        <row r="1107">
          <cell r="A1107">
            <v>101543</v>
          </cell>
          <cell r="B1107" t="str">
            <v>BAS RESP 11004538</v>
          </cell>
          <cell r="C1107" t="str">
            <v>Cyril Samuels</v>
          </cell>
        </row>
        <row r="1108">
          <cell r="A1108">
            <v>101544</v>
          </cell>
          <cell r="B1108" t="str">
            <v>BAS RESP 11005538</v>
          </cell>
          <cell r="C1108" t="str">
            <v>Cyril Samuels</v>
          </cell>
        </row>
        <row r="1109">
          <cell r="A1109">
            <v>101545</v>
          </cell>
          <cell r="B1109" t="str">
            <v>BAS RESP 11006538</v>
          </cell>
          <cell r="C1109" t="str">
            <v>Cyril Samuels</v>
          </cell>
        </row>
        <row r="1110">
          <cell r="A1110">
            <v>101546</v>
          </cell>
          <cell r="B1110" t="str">
            <v>BAS RESP 11007538</v>
          </cell>
          <cell r="C1110" t="str">
            <v>Cyril Samuels</v>
          </cell>
        </row>
        <row r="1111">
          <cell r="A1111">
            <v>101547</v>
          </cell>
          <cell r="B1111" t="str">
            <v>BAS RESP 11008538</v>
          </cell>
          <cell r="C1111" t="str">
            <v>Cyril Samuels</v>
          </cell>
        </row>
        <row r="1112">
          <cell r="A1112">
            <v>101548</v>
          </cell>
          <cell r="B1112" t="str">
            <v>BAS RESP 10999538</v>
          </cell>
          <cell r="C1112" t="str">
            <v>Cyril Samuels</v>
          </cell>
        </row>
        <row r="1113">
          <cell r="A1113">
            <v>101549</v>
          </cell>
          <cell r="B1113" t="str">
            <v>BAS RESP 10942538</v>
          </cell>
          <cell r="C1113" t="str">
            <v>Cyril Samuels</v>
          </cell>
        </row>
        <row r="1114">
          <cell r="A1114">
            <v>101550</v>
          </cell>
          <cell r="B1114" t="str">
            <v>BAS RESP 10943538</v>
          </cell>
          <cell r="C1114" t="str">
            <v>Cyril Samuels</v>
          </cell>
        </row>
        <row r="1115">
          <cell r="A1115">
            <v>101551</v>
          </cell>
          <cell r="B1115" t="str">
            <v>BAS RESP 10944538</v>
          </cell>
          <cell r="C1115" t="str">
            <v>Cyril Samuels</v>
          </cell>
        </row>
        <row r="1116">
          <cell r="A1116">
            <v>101552</v>
          </cell>
          <cell r="B1116" t="str">
            <v>BAS RESP 10921538</v>
          </cell>
          <cell r="C1116" t="str">
            <v>Cyril Samuels</v>
          </cell>
        </row>
        <row r="1117">
          <cell r="A1117">
            <v>101553</v>
          </cell>
          <cell r="B1117" t="str">
            <v>BAS RESP 10922538</v>
          </cell>
          <cell r="C1117" t="str">
            <v>Cyril Samuels</v>
          </cell>
        </row>
        <row r="1118">
          <cell r="A1118">
            <v>101554</v>
          </cell>
          <cell r="B1118" t="str">
            <v>BAS RESP 10923538</v>
          </cell>
          <cell r="C1118" t="str">
            <v>Cyril Samuels</v>
          </cell>
        </row>
        <row r="1119">
          <cell r="A1119">
            <v>101555</v>
          </cell>
          <cell r="B1119" t="str">
            <v>BAS RESP 10924538</v>
          </cell>
          <cell r="C1119" t="str">
            <v>Cyril Samuels</v>
          </cell>
        </row>
        <row r="1120">
          <cell r="A1120">
            <v>101556</v>
          </cell>
          <cell r="B1120" t="str">
            <v>BAS RESP 10925538</v>
          </cell>
          <cell r="C1120" t="str">
            <v>Cyril Samuels</v>
          </cell>
        </row>
        <row r="1121">
          <cell r="A1121">
            <v>101557</v>
          </cell>
          <cell r="B1121" t="str">
            <v>BAS RESP 10926538</v>
          </cell>
          <cell r="C1121" t="str">
            <v>Cyril Samuels</v>
          </cell>
        </row>
        <row r="1122">
          <cell r="A1122">
            <v>101558</v>
          </cell>
          <cell r="B1122" t="str">
            <v>BAS RESP 10927538</v>
          </cell>
          <cell r="C1122" t="str">
            <v>Cyril Samuels</v>
          </cell>
        </row>
        <row r="1123">
          <cell r="A1123">
            <v>101559</v>
          </cell>
          <cell r="B1123" t="str">
            <v>BAS RESP 10928538</v>
          </cell>
          <cell r="C1123" t="str">
            <v>Cyril Samuels</v>
          </cell>
        </row>
        <row r="1124">
          <cell r="A1124">
            <v>101560</v>
          </cell>
          <cell r="B1124" t="str">
            <v>BAS RESP 10911538</v>
          </cell>
          <cell r="C1124" t="str">
            <v>Cyril Samuels</v>
          </cell>
        </row>
        <row r="1125">
          <cell r="A1125">
            <v>101561</v>
          </cell>
          <cell r="B1125" t="str">
            <v>BAS RESP 10914538</v>
          </cell>
          <cell r="C1125" t="str">
            <v>Cyril Samuels</v>
          </cell>
        </row>
        <row r="1126">
          <cell r="A1126">
            <v>101562</v>
          </cell>
          <cell r="B1126" t="str">
            <v>BAS RESP 10916538</v>
          </cell>
          <cell r="C1126" t="str">
            <v>Cyril Samuels</v>
          </cell>
        </row>
        <row r="1127">
          <cell r="A1127">
            <v>101563</v>
          </cell>
          <cell r="B1127" t="str">
            <v>BAS RESP 10918538</v>
          </cell>
          <cell r="C1127" t="str">
            <v>Cyril Samuels</v>
          </cell>
        </row>
        <row r="1128">
          <cell r="A1128">
            <v>101564</v>
          </cell>
          <cell r="B1128" t="str">
            <v>BAS RESP 10919538</v>
          </cell>
          <cell r="C1128" t="str">
            <v>Cyril Samuels</v>
          </cell>
        </row>
        <row r="1129">
          <cell r="A1129">
            <v>101565</v>
          </cell>
          <cell r="B1129" t="str">
            <v>BAS RESP 10905538</v>
          </cell>
          <cell r="C1129" t="str">
            <v>Cyril Samuels</v>
          </cell>
        </row>
        <row r="1130">
          <cell r="A1130">
            <v>101566</v>
          </cell>
          <cell r="B1130" t="str">
            <v>BAS RESP 10907538</v>
          </cell>
          <cell r="C1130" t="str">
            <v>Cyril Samuels</v>
          </cell>
        </row>
        <row r="1131">
          <cell r="A1131">
            <v>101567</v>
          </cell>
          <cell r="B1131" t="str">
            <v>BAS RESP 10908538</v>
          </cell>
          <cell r="C1131" t="str">
            <v>Cyril Samuels</v>
          </cell>
        </row>
        <row r="1132">
          <cell r="A1132">
            <v>101568</v>
          </cell>
          <cell r="B1132" t="str">
            <v>BAS RESP 10836538</v>
          </cell>
          <cell r="C1132" t="str">
            <v>Ashok Maharaj</v>
          </cell>
        </row>
        <row r="1133">
          <cell r="A1133">
            <v>101569</v>
          </cell>
          <cell r="B1133" t="str">
            <v>BAS RESP 10828538</v>
          </cell>
          <cell r="C1133" t="str">
            <v>Verosha Bridglall</v>
          </cell>
        </row>
        <row r="1134">
          <cell r="A1134">
            <v>101570</v>
          </cell>
          <cell r="B1134" t="str">
            <v>BAS RESP 10793538</v>
          </cell>
          <cell r="C1134" t="str">
            <v>Kobus Pretorius</v>
          </cell>
        </row>
        <row r="1135">
          <cell r="A1135">
            <v>101571</v>
          </cell>
          <cell r="B1135" t="str">
            <v>BAS RESP 10794538</v>
          </cell>
          <cell r="C1135" t="str">
            <v>Kobus Pretorius</v>
          </cell>
        </row>
        <row r="1136">
          <cell r="A1136">
            <v>101572</v>
          </cell>
          <cell r="B1136" t="str">
            <v>BAS RESP 10796538</v>
          </cell>
          <cell r="C1136" t="str">
            <v>Kobus Pretorius</v>
          </cell>
        </row>
        <row r="1137">
          <cell r="A1137">
            <v>101573</v>
          </cell>
          <cell r="B1137" t="str">
            <v>BAS RESP 10797538</v>
          </cell>
          <cell r="C1137" t="str">
            <v>Kobus Pretorius</v>
          </cell>
        </row>
        <row r="1138">
          <cell r="A1138">
            <v>101574</v>
          </cell>
          <cell r="B1138" t="str">
            <v>BAS RESP 10798538</v>
          </cell>
          <cell r="C1138" t="str">
            <v>Kobus Pretorius</v>
          </cell>
        </row>
        <row r="1139">
          <cell r="A1139">
            <v>101575</v>
          </cell>
          <cell r="B1139" t="str">
            <v>BAS RESP 10799538</v>
          </cell>
          <cell r="C1139" t="str">
            <v>Kobus Pretorius</v>
          </cell>
        </row>
        <row r="1140">
          <cell r="A1140">
            <v>101576</v>
          </cell>
          <cell r="B1140" t="str">
            <v>BAS RESP 10801538</v>
          </cell>
          <cell r="C1140" t="str">
            <v>Kobus Pretorius</v>
          </cell>
        </row>
        <row r="1141">
          <cell r="A1141">
            <v>101578</v>
          </cell>
          <cell r="B1141" t="str">
            <v>BAS RESP 10803538</v>
          </cell>
          <cell r="C1141" t="str">
            <v>Kobus Pretorius</v>
          </cell>
        </row>
        <row r="1142">
          <cell r="A1142">
            <v>101579</v>
          </cell>
          <cell r="B1142" t="str">
            <v>BAS RESP 10786538</v>
          </cell>
          <cell r="C1142" t="str">
            <v>Kobus Pretorius</v>
          </cell>
        </row>
        <row r="1143">
          <cell r="A1143">
            <v>101580</v>
          </cell>
          <cell r="B1143" t="str">
            <v>BAS RESP 10787538</v>
          </cell>
          <cell r="C1143" t="str">
            <v>Kobus Pretorius</v>
          </cell>
        </row>
        <row r="1144">
          <cell r="A1144">
            <v>101581</v>
          </cell>
          <cell r="B1144" t="str">
            <v>BAS RESP 10790538</v>
          </cell>
          <cell r="C1144" t="str">
            <v>Kobus Pretorius</v>
          </cell>
        </row>
        <row r="1145">
          <cell r="A1145">
            <v>101582</v>
          </cell>
          <cell r="B1145" t="str">
            <v>BAS RESP 10776538</v>
          </cell>
          <cell r="C1145" t="str">
            <v>Kobus Pretorius</v>
          </cell>
        </row>
        <row r="1146">
          <cell r="A1146">
            <v>101584</v>
          </cell>
          <cell r="B1146" t="str">
            <v>BAS RESP 10780538</v>
          </cell>
          <cell r="C1146" t="str">
            <v>Kobus Pretorius</v>
          </cell>
        </row>
        <row r="1147">
          <cell r="A1147">
            <v>101585</v>
          </cell>
          <cell r="B1147" t="str">
            <v>BAS RESP 10773538</v>
          </cell>
          <cell r="C1147" t="str">
            <v>Kobus Pretorius</v>
          </cell>
        </row>
        <row r="1148">
          <cell r="A1148">
            <v>101587</v>
          </cell>
          <cell r="B1148" t="str">
            <v>BAS RESP 10177538</v>
          </cell>
          <cell r="C1148" t="str">
            <v>Hannes Pretorius</v>
          </cell>
        </row>
        <row r="1149">
          <cell r="A1149">
            <v>101588</v>
          </cell>
          <cell r="B1149" t="str">
            <v>BAS RESP 10189538</v>
          </cell>
          <cell r="C1149" t="str">
            <v>Fanie Malan</v>
          </cell>
        </row>
        <row r="1150">
          <cell r="A1150">
            <v>101590</v>
          </cell>
          <cell r="B1150" t="str">
            <v>BAS RESP 10209538</v>
          </cell>
          <cell r="C1150" t="str">
            <v>Marius Keet</v>
          </cell>
        </row>
        <row r="1151">
          <cell r="A1151">
            <v>101594</v>
          </cell>
          <cell r="B1151" t="str">
            <v>BAS RESP 10710538</v>
          </cell>
          <cell r="C1151" t="str">
            <v>Louis Snyders</v>
          </cell>
        </row>
        <row r="1152">
          <cell r="A1152">
            <v>101595</v>
          </cell>
          <cell r="B1152" t="str">
            <v>BAS RESP 10695538</v>
          </cell>
          <cell r="C1152" t="str">
            <v>Thinus Rademan</v>
          </cell>
        </row>
        <row r="1153">
          <cell r="A1153">
            <v>101596</v>
          </cell>
          <cell r="B1153" t="str">
            <v>BAS RESP 10666538</v>
          </cell>
          <cell r="C1153" t="str">
            <v>Thinus Rademan</v>
          </cell>
        </row>
        <row r="1154">
          <cell r="A1154">
            <v>101597</v>
          </cell>
          <cell r="B1154" t="str">
            <v>BAS RESP 10665538</v>
          </cell>
          <cell r="C1154" t="str">
            <v>Thinus Rademan</v>
          </cell>
        </row>
        <row r="1155">
          <cell r="A1155">
            <v>101598</v>
          </cell>
          <cell r="B1155" t="str">
            <v>BAS RESP 10043538</v>
          </cell>
          <cell r="C1155" t="str">
            <v>Thinus Rademan</v>
          </cell>
        </row>
        <row r="1156">
          <cell r="A1156">
            <v>101599</v>
          </cell>
          <cell r="B1156" t="str">
            <v>BAS RESP 10046538</v>
          </cell>
          <cell r="C1156" t="str">
            <v>Thinus Rademan</v>
          </cell>
        </row>
        <row r="1157">
          <cell r="A1157">
            <v>101600</v>
          </cell>
          <cell r="B1157" t="str">
            <v>BAS RESP 10634538</v>
          </cell>
          <cell r="C1157" t="str">
            <v>Thinus Rademan</v>
          </cell>
        </row>
        <row r="1158">
          <cell r="A1158">
            <v>101601</v>
          </cell>
          <cell r="B1158" t="str">
            <v>BAS RESP 10633538</v>
          </cell>
          <cell r="C1158" t="str">
            <v>Thinus Rademan</v>
          </cell>
        </row>
        <row r="1159">
          <cell r="A1159">
            <v>101602</v>
          </cell>
          <cell r="B1159" t="str">
            <v>BAS RESP 10052538</v>
          </cell>
          <cell r="C1159" t="str">
            <v>Thinus Rademan</v>
          </cell>
        </row>
        <row r="1160">
          <cell r="A1160">
            <v>101603</v>
          </cell>
          <cell r="B1160" t="str">
            <v>BAS RESP 10064538</v>
          </cell>
          <cell r="C1160" t="str">
            <v>Thinus Rademan</v>
          </cell>
        </row>
        <row r="1161">
          <cell r="A1161">
            <v>101604</v>
          </cell>
          <cell r="B1161" t="str">
            <v>BAS RESP 10591538</v>
          </cell>
          <cell r="C1161" t="str">
            <v>Thinus Rademan</v>
          </cell>
        </row>
        <row r="1162">
          <cell r="A1162">
            <v>101605</v>
          </cell>
          <cell r="B1162" t="str">
            <v>BAS RESP 10071538</v>
          </cell>
          <cell r="C1162" t="str">
            <v>Thinus Rademan</v>
          </cell>
        </row>
        <row r="1163">
          <cell r="A1163">
            <v>101606</v>
          </cell>
          <cell r="B1163" t="str">
            <v>BAS RESP 10576538</v>
          </cell>
          <cell r="C1163" t="str">
            <v>Thinus Rademan</v>
          </cell>
        </row>
        <row r="1164">
          <cell r="A1164">
            <v>101607</v>
          </cell>
          <cell r="B1164" t="str">
            <v>BAS RESP 10084538</v>
          </cell>
          <cell r="C1164" t="str">
            <v>Thinus Rademan</v>
          </cell>
        </row>
        <row r="1165">
          <cell r="A1165">
            <v>101608</v>
          </cell>
          <cell r="B1165" t="str">
            <v>BAS RESP 10573538</v>
          </cell>
          <cell r="C1165" t="str">
            <v>Thinus Rademan</v>
          </cell>
        </row>
        <row r="1166">
          <cell r="A1166">
            <v>101609</v>
          </cell>
          <cell r="B1166" t="str">
            <v>BAS RESP 10574538</v>
          </cell>
          <cell r="C1166" t="str">
            <v>Thinus Rademan</v>
          </cell>
        </row>
        <row r="1167">
          <cell r="A1167">
            <v>101610</v>
          </cell>
          <cell r="B1167" t="str">
            <v>BAS RESP 10566538</v>
          </cell>
          <cell r="C1167" t="str">
            <v>Thinus Rademan</v>
          </cell>
        </row>
        <row r="1168">
          <cell r="A1168">
            <v>101611</v>
          </cell>
          <cell r="B1168" t="str">
            <v>BAS RESP 10556538</v>
          </cell>
          <cell r="C1168" t="str">
            <v>Thinus Rademan</v>
          </cell>
        </row>
        <row r="1169">
          <cell r="A1169">
            <v>101612</v>
          </cell>
          <cell r="B1169" t="str">
            <v>BAS RESP 10090538</v>
          </cell>
          <cell r="C1169" t="str">
            <v>Thinus Rademan</v>
          </cell>
        </row>
        <row r="1170">
          <cell r="A1170">
            <v>101613</v>
          </cell>
          <cell r="B1170" t="str">
            <v>BAS RESP 10097538</v>
          </cell>
          <cell r="C1170" t="str">
            <v>Thinus Rademan</v>
          </cell>
        </row>
        <row r="1171">
          <cell r="A1171">
            <v>101614</v>
          </cell>
          <cell r="B1171" t="str">
            <v>BAS RESP 10104538</v>
          </cell>
          <cell r="C1171" t="str">
            <v>Thinus Rademan</v>
          </cell>
        </row>
        <row r="1172">
          <cell r="A1172">
            <v>101615</v>
          </cell>
          <cell r="B1172" t="str">
            <v>BAS RESP 10553538</v>
          </cell>
          <cell r="C1172" t="str">
            <v>Thinus Rademan</v>
          </cell>
        </row>
        <row r="1173">
          <cell r="A1173">
            <v>101616</v>
          </cell>
          <cell r="B1173" t="str">
            <v>BAS RESP 10106538</v>
          </cell>
          <cell r="C1173" t="str">
            <v>Thinus Rademan</v>
          </cell>
        </row>
        <row r="1174">
          <cell r="A1174">
            <v>101617</v>
          </cell>
          <cell r="B1174" t="str">
            <v>BAS RESP 10540538</v>
          </cell>
          <cell r="C1174" t="str">
            <v>Thinus Rademan</v>
          </cell>
        </row>
        <row r="1175">
          <cell r="A1175">
            <v>101618</v>
          </cell>
          <cell r="B1175" t="str">
            <v>BAS RESP 10109538</v>
          </cell>
          <cell r="C1175" t="str">
            <v>Thinus Rademan</v>
          </cell>
        </row>
        <row r="1176">
          <cell r="A1176">
            <v>101619</v>
          </cell>
          <cell r="B1176" t="str">
            <v>BAS RESP 10515538</v>
          </cell>
          <cell r="C1176" t="str">
            <v>Thinus Rademan</v>
          </cell>
        </row>
        <row r="1177">
          <cell r="A1177">
            <v>101620</v>
          </cell>
          <cell r="B1177" t="str">
            <v>BAS RESP 10506538</v>
          </cell>
          <cell r="C1177" t="str">
            <v>Thinus Rademan</v>
          </cell>
        </row>
        <row r="1178">
          <cell r="A1178">
            <v>101621</v>
          </cell>
          <cell r="B1178" t="str">
            <v>BAS RESP 10503538</v>
          </cell>
          <cell r="C1178" t="str">
            <v>Thinus Rademan</v>
          </cell>
        </row>
        <row r="1179">
          <cell r="A1179">
            <v>101622</v>
          </cell>
          <cell r="B1179" t="str">
            <v>BAS RESP 10116538</v>
          </cell>
          <cell r="C1179" t="str">
            <v>Thinus Rademan</v>
          </cell>
        </row>
        <row r="1180">
          <cell r="A1180">
            <v>101623</v>
          </cell>
          <cell r="B1180" t="str">
            <v>BAS RESP 10493538</v>
          </cell>
          <cell r="C1180" t="str">
            <v>Thinus Rademan</v>
          </cell>
        </row>
        <row r="1181">
          <cell r="A1181">
            <v>101624</v>
          </cell>
          <cell r="B1181" t="str">
            <v>BAS RESP 10489538</v>
          </cell>
          <cell r="C1181" t="str">
            <v>Thinus Rademan</v>
          </cell>
        </row>
        <row r="1182">
          <cell r="A1182">
            <v>101625</v>
          </cell>
          <cell r="B1182" t="str">
            <v>BAS RESP 10481538</v>
          </cell>
          <cell r="C1182" t="str">
            <v>Thinus Rademan</v>
          </cell>
        </row>
        <row r="1183">
          <cell r="A1183">
            <v>101626</v>
          </cell>
          <cell r="B1183" t="str">
            <v>BAS RESP 10477538</v>
          </cell>
          <cell r="C1183" t="str">
            <v>Thinus Rademan</v>
          </cell>
        </row>
        <row r="1184">
          <cell r="A1184">
            <v>101627</v>
          </cell>
          <cell r="B1184" t="str">
            <v>BAS RESP 10127538</v>
          </cell>
          <cell r="C1184" t="str">
            <v>Kobus Pretorius</v>
          </cell>
        </row>
        <row r="1185">
          <cell r="A1185">
            <v>101628</v>
          </cell>
          <cell r="B1185" t="str">
            <v>BAS RESP 10452538</v>
          </cell>
          <cell r="C1185" t="str">
            <v>Kobus Pretorius</v>
          </cell>
        </row>
        <row r="1186">
          <cell r="A1186">
            <v>101629</v>
          </cell>
          <cell r="B1186" t="str">
            <v>BAS RESP 10449538</v>
          </cell>
          <cell r="C1186" t="str">
            <v>Kobus Pretorius</v>
          </cell>
        </row>
        <row r="1187">
          <cell r="A1187">
            <v>101630</v>
          </cell>
          <cell r="B1187" t="str">
            <v>BAS RESP 10420538</v>
          </cell>
          <cell r="C1187" t="str">
            <v>Kobus Pretorius</v>
          </cell>
        </row>
        <row r="1188">
          <cell r="A1188">
            <v>101631</v>
          </cell>
          <cell r="B1188" t="str">
            <v>BAS RESP 10415538</v>
          </cell>
          <cell r="C1188" t="str">
            <v>Kobus Pretorius</v>
          </cell>
        </row>
        <row r="1189">
          <cell r="A1189">
            <v>101632</v>
          </cell>
          <cell r="B1189" t="str">
            <v>BAS RESP 10400538</v>
          </cell>
          <cell r="C1189" t="str">
            <v>Kobus Pretorius</v>
          </cell>
        </row>
        <row r="1190">
          <cell r="A1190">
            <v>101633</v>
          </cell>
          <cell r="B1190" t="str">
            <v>BAS RESP 10388538</v>
          </cell>
          <cell r="C1190" t="str">
            <v>Kobus Pretorius</v>
          </cell>
        </row>
        <row r="1191">
          <cell r="A1191">
            <v>101636</v>
          </cell>
          <cell r="B1191" t="str">
            <v>BAS RESP 10358538</v>
          </cell>
          <cell r="C1191" t="str">
            <v>Kobus Pretorius</v>
          </cell>
        </row>
        <row r="1192">
          <cell r="A1192">
            <v>101637</v>
          </cell>
          <cell r="B1192" t="str">
            <v>BAS RESP 10342538</v>
          </cell>
          <cell r="C1192" t="str">
            <v>Kobus Pretorius</v>
          </cell>
        </row>
        <row r="1193">
          <cell r="A1193">
            <v>101638</v>
          </cell>
          <cell r="B1193" t="str">
            <v>BAS RESP 10330538</v>
          </cell>
          <cell r="C1193" t="str">
            <v>Thinus Rademan</v>
          </cell>
        </row>
        <row r="1194">
          <cell r="A1194">
            <v>101639</v>
          </cell>
          <cell r="B1194" t="str">
            <v>BAS RESP 10333538</v>
          </cell>
          <cell r="C1194" t="str">
            <v>Thinus Rademan</v>
          </cell>
        </row>
        <row r="1195">
          <cell r="A1195">
            <v>101640</v>
          </cell>
          <cell r="B1195" t="str">
            <v>BAS RESP 10340538</v>
          </cell>
          <cell r="C1195" t="str">
            <v>Thinus Rademan</v>
          </cell>
        </row>
        <row r="1196">
          <cell r="A1196">
            <v>101641</v>
          </cell>
          <cell r="B1196" t="str">
            <v>BAS RESP 10326538</v>
          </cell>
          <cell r="C1196" t="str">
            <v>Thinus Rademan</v>
          </cell>
        </row>
        <row r="1197">
          <cell r="A1197">
            <v>101642</v>
          </cell>
          <cell r="B1197" t="str">
            <v>BAS RESP 10327538</v>
          </cell>
          <cell r="C1197" t="str">
            <v>Thinus Rademan</v>
          </cell>
        </row>
        <row r="1198">
          <cell r="A1198">
            <v>101643</v>
          </cell>
          <cell r="B1198" t="str">
            <v>BAS RESP 10312538</v>
          </cell>
          <cell r="C1198" t="str">
            <v>Thinus Rademan</v>
          </cell>
        </row>
        <row r="1199">
          <cell r="A1199">
            <v>101644</v>
          </cell>
          <cell r="B1199" t="str">
            <v>BAS RESP 10303538</v>
          </cell>
          <cell r="C1199" t="str">
            <v>Thinus Rademan</v>
          </cell>
        </row>
        <row r="1200">
          <cell r="A1200">
            <v>101645</v>
          </cell>
          <cell r="B1200" t="str">
            <v>BAS RESP 10301538</v>
          </cell>
          <cell r="C1200" t="str">
            <v>Thinus Rademan</v>
          </cell>
        </row>
        <row r="1201">
          <cell r="A1201">
            <v>101646</v>
          </cell>
          <cell r="B1201" t="str">
            <v>BAS RESP 10287538</v>
          </cell>
          <cell r="C1201" t="str">
            <v>Thinus Rademan</v>
          </cell>
        </row>
        <row r="1202">
          <cell r="A1202">
            <v>101647</v>
          </cell>
          <cell r="B1202" t="str">
            <v>BAS RESP 10291538</v>
          </cell>
          <cell r="C1202" t="str">
            <v>Thinus Rademan</v>
          </cell>
        </row>
        <row r="1203">
          <cell r="A1203">
            <v>101648</v>
          </cell>
          <cell r="B1203" t="str">
            <v>WATR QUALTY S-GAUTNG</v>
          </cell>
          <cell r="C1203" t="str">
            <v>Marius Keet</v>
          </cell>
        </row>
        <row r="1204">
          <cell r="A1204">
            <v>101649</v>
          </cell>
          <cell r="B1204" t="str">
            <v>DIRECTORATE: GAUTENG</v>
          </cell>
          <cell r="C1204" t="str">
            <v>Marius Keet</v>
          </cell>
        </row>
        <row r="1205">
          <cell r="A1205">
            <v>101650</v>
          </cell>
          <cell r="B1205" t="str">
            <v>WTR SUPPLY:UPPR VAAL</v>
          </cell>
          <cell r="C1205" t="str">
            <v>Marius Keet</v>
          </cell>
        </row>
        <row r="1206">
          <cell r="A1206">
            <v>101651</v>
          </cell>
          <cell r="B1206" t="str">
            <v>WATR QUALTY N-GAUTNG</v>
          </cell>
          <cell r="C1206" t="str">
            <v>Marius Keet</v>
          </cell>
        </row>
        <row r="1207">
          <cell r="A1207">
            <v>101652</v>
          </cell>
          <cell r="B1207" t="str">
            <v>WATER SUPPLY: CROC</v>
          </cell>
          <cell r="C1207" t="str">
            <v>Marius Keet</v>
          </cell>
        </row>
        <row r="1208">
          <cell r="A1208">
            <v>101653</v>
          </cell>
          <cell r="B1208" t="str">
            <v>BAS RESP 10903538</v>
          </cell>
          <cell r="C1208" t="str">
            <v>Cyril Samuels</v>
          </cell>
        </row>
        <row r="1209">
          <cell r="A1209">
            <v>101656</v>
          </cell>
          <cell r="B1209" t="str">
            <v>BAS RESP 10448538</v>
          </cell>
          <cell r="C1209" t="str">
            <v>Kobus Pretorius</v>
          </cell>
        </row>
        <row r="1210">
          <cell r="A1210">
            <v>101661</v>
          </cell>
          <cell r="B1210" t="str">
            <v>BAS RESP 10382538</v>
          </cell>
          <cell r="C1210" t="str">
            <v>Kobus Pretorius</v>
          </cell>
        </row>
        <row r="1211">
          <cell r="A1211">
            <v>101666</v>
          </cell>
          <cell r="B1211" t="str">
            <v>CD:CONSTR MANAGEMNT</v>
          </cell>
          <cell r="C1211" t="str">
            <v>FELIX SMITH</v>
          </cell>
        </row>
        <row r="1212">
          <cell r="A1212">
            <v>101667</v>
          </cell>
          <cell r="B1212" t="str">
            <v>CONSTRUCTION DSRP</v>
          </cell>
          <cell r="C1212" t="str">
            <v>HARDUS MULLER</v>
          </cell>
        </row>
        <row r="1213">
          <cell r="A1213">
            <v>101668</v>
          </cell>
          <cell r="B1213" t="str">
            <v>FINANCIAL ACCOUNTING</v>
          </cell>
          <cell r="C1213" t="str">
            <v>Rassie Barnard</v>
          </cell>
        </row>
        <row r="1214">
          <cell r="A1214">
            <v>101669</v>
          </cell>
          <cell r="B1214" t="str">
            <v>PROJECT KHANYA</v>
          </cell>
          <cell r="C1214" t="str">
            <v>R Barnard_B M-Chaba.</v>
          </cell>
        </row>
        <row r="1215">
          <cell r="A1215">
            <v>101669</v>
          </cell>
          <cell r="B1215" t="str">
            <v>PROJECT KHANYA</v>
          </cell>
          <cell r="C1215" t="str">
            <v>EYSSEL MARTINUS</v>
          </cell>
        </row>
        <row r="1216">
          <cell r="A1216">
            <v>101670</v>
          </cell>
          <cell r="B1216" t="str">
            <v>FA:BOOKKEEPING</v>
          </cell>
          <cell r="C1216" t="str">
            <v>Rassie Barnard</v>
          </cell>
        </row>
        <row r="1217">
          <cell r="A1217">
            <v>101670</v>
          </cell>
          <cell r="B1217" t="str">
            <v>FA:GENERAL LEDGER</v>
          </cell>
          <cell r="C1217" t="str">
            <v>Rassie Barnard</v>
          </cell>
        </row>
        <row r="1218">
          <cell r="A1218">
            <v>101671</v>
          </cell>
          <cell r="B1218" t="str">
            <v>FA:DEBT MANAGEMENT</v>
          </cell>
          <cell r="C1218" t="str">
            <v>Rassie Barnard</v>
          </cell>
        </row>
        <row r="1219">
          <cell r="A1219">
            <v>101672</v>
          </cell>
          <cell r="B1219" t="str">
            <v>FA:REVENUE MANAGEMEN</v>
          </cell>
          <cell r="C1219" t="str">
            <v>siphokazi</v>
          </cell>
        </row>
        <row r="1220">
          <cell r="A1220">
            <v>101673</v>
          </cell>
          <cell r="B1220" t="str">
            <v>FA:ACCOUNTS PAYABLE</v>
          </cell>
          <cell r="C1220" t="str">
            <v>Rassie Barnard</v>
          </cell>
        </row>
        <row r="1221">
          <cell r="A1221">
            <v>101673</v>
          </cell>
          <cell r="B1221" t="str">
            <v>FA:ACCOUNTS PAYABLE</v>
          </cell>
          <cell r="C1221" t="str">
            <v>L BALOYI</v>
          </cell>
        </row>
        <row r="1222">
          <cell r="A1222">
            <v>101674</v>
          </cell>
          <cell r="B1222" t="str">
            <v>FA:PAYROLL MANAGEMEN</v>
          </cell>
          <cell r="C1222" t="str">
            <v>Rassie Barnard</v>
          </cell>
        </row>
        <row r="1223">
          <cell r="A1223">
            <v>101674</v>
          </cell>
          <cell r="B1223" t="str">
            <v>FA:PAYROLL MANAGEMEN</v>
          </cell>
          <cell r="C1223" t="str">
            <v>L BALOYI</v>
          </cell>
        </row>
        <row r="1224">
          <cell r="A1224">
            <v>101675</v>
          </cell>
          <cell r="B1224" t="str">
            <v>IWRM (NW) INF SYSTEM</v>
          </cell>
          <cell r="C1224" t="str">
            <v>Peet Venter</v>
          </cell>
        </row>
        <row r="1225">
          <cell r="A1225">
            <v>101675</v>
          </cell>
          <cell r="B1225" t="str">
            <v>INFORMATION SYSTEMS</v>
          </cell>
          <cell r="C1225" t="str">
            <v>Peet Venter</v>
          </cell>
        </row>
        <row r="1226">
          <cell r="A1226">
            <v>101676</v>
          </cell>
          <cell r="B1226" t="str">
            <v>IWRM (NW) PROTO CMA</v>
          </cell>
          <cell r="C1226" t="str">
            <v>Peet Venter</v>
          </cell>
        </row>
        <row r="1227">
          <cell r="A1227">
            <v>101676</v>
          </cell>
          <cell r="B1227" t="str">
            <v>WATER QUALITY MANAGE</v>
          </cell>
          <cell r="C1227" t="str">
            <v>Peet Venter</v>
          </cell>
        </row>
        <row r="1228">
          <cell r="A1228">
            <v>101677</v>
          </cell>
          <cell r="B1228" t="str">
            <v>IWRM (NW) WR PROTECT</v>
          </cell>
          <cell r="C1228" t="str">
            <v>Peet Venter</v>
          </cell>
        </row>
        <row r="1229">
          <cell r="A1229">
            <v>101677</v>
          </cell>
          <cell r="B1229" t="str">
            <v>WATER RESOURCE PROTE</v>
          </cell>
          <cell r="C1229" t="str">
            <v>Peet Venter</v>
          </cell>
        </row>
        <row r="1230">
          <cell r="A1230">
            <v>101678</v>
          </cell>
          <cell r="B1230" t="str">
            <v>IWRM(NW)PLAN&amp;IMP CMS</v>
          </cell>
          <cell r="C1230" t="str">
            <v>Peet Venter</v>
          </cell>
        </row>
        <row r="1231">
          <cell r="A1231">
            <v>101678</v>
          </cell>
          <cell r="B1231" t="str">
            <v>PLANNING &amp; IMPLEMENT</v>
          </cell>
          <cell r="C1231" t="str">
            <v>Peet Venter</v>
          </cell>
        </row>
        <row r="1232">
          <cell r="A1232">
            <v>101679</v>
          </cell>
          <cell r="B1232" t="str">
            <v>WRM(NW)GEO-HYDROLOGY</v>
          </cell>
          <cell r="C1232" t="str">
            <v>Rens Botha</v>
          </cell>
        </row>
        <row r="1233">
          <cell r="A1233">
            <v>101679</v>
          </cell>
          <cell r="B1233" t="str">
            <v>GEO-HYDROLOGY</v>
          </cell>
          <cell r="C1233" t="str">
            <v>Rens Botha</v>
          </cell>
        </row>
        <row r="1234">
          <cell r="A1234">
            <v>101680</v>
          </cell>
          <cell r="B1234" t="str">
            <v>WRM(NW)WATER ALLOC</v>
          </cell>
          <cell r="C1234" t="str">
            <v>Rens Botha</v>
          </cell>
        </row>
        <row r="1235">
          <cell r="A1235">
            <v>101680</v>
          </cell>
          <cell r="B1235" t="str">
            <v>WATER ALLOCATION</v>
          </cell>
          <cell r="C1235" t="str">
            <v>Rens Botha</v>
          </cell>
        </row>
        <row r="1236">
          <cell r="A1236">
            <v>101681</v>
          </cell>
          <cell r="B1236" t="str">
            <v>WRM(NW)WEED CONTROL</v>
          </cell>
          <cell r="C1236" t="str">
            <v>Rens Botha</v>
          </cell>
        </row>
        <row r="1237">
          <cell r="A1237">
            <v>101681</v>
          </cell>
          <cell r="B1237" t="str">
            <v>WEED CONTROL</v>
          </cell>
          <cell r="C1237" t="str">
            <v>Rens Botha</v>
          </cell>
        </row>
        <row r="1238">
          <cell r="A1238">
            <v>101682</v>
          </cell>
          <cell r="B1238" t="str">
            <v>WRM(NW)REV MAN</v>
          </cell>
          <cell r="C1238" t="str">
            <v>Rens Botha</v>
          </cell>
        </row>
        <row r="1239">
          <cell r="A1239">
            <v>101682</v>
          </cell>
          <cell r="B1239" t="str">
            <v>REVENUE MANAGEMENT</v>
          </cell>
          <cell r="C1239" t="str">
            <v>Rens Botha</v>
          </cell>
        </row>
        <row r="1240">
          <cell r="A1240">
            <v>101683</v>
          </cell>
          <cell r="B1240" t="str">
            <v>WRM(NW)WATER USE AUT</v>
          </cell>
          <cell r="C1240" t="str">
            <v>Rens Botha</v>
          </cell>
        </row>
        <row r="1241">
          <cell r="A1241">
            <v>101683</v>
          </cell>
          <cell r="B1241" t="str">
            <v>WATER USE AUTHORITY</v>
          </cell>
          <cell r="C1241" t="str">
            <v>Rens Botha</v>
          </cell>
        </row>
        <row r="1242">
          <cell r="A1242">
            <v>101684</v>
          </cell>
          <cell r="B1242" t="str">
            <v>WRM(NW)WATER USE CON</v>
          </cell>
          <cell r="C1242" t="str">
            <v>Rens Botha</v>
          </cell>
        </row>
        <row r="1243">
          <cell r="A1243">
            <v>101684</v>
          </cell>
          <cell r="B1243" t="str">
            <v>WATER USE CONTROL</v>
          </cell>
          <cell r="C1243" t="str">
            <v>Rens Botha</v>
          </cell>
        </row>
        <row r="1244">
          <cell r="A1244">
            <v>101685</v>
          </cell>
          <cell r="B1244" t="str">
            <v>WRM(NW)INST SUPP</v>
          </cell>
          <cell r="C1244" t="str">
            <v>Rens Botha</v>
          </cell>
        </row>
        <row r="1245">
          <cell r="A1245">
            <v>101685</v>
          </cell>
          <cell r="B1245" t="str">
            <v>INSTITUTIONAL SUPPOR</v>
          </cell>
          <cell r="C1245" t="str">
            <v>Rens Botha</v>
          </cell>
        </row>
        <row r="1246">
          <cell r="A1246">
            <v>101686</v>
          </cell>
          <cell r="B1246" t="str">
            <v>PERSAL INTERF-WC</v>
          </cell>
          <cell r="C1246" t="str">
            <v>Rassie Barnard</v>
          </cell>
        </row>
        <row r="1247">
          <cell r="A1247">
            <v>101687</v>
          </cell>
          <cell r="B1247" t="str">
            <v>PERSAL INTERF-EC</v>
          </cell>
          <cell r="C1247" t="str">
            <v>Rassie Barnard</v>
          </cell>
        </row>
        <row r="1248">
          <cell r="A1248">
            <v>101688</v>
          </cell>
          <cell r="B1248" t="str">
            <v>PERSAL INTERF-NW</v>
          </cell>
          <cell r="C1248" t="str">
            <v>Rassie Barnard</v>
          </cell>
        </row>
        <row r="1249">
          <cell r="A1249">
            <v>101689</v>
          </cell>
          <cell r="B1249" t="str">
            <v>PERSAL INTERF-KZN</v>
          </cell>
          <cell r="C1249" t="str">
            <v>Rassie Barnard</v>
          </cell>
        </row>
        <row r="1250">
          <cell r="A1250">
            <v>101690</v>
          </cell>
          <cell r="B1250" t="str">
            <v>PERSAL INTERF-MP</v>
          </cell>
          <cell r="C1250" t="str">
            <v>Rassie Barnard</v>
          </cell>
        </row>
        <row r="1251">
          <cell r="A1251">
            <v>101691</v>
          </cell>
          <cell r="B1251" t="str">
            <v>PERSAL INTERF-LIM</v>
          </cell>
          <cell r="C1251" t="str">
            <v>Rassie Barnard</v>
          </cell>
        </row>
        <row r="1252">
          <cell r="A1252">
            <v>101692</v>
          </cell>
          <cell r="B1252" t="str">
            <v>PERSAL INTERF-FS</v>
          </cell>
          <cell r="C1252" t="str">
            <v>Rassie Barnard</v>
          </cell>
        </row>
        <row r="1253">
          <cell r="A1253">
            <v>101693</v>
          </cell>
          <cell r="B1253" t="str">
            <v>PERSAL INTERF-GAUT</v>
          </cell>
          <cell r="C1253" t="str">
            <v>Rassie Barnard</v>
          </cell>
        </row>
        <row r="1254">
          <cell r="A1254">
            <v>101694</v>
          </cell>
          <cell r="B1254" t="str">
            <v>PERSAL INTERF-NC</v>
          </cell>
          <cell r="C1254" t="str">
            <v>Rassie Barnard</v>
          </cell>
        </row>
        <row r="1255">
          <cell r="A1255">
            <v>101695</v>
          </cell>
          <cell r="B1255" t="str">
            <v>BUDGET CONTROL</v>
          </cell>
          <cell r="C1255" t="str">
            <v>Rassie Barnard</v>
          </cell>
        </row>
        <row r="1256">
          <cell r="A1256">
            <v>101695</v>
          </cell>
          <cell r="B1256" t="str">
            <v>BUDGET CONTROL</v>
          </cell>
          <cell r="C1256" t="str">
            <v>EYSSEL MARTINUS</v>
          </cell>
        </row>
        <row r="1257">
          <cell r="A1257">
            <v>101696</v>
          </cell>
          <cell r="B1257" t="str">
            <v>ASSET MANAGEMENT</v>
          </cell>
          <cell r="C1257" t="str">
            <v>Rassie Barnard</v>
          </cell>
        </row>
        <row r="1258">
          <cell r="A1258">
            <v>101697</v>
          </cell>
          <cell r="B1258" t="str">
            <v>SYSTEM TECHNICAL SUP</v>
          </cell>
          <cell r="C1258" t="str">
            <v>Rassie Barnard</v>
          </cell>
        </row>
        <row r="1259">
          <cell r="A1259">
            <v>101698</v>
          </cell>
          <cell r="B1259" t="str">
            <v>COST ACC &amp; PLANNING</v>
          </cell>
          <cell r="C1259" t="str">
            <v>Rassie Barnard</v>
          </cell>
        </row>
        <row r="1260">
          <cell r="A1260">
            <v>101698</v>
          </cell>
          <cell r="B1260" t="str">
            <v>COST ACC &amp; PLANNING</v>
          </cell>
          <cell r="C1260" t="str">
            <v>EYSSEL MARTINUS</v>
          </cell>
        </row>
        <row r="1261">
          <cell r="A1261">
            <v>101699</v>
          </cell>
          <cell r="B1261" t="str">
            <v>DDG-AGENCY</v>
          </cell>
          <cell r="C1261" t="str">
            <v>R Barnard_B M-Chaba.</v>
          </cell>
        </row>
        <row r="1262">
          <cell r="A1262">
            <v>101699</v>
          </cell>
          <cell r="B1262" t="str">
            <v>PROJECT MANAGER</v>
          </cell>
          <cell r="C1262" t="str">
            <v>MAJIJA NONTUTHUZELO</v>
          </cell>
        </row>
        <row r="1263">
          <cell r="A1263">
            <v>101700</v>
          </cell>
          <cell r="B1263" t="str">
            <v>CONSTR EQ EXT CLIENT</v>
          </cell>
          <cell r="C1263" t="str">
            <v>J Baker</v>
          </cell>
        </row>
        <row r="1264">
          <cell r="A1264">
            <v>101701</v>
          </cell>
          <cell r="B1264" t="str">
            <v>SHORT COURSES</v>
          </cell>
          <cell r="C1264" t="str">
            <v>J Killian_J Baker</v>
          </cell>
        </row>
        <row r="1265">
          <cell r="A1265">
            <v>101701</v>
          </cell>
          <cell r="B1265" t="str">
            <v>SHORT COURSES</v>
          </cell>
          <cell r="C1265" t="str">
            <v>J Killian_J Baker</v>
          </cell>
        </row>
        <row r="1266">
          <cell r="A1266">
            <v>101702</v>
          </cell>
          <cell r="B1266" t="str">
            <v>CONSUMABLES</v>
          </cell>
          <cell r="C1266" t="str">
            <v>J Killian_J Baker</v>
          </cell>
        </row>
        <row r="1267">
          <cell r="A1267">
            <v>101702</v>
          </cell>
          <cell r="B1267" t="str">
            <v>CONSUMABLES</v>
          </cell>
          <cell r="C1267" t="str">
            <v>J Killian_J Baker</v>
          </cell>
        </row>
        <row r="1268">
          <cell r="A1268">
            <v>101703</v>
          </cell>
          <cell r="B1268" t="str">
            <v>SAFETY EXPENDITURE</v>
          </cell>
          <cell r="C1268" t="str">
            <v>J Killian_J Baker</v>
          </cell>
        </row>
        <row r="1269">
          <cell r="A1269">
            <v>101703</v>
          </cell>
          <cell r="B1269" t="str">
            <v>SAFETY EXPENDITURE</v>
          </cell>
          <cell r="C1269" t="str">
            <v>J Killian_J Baker</v>
          </cell>
        </row>
        <row r="1270">
          <cell r="A1270">
            <v>101704</v>
          </cell>
          <cell r="B1270" t="str">
            <v>UNIFORMS AND PROTECT</v>
          </cell>
          <cell r="C1270" t="str">
            <v>J Killian_J Baker</v>
          </cell>
        </row>
        <row r="1271">
          <cell r="A1271">
            <v>101704</v>
          </cell>
          <cell r="B1271" t="str">
            <v>UNIFORMS AND PROTECT</v>
          </cell>
          <cell r="C1271" t="str">
            <v>J Killian_J Baker</v>
          </cell>
        </row>
        <row r="1272">
          <cell r="A1272">
            <v>101705</v>
          </cell>
          <cell r="B1272" t="str">
            <v>STATIONERY GENERAL</v>
          </cell>
          <cell r="C1272" t="str">
            <v>J Killian_J Baker</v>
          </cell>
        </row>
        <row r="1273">
          <cell r="A1273">
            <v>101705</v>
          </cell>
          <cell r="B1273" t="str">
            <v>STATIONERY GENERAL</v>
          </cell>
          <cell r="C1273" t="str">
            <v>J Killian_J Baker</v>
          </cell>
        </row>
        <row r="1274">
          <cell r="A1274">
            <v>101706</v>
          </cell>
          <cell r="B1274" t="str">
            <v>SAFETY TRAINING</v>
          </cell>
          <cell r="C1274" t="str">
            <v>J Killian_J Baker</v>
          </cell>
        </row>
        <row r="1275">
          <cell r="A1275">
            <v>101706</v>
          </cell>
          <cell r="B1275" t="str">
            <v>SAFETY TRAINING</v>
          </cell>
          <cell r="C1275" t="str">
            <v>J Killian_J Baker</v>
          </cell>
        </row>
        <row r="1276">
          <cell r="A1276">
            <v>101707</v>
          </cell>
          <cell r="B1276" t="str">
            <v>LABOUR SAVING DEVICE</v>
          </cell>
          <cell r="C1276" t="str">
            <v>J Killian_J Baker</v>
          </cell>
        </row>
        <row r="1277">
          <cell r="A1277">
            <v>101707</v>
          </cell>
          <cell r="B1277" t="str">
            <v>LABOUR SAVING DEVICE</v>
          </cell>
          <cell r="C1277" t="str">
            <v>J Killian_J Baker</v>
          </cell>
        </row>
        <row r="1278">
          <cell r="A1278">
            <v>101708</v>
          </cell>
          <cell r="B1278" t="str">
            <v>TOOLS AND ASSET DEPR</v>
          </cell>
          <cell r="C1278" t="str">
            <v>J Killian_J Baker</v>
          </cell>
        </row>
        <row r="1279">
          <cell r="A1279">
            <v>101708</v>
          </cell>
          <cell r="B1279" t="str">
            <v>TOOLS AND ASSET DEPR</v>
          </cell>
          <cell r="C1279" t="str">
            <v>J Killian_J Baker</v>
          </cell>
        </row>
        <row r="1280">
          <cell r="A1280">
            <v>101709</v>
          </cell>
          <cell r="B1280" t="str">
            <v>BUILDING MAINTENANCE</v>
          </cell>
          <cell r="C1280" t="str">
            <v>J Killian_J Baker</v>
          </cell>
        </row>
        <row r="1281">
          <cell r="A1281">
            <v>101709</v>
          </cell>
          <cell r="B1281" t="str">
            <v>BUILDING MAINTENANCE</v>
          </cell>
          <cell r="C1281" t="str">
            <v>J Killian_J Baker</v>
          </cell>
        </row>
        <row r="1282">
          <cell r="A1282">
            <v>101710</v>
          </cell>
          <cell r="B1282" t="str">
            <v>APPRENTICES &amp; LEARN</v>
          </cell>
          <cell r="C1282" t="str">
            <v>J Killian_J Baker</v>
          </cell>
        </row>
        <row r="1283">
          <cell r="A1283">
            <v>101710</v>
          </cell>
          <cell r="B1283" t="str">
            <v>APPRENTICES &amp; LEARN</v>
          </cell>
          <cell r="C1283" t="str">
            <v>J Killian_J Baker</v>
          </cell>
        </row>
        <row r="1284">
          <cell r="A1284">
            <v>101711</v>
          </cell>
          <cell r="B1284" t="str">
            <v>MACHSHOP</v>
          </cell>
          <cell r="C1284" t="str">
            <v>J Killian_J Baker</v>
          </cell>
        </row>
        <row r="1285">
          <cell r="A1285">
            <v>101711</v>
          </cell>
          <cell r="B1285" t="str">
            <v>MACHINE SHOP</v>
          </cell>
          <cell r="C1285" t="str">
            <v>J Killian_J Baker</v>
          </cell>
        </row>
        <row r="1286">
          <cell r="A1286">
            <v>101712</v>
          </cell>
          <cell r="B1286" t="str">
            <v>WELDSHOP</v>
          </cell>
          <cell r="C1286" t="str">
            <v>J Killian_J Baker</v>
          </cell>
        </row>
        <row r="1287">
          <cell r="A1287">
            <v>101712</v>
          </cell>
          <cell r="B1287" t="str">
            <v>WELDING SHOP</v>
          </cell>
          <cell r="C1287" t="str">
            <v>J Killian_J Baker</v>
          </cell>
        </row>
        <row r="1288">
          <cell r="A1288">
            <v>101713</v>
          </cell>
          <cell r="B1288" t="str">
            <v>RADISHOP</v>
          </cell>
          <cell r="C1288" t="str">
            <v>J Killian_J Baker</v>
          </cell>
        </row>
        <row r="1289">
          <cell r="A1289">
            <v>101713</v>
          </cell>
          <cell r="B1289" t="str">
            <v>RADIATOR SHOP</v>
          </cell>
          <cell r="C1289" t="str">
            <v>J Killian_J Baker</v>
          </cell>
        </row>
        <row r="1290">
          <cell r="A1290">
            <v>101714</v>
          </cell>
          <cell r="B1290" t="str">
            <v>ELECSHOP</v>
          </cell>
          <cell r="C1290" t="str">
            <v>J Killian_J Baker</v>
          </cell>
        </row>
        <row r="1291">
          <cell r="A1291">
            <v>101714</v>
          </cell>
          <cell r="B1291" t="str">
            <v>ELECTRICAL SHOP</v>
          </cell>
          <cell r="C1291" t="str">
            <v>J Killian_J Baker</v>
          </cell>
        </row>
        <row r="1292">
          <cell r="A1292">
            <v>101715</v>
          </cell>
          <cell r="B1292" t="str">
            <v>PANBEAT</v>
          </cell>
          <cell r="C1292" t="str">
            <v>J Killian_J Baker</v>
          </cell>
        </row>
        <row r="1293">
          <cell r="A1293">
            <v>101715</v>
          </cell>
          <cell r="B1293" t="str">
            <v>PANEL BEATING</v>
          </cell>
          <cell r="C1293" t="str">
            <v>J Killian_J Baker</v>
          </cell>
        </row>
        <row r="1294">
          <cell r="A1294">
            <v>101716</v>
          </cell>
          <cell r="B1294" t="str">
            <v>SPRAYPNT</v>
          </cell>
          <cell r="C1294" t="str">
            <v>J Killian_J Baker</v>
          </cell>
        </row>
        <row r="1295">
          <cell r="A1295">
            <v>101716</v>
          </cell>
          <cell r="B1295" t="str">
            <v>SPRAY PAINTING</v>
          </cell>
          <cell r="C1295" t="str">
            <v>J Killian_J Baker</v>
          </cell>
        </row>
        <row r="1296">
          <cell r="A1296">
            <v>101717</v>
          </cell>
          <cell r="B1296" t="str">
            <v>TEST</v>
          </cell>
          <cell r="C1296" t="str">
            <v>J Killian_J Baker</v>
          </cell>
        </row>
        <row r="1297">
          <cell r="A1297">
            <v>101718</v>
          </cell>
          <cell r="B1297" t="str">
            <v>TRANSPRT</v>
          </cell>
          <cell r="C1297" t="str">
            <v>J Killian_J Baker</v>
          </cell>
        </row>
        <row r="1298">
          <cell r="A1298">
            <v>101718</v>
          </cell>
          <cell r="B1298" t="str">
            <v>TRANSPORT</v>
          </cell>
          <cell r="C1298" t="str">
            <v>J Killian_J Baker</v>
          </cell>
        </row>
        <row r="1299">
          <cell r="A1299">
            <v>101719</v>
          </cell>
          <cell r="B1299" t="str">
            <v>OUTSIDEW</v>
          </cell>
          <cell r="C1299" t="str">
            <v>J Killian_J Baker</v>
          </cell>
        </row>
        <row r="1300">
          <cell r="A1300">
            <v>101719</v>
          </cell>
          <cell r="B1300" t="str">
            <v>OUTSIDE WORK</v>
          </cell>
          <cell r="C1300" t="str">
            <v>J Killian_J Baker</v>
          </cell>
        </row>
        <row r="1301">
          <cell r="A1301">
            <v>101720</v>
          </cell>
          <cell r="B1301" t="str">
            <v>IDLETIME</v>
          </cell>
          <cell r="C1301" t="str">
            <v>J Killian_J Baker</v>
          </cell>
        </row>
        <row r="1302">
          <cell r="A1302">
            <v>101721</v>
          </cell>
          <cell r="B1302" t="str">
            <v>Bosckop abstraction</v>
          </cell>
          <cell r="C1302" t="str">
            <v>Marius Keet</v>
          </cell>
        </row>
        <row r="1303">
          <cell r="A1303">
            <v>101722</v>
          </cell>
          <cell r="B1303" t="str">
            <v>Boschkop Pumpstation</v>
          </cell>
          <cell r="C1303" t="str">
            <v>Marius Keet</v>
          </cell>
        </row>
        <row r="1304">
          <cell r="A1304">
            <v>101723</v>
          </cell>
          <cell r="B1304" t="str">
            <v>Boschkop to Knoppies</v>
          </cell>
          <cell r="C1304" t="str">
            <v>Marius Keet</v>
          </cell>
        </row>
        <row r="1305">
          <cell r="A1305">
            <v>101724</v>
          </cell>
          <cell r="B1305" t="str">
            <v>Construction Jim Fou</v>
          </cell>
          <cell r="C1305" t="str">
            <v>Oberholster A.</v>
          </cell>
        </row>
        <row r="1306">
          <cell r="A1306">
            <v>101725</v>
          </cell>
          <cell r="B1306" t="str">
            <v>SUB DIVISION :PLANNI</v>
          </cell>
          <cell r="C1306" t="str">
            <v>ALBERTINA XHOTYENI</v>
          </cell>
        </row>
        <row r="1307">
          <cell r="A1307">
            <v>101726</v>
          </cell>
          <cell r="B1307" t="str">
            <v>DIVISION : FINANCE &amp;</v>
          </cell>
          <cell r="C1307" t="str">
            <v>Coban Dale</v>
          </cell>
        </row>
        <row r="1308">
          <cell r="A1308">
            <v>101727</v>
          </cell>
          <cell r="B1308" t="str">
            <v>DIVISION: WATER USE</v>
          </cell>
          <cell r="C1308" t="str">
            <v>Coban Dale</v>
          </cell>
        </row>
        <row r="1309">
          <cell r="A1309">
            <v>101727</v>
          </cell>
          <cell r="B1309" t="str">
            <v>DIVISION: WATER RESO</v>
          </cell>
          <cell r="C1309" t="str">
            <v>Coban Dale</v>
          </cell>
        </row>
        <row r="1310">
          <cell r="A1310">
            <v>101728</v>
          </cell>
          <cell r="B1310" t="str">
            <v>DIVISION : INSTITUTI</v>
          </cell>
          <cell r="C1310" t="str">
            <v>Coban Dale</v>
          </cell>
        </row>
        <row r="1311">
          <cell r="A1311">
            <v>101729</v>
          </cell>
          <cell r="B1311" t="str">
            <v>WATER USE MANAGEMENT</v>
          </cell>
          <cell r="C1311" t="str">
            <v>Coban Dale</v>
          </cell>
        </row>
        <row r="1312">
          <cell r="A1312">
            <v>101730</v>
          </cell>
          <cell r="B1312" t="str">
            <v>WATER QUALITY MANAGE</v>
          </cell>
          <cell r="C1312" t="str">
            <v>Coban Dale</v>
          </cell>
        </row>
        <row r="1313">
          <cell r="A1313">
            <v>101730</v>
          </cell>
          <cell r="B1313" t="str">
            <v>SUB-DIVISION WATER Q</v>
          </cell>
          <cell r="C1313" t="str">
            <v>Coban Dale</v>
          </cell>
        </row>
        <row r="1314">
          <cell r="A1314">
            <v>101731</v>
          </cell>
          <cell r="B1314" t="str">
            <v>SURFACE WATER MANAGE</v>
          </cell>
          <cell r="C1314" t="str">
            <v>Coban Dale</v>
          </cell>
        </row>
        <row r="1315">
          <cell r="A1315">
            <v>101732</v>
          </cell>
          <cell r="B1315" t="str">
            <v>GROUND WATER USE</v>
          </cell>
          <cell r="C1315" t="str">
            <v>Coban Dale</v>
          </cell>
        </row>
        <row r="1316">
          <cell r="A1316">
            <v>101733</v>
          </cell>
          <cell r="B1316" t="str">
            <v>WARMS/REGISTRATION</v>
          </cell>
          <cell r="C1316" t="str">
            <v>Coban Dale</v>
          </cell>
        </row>
        <row r="1317">
          <cell r="A1317">
            <v>101734</v>
          </cell>
          <cell r="B1317" t="str">
            <v>LICENCING</v>
          </cell>
          <cell r="C1317" t="str">
            <v>Coban Dale</v>
          </cell>
        </row>
        <row r="1318">
          <cell r="A1318">
            <v>101735</v>
          </cell>
          <cell r="B1318" t="str">
            <v>ILLEGAL WATER USE MA</v>
          </cell>
          <cell r="C1318" t="str">
            <v>Coban Dale</v>
          </cell>
        </row>
        <row r="1319">
          <cell r="A1319">
            <v>101736</v>
          </cell>
          <cell r="B1319" t="str">
            <v>SUB DIVISION :PLANNI</v>
          </cell>
          <cell r="C1319" t="str">
            <v>Coban Dale</v>
          </cell>
        </row>
        <row r="1320">
          <cell r="A1320">
            <v>101737</v>
          </cell>
          <cell r="B1320" t="str">
            <v>ADMINISTRATION</v>
          </cell>
          <cell r="C1320" t="str">
            <v>Coban Dale</v>
          </cell>
        </row>
        <row r="1321">
          <cell r="A1321">
            <v>101738</v>
          </cell>
          <cell r="B1321" t="str">
            <v>WATER RESOURCE PROTE</v>
          </cell>
          <cell r="C1321" t="str">
            <v>Coban Dale</v>
          </cell>
        </row>
        <row r="1322">
          <cell r="A1322">
            <v>101739</v>
          </cell>
          <cell r="B1322" t="str">
            <v>INSTITUTIONAL SUPPOR</v>
          </cell>
          <cell r="C1322" t="str">
            <v>Coban Dale</v>
          </cell>
        </row>
        <row r="1323">
          <cell r="A1323">
            <v>101740</v>
          </cell>
          <cell r="B1323" t="str">
            <v>WATER USE MANAGEMENT</v>
          </cell>
          <cell r="C1323" t="str">
            <v>Coban Dale</v>
          </cell>
        </row>
        <row r="1324">
          <cell r="A1324">
            <v>101741</v>
          </cell>
          <cell r="B1324" t="str">
            <v>WATER QUALITY MANAGE</v>
          </cell>
          <cell r="C1324" t="str">
            <v>Coban Dale</v>
          </cell>
        </row>
        <row r="1325">
          <cell r="A1325">
            <v>101742</v>
          </cell>
          <cell r="B1325" t="str">
            <v>SURFACE WATER QUALIT</v>
          </cell>
          <cell r="C1325" t="str">
            <v>Coban Dale</v>
          </cell>
        </row>
        <row r="1326">
          <cell r="A1326">
            <v>101742</v>
          </cell>
          <cell r="B1326" t="str">
            <v>SURFACE WATER MANAGE</v>
          </cell>
          <cell r="C1326" t="str">
            <v>Coban Dale</v>
          </cell>
        </row>
        <row r="1327">
          <cell r="A1327">
            <v>101743</v>
          </cell>
          <cell r="B1327" t="str">
            <v>GROUND WATER MANAGEM</v>
          </cell>
          <cell r="C1327" t="str">
            <v>Coban Dale</v>
          </cell>
        </row>
        <row r="1328">
          <cell r="A1328">
            <v>101744</v>
          </cell>
          <cell r="B1328" t="str">
            <v>WARMS/REGISTRATION</v>
          </cell>
          <cell r="C1328" t="str">
            <v>Coban Dale</v>
          </cell>
        </row>
        <row r="1329">
          <cell r="A1329">
            <v>101745</v>
          </cell>
          <cell r="B1329" t="str">
            <v>SUB-DIVISION  - AUTH</v>
          </cell>
          <cell r="C1329" t="str">
            <v>Coban Dale</v>
          </cell>
        </row>
        <row r="1330">
          <cell r="A1330">
            <v>101746</v>
          </cell>
          <cell r="B1330" t="str">
            <v>ILLEGAL WATER USE MA</v>
          </cell>
          <cell r="C1330" t="str">
            <v>Coban Dale</v>
          </cell>
        </row>
        <row r="1331">
          <cell r="A1331">
            <v>101747</v>
          </cell>
          <cell r="B1331" t="str">
            <v>DIVISION-RISK MNGMNT</v>
          </cell>
          <cell r="C1331" t="str">
            <v>TINUS RADEMAN</v>
          </cell>
        </row>
        <row r="1332">
          <cell r="A1332">
            <v>101748</v>
          </cell>
          <cell r="B1332" t="str">
            <v>DIVISION ENVRMNT ENG</v>
          </cell>
          <cell r="C1332" t="str">
            <v>TINUS RADEMAN</v>
          </cell>
        </row>
        <row r="1333">
          <cell r="A1333">
            <v>101750</v>
          </cell>
          <cell r="B1333" t="str">
            <v>DIVISION-SURVEY SERV</v>
          </cell>
          <cell r="C1333" t="str">
            <v>TINUS RADEMAN</v>
          </cell>
        </row>
        <row r="1334">
          <cell r="A1334">
            <v>101751</v>
          </cell>
          <cell r="B1334" t="str">
            <v>DIVISION HUMAN RES S</v>
          </cell>
          <cell r="C1334" t="str">
            <v>TINUS RADEMAN</v>
          </cell>
        </row>
        <row r="1335">
          <cell r="A1335">
            <v>101752</v>
          </cell>
          <cell r="B1335" t="str">
            <v>DIVISION MANAGEMENT</v>
          </cell>
          <cell r="C1335" t="str">
            <v>TINUS RADEMAN</v>
          </cell>
        </row>
        <row r="1336">
          <cell r="A1336">
            <v>101753</v>
          </cell>
          <cell r="B1336" t="str">
            <v>DIVISION GENERAL ADM</v>
          </cell>
          <cell r="C1336" t="str">
            <v>TINUS RADEMAN</v>
          </cell>
        </row>
        <row r="1337">
          <cell r="A1337">
            <v>101754</v>
          </cell>
          <cell r="B1337" t="str">
            <v>DIVISION-MANAGEMENT</v>
          </cell>
          <cell r="C1337" t="str">
            <v>TINUS RADEMAN</v>
          </cell>
        </row>
        <row r="1338">
          <cell r="A1338">
            <v>101755</v>
          </cell>
          <cell r="B1338" t="str">
            <v>DIVISION-FINANCIAL A</v>
          </cell>
          <cell r="C1338" t="str">
            <v>TINUS RADEMAN</v>
          </cell>
        </row>
        <row r="1339">
          <cell r="A1339">
            <v>101756</v>
          </cell>
          <cell r="B1339" t="str">
            <v>DIVISION-SUPPLY CHAI</v>
          </cell>
          <cell r="C1339" t="str">
            <v>TINUS RADEMAN</v>
          </cell>
        </row>
        <row r="1340">
          <cell r="A1340">
            <v>101757</v>
          </cell>
          <cell r="B1340" t="str">
            <v>DIVISION-MAINTENANCE</v>
          </cell>
          <cell r="C1340" t="str">
            <v>Hannes Pretorius</v>
          </cell>
        </row>
        <row r="1341">
          <cell r="A1341">
            <v>101758</v>
          </cell>
          <cell r="B1341" t="str">
            <v>SUB-DIVISION-MECH/EL</v>
          </cell>
          <cell r="C1341" t="str">
            <v>Hannes Pretorius</v>
          </cell>
        </row>
        <row r="1342">
          <cell r="A1342">
            <v>101759</v>
          </cell>
          <cell r="B1342" t="str">
            <v>SUB-DIVISION-CIVIL M</v>
          </cell>
          <cell r="C1342" t="str">
            <v>Hannes Pretorius</v>
          </cell>
        </row>
        <row r="1343">
          <cell r="A1343">
            <v>101760</v>
          </cell>
          <cell r="B1343" t="str">
            <v>SECTION-HARTBEESPORT</v>
          </cell>
          <cell r="C1343" t="str">
            <v>Hannes Pretorius</v>
          </cell>
        </row>
        <row r="1344">
          <cell r="A1344">
            <v>101761</v>
          </cell>
          <cell r="B1344" t="str">
            <v>SECTION-MANAGEMENT A</v>
          </cell>
          <cell r="C1344" t="str">
            <v>Hannes Pretorius</v>
          </cell>
        </row>
        <row r="1345">
          <cell r="A1345">
            <v>101762</v>
          </cell>
          <cell r="B1345" t="str">
            <v>DIVISION-FINANCE&amp;ADM</v>
          </cell>
          <cell r="C1345" t="str">
            <v>Hannes Pretorius</v>
          </cell>
        </row>
        <row r="1346">
          <cell r="A1346">
            <v>101763</v>
          </cell>
          <cell r="B1346" t="str">
            <v>SUB-DIVISION INFRAST</v>
          </cell>
          <cell r="C1346" t="str">
            <v>HANES PRETORIUS</v>
          </cell>
        </row>
        <row r="1347">
          <cell r="A1347">
            <v>101764</v>
          </cell>
          <cell r="B1347" t="str">
            <v>SECTION-OPERATIONS C</v>
          </cell>
          <cell r="C1347" t="str">
            <v>Hannes Pretorius</v>
          </cell>
        </row>
        <row r="1348">
          <cell r="A1348">
            <v>101765</v>
          </cell>
          <cell r="B1348" t="str">
            <v>SUB-DIVISION-OPERATI</v>
          </cell>
          <cell r="C1348" t="str">
            <v>TINUS RADEMAN</v>
          </cell>
        </row>
        <row r="1349">
          <cell r="A1349">
            <v>101766</v>
          </cell>
          <cell r="B1349" t="str">
            <v>SECTION- OPERATIONS</v>
          </cell>
          <cell r="C1349" t="str">
            <v>HANES PRETORIUS</v>
          </cell>
        </row>
        <row r="1350">
          <cell r="A1350">
            <v>101767</v>
          </cell>
          <cell r="B1350" t="str">
            <v>SECTION-PIENAARS RIV</v>
          </cell>
          <cell r="C1350" t="str">
            <v>Hannes Pretorius</v>
          </cell>
        </row>
        <row r="1351">
          <cell r="A1351">
            <v>101768</v>
          </cell>
          <cell r="B1351" t="str">
            <v>SUB-SECTION-MARICO B</v>
          </cell>
          <cell r="C1351" t="str">
            <v>TINUS RADEMAN</v>
          </cell>
        </row>
        <row r="1352">
          <cell r="A1352">
            <v>101769</v>
          </cell>
          <cell r="B1352" t="str">
            <v>SUB-SECTION - ROODEP</v>
          </cell>
          <cell r="C1352" t="str">
            <v>Hannes Pretorius</v>
          </cell>
        </row>
        <row r="1353">
          <cell r="A1353">
            <v>101777</v>
          </cell>
          <cell r="B1353" t="str">
            <v>DIVISION-OPERATIONS</v>
          </cell>
          <cell r="C1353" t="str">
            <v>Kobus Pretorius</v>
          </cell>
        </row>
        <row r="1354">
          <cell r="A1354">
            <v>101778</v>
          </cell>
          <cell r="B1354" t="str">
            <v>SECTION-OPERATIONS M</v>
          </cell>
          <cell r="C1354" t="str">
            <v>Kobus Pretorius</v>
          </cell>
        </row>
        <row r="1355">
          <cell r="A1355">
            <v>101779</v>
          </cell>
          <cell r="B1355" t="str">
            <v>SECTION-OPERATIONS M</v>
          </cell>
          <cell r="C1355" t="str">
            <v>Kobus Pretorius</v>
          </cell>
        </row>
        <row r="1356">
          <cell r="A1356">
            <v>101780</v>
          </cell>
          <cell r="B1356" t="str">
            <v>SECTION-OPERATIONS U</v>
          </cell>
          <cell r="C1356" t="str">
            <v>Kobus Pretorius</v>
          </cell>
        </row>
        <row r="1357">
          <cell r="A1357">
            <v>101781</v>
          </cell>
          <cell r="B1357" t="str">
            <v>SECTION-OPERATIONS C</v>
          </cell>
          <cell r="C1357" t="str">
            <v>Kobus Pretorius</v>
          </cell>
        </row>
        <row r="1358">
          <cell r="A1358">
            <v>101782</v>
          </cell>
          <cell r="B1358" t="str">
            <v>SUB-SECTION-BUSHBUCK</v>
          </cell>
          <cell r="C1358" t="str">
            <v>Kobus Pretorius</v>
          </cell>
        </row>
        <row r="1359">
          <cell r="A1359">
            <v>101783</v>
          </cell>
          <cell r="B1359" t="str">
            <v>SUB-SUB-SECTION-INJA</v>
          </cell>
          <cell r="C1359" t="str">
            <v>Kobus Pretorius</v>
          </cell>
        </row>
        <row r="1360">
          <cell r="A1360">
            <v>101784</v>
          </cell>
          <cell r="B1360" t="str">
            <v>SECTION-OPERATIONS L</v>
          </cell>
          <cell r="C1360" t="str">
            <v>Kobus Pretorius</v>
          </cell>
        </row>
        <row r="1361">
          <cell r="A1361">
            <v>101785</v>
          </cell>
          <cell r="B1361" t="str">
            <v>SUB-DIVISION-OPS LOW</v>
          </cell>
          <cell r="C1361" t="str">
            <v>Kobus Pretorius</v>
          </cell>
        </row>
        <row r="1362">
          <cell r="A1362">
            <v>101786</v>
          </cell>
          <cell r="B1362" t="str">
            <v>SUB-DIVISION-OPERATI</v>
          </cell>
          <cell r="C1362" t="str">
            <v>Kobus Pretorius</v>
          </cell>
        </row>
        <row r="1363">
          <cell r="A1363">
            <v>101787</v>
          </cell>
          <cell r="B1363" t="str">
            <v>DIVISION-OPERATIONAL</v>
          </cell>
          <cell r="C1363" t="str">
            <v>TINUS RADEMAN</v>
          </cell>
        </row>
        <row r="1364">
          <cell r="A1364">
            <v>101788</v>
          </cell>
          <cell r="B1364" t="str">
            <v>SUB-DIVISION-OPERATI</v>
          </cell>
          <cell r="C1364" t="str">
            <v>TINUS RADEMAN</v>
          </cell>
        </row>
        <row r="1365">
          <cell r="A1365">
            <v>101789</v>
          </cell>
          <cell r="B1365" t="str">
            <v>SUB-SECTION-SAND RIV</v>
          </cell>
          <cell r="C1365" t="str">
            <v>TINUS RADEMAN</v>
          </cell>
        </row>
        <row r="1366">
          <cell r="A1366">
            <v>101790</v>
          </cell>
          <cell r="B1366" t="str">
            <v>SUB-DIVISION-LUVUVHU</v>
          </cell>
          <cell r="C1366" t="str">
            <v>TINUS RADEMAN</v>
          </cell>
        </row>
        <row r="1367">
          <cell r="A1367">
            <v>101791</v>
          </cell>
          <cell r="B1367" t="str">
            <v>ORWRDP PHASE 2A INFR</v>
          </cell>
          <cell r="C1367" t="str">
            <v>W VORSTER</v>
          </cell>
        </row>
        <row r="1368">
          <cell r="A1368">
            <v>101792</v>
          </cell>
          <cell r="B1368" t="str">
            <v>SUB-DIVISION-OPERATI</v>
          </cell>
          <cell r="C1368" t="str">
            <v>TINUS RADEMAN</v>
          </cell>
        </row>
        <row r="1369">
          <cell r="A1369">
            <v>101793</v>
          </cell>
          <cell r="B1369" t="str">
            <v>SUB-DIVISION-MEC/ELE</v>
          </cell>
          <cell r="C1369" t="str">
            <v>TINUS RADEMAN</v>
          </cell>
        </row>
        <row r="1370">
          <cell r="A1370">
            <v>101794</v>
          </cell>
          <cell r="B1370" t="str">
            <v>SUB-DIVISION CIVIL M</v>
          </cell>
          <cell r="C1370" t="str">
            <v>TINUS RADEMAN</v>
          </cell>
        </row>
        <row r="1371">
          <cell r="A1371">
            <v>101795</v>
          </cell>
          <cell r="B1371" t="str">
            <v>SECTION -CIVIL MAJOR</v>
          </cell>
          <cell r="C1371" t="str">
            <v>TINUS RADEMAN</v>
          </cell>
        </row>
        <row r="1372">
          <cell r="A1372">
            <v>101796</v>
          </cell>
          <cell r="B1372" t="str">
            <v>SUB-SECTION TZANEEN</v>
          </cell>
          <cell r="C1372" t="str">
            <v>TINUS RADEMAN</v>
          </cell>
        </row>
        <row r="1373">
          <cell r="A1373">
            <v>101797</v>
          </cell>
          <cell r="B1373" t="str">
            <v>DIVISION-FINANCE AND</v>
          </cell>
          <cell r="C1373" t="str">
            <v>TINUS RADEMAN</v>
          </cell>
        </row>
        <row r="1374">
          <cell r="A1374">
            <v>101798</v>
          </cell>
          <cell r="B1374" t="str">
            <v>SUB- DIVISION FINANC</v>
          </cell>
          <cell r="C1374" t="str">
            <v>TINUS RADEMAN</v>
          </cell>
        </row>
        <row r="1375">
          <cell r="A1375">
            <v>101799</v>
          </cell>
          <cell r="B1375" t="str">
            <v>SUB-DIVISION-FINANCE</v>
          </cell>
          <cell r="C1375" t="str">
            <v>Kobus Pretorius</v>
          </cell>
        </row>
        <row r="1376">
          <cell r="A1376">
            <v>101800</v>
          </cell>
          <cell r="B1376" t="str">
            <v>DIVISION-MAINTENANCE</v>
          </cell>
          <cell r="C1376" t="str">
            <v>Kobus Pretorius</v>
          </cell>
        </row>
        <row r="1377">
          <cell r="A1377">
            <v>101801</v>
          </cell>
          <cell r="B1377" t="str">
            <v>SUB-DIVISION-MECH/EL</v>
          </cell>
          <cell r="C1377" t="str">
            <v>Kobus Pretorius</v>
          </cell>
        </row>
        <row r="1378">
          <cell r="A1378">
            <v>101802</v>
          </cell>
          <cell r="B1378" t="str">
            <v>SUB-DIVISION CIVIL M</v>
          </cell>
          <cell r="C1378" t="str">
            <v>Kobus Pretorius</v>
          </cell>
        </row>
        <row r="1379">
          <cell r="A1379">
            <v>101803</v>
          </cell>
          <cell r="B1379" t="str">
            <v>SUB-SECTION-AQUAVILL</v>
          </cell>
          <cell r="C1379" t="str">
            <v>Kobus Pretorius</v>
          </cell>
        </row>
        <row r="1380">
          <cell r="A1380">
            <v>101804</v>
          </cell>
          <cell r="B1380" t="str">
            <v>DIVISION-FINANCE AND</v>
          </cell>
          <cell r="C1380" t="str">
            <v>Kobus Pretorius</v>
          </cell>
        </row>
        <row r="1381">
          <cell r="A1381">
            <v>101805</v>
          </cell>
          <cell r="B1381" t="str">
            <v>DIVISION-SALARIES&amp;DE</v>
          </cell>
          <cell r="C1381" t="str">
            <v>L BALOYI</v>
          </cell>
        </row>
        <row r="1382">
          <cell r="A1382">
            <v>101806</v>
          </cell>
          <cell r="B1382" t="str">
            <v>DIVISION-RESIGNATION</v>
          </cell>
          <cell r="C1382" t="str">
            <v>L BALOYI</v>
          </cell>
        </row>
        <row r="1383">
          <cell r="A1383">
            <v>101808</v>
          </cell>
          <cell r="B1383" t="str">
            <v>DIVISION-DEBT MANAGE</v>
          </cell>
          <cell r="C1383" t="str">
            <v>L BALOYI</v>
          </cell>
        </row>
        <row r="1384">
          <cell r="A1384">
            <v>101809</v>
          </cell>
          <cell r="B1384" t="str">
            <v>SUB-DIRCT-GENERAL LE</v>
          </cell>
          <cell r="C1384" t="str">
            <v>L BALOYI</v>
          </cell>
        </row>
        <row r="1385">
          <cell r="A1385">
            <v>101810</v>
          </cell>
          <cell r="B1385" t="str">
            <v>DIVISION-EXPENDITURE</v>
          </cell>
          <cell r="C1385" t="str">
            <v>L BALOYI</v>
          </cell>
        </row>
        <row r="1386">
          <cell r="A1386">
            <v>101811</v>
          </cell>
          <cell r="B1386" t="str">
            <v>DIVISION-RECONCILIAT</v>
          </cell>
          <cell r="C1386" t="str">
            <v>L BALOYI</v>
          </cell>
        </row>
        <row r="1387">
          <cell r="A1387">
            <v>101812</v>
          </cell>
          <cell r="B1387" t="str">
            <v>SUB-DIRECT-EXTERNAL</v>
          </cell>
          <cell r="C1387" t="str">
            <v>L BALOYI</v>
          </cell>
        </row>
        <row r="1388">
          <cell r="A1388">
            <v>101813</v>
          </cell>
          <cell r="B1388" t="str">
            <v>SUB-DIR-COSTING &amp; EV</v>
          </cell>
          <cell r="C1388" t="str">
            <v>L MOLOTO</v>
          </cell>
        </row>
        <row r="1389">
          <cell r="A1389">
            <v>101813</v>
          </cell>
          <cell r="B1389" t="str">
            <v>SUB-DIR-COSTING &amp; EV</v>
          </cell>
          <cell r="C1389" t="str">
            <v>EYSSELL</v>
          </cell>
        </row>
        <row r="1390">
          <cell r="A1390">
            <v>101814</v>
          </cell>
          <cell r="B1390" t="str">
            <v>DIVISION-AUTHOURISAT</v>
          </cell>
          <cell r="C1390" t="str">
            <v>L MOLOTO</v>
          </cell>
        </row>
        <row r="1391">
          <cell r="A1391">
            <v>101815</v>
          </cell>
          <cell r="B1391" t="str">
            <v>DIVISION-PROG.ABAP</v>
          </cell>
          <cell r="C1391" t="str">
            <v>L MOLOTO</v>
          </cell>
        </row>
        <row r="1392">
          <cell r="A1392">
            <v>101816</v>
          </cell>
          <cell r="B1392" t="str">
            <v>DIV-INTERGR &amp; CHANGE</v>
          </cell>
          <cell r="C1392" t="str">
            <v>L MOLOTO</v>
          </cell>
        </row>
        <row r="1393">
          <cell r="A1393">
            <v>101817</v>
          </cell>
          <cell r="B1393" t="str">
            <v>DIVISION-BASIS</v>
          </cell>
          <cell r="C1393" t="str">
            <v>L MOLOTO</v>
          </cell>
        </row>
        <row r="1394">
          <cell r="A1394">
            <v>101818</v>
          </cell>
          <cell r="B1394" t="str">
            <v>SUB-DIRECT-LOGISTICS</v>
          </cell>
          <cell r="C1394" t="str">
            <v>THAMIE MQINA</v>
          </cell>
        </row>
        <row r="1395">
          <cell r="A1395">
            <v>101819</v>
          </cell>
          <cell r="B1395" t="str">
            <v>DIVISION-INVENTORY</v>
          </cell>
          <cell r="C1395" t="str">
            <v>THAMIE MQINA</v>
          </cell>
        </row>
        <row r="1396">
          <cell r="A1396">
            <v>101820</v>
          </cell>
          <cell r="B1396" t="str">
            <v>DIVISION-SYSTEM ADMI</v>
          </cell>
          <cell r="C1396" t="str">
            <v>THAMIE MQINA</v>
          </cell>
        </row>
        <row r="1397">
          <cell r="A1397">
            <v>101821</v>
          </cell>
          <cell r="B1397" t="str">
            <v>DIVISION-CHIEF BUYER</v>
          </cell>
          <cell r="C1397" t="str">
            <v>THAMIE MQINA</v>
          </cell>
        </row>
        <row r="1398">
          <cell r="A1398">
            <v>101822</v>
          </cell>
          <cell r="B1398" t="str">
            <v>SECTION-WAREHOUSE ST</v>
          </cell>
          <cell r="C1398" t="str">
            <v>THAMIE MQINA</v>
          </cell>
        </row>
        <row r="1399">
          <cell r="A1399">
            <v>101823</v>
          </cell>
          <cell r="B1399" t="str">
            <v>SECTION-BUYER CONSTR</v>
          </cell>
          <cell r="C1399" t="str">
            <v>THAMIE MQINA</v>
          </cell>
        </row>
        <row r="1400">
          <cell r="A1400">
            <v>101824</v>
          </cell>
          <cell r="B1400" t="str">
            <v>SECTION-BUYER WTA</v>
          </cell>
          <cell r="C1400" t="str">
            <v>THAMIE MQINA</v>
          </cell>
        </row>
        <row r="1401">
          <cell r="A1401">
            <v>101825</v>
          </cell>
          <cell r="B1401" t="str">
            <v>SUB-DIRECTORATE-DISP</v>
          </cell>
          <cell r="C1401" t="str">
            <v>THAMIE MQINA</v>
          </cell>
        </row>
        <row r="1402">
          <cell r="A1402">
            <v>101826</v>
          </cell>
          <cell r="B1402" t="str">
            <v>DIVISION-STOCK AND N</v>
          </cell>
          <cell r="C1402" t="str">
            <v>THAMIE MQINA</v>
          </cell>
        </row>
        <row r="1403">
          <cell r="A1403">
            <v>101827</v>
          </cell>
          <cell r="B1403" t="str">
            <v>DIV-DBASE REDUNDANT</v>
          </cell>
          <cell r="C1403" t="str">
            <v>THAMIE MQINA</v>
          </cell>
        </row>
        <row r="1404">
          <cell r="A1404">
            <v>101828</v>
          </cell>
          <cell r="B1404" t="str">
            <v>DIV-ASSET STRATEGY</v>
          </cell>
          <cell r="C1404" t="str">
            <v>THAMIE MQINA</v>
          </cell>
        </row>
        <row r="1405">
          <cell r="A1405">
            <v>101829</v>
          </cell>
          <cell r="B1405" t="str">
            <v>DIV-ASSET ACQUISITIO</v>
          </cell>
          <cell r="C1405" t="str">
            <v>THAMIE MQINA</v>
          </cell>
        </row>
        <row r="1406">
          <cell r="A1406">
            <v>101830</v>
          </cell>
          <cell r="B1406" t="str">
            <v>DIV-ASSET OPS &amp; MAIN</v>
          </cell>
          <cell r="C1406" t="str">
            <v>THAMIE MQINA</v>
          </cell>
        </row>
        <row r="1407">
          <cell r="A1407">
            <v>101831</v>
          </cell>
          <cell r="B1407" t="str">
            <v>DIV-ASSET REGISTER</v>
          </cell>
          <cell r="C1407" t="str">
            <v>THAMIE MQINA</v>
          </cell>
        </row>
        <row r="1408">
          <cell r="A1408">
            <v>101832</v>
          </cell>
          <cell r="B1408" t="str">
            <v>DIV-ASSET DISPOSAL</v>
          </cell>
          <cell r="C1408" t="str">
            <v>THAMIE MQINA</v>
          </cell>
        </row>
        <row r="1409">
          <cell r="A1409">
            <v>101833</v>
          </cell>
          <cell r="B1409" t="str">
            <v>SUB-DRCT-DEMAND MAN</v>
          </cell>
          <cell r="C1409" t="str">
            <v>THAMIE MQINA</v>
          </cell>
        </row>
        <row r="1410">
          <cell r="A1410">
            <v>101834</v>
          </cell>
          <cell r="B1410" t="str">
            <v>DIV-DEMAND PLANNER</v>
          </cell>
          <cell r="C1410" t="str">
            <v>THAMIE MQINA</v>
          </cell>
        </row>
        <row r="1411">
          <cell r="A1411">
            <v>101835</v>
          </cell>
          <cell r="B1411" t="str">
            <v>DIV-SPECS FOR ANALYS</v>
          </cell>
          <cell r="C1411" t="str">
            <v>THAMIE MQINA</v>
          </cell>
        </row>
        <row r="1412">
          <cell r="A1412">
            <v>101836</v>
          </cell>
          <cell r="B1412" t="str">
            <v>DIVISION-RESEARCH</v>
          </cell>
          <cell r="C1412" t="str">
            <v>THAMIE MQINA</v>
          </cell>
        </row>
        <row r="1413">
          <cell r="A1413">
            <v>101837</v>
          </cell>
          <cell r="B1413" t="str">
            <v>SUB-DRT-ACQUI.MNGMT</v>
          </cell>
          <cell r="C1413" t="str">
            <v>THAMIE MQINA</v>
          </cell>
        </row>
        <row r="1414">
          <cell r="A1414">
            <v>101838</v>
          </cell>
          <cell r="B1414" t="str">
            <v>DIV-SOURCING PSP</v>
          </cell>
          <cell r="C1414" t="str">
            <v>THAMIE MQINA</v>
          </cell>
        </row>
        <row r="1415">
          <cell r="A1415">
            <v>101839</v>
          </cell>
          <cell r="B1415" t="str">
            <v>DIV-SOURCING SPECIAL</v>
          </cell>
          <cell r="C1415" t="str">
            <v>THAMIE MQINA</v>
          </cell>
        </row>
        <row r="1416">
          <cell r="A1416">
            <v>101840</v>
          </cell>
          <cell r="B1416" t="str">
            <v>DIV-SOURCING BEE&amp;SMM</v>
          </cell>
          <cell r="C1416" t="str">
            <v>THAMIE MQINA</v>
          </cell>
        </row>
        <row r="1417">
          <cell r="A1417">
            <v>101841</v>
          </cell>
          <cell r="B1417" t="str">
            <v>DIVSION-DATABASE</v>
          </cell>
          <cell r="C1417" t="str">
            <v>THAMIE MQINA</v>
          </cell>
        </row>
        <row r="1418">
          <cell r="A1418">
            <v>101842</v>
          </cell>
          <cell r="B1418" t="str">
            <v>DIV-CASH MANAGEMENT</v>
          </cell>
          <cell r="C1418" t="str">
            <v>MOTHEBE MATJEKE</v>
          </cell>
        </row>
        <row r="1419">
          <cell r="A1419">
            <v>101843</v>
          </cell>
          <cell r="B1419" t="str">
            <v>DIV-CUSTOMER RELATIO</v>
          </cell>
          <cell r="C1419" t="str">
            <v>MOTHEBE MATJEKE</v>
          </cell>
        </row>
        <row r="1420">
          <cell r="A1420">
            <v>101844</v>
          </cell>
          <cell r="B1420" t="str">
            <v>DIV-BILLING MANAGEME</v>
          </cell>
          <cell r="C1420" t="str">
            <v>MOTHEBE MATJEKE</v>
          </cell>
        </row>
        <row r="1421">
          <cell r="A1421">
            <v>101845</v>
          </cell>
          <cell r="B1421" t="str">
            <v>DIVISION-ENVIROMENT</v>
          </cell>
          <cell r="C1421" t="str">
            <v>ZANELE KEKANA</v>
          </cell>
        </row>
        <row r="1422">
          <cell r="A1422">
            <v>101846</v>
          </cell>
          <cell r="B1422" t="str">
            <v>DIV-RISK MANAGEMENT</v>
          </cell>
          <cell r="C1422" t="str">
            <v>ZANELE KEKANA</v>
          </cell>
        </row>
        <row r="1423">
          <cell r="A1423">
            <v>101847</v>
          </cell>
          <cell r="B1423" t="str">
            <v>SUB-DIV-CIVIL ENGIN</v>
          </cell>
          <cell r="C1423" t="str">
            <v>ZANELE KEKANA</v>
          </cell>
        </row>
        <row r="1424">
          <cell r="A1424">
            <v>101848</v>
          </cell>
          <cell r="B1424" t="str">
            <v>SUB-DIV-MECH/ELEC EN</v>
          </cell>
          <cell r="C1424" t="str">
            <v>ZANELE KEKANA</v>
          </cell>
        </row>
        <row r="1425">
          <cell r="A1425">
            <v>101849</v>
          </cell>
          <cell r="B1425" t="str">
            <v>SUB-DIV-CIVIL ENGIN</v>
          </cell>
          <cell r="C1425" t="str">
            <v>ZANELE KEKANA</v>
          </cell>
        </row>
        <row r="1426">
          <cell r="A1426">
            <v>101850</v>
          </cell>
          <cell r="B1426" t="str">
            <v>SUB-DIV-MECH/ELEC EN</v>
          </cell>
          <cell r="C1426" t="str">
            <v>ZANELE KEKANA</v>
          </cell>
        </row>
        <row r="1427">
          <cell r="A1427">
            <v>101851</v>
          </cell>
          <cell r="B1427" t="str">
            <v>SUB-DIR GEN.ADMINIS</v>
          </cell>
          <cell r="C1427" t="str">
            <v>ZANELE KEKANA</v>
          </cell>
        </row>
        <row r="1428">
          <cell r="A1428">
            <v>101852</v>
          </cell>
          <cell r="B1428" t="str">
            <v>SUB-DIV-FIN.ACCOUNT</v>
          </cell>
          <cell r="C1428" t="str">
            <v>ZANELE KEKANA</v>
          </cell>
        </row>
        <row r="1429">
          <cell r="A1429">
            <v>101853</v>
          </cell>
          <cell r="B1429" t="str">
            <v>DIV-MANGMT.SERVICES</v>
          </cell>
          <cell r="C1429" t="str">
            <v>ZANELE KEKANA</v>
          </cell>
        </row>
        <row r="1430">
          <cell r="A1430">
            <v>101854</v>
          </cell>
          <cell r="B1430" t="str">
            <v>DIV-MANGMT.ACCOUNTIN</v>
          </cell>
          <cell r="C1430" t="str">
            <v>ZANELE KEKANA</v>
          </cell>
        </row>
        <row r="1431">
          <cell r="A1431">
            <v>101855</v>
          </cell>
          <cell r="B1431" t="str">
            <v>SUB-DIV-SUPPLY CHAIN</v>
          </cell>
          <cell r="C1431" t="str">
            <v>ZANELE KEKANA</v>
          </cell>
        </row>
        <row r="1432">
          <cell r="A1432">
            <v>101856</v>
          </cell>
          <cell r="B1432" t="str">
            <v>DIV-HR MNGMT.&amp; DEVEL</v>
          </cell>
          <cell r="C1432" t="str">
            <v>ZANELE KEKANA</v>
          </cell>
        </row>
        <row r="1433">
          <cell r="A1433">
            <v>101857</v>
          </cell>
          <cell r="B1433" t="str">
            <v>SUB-DIV-REVENUE MNGM</v>
          </cell>
          <cell r="C1433" t="str">
            <v>ZANELE KEKANA</v>
          </cell>
        </row>
        <row r="1434">
          <cell r="A1434">
            <v>101858</v>
          </cell>
          <cell r="B1434" t="str">
            <v>SUB-DIV-ASSET MNGMT</v>
          </cell>
          <cell r="C1434" t="str">
            <v>ZANELE KEKANA</v>
          </cell>
        </row>
        <row r="1435">
          <cell r="A1435">
            <v>101859</v>
          </cell>
          <cell r="B1435" t="str">
            <v>SUB-DIV-DAM CONTROL</v>
          </cell>
          <cell r="C1435" t="str">
            <v>JEMINA BALENI</v>
          </cell>
        </row>
        <row r="1436">
          <cell r="A1436">
            <v>101859</v>
          </cell>
          <cell r="B1436" t="str">
            <v>SUB-DIV-DAM CONTROL</v>
          </cell>
          <cell r="C1436" t="str">
            <v>JEMINA BALENI</v>
          </cell>
        </row>
        <row r="1437">
          <cell r="A1437">
            <v>101860</v>
          </cell>
          <cell r="B1437" t="str">
            <v>SUB-SEC-HUMAN RESOUR</v>
          </cell>
          <cell r="C1437" t="str">
            <v>ZANELE KEKANA</v>
          </cell>
        </row>
        <row r="1438">
          <cell r="A1438">
            <v>101861</v>
          </cell>
          <cell r="B1438" t="str">
            <v>SUB-SEC-OFFICE SERVI</v>
          </cell>
          <cell r="C1438" t="str">
            <v>ZANELE KEKANA</v>
          </cell>
        </row>
        <row r="1439">
          <cell r="A1439">
            <v>101862</v>
          </cell>
          <cell r="B1439" t="str">
            <v>SUB-SEC-FINANCE</v>
          </cell>
          <cell r="C1439" t="str">
            <v>ZANELE KEKANA</v>
          </cell>
        </row>
        <row r="1440">
          <cell r="A1440">
            <v>101863</v>
          </cell>
          <cell r="B1440" t="str">
            <v>SECT-SUPPLY CHAIN MA</v>
          </cell>
          <cell r="C1440" t="str">
            <v>ZANELE KEKANA</v>
          </cell>
        </row>
        <row r="1441">
          <cell r="A1441">
            <v>101864</v>
          </cell>
          <cell r="B1441" t="str">
            <v>SECTION -REVENUE</v>
          </cell>
          <cell r="C1441" t="str">
            <v>ZANELE KEKANA</v>
          </cell>
        </row>
        <row r="1442">
          <cell r="A1442">
            <v>101865</v>
          </cell>
          <cell r="B1442" t="str">
            <v>SECT-FINANCE ADMINIS</v>
          </cell>
          <cell r="C1442" t="str">
            <v>ZANELE KEKANA</v>
          </cell>
        </row>
        <row r="1443">
          <cell r="A1443">
            <v>101866</v>
          </cell>
          <cell r="B1443" t="str">
            <v>SECT-REVENUE MANAGEM</v>
          </cell>
          <cell r="C1443" t="str">
            <v>ZANELE KEKANA</v>
          </cell>
        </row>
        <row r="1444">
          <cell r="A1444">
            <v>101867</v>
          </cell>
          <cell r="B1444" t="str">
            <v>SECTION-MAINTENANCE</v>
          </cell>
          <cell r="C1444" t="str">
            <v>ZANELE KEKANA</v>
          </cell>
        </row>
        <row r="1445">
          <cell r="A1445">
            <v>101868</v>
          </cell>
          <cell r="B1445" t="str">
            <v>SUB-SEC-MECH/MAINTEN</v>
          </cell>
          <cell r="C1445" t="str">
            <v>ZANELE KEKANA</v>
          </cell>
        </row>
        <row r="1446">
          <cell r="A1446">
            <v>101869</v>
          </cell>
          <cell r="B1446" t="str">
            <v>SUB-SEC-WELDING WORK</v>
          </cell>
          <cell r="C1446" t="str">
            <v>ZANELE KEKANA</v>
          </cell>
        </row>
        <row r="1447">
          <cell r="A1447">
            <v>101870</v>
          </cell>
          <cell r="B1447" t="str">
            <v>SUB-SEC-ELECT-MAINTE</v>
          </cell>
          <cell r="C1447" t="str">
            <v>ZANELE KEKANA</v>
          </cell>
        </row>
        <row r="1448">
          <cell r="A1448">
            <v>101871</v>
          </cell>
          <cell r="B1448" t="str">
            <v>SUB-SEC-MAINTENANCE</v>
          </cell>
          <cell r="C1448" t="str">
            <v>ZANELE KEKANA</v>
          </cell>
        </row>
        <row r="1449">
          <cell r="A1449">
            <v>101872</v>
          </cell>
          <cell r="B1449" t="str">
            <v>SUB-SEC-TEEBUS-TUNNE</v>
          </cell>
          <cell r="C1449" t="str">
            <v>ZANELE KEKANA</v>
          </cell>
        </row>
        <row r="1450">
          <cell r="A1450">
            <v>101873</v>
          </cell>
          <cell r="B1450" t="str">
            <v>SUB-SEC-MAINTENANCE</v>
          </cell>
          <cell r="C1450" t="str">
            <v>ZANELE KEKANA</v>
          </cell>
        </row>
        <row r="1451">
          <cell r="A1451">
            <v>101874</v>
          </cell>
          <cell r="B1451" t="str">
            <v>SEC-ADMIN SUPP SERVI</v>
          </cell>
          <cell r="C1451" t="str">
            <v>JEMINA BALENI</v>
          </cell>
        </row>
        <row r="1452">
          <cell r="A1452">
            <v>101875</v>
          </cell>
          <cell r="B1452" t="str">
            <v>SUB-SEC-OFFICE SERV</v>
          </cell>
          <cell r="C1452" t="str">
            <v>JEMINA BALENI</v>
          </cell>
        </row>
        <row r="1453">
          <cell r="A1453">
            <v>101876</v>
          </cell>
          <cell r="B1453" t="str">
            <v>SUB-SEC-PROVISIONING</v>
          </cell>
          <cell r="C1453" t="str">
            <v>JEMINA BALENI</v>
          </cell>
        </row>
        <row r="1454">
          <cell r="A1454">
            <v>101877</v>
          </cell>
          <cell r="B1454" t="str">
            <v>SUB-SEC-CIVIL MAINTE</v>
          </cell>
          <cell r="C1454" t="str">
            <v>ZANELE KEKANA</v>
          </cell>
        </row>
        <row r="1455">
          <cell r="A1455">
            <v>101878</v>
          </cell>
          <cell r="B1455" t="str">
            <v>SECT-ASSET MANAGEMEN</v>
          </cell>
          <cell r="C1455" t="str">
            <v>ZANELE KEKANA</v>
          </cell>
        </row>
        <row r="1456">
          <cell r="A1456">
            <v>101879</v>
          </cell>
          <cell r="B1456" t="str">
            <v>SUB-DIV-MAINTENANCE</v>
          </cell>
          <cell r="C1456" t="str">
            <v>ZANELE KEKANA</v>
          </cell>
        </row>
        <row r="1457">
          <cell r="A1457">
            <v>101879</v>
          </cell>
          <cell r="B1457" t="str">
            <v>SUB-DIV-MAINTENANCE</v>
          </cell>
          <cell r="C1457" t="str">
            <v>ZANELE KEKANA</v>
          </cell>
        </row>
        <row r="1458">
          <cell r="A1458">
            <v>101881</v>
          </cell>
          <cell r="B1458" t="str">
            <v>SECTION-CIVIL MAINTE</v>
          </cell>
          <cell r="C1458" t="str">
            <v>ZANELE KEKANA</v>
          </cell>
        </row>
        <row r="1459">
          <cell r="A1459">
            <v>101882</v>
          </cell>
          <cell r="B1459" t="str">
            <v>SUB-SEC-VAN DER KLOO</v>
          </cell>
          <cell r="C1459" t="str">
            <v>ZANELE KEKANA</v>
          </cell>
        </row>
        <row r="1460">
          <cell r="A1460">
            <v>101883</v>
          </cell>
          <cell r="B1460" t="str">
            <v>SUB-SEC-LUCKHOFF CAN</v>
          </cell>
          <cell r="C1460" t="str">
            <v>ZANELE KEKANA</v>
          </cell>
        </row>
        <row r="1461">
          <cell r="A1461">
            <v>101884</v>
          </cell>
          <cell r="B1461" t="str">
            <v>SECT-MECH&amp;ELECT.MAIN</v>
          </cell>
          <cell r="C1461" t="str">
            <v>ZANELE KEKANA</v>
          </cell>
        </row>
        <row r="1462">
          <cell r="A1462">
            <v>101885</v>
          </cell>
          <cell r="B1462" t="str">
            <v>SUB-SEC-MECHANICAL C</v>
          </cell>
          <cell r="C1462" t="str">
            <v>ZANELE KEKANA</v>
          </cell>
        </row>
        <row r="1463">
          <cell r="A1463">
            <v>101886</v>
          </cell>
          <cell r="B1463" t="str">
            <v>SUB-SEC-MECH.MAINTEN</v>
          </cell>
          <cell r="C1463" t="str">
            <v>ZANELE KEKANA</v>
          </cell>
        </row>
        <row r="1464">
          <cell r="A1464">
            <v>101887</v>
          </cell>
          <cell r="B1464" t="str">
            <v>SUB-SEC-ELETRICAL MA</v>
          </cell>
          <cell r="C1464" t="str">
            <v>ZANELE KEKANA</v>
          </cell>
        </row>
        <row r="1465">
          <cell r="A1465">
            <v>101888</v>
          </cell>
          <cell r="B1465" t="str">
            <v>SUB-DIV-WATER CONTRO</v>
          </cell>
          <cell r="C1465" t="str">
            <v>ZANELE KEKANA</v>
          </cell>
        </row>
        <row r="1466">
          <cell r="A1466">
            <v>101889</v>
          </cell>
          <cell r="B1466" t="str">
            <v>SECT-RIVER CONTROL</v>
          </cell>
          <cell r="C1466" t="str">
            <v>ZANELE KEKANA</v>
          </cell>
        </row>
        <row r="1467">
          <cell r="A1467">
            <v>101890</v>
          </cell>
          <cell r="B1467" t="str">
            <v>SUB-DIV-ADMIN SUPPOR</v>
          </cell>
          <cell r="C1467" t="str">
            <v>ZANELE KEKANA</v>
          </cell>
        </row>
        <row r="1468">
          <cell r="A1468">
            <v>101891</v>
          </cell>
          <cell r="B1468" t="str">
            <v>SECTION-FINANCE</v>
          </cell>
          <cell r="C1468" t="str">
            <v>ZANELE KEKANA</v>
          </cell>
        </row>
        <row r="1469">
          <cell r="A1469">
            <v>101892</v>
          </cell>
          <cell r="B1469" t="str">
            <v>SECTION-OFFICE SERVI</v>
          </cell>
          <cell r="C1469" t="str">
            <v>ZANELE KEKANA</v>
          </cell>
        </row>
        <row r="1470">
          <cell r="A1470">
            <v>101893</v>
          </cell>
          <cell r="B1470" t="str">
            <v>SECTION-HUMAN RESOUR</v>
          </cell>
          <cell r="C1470" t="str">
            <v>ZANELE KEKANA</v>
          </cell>
        </row>
        <row r="1471">
          <cell r="A1471">
            <v>101894</v>
          </cell>
          <cell r="B1471" t="str">
            <v>SECTION-PROVISIONING</v>
          </cell>
          <cell r="C1471" t="str">
            <v>ZANELE KEKANA</v>
          </cell>
        </row>
        <row r="1472">
          <cell r="A1472">
            <v>101895</v>
          </cell>
          <cell r="B1472" t="str">
            <v>SUB-SEC-WATER PROV</v>
          </cell>
          <cell r="C1472" t="str">
            <v>ZANELE KEKANA</v>
          </cell>
        </row>
        <row r="1473">
          <cell r="A1473">
            <v>101896</v>
          </cell>
          <cell r="B1473" t="str">
            <v>SUB-SECTION-HANK</v>
          </cell>
          <cell r="C1473" t="str">
            <v>ZANELE KEKANA</v>
          </cell>
        </row>
        <row r="1474">
          <cell r="A1474">
            <v>101897</v>
          </cell>
          <cell r="B1474" t="str">
            <v>SUB-SECTION-VOORSPOE</v>
          </cell>
          <cell r="C1474" t="str">
            <v>ZANELE KEKANA</v>
          </cell>
        </row>
        <row r="1475">
          <cell r="A1475">
            <v>101898</v>
          </cell>
          <cell r="B1475" t="str">
            <v>SUB-SECTION-OFFICE</v>
          </cell>
          <cell r="C1475" t="str">
            <v>ZANELE KEKANA</v>
          </cell>
        </row>
        <row r="1476">
          <cell r="A1476">
            <v>101899</v>
          </cell>
          <cell r="B1476" t="str">
            <v>SUB-SECT-ALLEMAN</v>
          </cell>
          <cell r="C1476" t="str">
            <v>ZANELE KEKANA</v>
          </cell>
        </row>
        <row r="1477">
          <cell r="A1477">
            <v>101900</v>
          </cell>
          <cell r="B1477" t="str">
            <v>SUB-SEC-WP-VET RIVER</v>
          </cell>
          <cell r="C1477" t="str">
            <v>ZANELE KEKANA</v>
          </cell>
        </row>
        <row r="1478">
          <cell r="A1478">
            <v>101901</v>
          </cell>
          <cell r="B1478" t="str">
            <v>SUB-SEC-GROOTKUIL</v>
          </cell>
          <cell r="C1478" t="str">
            <v>ZANELE KEKANA</v>
          </cell>
        </row>
        <row r="1479">
          <cell r="A1479">
            <v>101902</v>
          </cell>
          <cell r="B1479" t="str">
            <v>SUB-SEC-DOORP</v>
          </cell>
          <cell r="C1479" t="str">
            <v>ZANELE KEKANA</v>
          </cell>
        </row>
        <row r="1480">
          <cell r="A1480">
            <v>101903</v>
          </cell>
          <cell r="B1480" t="str">
            <v>SUB-SECT-KLIPPUT</v>
          </cell>
          <cell r="C1480" t="str">
            <v>ZANELE KEKANA</v>
          </cell>
        </row>
        <row r="1481">
          <cell r="A1481">
            <v>101904</v>
          </cell>
          <cell r="B1481" t="str">
            <v>SUB-SEC-RIVER CONTRO</v>
          </cell>
          <cell r="C1481" t="str">
            <v>ZANELE KEKANA</v>
          </cell>
        </row>
        <row r="1482">
          <cell r="A1482">
            <v>101905</v>
          </cell>
          <cell r="B1482" t="str">
            <v>SECTION-MAINTENANCE</v>
          </cell>
          <cell r="C1482" t="str">
            <v>ZANELE KEKANA</v>
          </cell>
        </row>
        <row r="1483">
          <cell r="A1483">
            <v>101906</v>
          </cell>
          <cell r="B1483" t="str">
            <v>SUB-SECT-DRIVER</v>
          </cell>
          <cell r="C1483" t="str">
            <v>ZANELE KEKANA</v>
          </cell>
        </row>
        <row r="1484">
          <cell r="A1484">
            <v>101907</v>
          </cell>
          <cell r="B1484" t="str">
            <v>SUB-SEC-BUILDING TEA</v>
          </cell>
          <cell r="C1484" t="str">
            <v>ZANELE KEKANA</v>
          </cell>
        </row>
        <row r="1485">
          <cell r="A1485">
            <v>101908</v>
          </cell>
          <cell r="B1485" t="str">
            <v>SUB-SECT-MECHANICAL</v>
          </cell>
          <cell r="C1485" t="str">
            <v>ZANELE KEKANA</v>
          </cell>
        </row>
        <row r="1486">
          <cell r="A1486">
            <v>101909</v>
          </cell>
          <cell r="B1486" t="str">
            <v>SUB-SECTION-CARPENTR</v>
          </cell>
          <cell r="C1486" t="str">
            <v>ZANELE KEKANA</v>
          </cell>
        </row>
        <row r="1487">
          <cell r="A1487">
            <v>101910</v>
          </cell>
          <cell r="B1487" t="str">
            <v>SUB-SEC- CONCRETE TE</v>
          </cell>
          <cell r="C1487" t="str">
            <v>ZANELE KEKANA</v>
          </cell>
        </row>
        <row r="1488">
          <cell r="A1488">
            <v>101911</v>
          </cell>
          <cell r="B1488" t="str">
            <v>SUB-SEC- MAINT.SAND</v>
          </cell>
          <cell r="C1488" t="str">
            <v>ZANELE KEKANA</v>
          </cell>
        </row>
        <row r="1489">
          <cell r="A1489">
            <v>101912</v>
          </cell>
          <cell r="B1489" t="str">
            <v>SUB-SEC-MAINT.TEAM</v>
          </cell>
          <cell r="C1489" t="str">
            <v>ZANELE KEKANA</v>
          </cell>
        </row>
        <row r="1490">
          <cell r="A1490">
            <v>101913</v>
          </cell>
          <cell r="B1490" t="str">
            <v>SUB-SEC-BUILDING MAI</v>
          </cell>
          <cell r="C1490" t="str">
            <v>ZANELE KEKANA</v>
          </cell>
        </row>
        <row r="1491">
          <cell r="A1491">
            <v>101913</v>
          </cell>
          <cell r="B1491" t="str">
            <v>SUB-SEC-BUILDING MAI</v>
          </cell>
          <cell r="C1491" t="str">
            <v>ZANELE KEKANA</v>
          </cell>
        </row>
        <row r="1492">
          <cell r="A1492">
            <v>101914</v>
          </cell>
          <cell r="B1492" t="str">
            <v>SEC-ADMIN.SUPPT SERV</v>
          </cell>
          <cell r="C1492" t="str">
            <v>ZANELE KEKANA</v>
          </cell>
        </row>
        <row r="1493">
          <cell r="A1493">
            <v>101915</v>
          </cell>
          <cell r="B1493" t="str">
            <v>SUB-SEC-OFFICE SERVI</v>
          </cell>
          <cell r="C1493" t="str">
            <v>ZANELE KEKANA</v>
          </cell>
        </row>
        <row r="1494">
          <cell r="A1494">
            <v>101916</v>
          </cell>
          <cell r="B1494" t="str">
            <v>SUB-SEC-PROV.SERVI</v>
          </cell>
          <cell r="C1494" t="str">
            <v>ZANELE KEKANA</v>
          </cell>
        </row>
        <row r="1495">
          <cell r="A1495">
            <v>101917</v>
          </cell>
          <cell r="B1495" t="str">
            <v>DIVISION-VAAL DAM</v>
          </cell>
          <cell r="C1495" t="str">
            <v>ZANELE KEKANA</v>
          </cell>
        </row>
        <row r="1496">
          <cell r="A1496">
            <v>101918</v>
          </cell>
          <cell r="B1496" t="str">
            <v>SECT-HEILBRON (VAAL)</v>
          </cell>
          <cell r="C1496" t="str">
            <v>ZANELE KEKANA</v>
          </cell>
        </row>
        <row r="1497">
          <cell r="A1497">
            <v>101919</v>
          </cell>
          <cell r="B1497" t="str">
            <v>SUB-DIV-O&amp;M-JAGERSRU</v>
          </cell>
          <cell r="C1497" t="str">
            <v>ZANELE KEKANA</v>
          </cell>
        </row>
        <row r="1498">
          <cell r="A1498">
            <v>101920</v>
          </cell>
          <cell r="B1498" t="str">
            <v>SUB-DIV-ADMIN. SUPPO</v>
          </cell>
          <cell r="C1498" t="str">
            <v>ZANELE KEKANA</v>
          </cell>
        </row>
        <row r="1499">
          <cell r="A1499">
            <v>101921</v>
          </cell>
          <cell r="B1499" t="str">
            <v>DIV - FINANCIAL SUPP</v>
          </cell>
          <cell r="C1499" t="str">
            <v>ZANELE KEKANA</v>
          </cell>
        </row>
        <row r="1500">
          <cell r="A1500">
            <v>101922</v>
          </cell>
          <cell r="B1500" t="str">
            <v>SUB-DIV-FIN. ACCOUNT</v>
          </cell>
          <cell r="C1500" t="str">
            <v>ZANELE KEKANA</v>
          </cell>
        </row>
        <row r="1501">
          <cell r="A1501">
            <v>101923</v>
          </cell>
          <cell r="B1501" t="str">
            <v>SUB-DIV-REVENUE MNGM</v>
          </cell>
          <cell r="C1501" t="str">
            <v>ZANELE KEKANA</v>
          </cell>
        </row>
        <row r="1502">
          <cell r="A1502">
            <v>101924</v>
          </cell>
          <cell r="B1502" t="str">
            <v>SUB-DIV-LOGISTIC MNG</v>
          </cell>
          <cell r="C1502" t="str">
            <v>ZANELE KEKANA</v>
          </cell>
        </row>
        <row r="1503">
          <cell r="A1503">
            <v>101925</v>
          </cell>
          <cell r="B1503" t="str">
            <v>SUB-DIV-USUTU E. TRA</v>
          </cell>
          <cell r="C1503" t="str">
            <v>ZANELE KEKANA</v>
          </cell>
        </row>
        <row r="1504">
          <cell r="A1504">
            <v>101926</v>
          </cell>
          <cell r="B1504" t="str">
            <v>SUB-DIV-KHUTALA</v>
          </cell>
          <cell r="C1504" t="str">
            <v>ZANELE KEKANA</v>
          </cell>
        </row>
        <row r="1505">
          <cell r="A1505">
            <v>101927</v>
          </cell>
          <cell r="B1505" t="str">
            <v>SUB-DIV-ADMIN. SUPPO</v>
          </cell>
          <cell r="C1505" t="str">
            <v>ZANELE KEKANA</v>
          </cell>
        </row>
        <row r="1506">
          <cell r="A1506">
            <v>101928</v>
          </cell>
          <cell r="B1506" t="str">
            <v>SUB-DIVISION-CAMDEM</v>
          </cell>
          <cell r="C1506" t="str">
            <v>ZANELE KEKANA</v>
          </cell>
        </row>
        <row r="1507">
          <cell r="A1507">
            <v>101929</v>
          </cell>
          <cell r="B1507" t="str">
            <v>SUB-DIV-MAINTENANCE</v>
          </cell>
          <cell r="C1507" t="str">
            <v>ZANELE KEKANA</v>
          </cell>
        </row>
        <row r="1508">
          <cell r="A1508">
            <v>101929</v>
          </cell>
          <cell r="B1508" t="str">
            <v>SUB-DIV-MAINTENANCE</v>
          </cell>
          <cell r="C1508" t="str">
            <v>ZANELE KEKANA</v>
          </cell>
        </row>
        <row r="1509">
          <cell r="A1509">
            <v>101930</v>
          </cell>
          <cell r="B1509" t="str">
            <v>SUB-DIV-NAAUWPOORT P</v>
          </cell>
          <cell r="C1509" t="str">
            <v>ZANELE KEKANA</v>
          </cell>
        </row>
        <row r="1510">
          <cell r="A1510">
            <v>101931</v>
          </cell>
          <cell r="B1510" t="str">
            <v>SUB-DIV-ADMIN. SUPPO</v>
          </cell>
          <cell r="C1510" t="str">
            <v>ZANELE KEKANA</v>
          </cell>
        </row>
        <row r="1511">
          <cell r="A1511">
            <v>101932</v>
          </cell>
          <cell r="B1511" t="str">
            <v>DIVISION-REVENUE MAN</v>
          </cell>
          <cell r="C1511" t="str">
            <v>CYRIL SAMUELS</v>
          </cell>
        </row>
        <row r="1512">
          <cell r="A1512">
            <v>101933</v>
          </cell>
          <cell r="B1512" t="str">
            <v>DIVISION-MANAGEMENT</v>
          </cell>
          <cell r="C1512" t="str">
            <v>CYRIL SAMUELS</v>
          </cell>
        </row>
        <row r="1513">
          <cell r="A1513">
            <v>101934</v>
          </cell>
          <cell r="B1513" t="str">
            <v>DIVISION-FINANCIAL A</v>
          </cell>
          <cell r="C1513" t="str">
            <v>CYRIL SAMUELS</v>
          </cell>
        </row>
        <row r="1514">
          <cell r="A1514">
            <v>101935</v>
          </cell>
          <cell r="B1514" t="str">
            <v>SUB-DIVISION ASSET M</v>
          </cell>
          <cell r="C1514" t="str">
            <v>CYRIL SAMUELS</v>
          </cell>
        </row>
        <row r="1515">
          <cell r="A1515">
            <v>101936</v>
          </cell>
          <cell r="B1515" t="str">
            <v>DIVISION-SUPPLY CHAI</v>
          </cell>
          <cell r="C1515" t="str">
            <v>CYRIL SAMUELS</v>
          </cell>
        </row>
        <row r="1516">
          <cell r="A1516">
            <v>101937</v>
          </cell>
          <cell r="B1516" t="str">
            <v>SUB-DIVISION-ADMINIS</v>
          </cell>
          <cell r="C1516" t="str">
            <v>CYRIL SAMUELS</v>
          </cell>
        </row>
        <row r="1517">
          <cell r="A1517">
            <v>101938</v>
          </cell>
          <cell r="B1517" t="str">
            <v>DIVISION-HUMAN RESOU</v>
          </cell>
          <cell r="C1517" t="str">
            <v>CYRIL SAMUELS</v>
          </cell>
        </row>
        <row r="1518">
          <cell r="A1518">
            <v>101939</v>
          </cell>
          <cell r="B1518" t="str">
            <v>DIVISION-SURVEY SERV</v>
          </cell>
          <cell r="C1518" t="str">
            <v>CYRIL SAMUELS</v>
          </cell>
        </row>
        <row r="1519">
          <cell r="A1519">
            <v>101940</v>
          </cell>
          <cell r="B1519" t="str">
            <v>DIVISION-MECH/ELEC S</v>
          </cell>
          <cell r="C1519" t="str">
            <v>CYRIL SAMUELS</v>
          </cell>
        </row>
        <row r="1520">
          <cell r="A1520">
            <v>101941</v>
          </cell>
          <cell r="B1520" t="str">
            <v>DIVISION-RISK MANAGE</v>
          </cell>
          <cell r="C1520" t="str">
            <v>CYRIL SAMUELS</v>
          </cell>
        </row>
        <row r="1521">
          <cell r="A1521">
            <v>101942</v>
          </cell>
          <cell r="B1521" t="str">
            <v>DIVISION-ENVIROMENTA</v>
          </cell>
          <cell r="C1521" t="str">
            <v>CYRIL SAMUELS</v>
          </cell>
        </row>
        <row r="1522">
          <cell r="A1522">
            <v>101943</v>
          </cell>
          <cell r="B1522" t="str">
            <v>DIV-FINAN- SUPPORT</v>
          </cell>
          <cell r="C1522" t="str">
            <v>CYRIL SAMUELS</v>
          </cell>
        </row>
        <row r="1523">
          <cell r="A1523">
            <v>101944</v>
          </cell>
          <cell r="B1523" t="str">
            <v>SUB-DIVISION-FINANCI</v>
          </cell>
          <cell r="C1523" t="str">
            <v>CYRIL SAMUELS</v>
          </cell>
        </row>
        <row r="1524">
          <cell r="A1524">
            <v>101945</v>
          </cell>
          <cell r="B1524" t="str">
            <v>SUB-DIVISION-MANAGEM</v>
          </cell>
          <cell r="C1524" t="str">
            <v>CYRIL SAMUELS</v>
          </cell>
        </row>
        <row r="1525">
          <cell r="A1525">
            <v>101946</v>
          </cell>
          <cell r="B1525" t="str">
            <v>SUB-DIV-SCM</v>
          </cell>
          <cell r="C1525" t="str">
            <v>CYRIL SAMUELS</v>
          </cell>
        </row>
        <row r="1526">
          <cell r="A1526">
            <v>101947</v>
          </cell>
          <cell r="B1526" t="str">
            <v>SUB-DIVISION-AMATOLA</v>
          </cell>
          <cell r="C1526" t="str">
            <v>CYRIL SAMUELS</v>
          </cell>
        </row>
        <row r="1527">
          <cell r="A1527">
            <v>101948</v>
          </cell>
          <cell r="B1527" t="str">
            <v>SUB-DIVISION-ALGOA S</v>
          </cell>
          <cell r="C1527" t="str">
            <v>CYRIL SAMUELS</v>
          </cell>
        </row>
        <row r="1528">
          <cell r="A1528">
            <v>101949</v>
          </cell>
          <cell r="B1528" t="str">
            <v>SUB-DIVISION WATER D</v>
          </cell>
          <cell r="C1528" t="str">
            <v>CYRIL SAMUELS</v>
          </cell>
        </row>
        <row r="1529">
          <cell r="A1529">
            <v>101950</v>
          </cell>
          <cell r="B1529" t="str">
            <v>SECTION-UPPER FISH</v>
          </cell>
          <cell r="C1529" t="str">
            <v>CYRIL SAMUELS</v>
          </cell>
        </row>
        <row r="1530">
          <cell r="A1530">
            <v>101951</v>
          </cell>
          <cell r="B1530" t="str">
            <v>SUB-SECTION-GRASSRID</v>
          </cell>
          <cell r="C1530" t="str">
            <v>CYRIL SAMUELS</v>
          </cell>
        </row>
        <row r="1531">
          <cell r="A1531">
            <v>101952</v>
          </cell>
          <cell r="B1531" t="str">
            <v>SUB-SEC-ELANDSDRIFT</v>
          </cell>
          <cell r="C1531" t="str">
            <v>CYRIL SAMUELS</v>
          </cell>
        </row>
        <row r="1532">
          <cell r="A1532">
            <v>101953</v>
          </cell>
          <cell r="B1532" t="str">
            <v>DE MIST KRAAL DAM</v>
          </cell>
          <cell r="C1532" t="str">
            <v>CYRIL SAMUELS</v>
          </cell>
        </row>
        <row r="1533">
          <cell r="A1533">
            <v>101954</v>
          </cell>
          <cell r="B1533" t="str">
            <v>SECT-LOWER FISH/SUND</v>
          </cell>
          <cell r="C1533" t="str">
            <v>CYRIL SAMUELS</v>
          </cell>
        </row>
        <row r="1534">
          <cell r="A1534">
            <v>101955</v>
          </cell>
          <cell r="B1534" t="str">
            <v>SUB-DIV-CIVIL MAINTE</v>
          </cell>
          <cell r="C1534" t="str">
            <v>CYRIL SAMUELS</v>
          </cell>
        </row>
        <row r="1535">
          <cell r="A1535">
            <v>101956</v>
          </cell>
          <cell r="B1535" t="str">
            <v>SECT-CIVIL MAINTENAN</v>
          </cell>
          <cell r="C1535" t="str">
            <v>CYRIL SAMUELS</v>
          </cell>
        </row>
        <row r="1536">
          <cell r="A1536">
            <v>101957</v>
          </cell>
          <cell r="B1536" t="str">
            <v>SUB-DIV-MECH/ELEC MA</v>
          </cell>
          <cell r="C1536" t="str">
            <v>CYRIL SAMUELS</v>
          </cell>
        </row>
        <row r="1537">
          <cell r="A1537">
            <v>101958</v>
          </cell>
          <cell r="B1537" t="str">
            <v>SECT-MECH MAINT. DAM</v>
          </cell>
          <cell r="C1537" t="str">
            <v>CYRIL SAMUELS</v>
          </cell>
        </row>
        <row r="1538">
          <cell r="A1538">
            <v>101959</v>
          </cell>
          <cell r="B1538" t="str">
            <v>SECT-MECH. MAINT. EQ</v>
          </cell>
          <cell r="C1538" t="str">
            <v>CYRIL SAMUELS</v>
          </cell>
        </row>
        <row r="1539">
          <cell r="A1539">
            <v>101960</v>
          </cell>
          <cell r="B1539" t="str">
            <v>SECT-ELEC. MAINTENAN</v>
          </cell>
          <cell r="C1539" t="str">
            <v>CYRIL SAMUELS</v>
          </cell>
        </row>
        <row r="1540">
          <cell r="A1540">
            <v>101961</v>
          </cell>
          <cell r="B1540" t="str">
            <v>SECT-ADMIN. SUPPORT</v>
          </cell>
          <cell r="C1540" t="str">
            <v>CYRIL SAMUELS</v>
          </cell>
        </row>
        <row r="1541">
          <cell r="A1541">
            <v>101962</v>
          </cell>
          <cell r="B1541" t="str">
            <v>SUB-SEC-ADMIN. &amp; HR</v>
          </cell>
          <cell r="C1541" t="str">
            <v>CYRIL SAMUELS</v>
          </cell>
        </row>
        <row r="1542">
          <cell r="A1542">
            <v>101963</v>
          </cell>
          <cell r="B1542" t="str">
            <v>SUB-SEC-FINANCE</v>
          </cell>
          <cell r="C1542" t="str">
            <v>CYRIL SAMUELS</v>
          </cell>
        </row>
        <row r="1543">
          <cell r="A1543">
            <v>101964</v>
          </cell>
          <cell r="B1543" t="str">
            <v>SECTION- OPS-KLIPLAA</v>
          </cell>
          <cell r="C1543" t="str">
            <v>CYRIL SAMUELS</v>
          </cell>
        </row>
        <row r="1544">
          <cell r="A1544">
            <v>101965</v>
          </cell>
          <cell r="B1544" t="str">
            <v>SECT-OPS-DOORN RIVER</v>
          </cell>
          <cell r="C1544" t="str">
            <v>CYRIL SAMUELS</v>
          </cell>
        </row>
        <row r="1545">
          <cell r="A1545">
            <v>101966</v>
          </cell>
          <cell r="B1545" t="str">
            <v>SECTION-OPERATIONS M</v>
          </cell>
          <cell r="C1545" t="str">
            <v>CYRIL SAMUELS</v>
          </cell>
        </row>
        <row r="1546">
          <cell r="A1546">
            <v>101967</v>
          </cell>
          <cell r="B1546" t="str">
            <v>SUB-SECTION-CIVIL MA</v>
          </cell>
          <cell r="C1546" t="str">
            <v>CYRIL SAMUELS</v>
          </cell>
        </row>
        <row r="1547">
          <cell r="A1547">
            <v>101968</v>
          </cell>
          <cell r="B1547" t="str">
            <v>SUB-SECTION-MECHANIC</v>
          </cell>
          <cell r="C1547" t="str">
            <v>CYRIL SAMUELS</v>
          </cell>
        </row>
        <row r="1548">
          <cell r="A1548">
            <v>101969</v>
          </cell>
          <cell r="B1548" t="str">
            <v>SUB-SECTION-PROVISIO</v>
          </cell>
          <cell r="C1548" t="str">
            <v>CYRIL SAMUELS</v>
          </cell>
        </row>
        <row r="1549">
          <cell r="A1549">
            <v>101970</v>
          </cell>
          <cell r="B1549" t="str">
            <v>SECTION-CIVIL CONSTR</v>
          </cell>
          <cell r="C1549" t="str">
            <v>CYRIL SAMUELS</v>
          </cell>
        </row>
        <row r="1550">
          <cell r="A1550">
            <v>101971</v>
          </cell>
          <cell r="B1550" t="str">
            <v>SECT-CIVIL MAINTENAN</v>
          </cell>
          <cell r="C1550" t="str">
            <v>CYRIL SAMUELS</v>
          </cell>
        </row>
        <row r="1551">
          <cell r="A1551">
            <v>101972</v>
          </cell>
          <cell r="B1551" t="str">
            <v>SUB-DIVISION-MECH. E</v>
          </cell>
          <cell r="C1551" t="str">
            <v>CYRIL SAMUELS</v>
          </cell>
        </row>
        <row r="1552">
          <cell r="A1552">
            <v>101973</v>
          </cell>
          <cell r="B1552" t="str">
            <v>SUB-DIVISION-MECH. E</v>
          </cell>
          <cell r="C1552" t="str">
            <v>CYRIL SAMUELS</v>
          </cell>
        </row>
        <row r="1553">
          <cell r="A1553">
            <v>101974</v>
          </cell>
          <cell r="B1553" t="str">
            <v>SECTION-MECHANICAL M</v>
          </cell>
          <cell r="C1553" t="str">
            <v>CYRIL SAMUELS</v>
          </cell>
        </row>
        <row r="1554">
          <cell r="A1554">
            <v>101975</v>
          </cell>
          <cell r="B1554" t="str">
            <v>SUB-DIVISION-ADMINIS</v>
          </cell>
          <cell r="C1554" t="str">
            <v>CYRIL SAMUELS</v>
          </cell>
        </row>
        <row r="1555">
          <cell r="A1555">
            <v>101976</v>
          </cell>
          <cell r="B1555" t="str">
            <v>SECTION - ADMINISTRA</v>
          </cell>
          <cell r="C1555" t="str">
            <v>CYRIL SAMUELS</v>
          </cell>
        </row>
        <row r="1556">
          <cell r="A1556">
            <v>101977</v>
          </cell>
          <cell r="B1556" t="str">
            <v>SUB-SECTION-PROVISIO</v>
          </cell>
          <cell r="C1556" t="str">
            <v>CYRIL SAMUELS</v>
          </cell>
        </row>
        <row r="1557">
          <cell r="A1557">
            <v>101978</v>
          </cell>
          <cell r="B1557" t="str">
            <v>SUB-SECTION-FINANCE</v>
          </cell>
          <cell r="C1557" t="str">
            <v>CYRIL SAMUELS</v>
          </cell>
        </row>
        <row r="1558">
          <cell r="A1558">
            <v>101979</v>
          </cell>
          <cell r="B1558" t="str">
            <v>SUB-SEC-ADMINISTRATI</v>
          </cell>
          <cell r="C1558" t="str">
            <v>CYRIL SAMUELS</v>
          </cell>
        </row>
        <row r="1559">
          <cell r="A1559">
            <v>101980</v>
          </cell>
          <cell r="B1559" t="str">
            <v>SUB-DIVISION-DEMAND</v>
          </cell>
          <cell r="C1559" t="str">
            <v>CYRIL SAMUELS</v>
          </cell>
        </row>
        <row r="1560">
          <cell r="A1560">
            <v>101981</v>
          </cell>
          <cell r="B1560" t="str">
            <v>DIVISION-VREDENDAL A</v>
          </cell>
          <cell r="C1560" t="str">
            <v>ASHOK MAHARAJ</v>
          </cell>
        </row>
        <row r="1561">
          <cell r="A1561">
            <v>101982</v>
          </cell>
          <cell r="B1561" t="str">
            <v>DIV-MECH/ELEC MAINTA</v>
          </cell>
          <cell r="C1561" t="str">
            <v>ASHOK MAHARAJ</v>
          </cell>
        </row>
        <row r="1562">
          <cell r="A1562">
            <v>101983</v>
          </cell>
          <cell r="B1562" t="str">
            <v>DIV-FIN. SUPPORT</v>
          </cell>
          <cell r="C1562" t="str">
            <v>ASHOK MAHARAJ</v>
          </cell>
        </row>
        <row r="1563">
          <cell r="A1563">
            <v>101984</v>
          </cell>
          <cell r="B1563" t="str">
            <v>SUB-DIVISION-W-CAPE</v>
          </cell>
          <cell r="C1563" t="str">
            <v>ASHOK MAHARAJ</v>
          </cell>
        </row>
        <row r="1564">
          <cell r="A1564">
            <v>101985</v>
          </cell>
          <cell r="B1564" t="str">
            <v>SUB-DIV-OLIFANT-DOOR</v>
          </cell>
          <cell r="C1564" t="str">
            <v>ASHOK MAHARAJ</v>
          </cell>
        </row>
        <row r="1565">
          <cell r="A1565">
            <v>101986</v>
          </cell>
          <cell r="B1565" t="str">
            <v>SUB-DIV-CIVIL MAINTE</v>
          </cell>
          <cell r="C1565" t="str">
            <v>ASHOK MAHARAJ</v>
          </cell>
        </row>
        <row r="1566">
          <cell r="A1566">
            <v>101987</v>
          </cell>
          <cell r="B1566" t="str">
            <v>SECTION-BERG RIVER C</v>
          </cell>
          <cell r="C1566" t="str">
            <v>ASHOK MAHARAJ</v>
          </cell>
        </row>
        <row r="1567">
          <cell r="A1567">
            <v>101988</v>
          </cell>
          <cell r="B1567" t="str">
            <v>SECTION-BERG RIVER D</v>
          </cell>
          <cell r="C1567" t="str">
            <v>ASHOK MAHARAJ</v>
          </cell>
        </row>
        <row r="1568">
          <cell r="A1568">
            <v>101989</v>
          </cell>
          <cell r="B1568" t="str">
            <v>SECTION-OPS-THEEWATE</v>
          </cell>
          <cell r="C1568" t="str">
            <v>ASHOK MAHARAJ</v>
          </cell>
        </row>
        <row r="1569">
          <cell r="A1569">
            <v>101990</v>
          </cell>
          <cell r="B1569" t="str">
            <v>SUB-DIVISION-OPERATI</v>
          </cell>
          <cell r="C1569" t="str">
            <v>ASHOK MAHARAJ</v>
          </cell>
        </row>
        <row r="1570">
          <cell r="A1570">
            <v>101991</v>
          </cell>
          <cell r="B1570" t="str">
            <v>SUB-DIVISION-OPS-MNG</v>
          </cell>
          <cell r="C1570" t="str">
            <v>ASHOK MAHARAJ</v>
          </cell>
        </row>
        <row r="1571">
          <cell r="A1571">
            <v>101992</v>
          </cell>
          <cell r="B1571" t="str">
            <v>SECTION-OPERATION-BR</v>
          </cell>
          <cell r="C1571" t="str">
            <v>ASHOK MAHARAJ</v>
          </cell>
        </row>
        <row r="1572">
          <cell r="A1572">
            <v>101993</v>
          </cell>
          <cell r="B1572" t="str">
            <v>SUB-DIVISION-CIVIL M</v>
          </cell>
          <cell r="C1572" t="str">
            <v>ASHOK MAHARAJ</v>
          </cell>
        </row>
        <row r="1573">
          <cell r="A1573">
            <v>101994</v>
          </cell>
          <cell r="B1573" t="str">
            <v>SUB-DIVISION-FINANCE</v>
          </cell>
          <cell r="C1573" t="str">
            <v>ASHOK MAHARAJ</v>
          </cell>
        </row>
        <row r="1574">
          <cell r="A1574">
            <v>101995</v>
          </cell>
          <cell r="B1574" t="str">
            <v>SECTION-FINANCIAL SU</v>
          </cell>
          <cell r="C1574" t="str">
            <v>ASHOK MAHARAJ</v>
          </cell>
        </row>
        <row r="1575">
          <cell r="A1575">
            <v>101996</v>
          </cell>
          <cell r="B1575" t="str">
            <v>SECTION-ADMINISTRATI</v>
          </cell>
          <cell r="C1575" t="str">
            <v>ASHOK MAHARAJ</v>
          </cell>
        </row>
        <row r="1576">
          <cell r="A1576">
            <v>101997</v>
          </cell>
          <cell r="B1576" t="str">
            <v>SUB-DIVISION-WATER A</v>
          </cell>
          <cell r="C1576" t="str">
            <v>ASHOK MAHARAJ</v>
          </cell>
        </row>
        <row r="1577">
          <cell r="A1577">
            <v>101998</v>
          </cell>
          <cell r="B1577" t="str">
            <v>SUB-DIVISION-TECHNIC</v>
          </cell>
          <cell r="C1577" t="str">
            <v>ASHOK MAHARAJ</v>
          </cell>
        </row>
        <row r="1578">
          <cell r="A1578">
            <v>101999</v>
          </cell>
          <cell r="B1578" t="str">
            <v>SUB-DIV-ADMIN. SUPPO</v>
          </cell>
          <cell r="C1578" t="str">
            <v>ASHOK MAHARAJ</v>
          </cell>
        </row>
        <row r="1579">
          <cell r="A1579">
            <v>102000</v>
          </cell>
          <cell r="B1579" t="str">
            <v>SECTION-LEFT BANK</v>
          </cell>
          <cell r="C1579" t="str">
            <v>ASHOK MAHARAJ</v>
          </cell>
        </row>
        <row r="1580">
          <cell r="A1580">
            <v>102001</v>
          </cell>
          <cell r="B1580" t="str">
            <v>SECTION-RIGHT BANK</v>
          </cell>
          <cell r="C1580" t="str">
            <v>ASHOK MAHARAJ</v>
          </cell>
        </row>
        <row r="1581">
          <cell r="A1581">
            <v>102002</v>
          </cell>
          <cell r="B1581" t="str">
            <v>SECT-CIVIL MAINTENAN</v>
          </cell>
          <cell r="C1581" t="str">
            <v>ASHOK MAHARAJ</v>
          </cell>
        </row>
        <row r="1582">
          <cell r="A1582">
            <v>102003</v>
          </cell>
          <cell r="B1582" t="str">
            <v>SECT-MECH. MAINTENAN</v>
          </cell>
          <cell r="C1582" t="str">
            <v>ASHOK MAHARAJ</v>
          </cell>
        </row>
        <row r="1583">
          <cell r="A1583">
            <v>102004</v>
          </cell>
          <cell r="B1583" t="str">
            <v>SUB-DIV.-MECH. MAINT</v>
          </cell>
          <cell r="C1583" t="str">
            <v>ASHOK MAHARAJ</v>
          </cell>
        </row>
        <row r="1584">
          <cell r="A1584">
            <v>102005</v>
          </cell>
          <cell r="B1584" t="str">
            <v>SUB-DIV-ELECTRICAL &amp;</v>
          </cell>
          <cell r="C1584" t="str">
            <v>ASHOK MAHARAJ</v>
          </cell>
        </row>
        <row r="1585">
          <cell r="A1585">
            <v>102006</v>
          </cell>
          <cell r="B1585" t="str">
            <v>SUB-DIVISION-MECH. M</v>
          </cell>
          <cell r="C1585" t="str">
            <v>ASHOK MAHARAJ</v>
          </cell>
        </row>
        <row r="1586">
          <cell r="A1586">
            <v>102007</v>
          </cell>
          <cell r="B1586" t="str">
            <v>SUB-DIVISION-FINANCI</v>
          </cell>
          <cell r="C1586" t="str">
            <v>ASHOK MAHARAJ</v>
          </cell>
        </row>
        <row r="1587">
          <cell r="A1587">
            <v>102008</v>
          </cell>
          <cell r="B1587" t="str">
            <v>SUB-DIVISION-MANAGEM</v>
          </cell>
          <cell r="C1587" t="str">
            <v>ASHOK MAHARAJ</v>
          </cell>
        </row>
        <row r="1588">
          <cell r="A1588">
            <v>102009</v>
          </cell>
          <cell r="B1588" t="str">
            <v>SUB-DIVISION-SUPPLY</v>
          </cell>
          <cell r="C1588" t="str">
            <v>ASHOK MAHARAJ</v>
          </cell>
        </row>
        <row r="1589">
          <cell r="A1589">
            <v>102010</v>
          </cell>
          <cell r="B1589" t="str">
            <v>SUB-DIVISION-LOGISTI</v>
          </cell>
          <cell r="C1589" t="str">
            <v>ASHOK MAHARAJ</v>
          </cell>
        </row>
        <row r="1590">
          <cell r="A1590">
            <v>102011</v>
          </cell>
          <cell r="B1590" t="str">
            <v>SUB-DIV-GENERAL ADMI</v>
          </cell>
          <cell r="C1590" t="str">
            <v>ASHOK MAHARAJ</v>
          </cell>
        </row>
        <row r="1591">
          <cell r="A1591">
            <v>102012</v>
          </cell>
          <cell r="B1591" t="str">
            <v>SUB-DIVISION-HUMAN R</v>
          </cell>
          <cell r="C1591" t="str">
            <v>ASHOK MAHARAJ</v>
          </cell>
        </row>
        <row r="1592">
          <cell r="A1592">
            <v>102013</v>
          </cell>
          <cell r="B1592" t="str">
            <v>SUB-SEC-LUCKHOFF CAN</v>
          </cell>
          <cell r="C1592" t="str">
            <v>JEMINA BALENI</v>
          </cell>
        </row>
        <row r="1593">
          <cell r="A1593">
            <v>102014</v>
          </cell>
          <cell r="B1593" t="str">
            <v>SECTION-DAM CONTROL</v>
          </cell>
          <cell r="C1593" t="str">
            <v>JEMINA BALENI</v>
          </cell>
        </row>
        <row r="1594">
          <cell r="A1594">
            <v>102015</v>
          </cell>
          <cell r="B1594" t="str">
            <v>SECT-WATER CONTROL</v>
          </cell>
          <cell r="C1594" t="str">
            <v>JEMINA BALENI</v>
          </cell>
        </row>
        <row r="1595">
          <cell r="A1595">
            <v>102016</v>
          </cell>
          <cell r="B1595" t="str">
            <v>CHIEF INFORMATION OF</v>
          </cell>
          <cell r="C1595" t="str">
            <v>R BARNARD</v>
          </cell>
        </row>
        <row r="1596">
          <cell r="A1596">
            <v>102017</v>
          </cell>
          <cell r="B1596" t="str">
            <v>SUB-DIVISION-REVENUE</v>
          </cell>
          <cell r="C1596" t="str">
            <v>CYRIL SAMUELS</v>
          </cell>
        </row>
        <row r="1597">
          <cell r="A1597">
            <v>102018</v>
          </cell>
          <cell r="B1597" t="str">
            <v>SUB-DIVISION-REVENUE</v>
          </cell>
          <cell r="C1597" t="str">
            <v>CYRIL SAMUELS</v>
          </cell>
        </row>
        <row r="1598">
          <cell r="A1598">
            <v>102019</v>
          </cell>
          <cell r="B1598" t="str">
            <v>DIVISION-OPERATION S</v>
          </cell>
          <cell r="C1598" t="str">
            <v>VEROSHA BRIDGLALL</v>
          </cell>
        </row>
        <row r="1599">
          <cell r="A1599">
            <v>102020</v>
          </cell>
          <cell r="B1599" t="str">
            <v>SUB-DIVISION-OPERATI</v>
          </cell>
          <cell r="C1599" t="str">
            <v>VEROSHA BRIDGLALL</v>
          </cell>
        </row>
        <row r="1600">
          <cell r="A1600">
            <v>102021</v>
          </cell>
          <cell r="B1600" t="str">
            <v>SECTION-SINGISI</v>
          </cell>
          <cell r="C1600" t="str">
            <v>VEROSHA BRIDGLALL</v>
          </cell>
        </row>
        <row r="1601">
          <cell r="A1601">
            <v>102022</v>
          </cell>
          <cell r="B1601" t="str">
            <v>SECTION-BIZANA</v>
          </cell>
          <cell r="C1601" t="str">
            <v>VEROSHA BRIDGLALL</v>
          </cell>
        </row>
        <row r="1602">
          <cell r="A1602">
            <v>102023</v>
          </cell>
          <cell r="B1602" t="str">
            <v>SUB-DIVISION MECH/EL</v>
          </cell>
          <cell r="C1602" t="str">
            <v>VEROSHA BRIDGLALL</v>
          </cell>
        </row>
        <row r="1603">
          <cell r="A1603">
            <v>102024</v>
          </cell>
          <cell r="B1603" t="str">
            <v>SUB-SECTION-WORKSHOP</v>
          </cell>
          <cell r="C1603" t="str">
            <v>VEROSHA BRIDGLALL</v>
          </cell>
        </row>
        <row r="1604">
          <cell r="A1604">
            <v>102025</v>
          </cell>
          <cell r="B1604" t="str">
            <v>SUB-SECTION-DAM MAIN</v>
          </cell>
          <cell r="C1604" t="str">
            <v>VEROSHA BRIDGLALL</v>
          </cell>
        </row>
        <row r="1605">
          <cell r="A1605">
            <v>102026</v>
          </cell>
          <cell r="B1605" t="str">
            <v>SECTION-MECHANICAL</v>
          </cell>
          <cell r="C1605" t="str">
            <v>VEROSHA BRIDGLALL</v>
          </cell>
        </row>
        <row r="1606">
          <cell r="A1606">
            <v>102027</v>
          </cell>
          <cell r="B1606" t="str">
            <v>SECTION-ELECTRICAL</v>
          </cell>
          <cell r="C1606" t="str">
            <v>VEROSHA BRIDGLALL</v>
          </cell>
        </row>
        <row r="1607">
          <cell r="A1607">
            <v>102028</v>
          </cell>
          <cell r="B1607" t="str">
            <v>DIVISION: OPERATION</v>
          </cell>
          <cell r="C1607" t="str">
            <v>VEROSHA BRIDGLALL</v>
          </cell>
        </row>
        <row r="1608">
          <cell r="A1608">
            <v>102029</v>
          </cell>
          <cell r="B1608" t="str">
            <v>BEVERSON DAM</v>
          </cell>
          <cell r="C1608" t="str">
            <v>VEROSHA BRIDGLALL</v>
          </cell>
        </row>
        <row r="1609">
          <cell r="A1609">
            <v>102030</v>
          </cell>
          <cell r="B1609" t="str">
            <v>SUB-DIVISION-OPERATI</v>
          </cell>
          <cell r="C1609" t="str">
            <v>VEROSHA BRIDGLALL</v>
          </cell>
        </row>
        <row r="1610">
          <cell r="A1610">
            <v>102031</v>
          </cell>
          <cell r="B1610" t="str">
            <v>SUB-DIVISION-MECH/EL</v>
          </cell>
          <cell r="C1610" t="str">
            <v>VEROSHA BRIDGLALL</v>
          </cell>
        </row>
        <row r="1611">
          <cell r="A1611">
            <v>102032</v>
          </cell>
          <cell r="B1611" t="str">
            <v>SUB-DIVISION-CIVIL M</v>
          </cell>
          <cell r="C1611" t="str">
            <v>VEROSHA BRIDGLALL</v>
          </cell>
        </row>
        <row r="1612">
          <cell r="A1612">
            <v>102037</v>
          </cell>
          <cell r="B1612" t="str">
            <v>SUB-DIVISION-SUPPLY</v>
          </cell>
          <cell r="C1612" t="str">
            <v>VEROSHA BRIDGLALL</v>
          </cell>
        </row>
        <row r="1613">
          <cell r="A1613">
            <v>102038</v>
          </cell>
          <cell r="B1613" t="str">
            <v>SUB-DIVISION-FINANCI</v>
          </cell>
          <cell r="C1613" t="str">
            <v>VEROSHA BRIDGLALL</v>
          </cell>
        </row>
        <row r="1614">
          <cell r="A1614">
            <v>102039</v>
          </cell>
          <cell r="B1614" t="str">
            <v>SUB-DIVISION-REVENUE</v>
          </cell>
          <cell r="C1614" t="str">
            <v>VEROSHA BRIDGLALL</v>
          </cell>
        </row>
        <row r="1615">
          <cell r="A1615">
            <v>102040</v>
          </cell>
          <cell r="B1615" t="str">
            <v>SUB-DIVISION-MANAGEM</v>
          </cell>
          <cell r="C1615" t="str">
            <v>VEROSHA BRIDGLALL</v>
          </cell>
        </row>
        <row r="1616">
          <cell r="A1616">
            <v>102041</v>
          </cell>
          <cell r="B1616" t="str">
            <v>SUB-DIVISION-HUMAN R</v>
          </cell>
          <cell r="C1616" t="str">
            <v>VEROSHA BRIDGLALL</v>
          </cell>
        </row>
        <row r="1617">
          <cell r="A1617">
            <v>102042</v>
          </cell>
          <cell r="B1617" t="str">
            <v>SUB-DIVISION-MANAGEM</v>
          </cell>
          <cell r="C1617" t="str">
            <v>VEROSHA BRIDGLALL</v>
          </cell>
        </row>
        <row r="1618">
          <cell r="A1618">
            <v>102043</v>
          </cell>
          <cell r="B1618" t="str">
            <v>SUB-DIVISION-GENERAL</v>
          </cell>
          <cell r="C1618" t="str">
            <v>VEROSHA BRIDGLALL</v>
          </cell>
        </row>
        <row r="1619">
          <cell r="A1619">
            <v>102044</v>
          </cell>
          <cell r="B1619" t="str">
            <v>SUB-DIVISION-CIVIL M</v>
          </cell>
          <cell r="C1619" t="str">
            <v>VEROSHA BRIDGLALL</v>
          </cell>
        </row>
        <row r="1620">
          <cell r="A1620">
            <v>102045</v>
          </cell>
          <cell r="B1620" t="str">
            <v>DIVISION-ENVIRONMENT</v>
          </cell>
          <cell r="C1620" t="str">
            <v>VEROSHA BRIDGLALL</v>
          </cell>
        </row>
        <row r="1621">
          <cell r="A1621">
            <v>102046</v>
          </cell>
          <cell r="B1621" t="str">
            <v>SUB-DIVISION-ASSET M</v>
          </cell>
          <cell r="C1621" t="str">
            <v>VEROSHA BRIDGLALL</v>
          </cell>
        </row>
        <row r="1622">
          <cell r="A1622">
            <v>102047</v>
          </cell>
          <cell r="B1622" t="str">
            <v>SECTION-MAINTENANCE</v>
          </cell>
          <cell r="C1622" t="str">
            <v>CYRIL SAMUELS</v>
          </cell>
        </row>
        <row r="1623">
          <cell r="A1623">
            <v>102050</v>
          </cell>
          <cell r="B1623" t="str">
            <v>WFW-PROTO CMA BERG</v>
          </cell>
          <cell r="C1623" t="str">
            <v>ASHOK MAHARAJ</v>
          </cell>
        </row>
        <row r="1624">
          <cell r="A1624">
            <v>102051</v>
          </cell>
          <cell r="B1624" t="str">
            <v>WFW - PROTO CMA REG</v>
          </cell>
          <cell r="C1624" t="str">
            <v>ASHOK MAHARAJ</v>
          </cell>
        </row>
        <row r="1625">
          <cell r="A1625">
            <v>102052</v>
          </cell>
          <cell r="B1625" t="str">
            <v>WFW-PROTO CMA BREEDE</v>
          </cell>
          <cell r="C1625" t="str">
            <v>ASHOK MAHARAJ</v>
          </cell>
        </row>
        <row r="1626">
          <cell r="A1626">
            <v>102053</v>
          </cell>
          <cell r="B1626" t="str">
            <v>WFW - PROTO CMA GOUR</v>
          </cell>
          <cell r="C1626" t="str">
            <v>ASHOK MAHARAJ</v>
          </cell>
        </row>
        <row r="1627">
          <cell r="A1627">
            <v>102054</v>
          </cell>
          <cell r="B1627" t="str">
            <v>WFW - PROTO CMA - OL</v>
          </cell>
          <cell r="C1627" t="str">
            <v>ASHOK MAHARAJ</v>
          </cell>
        </row>
        <row r="1628">
          <cell r="A1628">
            <v>102070</v>
          </cell>
          <cell r="B1628" t="str">
            <v>DIRECTORATE: INSTITU</v>
          </cell>
          <cell r="C1628" t="str">
            <v>BOPAPE ZANELE</v>
          </cell>
        </row>
        <row r="1629">
          <cell r="A1629">
            <v>102071</v>
          </cell>
          <cell r="B1629" t="str">
            <v>SUB-DIRECTORATE:CMA'</v>
          </cell>
          <cell r="C1629" t="str">
            <v>ZANELE BOPAPE</v>
          </cell>
        </row>
        <row r="1630">
          <cell r="A1630">
            <v>102072</v>
          </cell>
          <cell r="B1630" t="str">
            <v>SUB-DIRECTORATE: WAT</v>
          </cell>
          <cell r="C1630" t="str">
            <v>ZANELE BOPAPE</v>
          </cell>
        </row>
        <row r="1631">
          <cell r="A1631">
            <v>102073</v>
          </cell>
          <cell r="B1631" t="str">
            <v>SMP779 Sasol: Pipeli</v>
          </cell>
          <cell r="C1631" t="str">
            <v>BOPAPE ZANELE</v>
          </cell>
        </row>
        <row r="1632">
          <cell r="A1632">
            <v>102074</v>
          </cell>
          <cell r="B1632" t="str">
            <v>SMP780:Smal user:Pip</v>
          </cell>
          <cell r="C1632" t="str">
            <v>BOPAPE ZANELE</v>
          </cell>
        </row>
        <row r="1633">
          <cell r="A1633">
            <v>102075</v>
          </cell>
          <cell r="B1633" t="str">
            <v>CONSTR WORKSHOP PTAW</v>
          </cell>
          <cell r="C1633" t="str">
            <v>OBERHOLSTER ANTIONET</v>
          </cell>
        </row>
        <row r="1634">
          <cell r="A1634">
            <v>102076</v>
          </cell>
          <cell r="B1634" t="str">
            <v>CONSTR GEOTECHNICAL</v>
          </cell>
          <cell r="C1634" t="str">
            <v>OBERHOLSTER ANTIONET</v>
          </cell>
        </row>
        <row r="1635">
          <cell r="A1635">
            <v>102077</v>
          </cell>
          <cell r="B1635" t="str">
            <v>CONSTR WATER DRILING</v>
          </cell>
          <cell r="C1635" t="str">
            <v>OBERHOLSTER ANTIONET</v>
          </cell>
        </row>
        <row r="1636">
          <cell r="A1636">
            <v>102078</v>
          </cell>
          <cell r="B1636" t="str">
            <v>ADMINISTATIVE  SUPPO</v>
          </cell>
          <cell r="C1636" t="str">
            <v>Peet Venter</v>
          </cell>
        </row>
        <row r="1637">
          <cell r="A1637">
            <v>102079</v>
          </cell>
          <cell r="B1637" t="str">
            <v>Upington Islands can</v>
          </cell>
          <cell r="C1637" t="str">
            <v>Ngamole Bushy</v>
          </cell>
        </row>
        <row r="1638">
          <cell r="A1638">
            <v>102080</v>
          </cell>
          <cell r="B1638" t="str">
            <v>Kraai River (Gariep)</v>
          </cell>
          <cell r="C1638" t="str">
            <v>Ngamole Bushy</v>
          </cell>
        </row>
        <row r="1639">
          <cell r="A1639">
            <v>102081</v>
          </cell>
          <cell r="B1639" t="str">
            <v>SUB-DIRECT:WATER QUA</v>
          </cell>
          <cell r="C1639" t="str">
            <v>A Mabuza</v>
          </cell>
        </row>
        <row r="1640">
          <cell r="A1640">
            <v>102082</v>
          </cell>
          <cell r="B1640" t="str">
            <v>Klipplaat Drift (Blo</v>
          </cell>
          <cell r="C1640" t="str">
            <v>Ngamole Bushy</v>
          </cell>
        </row>
        <row r="1641">
          <cell r="A1641">
            <v>102083</v>
          </cell>
          <cell r="B1641" t="str">
            <v>Nooitgedacht (Bloemh</v>
          </cell>
          <cell r="C1641" t="str">
            <v>Ngamole Bushy</v>
          </cell>
        </row>
        <row r="1642">
          <cell r="A1642">
            <v>102084</v>
          </cell>
          <cell r="B1642" t="str">
            <v>DIV :AUTH AND CONTRO</v>
          </cell>
          <cell r="C1642" t="str">
            <v>A Mabuza</v>
          </cell>
        </row>
        <row r="1643">
          <cell r="A1643">
            <v>102085</v>
          </cell>
          <cell r="B1643" t="str">
            <v>TECHNICAL SUPPORT</v>
          </cell>
          <cell r="C1643" t="str">
            <v>A Mabuza</v>
          </cell>
        </row>
        <row r="1644">
          <cell r="A1644">
            <v>102086</v>
          </cell>
          <cell r="B1644" t="str">
            <v>STRAT:ENVIRON ASSES</v>
          </cell>
          <cell r="C1644" t="str">
            <v>A Mabuza</v>
          </cell>
        </row>
        <row r="1645">
          <cell r="A1645">
            <v>102087</v>
          </cell>
          <cell r="B1645" t="str">
            <v>SUB-DIV: WARMS CO OR</v>
          </cell>
          <cell r="C1645" t="str">
            <v>A Mabuza</v>
          </cell>
        </row>
        <row r="1646">
          <cell r="A1646">
            <v>102088</v>
          </cell>
          <cell r="B1646" t="str">
            <v>WATER RESOURCES PLAN</v>
          </cell>
          <cell r="C1646" t="str">
            <v>A Mabuza</v>
          </cell>
        </row>
        <row r="1647">
          <cell r="A1647">
            <v>102089</v>
          </cell>
          <cell r="B1647" t="str">
            <v>SUB-DIV: FORUMS</v>
          </cell>
          <cell r="C1647" t="str">
            <v>A Mabuza</v>
          </cell>
        </row>
        <row r="1648">
          <cell r="A1648">
            <v>102090</v>
          </cell>
          <cell r="B1648" t="str">
            <v>SUB-DIRECT:WQUA MANA</v>
          </cell>
          <cell r="C1648" t="str">
            <v>A Mabuza</v>
          </cell>
        </row>
        <row r="1649">
          <cell r="A1649">
            <v>102091</v>
          </cell>
          <cell r="B1649" t="str">
            <v>DIVISION : ADMINISTR</v>
          </cell>
          <cell r="C1649" t="str">
            <v>A Mabuza</v>
          </cell>
        </row>
        <row r="1650">
          <cell r="A1650">
            <v>102092</v>
          </cell>
          <cell r="B1650" t="str">
            <v>SECTION : HUMAN RESO</v>
          </cell>
          <cell r="C1650" t="str">
            <v>A Mabuza</v>
          </cell>
        </row>
        <row r="1651">
          <cell r="A1651">
            <v>102093</v>
          </cell>
          <cell r="B1651" t="str">
            <v>DIVISION : FIN. SERV</v>
          </cell>
          <cell r="C1651" t="str">
            <v>A Mabuza</v>
          </cell>
        </row>
        <row r="1652">
          <cell r="A1652">
            <v>102094</v>
          </cell>
          <cell r="B1652" t="str">
            <v>SUB-DIVISION OFF SER</v>
          </cell>
          <cell r="C1652" t="str">
            <v>A Mabuza</v>
          </cell>
        </row>
        <row r="1653">
          <cell r="A1653">
            <v>102095</v>
          </cell>
          <cell r="B1653" t="str">
            <v>SUB-DIV : LEGAL SERV</v>
          </cell>
          <cell r="C1653" t="str">
            <v>A Mabuza</v>
          </cell>
        </row>
        <row r="1654">
          <cell r="A1654">
            <v>102096</v>
          </cell>
          <cell r="B1654" t="str">
            <v>SUB-DIRECT: PLANNING</v>
          </cell>
          <cell r="C1654" t="str">
            <v>A Mabuza</v>
          </cell>
        </row>
        <row r="1655">
          <cell r="A1655">
            <v>102097</v>
          </cell>
          <cell r="B1655" t="str">
            <v>TECHNICAL SUPPORT</v>
          </cell>
          <cell r="C1655" t="str">
            <v>A Mabuza</v>
          </cell>
        </row>
        <row r="1656">
          <cell r="A1656">
            <v>102098</v>
          </cell>
          <cell r="B1656" t="str">
            <v>SUB-DIRECT:WATER USE</v>
          </cell>
          <cell r="C1656" t="str">
            <v>A Mabuza</v>
          </cell>
        </row>
        <row r="1657">
          <cell r="A1657">
            <v>102099</v>
          </cell>
          <cell r="B1657" t="str">
            <v>AUTHORISATION &amp; CONT</v>
          </cell>
          <cell r="C1657" t="str">
            <v>A Mabuza</v>
          </cell>
        </row>
        <row r="1658">
          <cell r="A1658">
            <v>102100</v>
          </cell>
          <cell r="B1658" t="str">
            <v>SUB-DIRECT:WATER Q</v>
          </cell>
          <cell r="C1658" t="str">
            <v>A Mabuza</v>
          </cell>
        </row>
        <row r="1659">
          <cell r="A1659">
            <v>102101</v>
          </cell>
          <cell r="B1659" t="str">
            <v>SUB-DIRECTORATE:ADMI</v>
          </cell>
          <cell r="C1659" t="str">
            <v>A Mabuza</v>
          </cell>
        </row>
        <row r="1660">
          <cell r="A1660">
            <v>102102</v>
          </cell>
          <cell r="B1660" t="str">
            <v>DIVISION: FIN. SERVI</v>
          </cell>
          <cell r="C1660" t="str">
            <v>A Mabuza</v>
          </cell>
        </row>
        <row r="1661">
          <cell r="A1661">
            <v>102103</v>
          </cell>
          <cell r="B1661" t="str">
            <v>DIVISION:OFFICE SERV</v>
          </cell>
          <cell r="C1661" t="str">
            <v>A Mabuza</v>
          </cell>
        </row>
        <row r="1662">
          <cell r="A1662">
            <v>102104</v>
          </cell>
          <cell r="B1662" t="str">
            <v>DIVISION : LEGAL SER</v>
          </cell>
          <cell r="C1662" t="str">
            <v>A Mabuza</v>
          </cell>
        </row>
        <row r="1663">
          <cell r="A1663">
            <v>102105</v>
          </cell>
          <cell r="B1663" t="str">
            <v>DIVISION:WARMS COORD</v>
          </cell>
          <cell r="C1663" t="str">
            <v>A Mabuza</v>
          </cell>
        </row>
        <row r="1664">
          <cell r="A1664">
            <v>102106</v>
          </cell>
          <cell r="B1664" t="str">
            <v>DIRECTORATE: WATER R</v>
          </cell>
          <cell r="C1664" t="str">
            <v>Jemina Baleni</v>
          </cell>
        </row>
        <row r="1665">
          <cell r="A1665">
            <v>102107</v>
          </cell>
          <cell r="B1665" t="str">
            <v>SUB-DIRECTORATE : WA</v>
          </cell>
          <cell r="C1665" t="str">
            <v>Jemina Baleni</v>
          </cell>
        </row>
        <row r="1666">
          <cell r="A1666">
            <v>102108</v>
          </cell>
          <cell r="B1666" t="str">
            <v>DIVISION: COMPLIANCE</v>
          </cell>
          <cell r="C1666" t="str">
            <v>Jemina Baleni</v>
          </cell>
        </row>
        <row r="1667">
          <cell r="A1667">
            <v>102109</v>
          </cell>
          <cell r="B1667" t="str">
            <v>DIVISION : WATER SEC</v>
          </cell>
          <cell r="C1667" t="str">
            <v>Jemina Baleni</v>
          </cell>
        </row>
        <row r="1668">
          <cell r="A1668">
            <v>102110</v>
          </cell>
          <cell r="B1668" t="str">
            <v>DIRECTORATE: INSTITU</v>
          </cell>
          <cell r="C1668" t="str">
            <v>MAGGIE SEWBARAN</v>
          </cell>
        </row>
        <row r="1669">
          <cell r="A1669">
            <v>102113</v>
          </cell>
          <cell r="B1669" t="str">
            <v>LEGAL SERVICES</v>
          </cell>
          <cell r="C1669" t="str">
            <v>MAGGIE SEWBARAN</v>
          </cell>
        </row>
        <row r="1670">
          <cell r="A1670">
            <v>102114</v>
          </cell>
          <cell r="B1670" t="str">
            <v>ADMINISTRATION SUPPO</v>
          </cell>
          <cell r="C1670" t="str">
            <v>MAGGIE SEWBARAN</v>
          </cell>
        </row>
        <row r="1671">
          <cell r="A1671">
            <v>102119</v>
          </cell>
          <cell r="B1671" t="str">
            <v>WATER QUALITY</v>
          </cell>
          <cell r="C1671" t="str">
            <v>MAGGIE SEWBARAN</v>
          </cell>
        </row>
        <row r="1672">
          <cell r="A1672">
            <v>102124</v>
          </cell>
          <cell r="B1672" t="str">
            <v>WATER QUALITY</v>
          </cell>
          <cell r="C1672" t="str">
            <v>MAGGIE SEWBARAN</v>
          </cell>
        </row>
        <row r="1673">
          <cell r="A1673">
            <v>102129</v>
          </cell>
          <cell r="B1673" t="str">
            <v>WATER QUANTITY</v>
          </cell>
          <cell r="C1673" t="str">
            <v>MAGGIE SEWBARAN</v>
          </cell>
        </row>
        <row r="1674">
          <cell r="A1674">
            <v>102129</v>
          </cell>
          <cell r="B1674" t="str">
            <v>WATER USE</v>
          </cell>
          <cell r="C1674" t="str">
            <v>MAGGIE SEWBARAN</v>
          </cell>
        </row>
        <row r="1675">
          <cell r="A1675">
            <v>102130</v>
          </cell>
          <cell r="B1675" t="str">
            <v>CATCHMENT MANAGEMENT</v>
          </cell>
          <cell r="C1675" t="str">
            <v>MAGGIE SEWBARAN</v>
          </cell>
        </row>
        <row r="1676">
          <cell r="A1676">
            <v>102130</v>
          </cell>
          <cell r="B1676" t="str">
            <v>INSTITUTIONAL ESTABL</v>
          </cell>
          <cell r="C1676" t="str">
            <v>MAGGIE SEWBARAN</v>
          </cell>
        </row>
        <row r="1677">
          <cell r="A1677">
            <v>102131</v>
          </cell>
          <cell r="B1677" t="str">
            <v>WATER QUANTITY</v>
          </cell>
          <cell r="C1677" t="str">
            <v>MAGGIE SEWBARAN</v>
          </cell>
        </row>
        <row r="1678">
          <cell r="A1678">
            <v>102131</v>
          </cell>
          <cell r="B1678" t="str">
            <v>WATER USE</v>
          </cell>
          <cell r="C1678" t="str">
            <v>MAGGIE SEWBARAN</v>
          </cell>
        </row>
        <row r="1679">
          <cell r="A1679">
            <v>102132</v>
          </cell>
          <cell r="B1679" t="str">
            <v>CATCHMENT MANAGEMENT</v>
          </cell>
          <cell r="C1679" t="str">
            <v>MAGGIE SEWBARAN</v>
          </cell>
        </row>
        <row r="1680">
          <cell r="A1680">
            <v>102132</v>
          </cell>
          <cell r="B1680" t="str">
            <v>INSTITUTIONAL ESTABL</v>
          </cell>
          <cell r="C1680" t="str">
            <v>MAGGIE SEWBARAN</v>
          </cell>
        </row>
        <row r="1681">
          <cell r="A1681">
            <v>102133</v>
          </cell>
          <cell r="B1681" t="str">
            <v>WATER QUANTITY</v>
          </cell>
          <cell r="C1681" t="str">
            <v>MAGGIE SEWBARAN</v>
          </cell>
        </row>
        <row r="1682">
          <cell r="A1682">
            <v>102133</v>
          </cell>
          <cell r="B1682" t="str">
            <v>WATER USE</v>
          </cell>
          <cell r="C1682" t="str">
            <v>MAGGIE SEWBARAN</v>
          </cell>
        </row>
        <row r="1683">
          <cell r="A1683">
            <v>102134</v>
          </cell>
          <cell r="B1683" t="str">
            <v>CATCHMENT MANAGEMENT</v>
          </cell>
          <cell r="C1683" t="str">
            <v>MAGGIE SEWBARAN</v>
          </cell>
        </row>
        <row r="1684">
          <cell r="A1684">
            <v>102134</v>
          </cell>
          <cell r="B1684" t="str">
            <v>INSTITUTIONAL ESTABL</v>
          </cell>
          <cell r="C1684" t="str">
            <v>MAGGIE SEWBARAN</v>
          </cell>
        </row>
        <row r="1685">
          <cell r="A1685">
            <v>102135</v>
          </cell>
          <cell r="B1685" t="str">
            <v>LEVUBU RIV GWS</v>
          </cell>
          <cell r="C1685" t="str">
            <v>A LAZENBY</v>
          </cell>
        </row>
        <row r="1686">
          <cell r="A1686">
            <v>102135</v>
          </cell>
          <cell r="B1686" t="str">
            <v>LEVUVHU RIV GWS</v>
          </cell>
          <cell r="C1686" t="str">
            <v>A LAZENBY</v>
          </cell>
        </row>
        <row r="1687">
          <cell r="A1687">
            <v>102136</v>
          </cell>
          <cell r="B1687" t="str">
            <v>NANDONI DAM</v>
          </cell>
          <cell r="C1687" t="str">
            <v>A LAZENBY</v>
          </cell>
        </row>
        <row r="1688">
          <cell r="A1688">
            <v>102137</v>
          </cell>
          <cell r="B1688" t="str">
            <v>NANDONI WTW</v>
          </cell>
          <cell r="C1688" t="str">
            <v>A LAZENBY</v>
          </cell>
        </row>
        <row r="1689">
          <cell r="A1689">
            <v>102138</v>
          </cell>
          <cell r="B1689" t="str">
            <v>NANDONI BULK DISTR</v>
          </cell>
          <cell r="C1689" t="str">
            <v>A LAZENBY</v>
          </cell>
        </row>
        <row r="1690">
          <cell r="A1690">
            <v>102139</v>
          </cell>
          <cell r="B1690" t="str">
            <v>XIKUNDU WTW &amp; BULK D</v>
          </cell>
          <cell r="C1690" t="str">
            <v>A LAZENBY</v>
          </cell>
        </row>
        <row r="1691">
          <cell r="A1691">
            <v>102140</v>
          </cell>
          <cell r="B1691" t="str">
            <v>INYAKA DAM RWPS</v>
          </cell>
          <cell r="C1691" t="str">
            <v>A LAZENBY</v>
          </cell>
        </row>
        <row r="1692">
          <cell r="A1692">
            <v>102141</v>
          </cell>
          <cell r="B1692" t="str">
            <v>INYAKA BULK DISTR</v>
          </cell>
          <cell r="C1692" t="str">
            <v>A LAZENBY</v>
          </cell>
        </row>
        <row r="1693">
          <cell r="A1693">
            <v>102142</v>
          </cell>
          <cell r="B1693" t="str">
            <v>INYAKA WTW (PH2)</v>
          </cell>
          <cell r="C1693" t="str">
            <v>A LAZENBY</v>
          </cell>
        </row>
        <row r="1694">
          <cell r="A1694">
            <v>102143</v>
          </cell>
          <cell r="B1694" t="str">
            <v>HLUHLUWE( PH 3)</v>
          </cell>
          <cell r="C1694" t="str">
            <v>A LAZENBY</v>
          </cell>
        </row>
        <row r="1695">
          <cell r="A1695">
            <v>102143</v>
          </cell>
          <cell r="B1695" t="str">
            <v>HLUHLUWE RWS</v>
          </cell>
          <cell r="C1695" t="str">
            <v>A LAZENBY</v>
          </cell>
        </row>
        <row r="1696">
          <cell r="A1696">
            <v>102147</v>
          </cell>
          <cell r="B1696" t="str">
            <v>PONGOLO MAIN CANAL</v>
          </cell>
          <cell r="C1696" t="str">
            <v>A LAZENBY</v>
          </cell>
        </row>
        <row r="1697">
          <cell r="A1697">
            <v>102148</v>
          </cell>
          <cell r="B1697" t="str">
            <v>WF GAUTENG STANDERTO</v>
          </cell>
          <cell r="C1697" t="str">
            <v>A LAZENBY</v>
          </cell>
        </row>
        <row r="1698">
          <cell r="A1698">
            <v>102149</v>
          </cell>
          <cell r="B1698" t="str">
            <v>WF GAUTENG JERICHO</v>
          </cell>
          <cell r="C1698" t="str">
            <v>A LAZENBY</v>
          </cell>
        </row>
        <row r="1699">
          <cell r="A1699">
            <v>102150</v>
          </cell>
          <cell r="B1699" t="str">
            <v>WF GAUTENG JAGERSRUS</v>
          </cell>
          <cell r="C1699" t="str">
            <v>A LAZENBY</v>
          </cell>
        </row>
        <row r="1700">
          <cell r="A1700">
            <v>102151</v>
          </cell>
          <cell r="B1700" t="str">
            <v>WF GAUTENG  VAALDAM</v>
          </cell>
          <cell r="C1700" t="str">
            <v>A LAZENBY</v>
          </cell>
        </row>
        <row r="1701">
          <cell r="A1701">
            <v>102152</v>
          </cell>
          <cell r="B1701" t="str">
            <v>MIDDLE LETABA PUMP</v>
          </cell>
          <cell r="C1701" t="str">
            <v>A LAZENBY</v>
          </cell>
        </row>
        <row r="1702">
          <cell r="A1702">
            <v>102153</v>
          </cell>
          <cell r="B1702" t="str">
            <v>WF LIMPOPO MALAMULEL</v>
          </cell>
          <cell r="C1702" t="str">
            <v>A LAZENBY</v>
          </cell>
        </row>
        <row r="1703">
          <cell r="A1703">
            <v>102154</v>
          </cell>
          <cell r="B1703" t="str">
            <v>WF LIMPOPO MALAMSTW</v>
          </cell>
          <cell r="C1703" t="str">
            <v>A LAZENBY</v>
          </cell>
        </row>
        <row r="1704">
          <cell r="A1704">
            <v>102155</v>
          </cell>
          <cell r="B1704" t="str">
            <v>MASAKONA PIPE LINE</v>
          </cell>
          <cell r="C1704" t="str">
            <v>A LAZENBY</v>
          </cell>
        </row>
        <row r="1705">
          <cell r="A1705">
            <v>102155</v>
          </cell>
          <cell r="B1705" t="str">
            <v>MASAKONA PIPE LINE</v>
          </cell>
          <cell r="C1705" t="str">
            <v>A LAZENBY</v>
          </cell>
        </row>
        <row r="1706">
          <cell r="A1706">
            <v>102156</v>
          </cell>
          <cell r="B1706" t="str">
            <v>W F HYDRO PAFURI</v>
          </cell>
          <cell r="C1706" t="str">
            <v>A LAZENBY</v>
          </cell>
        </row>
        <row r="1707">
          <cell r="A1707">
            <v>102157</v>
          </cell>
          <cell r="B1707" t="str">
            <v>W F HYDRO ORANJE DRA</v>
          </cell>
          <cell r="C1707" t="str">
            <v>A LAZENBY</v>
          </cell>
        </row>
        <row r="1708">
          <cell r="A1708">
            <v>102158</v>
          </cell>
          <cell r="B1708" t="str">
            <v>W F HYDRO ALL  DAYS</v>
          </cell>
          <cell r="C1708" t="str">
            <v>A LAZENBY</v>
          </cell>
        </row>
        <row r="1709">
          <cell r="A1709">
            <v>102159</v>
          </cell>
          <cell r="B1709" t="str">
            <v>W F HYDRO POTGIETERS</v>
          </cell>
          <cell r="C1709" t="str">
            <v>A LAZENBY</v>
          </cell>
        </row>
        <row r="1710">
          <cell r="A1710">
            <v>102160</v>
          </cell>
          <cell r="B1710" t="str">
            <v>W F HYDRO UMZIMVUBU1</v>
          </cell>
          <cell r="C1710" t="str">
            <v>A LAZENBY</v>
          </cell>
        </row>
        <row r="1711">
          <cell r="A1711">
            <v>102161</v>
          </cell>
          <cell r="B1711" t="str">
            <v>W F HYDRO UMZIMVUBU2</v>
          </cell>
          <cell r="C1711" t="str">
            <v>A LAZENBY</v>
          </cell>
        </row>
        <row r="1712">
          <cell r="A1712">
            <v>102162</v>
          </cell>
          <cell r="B1712" t="str">
            <v>HOXANE  WTW</v>
          </cell>
          <cell r="C1712" t="str">
            <v>A LAZENBY</v>
          </cell>
        </row>
        <row r="1713">
          <cell r="A1713">
            <v>102163</v>
          </cell>
          <cell r="B1713" t="str">
            <v>DWARSLOOP ACORNHOEK</v>
          </cell>
          <cell r="C1713" t="str">
            <v>A LAZENBY</v>
          </cell>
        </row>
        <row r="1714">
          <cell r="A1714">
            <v>102164</v>
          </cell>
          <cell r="B1714" t="str">
            <v>BUNGENI / MAGORO PIP</v>
          </cell>
          <cell r="C1714" t="str">
            <v>A LAZENBY</v>
          </cell>
        </row>
        <row r="1715">
          <cell r="A1715">
            <v>102165</v>
          </cell>
          <cell r="B1715" t="str">
            <v>SMP 772 FROM THE CAN</v>
          </cell>
          <cell r="C1715" t="str">
            <v>JEMINA BALENI</v>
          </cell>
        </row>
        <row r="1716">
          <cell r="A1716">
            <v>102166</v>
          </cell>
          <cell r="B1716" t="str">
            <v>SMP 773 ORANGE VAAL</v>
          </cell>
          <cell r="C1716" t="str">
            <v>Fanie Malan</v>
          </cell>
        </row>
        <row r="1717">
          <cell r="A1717">
            <v>102167</v>
          </cell>
          <cell r="B1717" t="str">
            <v>SMP 775 FROM VYGEBOO</v>
          </cell>
          <cell r="C1717" t="str">
            <v>ZANELE KEKANE</v>
          </cell>
        </row>
        <row r="1718">
          <cell r="A1718">
            <v>102168</v>
          </cell>
          <cell r="B1718" t="str">
            <v>SMP 777 RELEASES FRO</v>
          </cell>
          <cell r="C1718" t="str">
            <v>ZANELE KEKANE</v>
          </cell>
        </row>
        <row r="1719">
          <cell r="A1719">
            <v>102169</v>
          </cell>
          <cell r="B1719" t="str">
            <v>SMP 783 - RAW WATER</v>
          </cell>
          <cell r="C1719" t="str">
            <v>ASHOK MAHARAJ</v>
          </cell>
        </row>
        <row r="1720">
          <cell r="A1720">
            <v>102170</v>
          </cell>
          <cell r="B1720" t="str">
            <v>SMP 784 - RAW WATER</v>
          </cell>
          <cell r="C1720" t="str">
            <v>ASHOK MAHARAJ</v>
          </cell>
        </row>
        <row r="1721">
          <cell r="A1721">
            <v>102171</v>
          </cell>
          <cell r="B1721" t="str">
            <v>SMP 785 - RAW WATER</v>
          </cell>
          <cell r="C1721" t="str">
            <v>ASHOK MAHARAJ</v>
          </cell>
        </row>
        <row r="1722">
          <cell r="A1722">
            <v>102172</v>
          </cell>
          <cell r="B1722" t="str">
            <v>SMP 782 - SCHEME</v>
          </cell>
          <cell r="C1722" t="str">
            <v>ASHOK MAHARAJ</v>
          </cell>
        </row>
        <row r="1723">
          <cell r="A1723">
            <v>102173</v>
          </cell>
          <cell r="B1723" t="str">
            <v>WP9942 Matlama  (Fre</v>
          </cell>
          <cell r="C1723" t="str">
            <v>A LAZENBY</v>
          </cell>
        </row>
        <row r="1724">
          <cell r="A1724">
            <v>102174</v>
          </cell>
          <cell r="B1724" t="str">
            <v>WP9943 Dikeni (Mpum</v>
          </cell>
          <cell r="C1724" t="str">
            <v>A LAZENBY</v>
          </cell>
        </row>
        <row r="1725">
          <cell r="A1725">
            <v>102175</v>
          </cell>
          <cell r="B1725" t="str">
            <v>WP9944 Dikeni  (Limp</v>
          </cell>
          <cell r="C1725" t="str">
            <v>A LAZENBY</v>
          </cell>
        </row>
        <row r="1726">
          <cell r="A1726">
            <v>102176</v>
          </cell>
          <cell r="B1726" t="str">
            <v>WP9945 Matlama  (WCa</v>
          </cell>
          <cell r="C1726" t="str">
            <v>A LAZENBY</v>
          </cell>
        </row>
        <row r="1727">
          <cell r="A1727">
            <v>102178</v>
          </cell>
          <cell r="B1727" t="str">
            <v>WF GAUTENG DUNDEE</v>
          </cell>
          <cell r="C1727" t="str">
            <v>A LAZENBY</v>
          </cell>
        </row>
        <row r="1728">
          <cell r="A1728">
            <v>102179</v>
          </cell>
          <cell r="B1728" t="str">
            <v>WF GAUTENG NOOITGEDA</v>
          </cell>
          <cell r="C1728" t="str">
            <v>A LAZENBY</v>
          </cell>
        </row>
        <row r="1729">
          <cell r="A1729">
            <v>102180</v>
          </cell>
          <cell r="B1729" t="str">
            <v>WF GAUTENG RIETFONTE</v>
          </cell>
          <cell r="C1729" t="str">
            <v>A LAZENBY</v>
          </cell>
        </row>
        <row r="1730">
          <cell r="A1730">
            <v>102181</v>
          </cell>
          <cell r="B1730" t="str">
            <v>WF GAUTENG GLADDESPR</v>
          </cell>
          <cell r="C1730" t="str">
            <v>A LAZENBY</v>
          </cell>
        </row>
        <row r="1731">
          <cell r="A1731">
            <v>102182</v>
          </cell>
          <cell r="B1731" t="str">
            <v>WF FREESTATE KRAAIRI</v>
          </cell>
          <cell r="C1731" t="str">
            <v>A LAZENBY</v>
          </cell>
        </row>
        <row r="1732">
          <cell r="A1732">
            <v>102183</v>
          </cell>
          <cell r="B1732" t="str">
            <v>WF HYDRO WELLINGTON</v>
          </cell>
          <cell r="C1732" t="str">
            <v>A LAZENBY</v>
          </cell>
        </row>
        <row r="1733">
          <cell r="A1733">
            <v>102184</v>
          </cell>
          <cell r="B1733" t="str">
            <v>WF HYDRO POTCHEFSTRO</v>
          </cell>
          <cell r="C1733" t="str">
            <v>A LAZENBY</v>
          </cell>
        </row>
        <row r="1734">
          <cell r="A1734">
            <v>102185</v>
          </cell>
          <cell r="B1734" t="str">
            <v>FLOODLINE PROJECT</v>
          </cell>
          <cell r="C1734" t="str">
            <v>A LAZENBY</v>
          </cell>
        </row>
        <row r="1735">
          <cell r="A1735">
            <v>102186</v>
          </cell>
          <cell r="B1735" t="str">
            <v>ORWRDP PHASE 2B-I DI</v>
          </cell>
          <cell r="C1735" t="str">
            <v>J VAN NIEKERK</v>
          </cell>
        </row>
        <row r="1736">
          <cell r="A1736">
            <v>102187</v>
          </cell>
          <cell r="B1736" t="str">
            <v>NWAMITWA DAM</v>
          </cell>
          <cell r="C1736" t="str">
            <v>A LAZENBY</v>
          </cell>
        </row>
        <row r="1737">
          <cell r="A1737">
            <v>102188</v>
          </cell>
          <cell r="B1737" t="str">
            <v>HAZELMERE DAM</v>
          </cell>
          <cell r="C1737" t="str">
            <v>A LAZENBY</v>
          </cell>
        </row>
        <row r="1738">
          <cell r="A1738">
            <v>102189</v>
          </cell>
          <cell r="B1738" t="str">
            <v>BANHOEK WEIR</v>
          </cell>
          <cell r="C1738" t="str">
            <v>G BOTHA</v>
          </cell>
        </row>
        <row r="1739">
          <cell r="A1739">
            <v>102225</v>
          </cell>
          <cell r="B1739" t="str">
            <v>MASHASHANE DAM</v>
          </cell>
          <cell r="C1739" t="str">
            <v>OBERHOLSTER ANTIONET</v>
          </cell>
        </row>
        <row r="1740">
          <cell r="A1740">
            <v>102226</v>
          </cell>
          <cell r="B1740" t="str">
            <v>ALBERT FALLS DAM</v>
          </cell>
          <cell r="C1740" t="str">
            <v>OBERHOLSTER ANTIONET</v>
          </cell>
        </row>
        <row r="1741">
          <cell r="A1741">
            <v>102227</v>
          </cell>
          <cell r="B1741" t="str">
            <v>TAUNG DAM</v>
          </cell>
          <cell r="C1741" t="str">
            <v>OBERHOLSTER ANTIONET</v>
          </cell>
        </row>
        <row r="1742">
          <cell r="A1742">
            <v>102228</v>
          </cell>
          <cell r="B1742" t="str">
            <v>GAMTOOS INFRASTRUCTU</v>
          </cell>
          <cell r="C1742" t="str">
            <v>OBERHOLSTER ANTIONET</v>
          </cell>
        </row>
        <row r="1743">
          <cell r="A1743">
            <v>102229</v>
          </cell>
          <cell r="B1743" t="str">
            <v>VAN DER KOOF DAM</v>
          </cell>
          <cell r="C1743" t="str">
            <v>OBERHOLSTER ANTIONET</v>
          </cell>
        </row>
        <row r="1744">
          <cell r="A1744">
            <v>102230</v>
          </cell>
          <cell r="B1744" t="str">
            <v>PONGOLAPOORT DAM</v>
          </cell>
          <cell r="C1744" t="str">
            <v>OBERHOLSTER ANTIONET</v>
          </cell>
        </row>
        <row r="1745">
          <cell r="A1745">
            <v>102231</v>
          </cell>
          <cell r="B1745" t="str">
            <v>CATA DAM</v>
          </cell>
          <cell r="C1745" t="str">
            <v>OBERHOLSTER ANTIONET</v>
          </cell>
        </row>
        <row r="1746">
          <cell r="A1746">
            <v>102232</v>
          </cell>
          <cell r="B1746" t="str">
            <v>MHLANGA DAM</v>
          </cell>
          <cell r="C1746" t="str">
            <v>OBERHOLSTER ANTIONET</v>
          </cell>
        </row>
        <row r="1747">
          <cell r="A1747">
            <v>102233</v>
          </cell>
          <cell r="B1747" t="str">
            <v>MANKANZANA DAM</v>
          </cell>
          <cell r="C1747" t="str">
            <v>OBERHOLSTER ANTIONET</v>
          </cell>
        </row>
        <row r="1748">
          <cell r="A1748">
            <v>102234</v>
          </cell>
          <cell r="B1748" t="str">
            <v>VAALKOP DAM</v>
          </cell>
          <cell r="C1748" t="str">
            <v>OBERHOLSTER ANTIONET</v>
          </cell>
        </row>
        <row r="1749">
          <cell r="A1749">
            <v>102235</v>
          </cell>
          <cell r="B1749" t="str">
            <v>GOEDERTROUW DAM</v>
          </cell>
          <cell r="C1749" t="str">
            <v>OBERHOLSTER ANTIONET</v>
          </cell>
        </row>
        <row r="1750">
          <cell r="A1750">
            <v>102236</v>
          </cell>
          <cell r="B1750" t="str">
            <v>MIDMAR DAM</v>
          </cell>
          <cell r="C1750" t="str">
            <v>A LAZENBY</v>
          </cell>
        </row>
        <row r="1751">
          <cell r="A1751">
            <v>102237</v>
          </cell>
          <cell r="B1751" t="str">
            <v>BOSPOORT DAM</v>
          </cell>
          <cell r="C1751" t="str">
            <v>OBERHOLSTER ANTIONET</v>
          </cell>
        </row>
        <row r="1752">
          <cell r="A1752">
            <v>102238</v>
          </cell>
          <cell r="B1752" t="str">
            <v>WP8843 BKS</v>
          </cell>
          <cell r="C1752" t="str">
            <v>OBERHOLSTER ANTIONET</v>
          </cell>
        </row>
        <row r="1753">
          <cell r="A1753">
            <v>102239</v>
          </cell>
          <cell r="B1753" t="str">
            <v>WP8842 GOBA ARQ</v>
          </cell>
          <cell r="C1753" t="str">
            <v>OBERHOLSTER ANTIONET</v>
          </cell>
        </row>
        <row r="1754">
          <cell r="A1754">
            <v>102240</v>
          </cell>
          <cell r="B1754" t="str">
            <v>WP8844 BKS</v>
          </cell>
          <cell r="C1754" t="str">
            <v>OBERHOLSTER ANTIONET</v>
          </cell>
        </row>
        <row r="1755">
          <cell r="A1755">
            <v>102241</v>
          </cell>
          <cell r="B1755" t="str">
            <v>WP9023 BKS</v>
          </cell>
          <cell r="C1755" t="str">
            <v>OBERHOLSTER ANTIONET</v>
          </cell>
        </row>
        <row r="1756">
          <cell r="A1756">
            <v>102242</v>
          </cell>
          <cell r="B1756" t="str">
            <v>WP9024 KNIGHT PIESHO</v>
          </cell>
          <cell r="C1756" t="str">
            <v>OBERHOLSTER ANTIONET</v>
          </cell>
        </row>
        <row r="1757">
          <cell r="A1757">
            <v>102243</v>
          </cell>
          <cell r="B1757" t="str">
            <v>CONSULTANT A</v>
          </cell>
          <cell r="C1757" t="str">
            <v>OBERHOLSTER ANTIONET</v>
          </cell>
        </row>
        <row r="1758">
          <cell r="A1758">
            <v>102244</v>
          </cell>
          <cell r="B1758" t="str">
            <v>CONSULTANT B</v>
          </cell>
          <cell r="C1758" t="str">
            <v>OBERHOLSTER ANTIONET</v>
          </cell>
        </row>
        <row r="1759">
          <cell r="A1759">
            <v>102245</v>
          </cell>
          <cell r="B1759" t="str">
            <v>KLIPDRIFT DAM</v>
          </cell>
          <cell r="C1759" t="str">
            <v>OBERHOLSTER ANTIONET</v>
          </cell>
        </row>
        <row r="1760">
          <cell r="A1760">
            <v>102246</v>
          </cell>
          <cell r="B1760" t="str">
            <v>NSAMI DAM</v>
          </cell>
          <cell r="C1760" t="str">
            <v>OBERHOLSTER ANTIONET</v>
          </cell>
        </row>
        <row r="1761">
          <cell r="A1761">
            <v>102247</v>
          </cell>
          <cell r="B1761" t="str">
            <v>MODJADJI DAM</v>
          </cell>
          <cell r="C1761" t="str">
            <v>OBERHOLSTER ANTIONET</v>
          </cell>
        </row>
        <row r="1762">
          <cell r="A1762">
            <v>102248</v>
          </cell>
          <cell r="B1762" t="str">
            <v>MOLEPO DAM</v>
          </cell>
          <cell r="C1762" t="str">
            <v>OBERHOLSTER ANTIONET</v>
          </cell>
        </row>
        <row r="1763">
          <cell r="A1763">
            <v>102249</v>
          </cell>
          <cell r="B1763" t="str">
            <v>CHUNNIESPOORT DAM</v>
          </cell>
          <cell r="C1763" t="str">
            <v>OBERHOLSTER ANTIONET</v>
          </cell>
        </row>
        <row r="1764">
          <cell r="A1764">
            <v>102250</v>
          </cell>
          <cell r="B1764" t="str">
            <v>ACORNHOEK DAM</v>
          </cell>
          <cell r="C1764" t="str">
            <v>OBERHOLSTER ANTIONET</v>
          </cell>
        </row>
        <row r="1765">
          <cell r="A1765">
            <v>102251</v>
          </cell>
          <cell r="B1765" t="str">
            <v>WENTZEL DAM</v>
          </cell>
          <cell r="C1765" t="str">
            <v>OBERHOLSTER ANTIONET</v>
          </cell>
        </row>
        <row r="1766">
          <cell r="A1766">
            <v>102252</v>
          </cell>
          <cell r="B1766" t="str">
            <v>NZHELELE DAM</v>
          </cell>
          <cell r="C1766" t="str">
            <v>OBERHOLSTER ANTIONET</v>
          </cell>
        </row>
        <row r="1767">
          <cell r="A1767">
            <v>102253</v>
          </cell>
          <cell r="B1767" t="str">
            <v>RUST DE WINTER DAM</v>
          </cell>
          <cell r="C1767" t="str">
            <v>OBERHOLSTER ANTIONET</v>
          </cell>
        </row>
        <row r="1768">
          <cell r="A1768">
            <v>102254</v>
          </cell>
          <cell r="B1768" t="str">
            <v>KROMELLENBOOG DAM</v>
          </cell>
          <cell r="C1768" t="str">
            <v>OBERHOLSTER ANTIONET</v>
          </cell>
        </row>
        <row r="1769">
          <cell r="A1769">
            <v>102255</v>
          </cell>
          <cell r="B1769" t="str">
            <v>KLEIN MARICO DAM</v>
          </cell>
          <cell r="C1769" t="str">
            <v>OBERHOLSTER ANTIONET</v>
          </cell>
        </row>
        <row r="1770">
          <cell r="A1770">
            <v>102256</v>
          </cell>
          <cell r="B1770" t="str">
            <v>LAKESIDE DAM</v>
          </cell>
          <cell r="C1770" t="str">
            <v>OBERHOLSTER ANTIONET</v>
          </cell>
        </row>
        <row r="1771">
          <cell r="A1771">
            <v>102257</v>
          </cell>
          <cell r="B1771" t="str">
            <v>TOLENI DAM</v>
          </cell>
          <cell r="C1771" t="str">
            <v>OBERHOLSTER ANTIONET</v>
          </cell>
        </row>
        <row r="1772">
          <cell r="A1772">
            <v>102258</v>
          </cell>
          <cell r="B1772" t="str">
            <v>GCUWA DAM</v>
          </cell>
          <cell r="C1772" t="str">
            <v>OBERHOLSTER ANTIONET</v>
          </cell>
        </row>
        <row r="1773">
          <cell r="A1773">
            <v>102259</v>
          </cell>
          <cell r="B1773" t="str">
            <v>CLAINWILLIAM DAM</v>
          </cell>
          <cell r="C1773" t="str">
            <v>OBERHOLSTER ANTIONET</v>
          </cell>
        </row>
        <row r="1774">
          <cell r="A1774">
            <v>102260</v>
          </cell>
          <cell r="B1774" t="str">
            <v>ELANDSDRIFT DAM</v>
          </cell>
          <cell r="C1774" t="str">
            <v>OBERHOLSTER ANTIONET</v>
          </cell>
        </row>
        <row r="1775">
          <cell r="A1775">
            <v>102261</v>
          </cell>
          <cell r="B1775" t="str">
            <v>GRASSRIDGE DAM</v>
          </cell>
          <cell r="C1775" t="str">
            <v>OBERHOLSTER ANTIONET</v>
          </cell>
        </row>
        <row r="1776">
          <cell r="A1776">
            <v>102262</v>
          </cell>
          <cell r="B1776" t="str">
            <v>GLEN BROCK DAM</v>
          </cell>
          <cell r="C1776" t="str">
            <v>OBERHOLSTER ANTIONET</v>
          </cell>
        </row>
        <row r="1777">
          <cell r="A1777">
            <v>102263</v>
          </cell>
          <cell r="B1777" t="str">
            <v>TSOJANA DAM</v>
          </cell>
          <cell r="C1777" t="str">
            <v>OBERHOLSTER ANTIONET</v>
          </cell>
        </row>
        <row r="1778">
          <cell r="A1778">
            <v>102264</v>
          </cell>
          <cell r="B1778" t="str">
            <v>MNYAMENI DAM</v>
          </cell>
          <cell r="C1778" t="str">
            <v>OBERHOLSTER ANTIONET</v>
          </cell>
        </row>
        <row r="1779">
          <cell r="A1779">
            <v>102265</v>
          </cell>
          <cell r="B1779" t="str">
            <v>MAJOLA DAM</v>
          </cell>
          <cell r="C1779" t="str">
            <v>OBERHOLSTER ANTIONET</v>
          </cell>
        </row>
        <row r="1780">
          <cell r="A1780">
            <v>102266</v>
          </cell>
          <cell r="B1780" t="str">
            <v>MAGWA</v>
          </cell>
          <cell r="C1780" t="str">
            <v>OBERHOLSTER ANTIONET</v>
          </cell>
        </row>
        <row r="1781">
          <cell r="A1781">
            <v>102267</v>
          </cell>
          <cell r="B1781" t="str">
            <v>MAKOTSWANE DAM</v>
          </cell>
          <cell r="C1781" t="str">
            <v>OBERHOLSTER ANTIONET</v>
          </cell>
        </row>
        <row r="1782">
          <cell r="A1782">
            <v>102268</v>
          </cell>
          <cell r="B1782" t="str">
            <v>PIET GOUWS DAM</v>
          </cell>
          <cell r="C1782" t="str">
            <v>OBERHOLSTER ANTIONET</v>
          </cell>
        </row>
        <row r="1783">
          <cell r="A1783">
            <v>102270</v>
          </cell>
          <cell r="B1783" t="str">
            <v>SUB-DIVISION - WATER</v>
          </cell>
          <cell r="C1783" t="str">
            <v>ALBERTINA XHOTYENI</v>
          </cell>
        </row>
        <row r="1784">
          <cell r="A1784">
            <v>102271</v>
          </cell>
          <cell r="B1784" t="str">
            <v>SUB-DIVISION : TECHN</v>
          </cell>
          <cell r="C1784" t="str">
            <v>ALBERTINA XHOTYENI</v>
          </cell>
        </row>
        <row r="1785">
          <cell r="A1785">
            <v>102272</v>
          </cell>
          <cell r="B1785" t="str">
            <v>WATER USE AUTHORISAT</v>
          </cell>
          <cell r="C1785" t="str">
            <v>ALBERTINA XHOTYENI</v>
          </cell>
        </row>
        <row r="1786">
          <cell r="A1786">
            <v>102273</v>
          </cell>
          <cell r="B1786" t="str">
            <v>SUB-DIVISION - BIOMO</v>
          </cell>
          <cell r="C1786" t="str">
            <v>ALBERTINA XHOTYENI</v>
          </cell>
        </row>
        <row r="1787">
          <cell r="A1787">
            <v>102274</v>
          </cell>
          <cell r="B1787" t="str">
            <v>SUB-DIVISION - STAKE</v>
          </cell>
          <cell r="C1787" t="str">
            <v>ALBERTINA XHOTYENI</v>
          </cell>
        </row>
        <row r="1788">
          <cell r="A1788">
            <v>102275</v>
          </cell>
          <cell r="B1788" t="str">
            <v>SUB-DIVISION -RESOUR</v>
          </cell>
          <cell r="C1788" t="str">
            <v>ALBERTINA XHOTYENI</v>
          </cell>
        </row>
        <row r="1789">
          <cell r="A1789">
            <v>102276</v>
          </cell>
          <cell r="B1789" t="str">
            <v>SUB-DIVISION - WUA D</v>
          </cell>
          <cell r="C1789" t="str">
            <v>ALBERTINA XHOTYENI</v>
          </cell>
        </row>
        <row r="1790">
          <cell r="A1790">
            <v>102277</v>
          </cell>
          <cell r="B1790" t="str">
            <v>SUB-DIVISION - CMA D</v>
          </cell>
          <cell r="C1790" t="str">
            <v>ALBERTINA XHOTYENI</v>
          </cell>
        </row>
        <row r="1791">
          <cell r="A1791">
            <v>102278</v>
          </cell>
          <cell r="B1791" t="str">
            <v>SUB-DIVISION - COMMU</v>
          </cell>
          <cell r="C1791" t="str">
            <v>ALBERTINA XHOTYENI</v>
          </cell>
        </row>
        <row r="1792">
          <cell r="A1792">
            <v>102279</v>
          </cell>
          <cell r="B1792" t="str">
            <v>SUB-DIVISION - REVEN</v>
          </cell>
          <cell r="C1792" t="str">
            <v>ALBERTINA XHOTYENI</v>
          </cell>
        </row>
        <row r="1793">
          <cell r="A1793">
            <v>102280</v>
          </cell>
          <cell r="B1793" t="str">
            <v>SUB-DIVISION - FINAN</v>
          </cell>
          <cell r="C1793" t="str">
            <v>ALBERTINA XHOTYENI</v>
          </cell>
        </row>
        <row r="1794">
          <cell r="A1794">
            <v>102281</v>
          </cell>
          <cell r="B1794" t="str">
            <v>SECTION : MANAGEMENT</v>
          </cell>
          <cell r="C1794" t="str">
            <v>ALBERTINA XHOTYENI</v>
          </cell>
        </row>
        <row r="1795">
          <cell r="A1795">
            <v>102282</v>
          </cell>
          <cell r="B1795" t="str">
            <v>SECTION : SUPPLY CHA</v>
          </cell>
          <cell r="C1795" t="str">
            <v>ALBERTINA XHOTYENI</v>
          </cell>
        </row>
        <row r="1796">
          <cell r="A1796">
            <v>102283</v>
          </cell>
          <cell r="B1796" t="str">
            <v>SUB-DIVISION - GENER</v>
          </cell>
          <cell r="C1796" t="str">
            <v>ALBERTINA XHOTYENI</v>
          </cell>
        </row>
        <row r="1797">
          <cell r="A1797">
            <v>102284</v>
          </cell>
          <cell r="B1797" t="str">
            <v>SUB-DIVISION - HUMAN</v>
          </cell>
          <cell r="C1797" t="str">
            <v>ALBERTINA XHOTYENI</v>
          </cell>
        </row>
        <row r="1798">
          <cell r="A1798">
            <v>102285</v>
          </cell>
          <cell r="B1798" t="str">
            <v>DIVISION : WATER RES</v>
          </cell>
          <cell r="C1798" t="str">
            <v>ALBERTINA XHOTYENI</v>
          </cell>
        </row>
        <row r="1799">
          <cell r="A1799">
            <v>102286</v>
          </cell>
          <cell r="B1799" t="str">
            <v>DIRECTORATE: INSTITU</v>
          </cell>
          <cell r="C1799" t="str">
            <v>ALBERTINA XHOTYENI</v>
          </cell>
        </row>
        <row r="1800">
          <cell r="A1800">
            <v>102287</v>
          </cell>
          <cell r="B1800" t="str">
            <v>DIVISION : WATER RES</v>
          </cell>
          <cell r="C1800" t="str">
            <v>ALBERTINA XHOTYENI</v>
          </cell>
        </row>
        <row r="1801">
          <cell r="A1801">
            <v>102287</v>
          </cell>
          <cell r="B1801" t="str">
            <v>DIVISION : WATER RES</v>
          </cell>
          <cell r="C1801" t="str">
            <v>ALBERTINA XHOTYENI</v>
          </cell>
        </row>
        <row r="1802">
          <cell r="A1802">
            <v>102288</v>
          </cell>
          <cell r="B1802" t="str">
            <v>SUB-DIVISION - WATER</v>
          </cell>
          <cell r="C1802" t="str">
            <v>ALBERTINA XHOTYENI</v>
          </cell>
        </row>
        <row r="1803">
          <cell r="A1803">
            <v>102289</v>
          </cell>
          <cell r="B1803" t="str">
            <v>SUB-DIVISION : TECHN</v>
          </cell>
          <cell r="C1803" t="str">
            <v>ALBERTINA XHOTYENI</v>
          </cell>
        </row>
        <row r="1804">
          <cell r="A1804">
            <v>102290</v>
          </cell>
          <cell r="B1804" t="str">
            <v>SUB-DIVISION - GEOHY</v>
          </cell>
          <cell r="C1804" t="str">
            <v>ALBERTINA XHOTYENI</v>
          </cell>
        </row>
        <row r="1805">
          <cell r="A1805">
            <v>102291</v>
          </cell>
          <cell r="B1805" t="str">
            <v>SUB-DIVISION - HYDRO</v>
          </cell>
          <cell r="C1805" t="str">
            <v>ALBERTINA XHOTYENI</v>
          </cell>
        </row>
        <row r="1806">
          <cell r="A1806">
            <v>102292</v>
          </cell>
          <cell r="B1806" t="str">
            <v>WATER USE AUTHORISAT</v>
          </cell>
          <cell r="C1806" t="str">
            <v>ALBERTINA XHOTYENI</v>
          </cell>
        </row>
        <row r="1807">
          <cell r="A1807">
            <v>102293</v>
          </cell>
          <cell r="B1807" t="str">
            <v>SUB-DIRECTORATE - AU</v>
          </cell>
          <cell r="C1807" t="str">
            <v>ALBERTINA XHOTYENI</v>
          </cell>
        </row>
        <row r="1808">
          <cell r="A1808">
            <v>102294</v>
          </cell>
          <cell r="B1808" t="str">
            <v>SUB-DIVISION - REGIS</v>
          </cell>
          <cell r="C1808" t="str">
            <v>ALBERTINA XHOTYENI</v>
          </cell>
        </row>
        <row r="1809">
          <cell r="A1809">
            <v>102295</v>
          </cell>
          <cell r="B1809" t="str">
            <v>SUB-DIVISION - MONIT</v>
          </cell>
          <cell r="C1809" t="str">
            <v>ALBERTINA XHOTYENI</v>
          </cell>
        </row>
        <row r="1810">
          <cell r="A1810">
            <v>102296</v>
          </cell>
          <cell r="B1810" t="str">
            <v>O/H - HLUHLUWE</v>
          </cell>
          <cell r="C1810" t="str">
            <v>A LAZENBY</v>
          </cell>
        </row>
        <row r="1811">
          <cell r="A1811">
            <v>102297</v>
          </cell>
          <cell r="B1811" t="str">
            <v>O/H - NANDONI</v>
          </cell>
          <cell r="C1811" t="str">
            <v>A LAZENBY</v>
          </cell>
        </row>
        <row r="1812">
          <cell r="A1812">
            <v>102298</v>
          </cell>
          <cell r="B1812" t="str">
            <v>O/H - INYAKA</v>
          </cell>
          <cell r="C1812" t="str">
            <v>A LAZENBY</v>
          </cell>
        </row>
        <row r="1813">
          <cell r="A1813">
            <v>102299</v>
          </cell>
          <cell r="B1813" t="str">
            <v>O/H - POTCH</v>
          </cell>
          <cell r="C1813" t="str">
            <v>A LAZENBY</v>
          </cell>
        </row>
        <row r="1814">
          <cell r="A1814">
            <v>102300</v>
          </cell>
          <cell r="B1814" t="str">
            <v>DIVISION : CATCHMENT</v>
          </cell>
          <cell r="C1814" t="str">
            <v>MUNZHEDZI MATODZI</v>
          </cell>
        </row>
        <row r="1815">
          <cell r="A1815">
            <v>102301</v>
          </cell>
          <cell r="B1815" t="str">
            <v>SUB-DIVISION - WUA D</v>
          </cell>
          <cell r="C1815" t="str">
            <v>ALBERTINA XHOTYENI</v>
          </cell>
        </row>
        <row r="1816">
          <cell r="A1816">
            <v>102302</v>
          </cell>
          <cell r="B1816" t="str">
            <v>SUB-DIVISION - CMA D</v>
          </cell>
          <cell r="C1816" t="str">
            <v>ALBERTINA XHOTYENI</v>
          </cell>
        </row>
        <row r="1817">
          <cell r="A1817">
            <v>102303</v>
          </cell>
          <cell r="B1817" t="str">
            <v>SUB-DIVISION - COMMU</v>
          </cell>
          <cell r="C1817" t="str">
            <v>ALBERTINA XHOTYENI</v>
          </cell>
        </row>
        <row r="1818">
          <cell r="A1818">
            <v>102304</v>
          </cell>
          <cell r="B1818" t="str">
            <v>SUB-DIVISION - BIOMO</v>
          </cell>
          <cell r="C1818" t="str">
            <v>ALBERTINA XHOTYENI</v>
          </cell>
        </row>
        <row r="1819">
          <cell r="A1819">
            <v>102305</v>
          </cell>
          <cell r="B1819" t="str">
            <v>SUB-DIVISION - STAKE</v>
          </cell>
          <cell r="C1819" t="str">
            <v>ALBERTINA XHOTYENI</v>
          </cell>
        </row>
        <row r="1820">
          <cell r="A1820">
            <v>102306</v>
          </cell>
          <cell r="B1820" t="str">
            <v>SUB-DIVISION -RESOUR</v>
          </cell>
          <cell r="C1820" t="str">
            <v>ALBERTINA XHOTYENI</v>
          </cell>
        </row>
        <row r="1821">
          <cell r="A1821">
            <v>102310</v>
          </cell>
          <cell r="B1821" t="str">
            <v>SUB-DIVISION - WATER</v>
          </cell>
          <cell r="C1821" t="str">
            <v>MUNZHEDZI MATODZI</v>
          </cell>
        </row>
        <row r="1822">
          <cell r="A1822">
            <v>102311</v>
          </cell>
          <cell r="B1822" t="str">
            <v>SUB-DIVISION - STRAT</v>
          </cell>
          <cell r="C1822" t="str">
            <v>MUNZHEDZI MATODZI</v>
          </cell>
        </row>
        <row r="1823">
          <cell r="A1823">
            <v>102312</v>
          </cell>
          <cell r="B1823" t="str">
            <v>DIVISION : WATER RES</v>
          </cell>
          <cell r="C1823" t="str">
            <v>MUNZHEDZI MATODZI</v>
          </cell>
        </row>
        <row r="1824">
          <cell r="A1824">
            <v>102313</v>
          </cell>
          <cell r="B1824" t="str">
            <v>DIVISION : WATER QUA</v>
          </cell>
          <cell r="C1824" t="str">
            <v>MUNZHEDZI MATODZI</v>
          </cell>
        </row>
        <row r="1825">
          <cell r="A1825">
            <v>102314</v>
          </cell>
          <cell r="B1825" t="str">
            <v>SUB-DIVISION - WARMS</v>
          </cell>
          <cell r="C1825" t="str">
            <v>MUNZHEDZI MATODZI</v>
          </cell>
        </row>
        <row r="1826">
          <cell r="A1826">
            <v>102315</v>
          </cell>
          <cell r="B1826" t="str">
            <v>DIVISION : LEGAL AND</v>
          </cell>
          <cell r="C1826" t="str">
            <v>MUNZHEDZI MATODZI</v>
          </cell>
        </row>
        <row r="1827">
          <cell r="A1827">
            <v>102316</v>
          </cell>
          <cell r="B1827" t="str">
            <v>SUB-DIVISION - LEGAL</v>
          </cell>
          <cell r="C1827" t="str">
            <v>MUNZHEDZI MATODZI</v>
          </cell>
        </row>
        <row r="1828">
          <cell r="A1828">
            <v>102317</v>
          </cell>
          <cell r="B1828" t="str">
            <v>SUB-DIVISION - INSTI</v>
          </cell>
          <cell r="C1828" t="str">
            <v>MUNZHEDZI MATODZI</v>
          </cell>
        </row>
        <row r="1829">
          <cell r="A1829">
            <v>102318</v>
          </cell>
          <cell r="B1829" t="str">
            <v>DIVISION : ADMINISTR</v>
          </cell>
          <cell r="C1829" t="str">
            <v>MUNZHEDZI MATODZI</v>
          </cell>
        </row>
        <row r="1830">
          <cell r="A1830">
            <v>102319</v>
          </cell>
          <cell r="B1830" t="str">
            <v>SECTION - HUMAN RESO</v>
          </cell>
          <cell r="C1830" t="str">
            <v>MUNZHEDZI MATODZI</v>
          </cell>
        </row>
        <row r="1831">
          <cell r="A1831">
            <v>102320</v>
          </cell>
          <cell r="B1831" t="str">
            <v>SUB-DIVISION - FINAN</v>
          </cell>
          <cell r="C1831" t="str">
            <v>MUNZHEDZI MATODZI</v>
          </cell>
        </row>
        <row r="1832">
          <cell r="A1832">
            <v>102321</v>
          </cell>
          <cell r="B1832" t="str">
            <v>SUB-DIVISION - OFFIC</v>
          </cell>
          <cell r="C1832" t="str">
            <v>MUNZHEDZI MATODZI</v>
          </cell>
        </row>
        <row r="1833">
          <cell r="A1833">
            <v>102322</v>
          </cell>
          <cell r="B1833" t="str">
            <v>SECTION - OFFICE SER</v>
          </cell>
          <cell r="C1833" t="str">
            <v>MUNZHEDZI MATODZI</v>
          </cell>
        </row>
        <row r="1834">
          <cell r="A1834">
            <v>102323</v>
          </cell>
          <cell r="B1834" t="str">
            <v>DIVISION : CATCHMENT</v>
          </cell>
          <cell r="C1834" t="str">
            <v>MUNZHEDZI MATODZI</v>
          </cell>
        </row>
        <row r="1835">
          <cell r="A1835">
            <v>102324</v>
          </cell>
          <cell r="B1835" t="str">
            <v>SUB-DIVISION - WATER</v>
          </cell>
          <cell r="C1835" t="str">
            <v>MUNZHEDZI MATODZI</v>
          </cell>
        </row>
        <row r="1836">
          <cell r="A1836">
            <v>102325</v>
          </cell>
          <cell r="B1836" t="str">
            <v>SUB-DIVISION - STRAT</v>
          </cell>
          <cell r="C1836" t="str">
            <v>MUNZHEDZI MATODZI</v>
          </cell>
        </row>
        <row r="1837">
          <cell r="A1837">
            <v>102326</v>
          </cell>
          <cell r="B1837" t="str">
            <v>WATER RESOURCE PLANN</v>
          </cell>
          <cell r="C1837" t="str">
            <v>MUNZHEDZI MATODZI</v>
          </cell>
        </row>
        <row r="1838">
          <cell r="A1838">
            <v>102327</v>
          </cell>
          <cell r="B1838" t="str">
            <v>DIVISION : WATER QUA</v>
          </cell>
          <cell r="C1838" t="str">
            <v>MUNZHEDZI MATODZI</v>
          </cell>
        </row>
        <row r="1839">
          <cell r="A1839">
            <v>102328</v>
          </cell>
          <cell r="B1839" t="str">
            <v>SUB-DIVISION - WARMS</v>
          </cell>
          <cell r="C1839" t="str">
            <v>MUNZHEDZI MATODZI</v>
          </cell>
        </row>
        <row r="1840">
          <cell r="A1840">
            <v>102329</v>
          </cell>
          <cell r="B1840" t="str">
            <v>DIVISION : LEGAL AND</v>
          </cell>
          <cell r="C1840" t="str">
            <v>MUNZHEDZI MATODZI</v>
          </cell>
        </row>
        <row r="1841">
          <cell r="A1841">
            <v>102330</v>
          </cell>
          <cell r="B1841" t="str">
            <v>SUB-DIVISION - LEGAL</v>
          </cell>
          <cell r="C1841" t="str">
            <v>MUNZHEDZI MATODZI</v>
          </cell>
        </row>
        <row r="1842">
          <cell r="A1842">
            <v>102331</v>
          </cell>
          <cell r="B1842" t="str">
            <v>SUB-DIVISION - INSTI</v>
          </cell>
          <cell r="C1842" t="str">
            <v>MUNZHEDZI MATODZI</v>
          </cell>
        </row>
        <row r="1843">
          <cell r="A1843">
            <v>102332</v>
          </cell>
          <cell r="B1843" t="str">
            <v>DIVISION : ADMINISTR</v>
          </cell>
          <cell r="C1843" t="str">
            <v>MUNZHEDZI MATODZI</v>
          </cell>
        </row>
        <row r="1844">
          <cell r="A1844">
            <v>102333</v>
          </cell>
          <cell r="B1844" t="str">
            <v>SECTION - HUMAN RESO</v>
          </cell>
          <cell r="C1844" t="str">
            <v>MUNZHEDZI MATODZI</v>
          </cell>
        </row>
        <row r="1845">
          <cell r="A1845">
            <v>102334</v>
          </cell>
          <cell r="B1845" t="str">
            <v>SUB-DIVISION - FINAN</v>
          </cell>
          <cell r="C1845" t="str">
            <v>MUNZHEDZI MATODZI</v>
          </cell>
        </row>
        <row r="1846">
          <cell r="A1846">
            <v>102335</v>
          </cell>
          <cell r="B1846" t="str">
            <v>SUB-DIVISION - OFFIC</v>
          </cell>
          <cell r="C1846" t="str">
            <v>MUNZHEDZI MATODZI</v>
          </cell>
        </row>
        <row r="1847">
          <cell r="A1847">
            <v>102336</v>
          </cell>
          <cell r="B1847" t="str">
            <v>SECTION - OFFICE SER</v>
          </cell>
          <cell r="C1847" t="str">
            <v>MUNZHEDZI MATODZI</v>
          </cell>
        </row>
        <row r="1848">
          <cell r="A1848">
            <v>102337</v>
          </cell>
          <cell r="B1848" t="str">
            <v>DIVISION: WATER RESO</v>
          </cell>
          <cell r="C1848" t="str">
            <v>ASHOK MAHARAJ</v>
          </cell>
        </row>
        <row r="1849">
          <cell r="A1849">
            <v>102338</v>
          </cell>
          <cell r="B1849" t="str">
            <v>DIVISION:ABSTRACTION</v>
          </cell>
          <cell r="C1849" t="str">
            <v>ASHOK MAHARAJ</v>
          </cell>
        </row>
        <row r="1850">
          <cell r="A1850">
            <v>102339</v>
          </cell>
          <cell r="B1850" t="str">
            <v>DIVISION:WATER QUALI</v>
          </cell>
          <cell r="C1850" t="str">
            <v>ASHOK MAHARAJ</v>
          </cell>
        </row>
        <row r="1851">
          <cell r="A1851">
            <v>102340</v>
          </cell>
          <cell r="B1851" t="str">
            <v>PARTICIPATION AND IN</v>
          </cell>
          <cell r="C1851" t="str">
            <v>ASHOK MAHARAJ</v>
          </cell>
        </row>
        <row r="1852">
          <cell r="A1852">
            <v>102341</v>
          </cell>
          <cell r="B1852" t="str">
            <v>DIVISION:WATER RESOU</v>
          </cell>
          <cell r="C1852" t="str">
            <v>ASHOK MAHARAJ</v>
          </cell>
        </row>
        <row r="1853">
          <cell r="A1853">
            <v>102342</v>
          </cell>
          <cell r="B1853" t="str">
            <v>DIVISION: ABSTRACTIO</v>
          </cell>
          <cell r="C1853" t="str">
            <v>ASHOK MAHARAJ</v>
          </cell>
        </row>
        <row r="1854">
          <cell r="A1854">
            <v>102343</v>
          </cell>
          <cell r="B1854" t="str">
            <v>DIVISION:WATER QUALI</v>
          </cell>
          <cell r="C1854" t="str">
            <v>ASHOK MAHARAJ</v>
          </cell>
        </row>
        <row r="1855">
          <cell r="A1855">
            <v>102344</v>
          </cell>
          <cell r="B1855" t="str">
            <v>DIVISION:WATER RESOU</v>
          </cell>
          <cell r="C1855" t="str">
            <v>ASHOK MAHARAJ</v>
          </cell>
        </row>
        <row r="1856">
          <cell r="A1856">
            <v>102345</v>
          </cell>
          <cell r="B1856" t="str">
            <v>DIVISION:ABSTRACTION</v>
          </cell>
          <cell r="C1856" t="str">
            <v>ASHOK MAHARAJ</v>
          </cell>
        </row>
        <row r="1857">
          <cell r="A1857">
            <v>102346</v>
          </cell>
          <cell r="B1857" t="str">
            <v>DIVISION:WATER QUALI</v>
          </cell>
          <cell r="C1857" t="str">
            <v>ASHOK MAHARAJ</v>
          </cell>
        </row>
        <row r="1858">
          <cell r="A1858">
            <v>102347</v>
          </cell>
          <cell r="B1858" t="str">
            <v>SUB-DIR: WATER MNGMT</v>
          </cell>
          <cell r="C1858" t="str">
            <v>ASHOK MAHARAJ</v>
          </cell>
        </row>
        <row r="1859">
          <cell r="A1859">
            <v>102348</v>
          </cell>
          <cell r="B1859" t="str">
            <v>DIVISION : WATER RES</v>
          </cell>
          <cell r="C1859" t="str">
            <v>ASHOK MAHARAJ</v>
          </cell>
        </row>
        <row r="1860">
          <cell r="A1860">
            <v>102349</v>
          </cell>
          <cell r="B1860" t="str">
            <v>DIVISION:PARTICIPATI</v>
          </cell>
          <cell r="C1860" t="str">
            <v>ASHOK MAHARAJ</v>
          </cell>
        </row>
        <row r="1861">
          <cell r="A1861">
            <v>102350</v>
          </cell>
          <cell r="B1861" t="str">
            <v>DIVISION:PARTICIPATI</v>
          </cell>
          <cell r="C1861" t="str">
            <v>ASHOK MAHARAJ</v>
          </cell>
        </row>
        <row r="1862">
          <cell r="A1862">
            <v>102351</v>
          </cell>
          <cell r="B1862" t="str">
            <v>DIVISION : WATER RES</v>
          </cell>
          <cell r="C1862" t="str">
            <v>ASHOK MAHARAJ</v>
          </cell>
        </row>
        <row r="1863">
          <cell r="A1863">
            <v>102352</v>
          </cell>
          <cell r="B1863" t="str">
            <v>DIVISION:ABSTRACTION</v>
          </cell>
          <cell r="C1863" t="str">
            <v>ASHOK MAHARAJ</v>
          </cell>
        </row>
        <row r="1864">
          <cell r="A1864">
            <v>102353</v>
          </cell>
          <cell r="B1864" t="str">
            <v>DIVISION:WATER QUALI</v>
          </cell>
          <cell r="C1864" t="str">
            <v>ASHOK MAHARAJ</v>
          </cell>
        </row>
        <row r="1865">
          <cell r="A1865">
            <v>102354</v>
          </cell>
          <cell r="B1865" t="str">
            <v>DIVISION:PARTICIPATI</v>
          </cell>
          <cell r="C1865" t="str">
            <v>ASHOK MAHARAJ</v>
          </cell>
        </row>
        <row r="1866">
          <cell r="A1866">
            <v>102355</v>
          </cell>
          <cell r="B1866" t="str">
            <v>SUB-DIRECTORATE:FINA</v>
          </cell>
          <cell r="C1866" t="str">
            <v>ASHOK MAHARAJ</v>
          </cell>
        </row>
        <row r="1867">
          <cell r="A1867">
            <v>102357</v>
          </cell>
          <cell r="B1867" t="str">
            <v>FINANCIAL MANAGEMENT</v>
          </cell>
          <cell r="C1867" t="str">
            <v>ASHOK MAHARAJ</v>
          </cell>
        </row>
        <row r="1868">
          <cell r="A1868">
            <v>102358</v>
          </cell>
          <cell r="B1868" t="str">
            <v>SUPPLY CHAIN MANAGEM</v>
          </cell>
          <cell r="C1868" t="str">
            <v>ASHOK MAHARAJ</v>
          </cell>
        </row>
        <row r="1869">
          <cell r="A1869">
            <v>102359</v>
          </cell>
          <cell r="B1869" t="str">
            <v>WATER QUALITY CONTRO</v>
          </cell>
          <cell r="C1869" t="str">
            <v>FANIE MALAN</v>
          </cell>
        </row>
        <row r="1870">
          <cell r="A1870">
            <v>102360</v>
          </cell>
          <cell r="B1870" t="str">
            <v>WATER POLLUTION CONT</v>
          </cell>
          <cell r="C1870" t="str">
            <v>FANIE MALAN</v>
          </cell>
        </row>
        <row r="1871">
          <cell r="A1871">
            <v>102361</v>
          </cell>
          <cell r="B1871" t="str">
            <v>WARMS</v>
          </cell>
          <cell r="C1871" t="str">
            <v>FANIE MALAN</v>
          </cell>
        </row>
        <row r="1872">
          <cell r="A1872">
            <v>102362</v>
          </cell>
          <cell r="B1872" t="str">
            <v>CATCHMENT MANAGEMENT</v>
          </cell>
          <cell r="C1872" t="str">
            <v>FANIE MALAN</v>
          </cell>
        </row>
        <row r="1873">
          <cell r="A1873">
            <v>102363</v>
          </cell>
          <cell r="B1873" t="str">
            <v>WATER QUANTITY CONTR</v>
          </cell>
          <cell r="C1873" t="str">
            <v>FANIE MALAN</v>
          </cell>
        </row>
        <row r="1874">
          <cell r="A1874">
            <v>102364</v>
          </cell>
          <cell r="B1874" t="str">
            <v>WATER POLLUTION CONT</v>
          </cell>
          <cell r="C1874" t="str">
            <v>FANIE MALAN</v>
          </cell>
        </row>
        <row r="1875">
          <cell r="A1875">
            <v>102365</v>
          </cell>
          <cell r="B1875" t="str">
            <v>WARMS</v>
          </cell>
          <cell r="C1875" t="str">
            <v>FANIE MALAN</v>
          </cell>
        </row>
        <row r="1876">
          <cell r="A1876">
            <v>102366</v>
          </cell>
          <cell r="B1876" t="str">
            <v>DIVISION HYDROMETRY</v>
          </cell>
          <cell r="C1876" t="str">
            <v>ZANELE KEKANE</v>
          </cell>
        </row>
        <row r="1877">
          <cell r="A1877">
            <v>102367</v>
          </cell>
          <cell r="B1877" t="str">
            <v>DIVISION HYDROMETRY</v>
          </cell>
          <cell r="C1877" t="str">
            <v>ZANELE KEKANE</v>
          </cell>
        </row>
        <row r="1878">
          <cell r="A1878">
            <v>102368</v>
          </cell>
          <cell r="B1878" t="str">
            <v>ASSET MANAGEMENT</v>
          </cell>
          <cell r="C1878" t="str">
            <v>Selby Maboya</v>
          </cell>
        </row>
        <row r="1879">
          <cell r="A1879">
            <v>102369</v>
          </cell>
          <cell r="B1879" t="str">
            <v>DIVISION: FINANC ACC</v>
          </cell>
          <cell r="C1879" t="str">
            <v>MAGGIE SEWBARAN</v>
          </cell>
        </row>
        <row r="1880">
          <cell r="A1880">
            <v>102370</v>
          </cell>
          <cell r="B1880" t="str">
            <v>DIVISION: SUPPLY CHA</v>
          </cell>
          <cell r="C1880" t="str">
            <v>MAGGIE SEWBARAN</v>
          </cell>
        </row>
        <row r="1881">
          <cell r="A1881">
            <v>102371</v>
          </cell>
          <cell r="B1881" t="str">
            <v>DIVISION: MANAG ACCO</v>
          </cell>
          <cell r="C1881" t="str">
            <v>MAGGIE SEWBARAN</v>
          </cell>
        </row>
        <row r="1882">
          <cell r="A1882">
            <v>102372</v>
          </cell>
          <cell r="B1882" t="str">
            <v>MANAGEMENT ACCOUNTIN</v>
          </cell>
          <cell r="C1882" t="str">
            <v>ASHOK MAHARAJ</v>
          </cell>
        </row>
        <row r="1883">
          <cell r="A1883">
            <v>102373</v>
          </cell>
          <cell r="B1883" t="str">
            <v>DIVISION: FINANC ACC</v>
          </cell>
          <cell r="C1883" t="str">
            <v>Fanie Malan</v>
          </cell>
        </row>
        <row r="1884">
          <cell r="A1884">
            <v>102374</v>
          </cell>
          <cell r="B1884" t="str">
            <v>DIVISION: MANAG ACCO</v>
          </cell>
          <cell r="C1884" t="str">
            <v>Fanie Malan</v>
          </cell>
        </row>
        <row r="1885">
          <cell r="A1885">
            <v>102375</v>
          </cell>
          <cell r="B1885" t="str">
            <v>DIVISION: SUPPLY CHA</v>
          </cell>
          <cell r="C1885" t="str">
            <v>Fanie Malan</v>
          </cell>
        </row>
        <row r="1886">
          <cell r="A1886">
            <v>102376</v>
          </cell>
          <cell r="B1886" t="str">
            <v>DIVISION: FINANC ACC</v>
          </cell>
          <cell r="C1886" t="str">
            <v>JEMINA BALENI</v>
          </cell>
        </row>
        <row r="1887">
          <cell r="A1887">
            <v>102377</v>
          </cell>
          <cell r="B1887" t="str">
            <v>DIVISION: SUPPLY CHA</v>
          </cell>
          <cell r="C1887" t="str">
            <v>JEMINA BALENI</v>
          </cell>
        </row>
        <row r="1888">
          <cell r="A1888">
            <v>102378</v>
          </cell>
          <cell r="B1888" t="str">
            <v>DIVISION: MANAG ACCO</v>
          </cell>
          <cell r="C1888" t="str">
            <v>JEMINA BALENI</v>
          </cell>
        </row>
        <row r="1889">
          <cell r="A1889">
            <v>102379</v>
          </cell>
          <cell r="B1889" t="str">
            <v>DIVISION: FINANC ACC</v>
          </cell>
          <cell r="C1889" t="str">
            <v>A MABUZA</v>
          </cell>
        </row>
        <row r="1890">
          <cell r="A1890">
            <v>102380</v>
          </cell>
          <cell r="B1890" t="str">
            <v>DIVISION: SUPPLY CHA</v>
          </cell>
          <cell r="C1890" t="str">
            <v>A MABUZA</v>
          </cell>
        </row>
        <row r="1891">
          <cell r="A1891">
            <v>102381</v>
          </cell>
          <cell r="B1891" t="str">
            <v>DIVISION: MANAG ACCO</v>
          </cell>
          <cell r="C1891" t="str">
            <v>A MABUZA</v>
          </cell>
        </row>
        <row r="1892">
          <cell r="A1892">
            <v>102382</v>
          </cell>
          <cell r="B1892" t="str">
            <v>DIVISION: FINANC ACC</v>
          </cell>
          <cell r="C1892" t="str">
            <v>ZANELE KEKANE</v>
          </cell>
        </row>
        <row r="1893">
          <cell r="A1893">
            <v>102383</v>
          </cell>
          <cell r="B1893" t="str">
            <v>DIVISION: SUPPLY CHA</v>
          </cell>
          <cell r="C1893" t="str">
            <v>ZANELE KEKANE</v>
          </cell>
        </row>
        <row r="1894">
          <cell r="A1894">
            <v>102384</v>
          </cell>
          <cell r="B1894" t="str">
            <v>DIVISION: MANAG ACCO</v>
          </cell>
          <cell r="C1894" t="str">
            <v>ZANELE KEKANE</v>
          </cell>
        </row>
        <row r="1895">
          <cell r="A1895">
            <v>102385</v>
          </cell>
          <cell r="B1895" t="str">
            <v>DIVISION: FINANC ACC</v>
          </cell>
          <cell r="C1895" t="str">
            <v>PEET VENTER</v>
          </cell>
        </row>
        <row r="1896">
          <cell r="A1896">
            <v>102386</v>
          </cell>
          <cell r="B1896" t="str">
            <v>DIVISION: MANAG ACCO</v>
          </cell>
          <cell r="C1896" t="str">
            <v>PEET VENTER</v>
          </cell>
        </row>
        <row r="1897">
          <cell r="A1897">
            <v>102387</v>
          </cell>
          <cell r="B1897" t="str">
            <v>DIVISION: SUPPLY CHA</v>
          </cell>
          <cell r="C1897" t="str">
            <v>PEET VENTER</v>
          </cell>
        </row>
        <row r="1898">
          <cell r="A1898">
            <v>102389</v>
          </cell>
          <cell r="B1898" t="str">
            <v>FINANCIAL ACCOUNTING</v>
          </cell>
          <cell r="C1898" t="str">
            <v>MUNZHEDZI MATODZI</v>
          </cell>
        </row>
        <row r="1899">
          <cell r="A1899">
            <v>102390</v>
          </cell>
          <cell r="B1899" t="str">
            <v>DIVISION: DEM ACQ&amp;FL</v>
          </cell>
          <cell r="C1899" t="str">
            <v>MUNZHEDZI MATODZI</v>
          </cell>
        </row>
        <row r="1900">
          <cell r="A1900">
            <v>102391</v>
          </cell>
          <cell r="B1900" t="str">
            <v>DIVISION:LOGIST &amp;ASS</v>
          </cell>
          <cell r="C1900" t="str">
            <v>MUNZHEDZI MATODZI</v>
          </cell>
        </row>
        <row r="1901">
          <cell r="A1901">
            <v>102392</v>
          </cell>
          <cell r="B1901" t="str">
            <v>MANAGEMENT ACCOUNTIN</v>
          </cell>
          <cell r="C1901" t="str">
            <v>MUNZHEDZI MATODZI</v>
          </cell>
        </row>
        <row r="1902">
          <cell r="A1902">
            <v>102393</v>
          </cell>
          <cell r="B1902" t="str">
            <v>O/H # NANDONI DISTRI</v>
          </cell>
          <cell r="C1902" t="str">
            <v>A LAZENBY</v>
          </cell>
        </row>
        <row r="1903">
          <cell r="A1903">
            <v>102394</v>
          </cell>
          <cell r="B1903" t="str">
            <v>Institutional Dev an</v>
          </cell>
          <cell r="C1903" t="str">
            <v>WERNER COMRIE</v>
          </cell>
        </row>
        <row r="1904">
          <cell r="A1904">
            <v>102396</v>
          </cell>
          <cell r="B1904" t="str">
            <v>DUIWENHOKS</v>
          </cell>
          <cell r="C1904" t="str">
            <v>OBERHOLSTER</v>
          </cell>
        </row>
        <row r="1905">
          <cell r="A1905">
            <v>102397</v>
          </cell>
          <cell r="B1905" t="str">
            <v>LAING</v>
          </cell>
          <cell r="C1905" t="str">
            <v>OBERHOLSTER</v>
          </cell>
        </row>
        <row r="1906">
          <cell r="A1906">
            <v>102398</v>
          </cell>
          <cell r="B1906" t="str">
            <v>KOUGA INVESTIGATIONS</v>
          </cell>
          <cell r="C1906" t="str">
            <v>OBERHOLSTER</v>
          </cell>
        </row>
        <row r="1907">
          <cell r="A1907">
            <v>102399</v>
          </cell>
          <cell r="B1907" t="str">
            <v>BOEGOEBERG DAM</v>
          </cell>
          <cell r="C1907" t="str">
            <v>OBERHOLSTER</v>
          </cell>
        </row>
        <row r="1908">
          <cell r="A1908">
            <v>102400</v>
          </cell>
          <cell r="B1908" t="str">
            <v>BELFORT DAM</v>
          </cell>
          <cell r="C1908" t="str">
            <v>OBERHOLSTER</v>
          </cell>
        </row>
        <row r="1909">
          <cell r="A1909">
            <v>102401</v>
          </cell>
          <cell r="B1909" t="str">
            <v>BLYDE RIVER</v>
          </cell>
          <cell r="C1909" t="str">
            <v>OBERHOLSTER</v>
          </cell>
        </row>
        <row r="1910">
          <cell r="A1910">
            <v>102402</v>
          </cell>
          <cell r="B1910" t="str">
            <v>ALBASINI</v>
          </cell>
          <cell r="C1910" t="str">
            <v>OBERHOLSTER</v>
          </cell>
        </row>
        <row r="1911">
          <cell r="A1911">
            <v>102403</v>
          </cell>
          <cell r="B1911" t="str">
            <v>PONGOLA POORT II</v>
          </cell>
          <cell r="C1911" t="str">
            <v>OBERHOLSTER</v>
          </cell>
        </row>
        <row r="1912">
          <cell r="A1912">
            <v>102404</v>
          </cell>
          <cell r="B1912" t="str">
            <v>PALEO SEISMICITY STU</v>
          </cell>
          <cell r="C1912" t="str">
            <v>OBERHOLSTER</v>
          </cell>
        </row>
        <row r="1913">
          <cell r="A1913">
            <v>102405</v>
          </cell>
          <cell r="B1913" t="str">
            <v>RETENTION WORKS</v>
          </cell>
          <cell r="C1913" t="str">
            <v>OBERHOLSTER</v>
          </cell>
        </row>
        <row r="1914">
          <cell r="A1914">
            <v>102406</v>
          </cell>
          <cell r="B1914" t="str">
            <v>NEW PSP s</v>
          </cell>
          <cell r="C1914" t="str">
            <v>OBERHOLSTER</v>
          </cell>
        </row>
        <row r="1915">
          <cell r="A1915">
            <v>102407</v>
          </cell>
          <cell r="B1915" t="str">
            <v>RWS JV</v>
          </cell>
          <cell r="C1915" t="str">
            <v>OBERHOLSTER</v>
          </cell>
        </row>
        <row r="1916">
          <cell r="A1916">
            <v>102408</v>
          </cell>
          <cell r="B1916" t="str">
            <v>ENGINEERING SUPPORT</v>
          </cell>
          <cell r="C1916" t="str">
            <v>OBERHOLSTER</v>
          </cell>
        </row>
        <row r="1917">
          <cell r="A1917">
            <v>102409</v>
          </cell>
          <cell r="B1917" t="str">
            <v>MANAGEMENT SUPPORT</v>
          </cell>
          <cell r="C1917" t="str">
            <v>OBERHOLSTER</v>
          </cell>
        </row>
        <row r="1918">
          <cell r="A1918">
            <v>102410</v>
          </cell>
          <cell r="B1918" t="str">
            <v>DCW HOUSING W9510</v>
          </cell>
          <cell r="C1918" t="str">
            <v>W VORSTER</v>
          </cell>
        </row>
        <row r="1919">
          <cell r="A1919">
            <v>102411</v>
          </cell>
          <cell r="B1919" t="str">
            <v>MOKOLO RIVER</v>
          </cell>
          <cell r="C1919" t="str">
            <v>A LAZENBY</v>
          </cell>
        </row>
        <row r="1920">
          <cell r="A1920">
            <v>102412</v>
          </cell>
          <cell r="B1920" t="str">
            <v>DRAINS</v>
          </cell>
          <cell r="C1920" t="str">
            <v>BUSHY NGAMOLE</v>
          </cell>
        </row>
        <row r="1921">
          <cell r="A1921">
            <v>102413</v>
          </cell>
          <cell r="B1921" t="str">
            <v>ABSTRACTION AUTHORIS</v>
          </cell>
          <cell r="C1921" t="str">
            <v>ZANELE BOPAPE</v>
          </cell>
        </row>
        <row r="1922">
          <cell r="A1922">
            <v>102414</v>
          </cell>
          <cell r="B1922" t="str">
            <v>FIKA PATSO DAM</v>
          </cell>
          <cell r="C1922" t="str">
            <v>ZANELE BOPAPE</v>
          </cell>
        </row>
        <row r="1923">
          <cell r="A1923">
            <v>102415</v>
          </cell>
          <cell r="B1923" t="str">
            <v>FINANCIAL ACCOUNTING</v>
          </cell>
          <cell r="C1923" t="str">
            <v>ALBERTINA XHOTSEN</v>
          </cell>
        </row>
        <row r="1924">
          <cell r="A1924">
            <v>102416</v>
          </cell>
          <cell r="B1924" t="str">
            <v>SUPPLY CHAIN MANAGEM</v>
          </cell>
          <cell r="C1924" t="str">
            <v>ALBERTINA XHOTSEN</v>
          </cell>
        </row>
        <row r="1925">
          <cell r="A1925">
            <v>102417</v>
          </cell>
          <cell r="B1925" t="str">
            <v>MANAGEMENT ACCOUNTIN</v>
          </cell>
          <cell r="C1925" t="str">
            <v>ALBERTINA XHOTSEN</v>
          </cell>
        </row>
        <row r="1926">
          <cell r="A1926">
            <v>102418</v>
          </cell>
          <cell r="B1926" t="str">
            <v>KABOKWENI DAM</v>
          </cell>
          <cell r="C1926" t="str">
            <v>oberholster</v>
          </cell>
        </row>
        <row r="1927">
          <cell r="A1927" t="str">
            <v>Central Operation</v>
          </cell>
          <cell r="C1927" t="str">
            <v>Ndumo Nelly</v>
          </cell>
        </row>
        <row r="1928">
          <cell r="A1928" t="str">
            <v>Southern Operation</v>
          </cell>
          <cell r="C1928" t="str">
            <v xml:space="preserve">Coetzee Dewald </v>
          </cell>
        </row>
        <row r="1929">
          <cell r="A1929" t="str">
            <v>Eastern Operation</v>
          </cell>
          <cell r="C1929" t="str">
            <v>Madondo Phila</v>
          </cell>
        </row>
        <row r="1930">
          <cell r="A1930" t="str">
            <v>Northern Operation</v>
          </cell>
          <cell r="C1930" t="str">
            <v>Williams Mark-Anthony</v>
          </cell>
        </row>
        <row r="1932">
          <cell r="A1932" t="str">
            <v>Limpopo</v>
          </cell>
          <cell r="C1932" t="str">
            <v>Alson Matukane</v>
          </cell>
        </row>
        <row r="1933">
          <cell r="A1933" t="str">
            <v>Livhubu Letaba</v>
          </cell>
          <cell r="C1933" t="str">
            <v>Alson Matukane</v>
          </cell>
        </row>
        <row r="1934">
          <cell r="A1934" t="str">
            <v>Crocodile Marico</v>
          </cell>
          <cell r="C1934" t="str">
            <v>Rens Botha</v>
          </cell>
        </row>
        <row r="1935">
          <cell r="A1935" t="str">
            <v>Olifants</v>
          </cell>
          <cell r="C1935" t="str">
            <v>Willie Enright</v>
          </cell>
        </row>
        <row r="1936">
          <cell r="A1936" t="str">
            <v>Inkomati</v>
          </cell>
          <cell r="C1936" t="str">
            <v>Werner Comrie</v>
          </cell>
        </row>
        <row r="1937">
          <cell r="A1937" t="str">
            <v>Usuthu Mhlathuze</v>
          </cell>
          <cell r="C1937" t="str">
            <v>Jay Reddy</v>
          </cell>
        </row>
        <row r="1938">
          <cell r="A1938" t="str">
            <v>Tugela Vaal</v>
          </cell>
          <cell r="C1938" t="str">
            <v>Jay Reddy</v>
          </cell>
        </row>
        <row r="1939">
          <cell r="A1939" t="str">
            <v>Mvoti Mzimkhulu</v>
          </cell>
          <cell r="C1939" t="str">
            <v>Jay Reddy</v>
          </cell>
        </row>
        <row r="1940">
          <cell r="A1940" t="str">
            <v>Upper Vaal</v>
          </cell>
          <cell r="C1940" t="str">
            <v>Marius Keet</v>
          </cell>
        </row>
        <row r="1941">
          <cell r="A1941" t="str">
            <v>Middle Vaal</v>
          </cell>
          <cell r="C1941" t="str">
            <v>Jemina Baleni</v>
          </cell>
        </row>
        <row r="1942">
          <cell r="A1942" t="str">
            <v>Upper Orange</v>
          </cell>
          <cell r="C1942" t="str">
            <v>Manie Groenewald</v>
          </cell>
        </row>
        <row r="1943">
          <cell r="A1943" t="str">
            <v xml:space="preserve">Lower Vaal </v>
          </cell>
          <cell r="C1943" t="str">
            <v>Louis Snyders</v>
          </cell>
        </row>
        <row r="1944">
          <cell r="A1944" t="str">
            <v>Lower Orange</v>
          </cell>
          <cell r="C1944" t="str">
            <v>Louis Snyders</v>
          </cell>
        </row>
        <row r="1945">
          <cell r="A1945" t="str">
            <v>Mzimvu Keiskama</v>
          </cell>
          <cell r="C1945" t="str">
            <v>Dale Cobban</v>
          </cell>
        </row>
        <row r="1946">
          <cell r="A1946" t="str">
            <v>Fish Tsitsikama</v>
          </cell>
          <cell r="C1946" t="str">
            <v>Dale Cobban</v>
          </cell>
        </row>
        <row r="1947">
          <cell r="A1947" t="str">
            <v>Gouritz</v>
          </cell>
          <cell r="C1947" t="str">
            <v>Willie Enright</v>
          </cell>
        </row>
        <row r="1948">
          <cell r="A1948" t="str">
            <v>Olifants Doorn</v>
          </cell>
          <cell r="C1948" t="str">
            <v>Willie Enright</v>
          </cell>
        </row>
        <row r="1949">
          <cell r="A1949" t="str">
            <v>Breede/Overberg</v>
          </cell>
          <cell r="C1949" t="str">
            <v>Willie Enright</v>
          </cell>
        </row>
        <row r="1950">
          <cell r="A1950" t="str">
            <v>Berg</v>
          </cell>
          <cell r="C1950" t="str">
            <v>Willie Enright</v>
          </cell>
        </row>
      </sheetData>
      <sheetData sheetId="11"/>
      <sheetData sheetId="1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PSA"/>
      <sheetName val="ECONOMIC CLASSIFICATION"/>
      <sheetName val="COE VACANT-FILLED"/>
      <sheetName val="COE LEVELS SUMMARY"/>
      <sheetName val="WORKING SHEET"/>
      <sheetName val="GL SUMMARY"/>
      <sheetName val="COST DRIVERS SUMMARY"/>
      <sheetName val="PROJECTS"/>
      <sheetName val="GL Item List"/>
      <sheetName val="Misallocations"/>
      <sheetName val=" Tariffs"/>
      <sheetName val="Sheet1"/>
    </sheetNames>
    <sheetDataSet>
      <sheetData sheetId="0"/>
      <sheetData sheetId="1"/>
      <sheetData sheetId="2">
        <row r="25">
          <cell r="D25">
            <v>77809817.550249994</v>
          </cell>
        </row>
      </sheetData>
      <sheetData sheetId="3"/>
      <sheetData sheetId="4"/>
      <sheetData sheetId="5">
        <row r="294">
          <cell r="X294">
            <v>369537.73000000004</v>
          </cell>
        </row>
      </sheetData>
      <sheetData sheetId="6"/>
      <sheetData sheetId="7"/>
      <sheetData sheetId="8"/>
      <sheetData sheetId="9"/>
      <sheetData sheetId="10"/>
      <sheetData sheetId="11">
        <row r="10">
          <cell r="E10">
            <v>9621069</v>
          </cell>
        </row>
        <row r="15">
          <cell r="C15">
            <v>868769670.55999994</v>
          </cell>
          <cell r="D15">
            <v>1322015298.3800001</v>
          </cell>
        </row>
        <row r="53">
          <cell r="O53">
            <v>4.0717112574937699</v>
          </cell>
          <cell r="P53">
            <v>4.0717112574937691</v>
          </cell>
          <cell r="Q53">
            <v>1.7397166826122763</v>
          </cell>
        </row>
        <row r="56">
          <cell r="O56">
            <v>4.8</v>
          </cell>
          <cell r="P56">
            <v>3.8114700000000004</v>
          </cell>
          <cell r="Q56">
            <v>2.65</v>
          </cell>
        </row>
      </sheetData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-23 BUDGET &amp; REVENUE PR"/>
      <sheetName val="2023-24 CAPPING LOSSES"/>
      <sheetName val="Tariffs Ranges"/>
      <sheetName val="Tariffs 2023-24"/>
      <sheetName val="SAP REPORT 2022 BUDGET"/>
      <sheetName val="CMA'S FUNCTIONS SUMMARY"/>
      <sheetName val="COST DRIVERS SUMMARY"/>
      <sheetName val="ECON CLAS SUMMARY"/>
    </sheetNames>
    <sheetDataSet>
      <sheetData sheetId="0"/>
      <sheetData sheetId="1"/>
      <sheetData sheetId="2"/>
      <sheetData sheetId="3"/>
      <sheetData sheetId="4">
        <row r="4">
          <cell r="B4">
            <v>100224000</v>
          </cell>
        </row>
        <row r="7">
          <cell r="B7">
            <v>59818654</v>
          </cell>
        </row>
        <row r="9">
          <cell r="B9">
            <v>60044991</v>
          </cell>
        </row>
      </sheetData>
      <sheetData sheetId="5"/>
      <sheetData sheetId="6">
        <row r="20">
          <cell r="L20">
            <v>890009794.53711081</v>
          </cell>
        </row>
      </sheetData>
      <sheetData sheetId="7">
        <row r="4">
          <cell r="G4">
            <v>89369817.550249994</v>
          </cell>
        </row>
        <row r="5">
          <cell r="G5">
            <v>65449845.096249998</v>
          </cell>
        </row>
        <row r="8">
          <cell r="G8">
            <v>107514277.00583336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PSA"/>
      <sheetName val="COE VACANT-FILLED"/>
      <sheetName val="COE LEVELS SUMMARY"/>
      <sheetName val="WORKING SHEET"/>
      <sheetName val="ECONOMIC CLASSIFICATION"/>
      <sheetName val="GL SUMMARY"/>
      <sheetName val="COST DRIVERS SUMMARY"/>
      <sheetName val="PROJECTS"/>
      <sheetName val="GL Item List"/>
      <sheetName val="Misallocations"/>
      <sheetName val=" Tariff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94">
          <cell r="X294">
            <v>5484728.3850000016</v>
          </cell>
        </row>
      </sheetData>
      <sheetData sheetId="5">
        <row r="25">
          <cell r="D25">
            <v>47419445.096249998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">
          <cell r="C15">
            <v>778510928.69662988</v>
          </cell>
          <cell r="D15">
            <v>1028397178.5799998</v>
          </cell>
          <cell r="E15">
            <v>54119189.570040002</v>
          </cell>
        </row>
        <row r="53">
          <cell r="O53">
            <v>3.5480874697903726</v>
          </cell>
          <cell r="P53">
            <v>3.548087469790373</v>
          </cell>
          <cell r="Q53">
            <v>2.4744734020977726</v>
          </cell>
        </row>
        <row r="56">
          <cell r="O56">
            <v>4.41</v>
          </cell>
          <cell r="P56">
            <v>3.2572799999999997</v>
          </cell>
          <cell r="Q56">
            <v>2.4744734020977726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PSA"/>
      <sheetName val="COE VACANT-FILLED"/>
      <sheetName val="COE LEVELS SUMMARY"/>
      <sheetName val="WORKING SHEET"/>
      <sheetName val="ECONOMIC CLASSIFICATION"/>
      <sheetName val="GL SUMMARY"/>
      <sheetName val="COST DRIVERS SUMMARY"/>
      <sheetName val="PROJECTS"/>
      <sheetName val="GL Item List"/>
      <sheetName val="Misallocations"/>
      <sheetName val=" Tariffs"/>
    </sheetNames>
    <sheetDataSet>
      <sheetData sheetId="0"/>
      <sheetData sheetId="1"/>
      <sheetData sheetId="2"/>
      <sheetData sheetId="3"/>
      <sheetData sheetId="4">
        <row r="294">
          <cell r="X294">
            <v>12577167.055000003</v>
          </cell>
        </row>
      </sheetData>
      <sheetData sheetId="5">
        <row r="25">
          <cell r="D25">
            <v>75824290.085833356</v>
          </cell>
        </row>
      </sheetData>
      <sheetData sheetId="6"/>
      <sheetData sheetId="7"/>
      <sheetData sheetId="8"/>
      <sheetData sheetId="9"/>
      <sheetData sheetId="10"/>
      <sheetData sheetId="11">
        <row r="10">
          <cell r="C10">
            <v>2651078025.8099999</v>
          </cell>
          <cell r="D10">
            <v>1365054074.5968196</v>
          </cell>
          <cell r="E10">
            <v>6800.0000399999981</v>
          </cell>
        </row>
        <row r="54">
          <cell r="O54">
            <v>2.87</v>
          </cell>
          <cell r="P54">
            <v>2.4203399999999999</v>
          </cell>
          <cell r="Q54">
            <v>2.4300000000000002</v>
          </cell>
        </row>
        <row r="57">
          <cell r="O57">
            <v>2.87</v>
          </cell>
          <cell r="Q57">
            <v>2.4300000000000002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Proj 16-17 3% 4.9% 20%"/>
      <sheetName val="16-17 TARIFF SUM"/>
      <sheetName val="CMA 1 TARIFFS"/>
      <sheetName val="ECON CLAS CMA 1"/>
      <sheetName val="CMA 2 TARIFFS"/>
      <sheetName val="ECON CLAS CMA 2"/>
      <sheetName val="CMA 3 TARIFF"/>
      <sheetName val="CMA 4 TARIFFS"/>
      <sheetName val="ECON CLAS CMA 4"/>
      <sheetName val="CMA 5 TARIFFS"/>
      <sheetName val="ECON CLASS"/>
      <sheetName val="CMA 6  TAR"/>
      <sheetName val="ECON CLAS"/>
      <sheetName val="CMA 7 TAR"/>
      <sheetName val="ECON CLAS CMA 7"/>
      <sheetName val="Sheet5"/>
      <sheetName val="CMA 8 TARIFFS"/>
      <sheetName val="CMA 9 TAR"/>
      <sheetName val="ECON CLAS 9"/>
    </sheetNames>
    <sheetDataSet>
      <sheetData sheetId="0"/>
      <sheetData sheetId="1"/>
      <sheetData sheetId="2">
        <row r="47">
          <cell r="N47">
            <v>4.6522596530182456</v>
          </cell>
          <cell r="O47">
            <v>4.6522596530182456</v>
          </cell>
          <cell r="P47">
            <v>2.5350241797605144</v>
          </cell>
        </row>
        <row r="57">
          <cell r="Q57">
            <v>88555539.223201439</v>
          </cell>
        </row>
      </sheetData>
      <sheetData sheetId="3">
        <row r="22">
          <cell r="G22">
            <v>94223603.089580014</v>
          </cell>
        </row>
      </sheetData>
      <sheetData sheetId="4">
        <row r="47">
          <cell r="N47">
            <v>4.1641605994439788</v>
          </cell>
          <cell r="O47">
            <v>3.8817201595522857</v>
          </cell>
          <cell r="P47">
            <v>2.7525810395682906</v>
          </cell>
        </row>
        <row r="58">
          <cell r="Q58">
            <v>68858347.14495784</v>
          </cell>
        </row>
      </sheetData>
      <sheetData sheetId="5">
        <row r="18">
          <cell r="G18">
            <v>77540738.490971893</v>
          </cell>
        </row>
      </sheetData>
      <sheetData sheetId="6">
        <row r="56">
          <cell r="N56">
            <v>2.8783196624927045</v>
          </cell>
          <cell r="O56">
            <v>2.5181033740443604</v>
          </cell>
          <cell r="P56">
            <v>0.86900252504015829</v>
          </cell>
          <cell r="T56">
            <v>688189.43999999994</v>
          </cell>
        </row>
        <row r="62">
          <cell r="Q62">
            <v>79613681.403194502</v>
          </cell>
        </row>
      </sheetData>
      <sheetData sheetId="7">
        <row r="46">
          <cell r="O46">
            <v>2.9278677326769382</v>
          </cell>
          <cell r="P46">
            <v>2.9278677326769382</v>
          </cell>
          <cell r="Q46">
            <v>1.8315109135334526</v>
          </cell>
        </row>
        <row r="59">
          <cell r="R59">
            <v>72459157.061524972</v>
          </cell>
        </row>
      </sheetData>
      <sheetData sheetId="8">
        <row r="22">
          <cell r="G22">
            <v>101844215.47875711</v>
          </cell>
        </row>
      </sheetData>
      <sheetData sheetId="9">
        <row r="10">
          <cell r="C10">
            <v>4671366295</v>
          </cell>
        </row>
        <row r="46">
          <cell r="N46">
            <v>2.1077114101389203</v>
          </cell>
          <cell r="O46">
            <v>2.1077114101389203</v>
          </cell>
          <cell r="P46">
            <v>2.1077114101389203</v>
          </cell>
        </row>
        <row r="56">
          <cell r="Q56">
            <v>142699503.04599366</v>
          </cell>
        </row>
        <row r="59">
          <cell r="O59">
            <v>1.45</v>
          </cell>
        </row>
      </sheetData>
      <sheetData sheetId="10">
        <row r="22">
          <cell r="G22">
            <v>156689388.646864</v>
          </cell>
        </row>
      </sheetData>
      <sheetData sheetId="11">
        <row r="15">
          <cell r="C15">
            <v>518211000</v>
          </cell>
          <cell r="D15">
            <v>4038789000</v>
          </cell>
        </row>
        <row r="46">
          <cell r="O46">
            <v>1.4330267821312361</v>
          </cell>
          <cell r="P46">
            <v>0.84557424978091955</v>
          </cell>
        </row>
        <row r="60">
          <cell r="R60">
            <v>41577062.204934403</v>
          </cell>
        </row>
      </sheetData>
      <sheetData sheetId="12">
        <row r="16">
          <cell r="G16">
            <v>48468651.374624997</v>
          </cell>
        </row>
      </sheetData>
      <sheetData sheetId="13">
        <row r="47">
          <cell r="O47">
            <v>3.9260404556104067</v>
          </cell>
          <cell r="P47">
            <v>3.9260404556104067</v>
          </cell>
          <cell r="Q47">
            <v>3.6311409637705747</v>
          </cell>
        </row>
        <row r="59">
          <cell r="R59">
            <v>68570946.515041605</v>
          </cell>
        </row>
      </sheetData>
      <sheetData sheetId="14">
        <row r="22">
          <cell r="G22">
            <v>84269560.690484971</v>
          </cell>
        </row>
      </sheetData>
      <sheetData sheetId="15"/>
      <sheetData sheetId="16">
        <row r="58">
          <cell r="S58">
            <v>43320661.127566978</v>
          </cell>
        </row>
        <row r="62">
          <cell r="P62">
            <v>4.2976000000000001</v>
          </cell>
          <cell r="Q62">
            <v>2.0780799999999999</v>
          </cell>
          <cell r="R62">
            <v>1.8931200000000001</v>
          </cell>
        </row>
      </sheetData>
      <sheetData sheetId="17">
        <row r="48">
          <cell r="O48">
            <v>3.7301388726577991</v>
          </cell>
          <cell r="P48">
            <v>3.7301388726577986</v>
          </cell>
          <cell r="Q48">
            <v>3.493671423605202</v>
          </cell>
        </row>
        <row r="60">
          <cell r="R60">
            <v>47449203.442876801</v>
          </cell>
        </row>
      </sheetData>
      <sheetData sheetId="18">
        <row r="22">
          <cell r="G22">
            <v>80759035.289645642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D"/>
      <sheetName val="cover"/>
      <sheetName val="Cover Page"/>
      <sheetName val="Contents"/>
      <sheetName val="Trial Balance"/>
      <sheetName val="Sheet2"/>
      <sheetName val="Business overview"/>
      <sheetName val="Report"/>
      <sheetName val="Financial overview"/>
      <sheetName val="Salient"/>
      <sheetName val="YTD Reg"/>
      <sheetName val="New business"/>
      <sheetName val="Statement of performance (SPR)"/>
      <sheetName val="SFP analysis"/>
      <sheetName val="Statement of Position (SPO)"/>
      <sheetName val="SPO analysis"/>
      <sheetName val="SPO analysis Audit"/>
      <sheetName val="Cash Flow statement"/>
      <sheetName val="Notes"/>
      <sheetName val="Cash flow analysis"/>
      <sheetName val="Investment Report"/>
      <sheetName val="Investment Analysis"/>
      <sheetName val="RV"/>
      <sheetName val="Rev-GR"/>
      <sheetName val="Age analysis"/>
      <sheetName val="Age&gt;150days"/>
      <sheetName val="Consolidated Expenditure"/>
      <sheetName val="EXP-GR"/>
      <sheetName val="Capital Expenditure"/>
      <sheetName val="Top 20"/>
      <sheetName val="HCount"/>
      <sheetName val="Employee summ"/>
      <sheetName val="Vacancies"/>
      <sheetName val="Appointments"/>
      <sheetName val="Terminations"/>
      <sheetName val="Term reasons"/>
      <sheetName val="Industrial Relations"/>
      <sheetName val="Supplier chain report"/>
      <sheetName val="Legal report"/>
      <sheetName val="Audit Report"/>
      <sheetName val="Risk amanagement"/>
      <sheetName val="SHE Report"/>
      <sheetName val="Loan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Business Unit : </v>
          </cell>
          <cell r="B1" t="str">
            <v>Consolidated</v>
          </cell>
          <cell r="E1" t="str">
            <v>Trialbalance on Consolidated for : 2008/2009</v>
          </cell>
        </row>
        <row r="2">
          <cell r="A2" t="str">
            <v>Actuals</v>
          </cell>
          <cell r="O2" t="str">
            <v>YTD</v>
          </cell>
          <cell r="Q2" t="str">
            <v>FULL YEAR</v>
          </cell>
        </row>
        <row r="3">
          <cell r="A3" t="str">
            <v>Item Code</v>
          </cell>
          <cell r="B3" t="str">
            <v>Item Description</v>
          </cell>
          <cell r="C3" t="str">
            <v>April</v>
          </cell>
          <cell r="D3" t="str">
            <v>May</v>
          </cell>
          <cell r="E3" t="str">
            <v>June</v>
          </cell>
          <cell r="F3" t="str">
            <v>July</v>
          </cell>
          <cell r="G3" t="str">
            <v>August</v>
          </cell>
          <cell r="H3" t="str">
            <v>September</v>
          </cell>
          <cell r="I3" t="str">
            <v>October</v>
          </cell>
          <cell r="J3" t="str">
            <v>November</v>
          </cell>
          <cell r="K3" t="str">
            <v>December</v>
          </cell>
          <cell r="L3" t="str">
            <v>January</v>
          </cell>
          <cell r="M3" t="str">
            <v>Febuary</v>
          </cell>
          <cell r="N3" t="str">
            <v>March</v>
          </cell>
          <cell r="O3" t="str">
            <v>Actual</v>
          </cell>
          <cell r="P3" t="str">
            <v xml:space="preserve">YTD Budget </v>
          </cell>
          <cell r="Q3" t="str">
            <v>Last Year</v>
          </cell>
          <cell r="R3" t="str">
            <v>Forecast</v>
          </cell>
          <cell r="S3" t="str">
            <v>Budget</v>
          </cell>
          <cell r="T3" t="str">
            <v>YTD Last year</v>
          </cell>
          <cell r="V3" t="str">
            <v>Classifications</v>
          </cell>
          <cell r="W3" t="str">
            <v>YTD Actual Classifications</v>
          </cell>
          <cell r="Y3" t="str">
            <v>Reconciliation</v>
          </cell>
          <cell r="AA3" t="str">
            <v>Classifications (Cash flow)</v>
          </cell>
        </row>
        <row r="4">
          <cell r="A4">
            <v>1</v>
          </cell>
          <cell r="B4" t="str">
            <v xml:space="preserve">Capital funds                 </v>
          </cell>
          <cell r="C4">
            <v>-108905190.95999999</v>
          </cell>
          <cell r="D4">
            <v>-108905190.95999999</v>
          </cell>
          <cell r="E4">
            <v>-108905190.95999999</v>
          </cell>
          <cell r="F4">
            <v>-108905190.95999999</v>
          </cell>
          <cell r="G4">
            <v>-108905190.95999999</v>
          </cell>
          <cell r="H4">
            <v>-108905190.95999999</v>
          </cell>
          <cell r="I4">
            <v>-108905190.95999999</v>
          </cell>
          <cell r="J4">
            <v>-108905190.95999999</v>
          </cell>
          <cell r="K4">
            <v>-108905190.95999999</v>
          </cell>
          <cell r="L4">
            <v>-108905190.95999999</v>
          </cell>
          <cell r="M4">
            <v>-108905190.95999999</v>
          </cell>
          <cell r="N4">
            <v>-108905190.95999999</v>
          </cell>
          <cell r="O4">
            <v>-108905190.95999999</v>
          </cell>
          <cell r="P4">
            <v>-108905190.95999999</v>
          </cell>
          <cell r="Q4">
            <v>-108905190.95999999</v>
          </cell>
          <cell r="R4">
            <v>-108910000</v>
          </cell>
          <cell r="S4">
            <v>-108905190.95999999</v>
          </cell>
          <cell r="T4">
            <v>-108905190.95999999</v>
          </cell>
          <cell r="V4" t="str">
            <v>Capital Fund</v>
          </cell>
          <cell r="W4" t="str">
            <v>Capital Fund</v>
          </cell>
          <cell r="Y4" t="str">
            <v/>
          </cell>
          <cell r="AA4" t="str">
            <v/>
          </cell>
          <cell r="AC4">
            <v>0</v>
          </cell>
        </row>
        <row r="5">
          <cell r="A5">
            <v>2</v>
          </cell>
          <cell r="B5" t="str">
            <v>Accumulated Impairment : Motor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/>
          </cell>
          <cell r="Q5" t="str">
            <v/>
          </cell>
          <cell r="S5" t="str">
            <v/>
          </cell>
          <cell r="T5" t="str">
            <v/>
          </cell>
          <cell r="V5" t="str">
            <v>Equipment</v>
          </cell>
          <cell r="W5" t="str">
            <v>Equipment</v>
          </cell>
          <cell r="Y5" t="str">
            <v/>
          </cell>
          <cell r="AA5" t="str">
            <v/>
          </cell>
        </row>
        <row r="6">
          <cell r="A6">
            <v>3</v>
          </cell>
          <cell r="B6" t="str">
            <v>Accumulated Impairment : Lab 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 t="str">
            <v/>
          </cell>
          <cell r="Q6" t="str">
            <v/>
          </cell>
          <cell r="S6" t="str">
            <v/>
          </cell>
          <cell r="T6" t="str">
            <v/>
          </cell>
          <cell r="V6" t="str">
            <v>Equipment</v>
          </cell>
          <cell r="W6" t="str">
            <v>Equipment</v>
          </cell>
          <cell r="Y6" t="str">
            <v/>
          </cell>
          <cell r="AA6" t="str">
            <v/>
          </cell>
        </row>
        <row r="7">
          <cell r="A7">
            <v>4</v>
          </cell>
          <cell r="B7" t="str">
            <v>Accumulated Impairment : M &amp; F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/>
          </cell>
          <cell r="Q7" t="str">
            <v/>
          </cell>
          <cell r="S7" t="str">
            <v/>
          </cell>
          <cell r="T7" t="str">
            <v/>
          </cell>
          <cell r="V7" t="str">
            <v>Equipment</v>
          </cell>
          <cell r="W7" t="str">
            <v>Equipment</v>
          </cell>
          <cell r="Y7" t="str">
            <v/>
          </cell>
          <cell r="AA7" t="str">
            <v/>
          </cell>
        </row>
        <row r="8">
          <cell r="A8">
            <v>5</v>
          </cell>
          <cell r="B8" t="str">
            <v>Accumulated Impairment : Offic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-4950</v>
          </cell>
          <cell r="N8">
            <v>0</v>
          </cell>
          <cell r="O8">
            <v>0</v>
          </cell>
          <cell r="P8" t="str">
            <v/>
          </cell>
          <cell r="Q8" t="str">
            <v/>
          </cell>
          <cell r="S8" t="str">
            <v/>
          </cell>
          <cell r="T8" t="str">
            <v/>
          </cell>
          <cell r="V8" t="str">
            <v>Equipment</v>
          </cell>
          <cell r="W8" t="str">
            <v>Equipment</v>
          </cell>
          <cell r="Y8" t="str">
            <v/>
          </cell>
          <cell r="AA8" t="str">
            <v/>
          </cell>
        </row>
        <row r="9">
          <cell r="A9">
            <v>6</v>
          </cell>
          <cell r="B9" t="str">
            <v>Accumulated Impairment : Compu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 t="str">
            <v/>
          </cell>
          <cell r="Q9" t="str">
            <v/>
          </cell>
          <cell r="S9" t="str">
            <v/>
          </cell>
          <cell r="T9" t="str">
            <v/>
          </cell>
          <cell r="V9" t="str">
            <v>Equipment</v>
          </cell>
          <cell r="W9" t="str">
            <v>Equipment</v>
          </cell>
          <cell r="Y9" t="str">
            <v/>
          </cell>
          <cell r="AA9" t="str">
            <v/>
          </cell>
        </row>
        <row r="10">
          <cell r="A10">
            <v>7</v>
          </cell>
          <cell r="B10" t="str">
            <v>Accumulated Impairment : Libra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 t="str">
            <v/>
          </cell>
          <cell r="Q10" t="str">
            <v/>
          </cell>
          <cell r="S10" t="str">
            <v/>
          </cell>
          <cell r="T10" t="str">
            <v/>
          </cell>
          <cell r="V10" t="str">
            <v>Equipment</v>
          </cell>
          <cell r="W10" t="str">
            <v>Equipment</v>
          </cell>
          <cell r="Y10" t="str">
            <v/>
          </cell>
          <cell r="AA10" t="str">
            <v/>
          </cell>
        </row>
        <row r="11">
          <cell r="A11">
            <v>8</v>
          </cell>
          <cell r="B11" t="str">
            <v>Accumulated Impairment : Aircr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 t="str">
            <v/>
          </cell>
          <cell r="Q11" t="str">
            <v/>
          </cell>
          <cell r="S11" t="str">
            <v/>
          </cell>
          <cell r="T11" t="str">
            <v/>
          </cell>
          <cell r="V11" t="str">
            <v>Equipment</v>
          </cell>
          <cell r="W11" t="str">
            <v>Equipment</v>
          </cell>
          <cell r="Y11" t="str">
            <v/>
          </cell>
          <cell r="AA11" t="str">
            <v/>
          </cell>
        </row>
        <row r="12">
          <cell r="A12">
            <v>9</v>
          </cell>
          <cell r="B12" t="str">
            <v>Minor Assets : Motor Vehicle C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168862.3</v>
          </cell>
          <cell r="O12">
            <v>168862.3</v>
          </cell>
          <cell r="P12" t="str">
            <v/>
          </cell>
          <cell r="Q12" t="str">
            <v/>
          </cell>
          <cell r="S12" t="str">
            <v/>
          </cell>
          <cell r="T12" t="str">
            <v/>
          </cell>
          <cell r="V12" t="str">
            <v>Equipment</v>
          </cell>
          <cell r="W12" t="str">
            <v>Equipment</v>
          </cell>
          <cell r="Y12" t="str">
            <v/>
          </cell>
          <cell r="AA12" t="str">
            <v/>
          </cell>
        </row>
        <row r="13">
          <cell r="A13">
            <v>10</v>
          </cell>
          <cell r="B13" t="str">
            <v>Minor Assets : Lab Equipment 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9471289.4499999993</v>
          </cell>
          <cell r="O13">
            <v>9471289.4499999993</v>
          </cell>
          <cell r="P13" t="str">
            <v/>
          </cell>
          <cell r="Q13" t="str">
            <v/>
          </cell>
          <cell r="S13" t="str">
            <v/>
          </cell>
          <cell r="T13" t="str">
            <v/>
          </cell>
          <cell r="V13" t="str">
            <v>Equipment</v>
          </cell>
          <cell r="W13" t="str">
            <v>Equipment</v>
          </cell>
          <cell r="Y13" t="str">
            <v/>
          </cell>
          <cell r="AA13" t="str">
            <v/>
          </cell>
        </row>
        <row r="14">
          <cell r="A14">
            <v>11</v>
          </cell>
          <cell r="B14" t="str">
            <v xml:space="preserve">Minor Assets : Land Cost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62618.03</v>
          </cell>
          <cell r="O14">
            <v>62618.03</v>
          </cell>
          <cell r="P14" t="str">
            <v/>
          </cell>
          <cell r="Q14" t="str">
            <v/>
          </cell>
          <cell r="S14" t="str">
            <v/>
          </cell>
          <cell r="T14" t="str">
            <v/>
          </cell>
          <cell r="V14" t="str">
            <v>Equipment</v>
          </cell>
          <cell r="W14" t="str">
            <v>Equipment</v>
          </cell>
          <cell r="Y14" t="str">
            <v/>
          </cell>
          <cell r="AA14" t="str">
            <v/>
          </cell>
        </row>
        <row r="15">
          <cell r="A15">
            <v>12</v>
          </cell>
          <cell r="B15" t="str">
            <v xml:space="preserve">Minor Assets : Building Cost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1026958.85</v>
          </cell>
          <cell r="O15">
            <v>1026958.85</v>
          </cell>
          <cell r="P15" t="str">
            <v/>
          </cell>
          <cell r="Q15" t="str">
            <v/>
          </cell>
          <cell r="S15" t="str">
            <v/>
          </cell>
          <cell r="T15" t="str">
            <v/>
          </cell>
          <cell r="V15" t="str">
            <v>Equipment</v>
          </cell>
          <cell r="W15" t="str">
            <v>Equipment</v>
          </cell>
          <cell r="Y15" t="str">
            <v/>
          </cell>
          <cell r="AA15" t="str">
            <v/>
          </cell>
        </row>
        <row r="16">
          <cell r="A16">
            <v>13</v>
          </cell>
          <cell r="B16" t="str">
            <v>Minor Asset : M &amp; F  Equip 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3002557.12</v>
          </cell>
          <cell r="O16">
            <v>3002557.12</v>
          </cell>
          <cell r="P16" t="str">
            <v/>
          </cell>
          <cell r="Q16" t="str">
            <v/>
          </cell>
          <cell r="S16" t="str">
            <v/>
          </cell>
          <cell r="T16" t="str">
            <v/>
          </cell>
          <cell r="V16" t="str">
            <v>Equipment</v>
          </cell>
          <cell r="W16" t="str">
            <v>Equipment</v>
          </cell>
          <cell r="Y16" t="str">
            <v/>
          </cell>
          <cell r="AA16" t="str">
            <v/>
          </cell>
        </row>
        <row r="17">
          <cell r="A17">
            <v>14</v>
          </cell>
          <cell r="B17" t="str">
            <v>Minor Assets : Office F &amp; F Co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11239813.310000001</v>
          </cell>
          <cell r="O17">
            <v>11239813.310000001</v>
          </cell>
          <cell r="P17" t="str">
            <v/>
          </cell>
          <cell r="Q17" t="str">
            <v/>
          </cell>
          <cell r="S17" t="str">
            <v/>
          </cell>
          <cell r="T17" t="str">
            <v/>
          </cell>
          <cell r="V17" t="str">
            <v>Equipment</v>
          </cell>
          <cell r="W17" t="str">
            <v>Equipment</v>
          </cell>
          <cell r="Y17" t="str">
            <v/>
          </cell>
          <cell r="AA17" t="str">
            <v/>
          </cell>
        </row>
        <row r="18">
          <cell r="A18">
            <v>15</v>
          </cell>
          <cell r="B18" t="str">
            <v xml:space="preserve">Minor Assets : Computer Equip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157.86000000000001</v>
          </cell>
          <cell r="N18">
            <v>25488199.32</v>
          </cell>
          <cell r="O18">
            <v>25488199.32</v>
          </cell>
          <cell r="P18" t="str">
            <v/>
          </cell>
          <cell r="Q18" t="str">
            <v/>
          </cell>
          <cell r="S18" t="str">
            <v/>
          </cell>
          <cell r="T18" t="str">
            <v/>
          </cell>
          <cell r="V18" t="str">
            <v>Equipment</v>
          </cell>
          <cell r="W18" t="str">
            <v>Equipment</v>
          </cell>
          <cell r="Y18" t="str">
            <v/>
          </cell>
          <cell r="AA18" t="str">
            <v/>
          </cell>
        </row>
        <row r="19">
          <cell r="A19">
            <v>16</v>
          </cell>
          <cell r="B19" t="str">
            <v>Minor Assets : Library Books C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1</v>
          </cell>
          <cell r="P19" t="str">
            <v/>
          </cell>
          <cell r="Q19" t="str">
            <v/>
          </cell>
          <cell r="S19" t="str">
            <v/>
          </cell>
          <cell r="T19" t="str">
            <v/>
          </cell>
          <cell r="V19" t="str">
            <v>Equipment</v>
          </cell>
          <cell r="W19" t="str">
            <v>Equipment</v>
          </cell>
          <cell r="Y19" t="str">
            <v/>
          </cell>
          <cell r="AA19" t="str">
            <v/>
          </cell>
        </row>
        <row r="20">
          <cell r="A20">
            <v>17</v>
          </cell>
          <cell r="B20" t="str">
            <v xml:space="preserve">Minor Assets : Aircraft Cost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/>
          </cell>
          <cell r="Q20" t="str">
            <v/>
          </cell>
          <cell r="S20" t="str">
            <v/>
          </cell>
          <cell r="T20" t="str">
            <v/>
          </cell>
          <cell r="V20" t="str">
            <v>Equipment</v>
          </cell>
          <cell r="W20" t="str">
            <v>Equipment</v>
          </cell>
          <cell r="Y20" t="str">
            <v/>
          </cell>
          <cell r="AA20" t="str">
            <v/>
          </cell>
        </row>
        <row r="21">
          <cell r="A21">
            <v>20</v>
          </cell>
          <cell r="B21" t="str">
            <v>Fixed assets revaluation reser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476792</v>
          </cell>
          <cell r="L21">
            <v>476792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V21" t="str">
            <v>Accumulated Surpluses/ (lossess)</v>
          </cell>
          <cell r="W21" t="str">
            <v>Accumulated Surpluses/ (lossess)</v>
          </cell>
          <cell r="Y21" t="str">
            <v/>
          </cell>
          <cell r="AA21" t="str">
            <v/>
          </cell>
        </row>
        <row r="22">
          <cell r="A22">
            <v>28</v>
          </cell>
          <cell r="B22" t="str">
            <v xml:space="preserve">NDR- Land and buildings       </v>
          </cell>
          <cell r="C22">
            <v>-41642259.799999997</v>
          </cell>
          <cell r="D22">
            <v>-41642259.799999997</v>
          </cell>
          <cell r="E22">
            <v>-41642259.799999997</v>
          </cell>
          <cell r="F22">
            <v>-41642259.799999997</v>
          </cell>
          <cell r="G22">
            <v>-41642259.799999997</v>
          </cell>
          <cell r="H22">
            <v>-41642259.799999997</v>
          </cell>
          <cell r="I22">
            <v>-41642259.799999997</v>
          </cell>
          <cell r="J22">
            <v>-41642259.799999997</v>
          </cell>
          <cell r="K22">
            <v>-41642259.799999997</v>
          </cell>
          <cell r="L22">
            <v>-41642259.799999997</v>
          </cell>
          <cell r="M22">
            <v>-41642259.799999997</v>
          </cell>
          <cell r="N22">
            <v>-41642259.799999997</v>
          </cell>
          <cell r="O22">
            <v>-41642259.799999997</v>
          </cell>
          <cell r="P22">
            <v>-41642259.799999997</v>
          </cell>
          <cell r="Q22">
            <v>-41642259.799999997</v>
          </cell>
          <cell r="R22">
            <v>-77300000</v>
          </cell>
          <cell r="S22">
            <v>-41642259.799999997</v>
          </cell>
          <cell r="T22">
            <v>-41642259.799999997</v>
          </cell>
          <cell r="V22" t="str">
            <v>Accumulated Surpluses/ (lossess)</v>
          </cell>
          <cell r="W22" t="str">
            <v>Accumulated Surpluses/ (lossess)</v>
          </cell>
          <cell r="Y22" t="str">
            <v/>
          </cell>
          <cell r="AA22" t="str">
            <v/>
          </cell>
        </row>
        <row r="23">
          <cell r="A23">
            <v>29</v>
          </cell>
          <cell r="B23" t="str">
            <v xml:space="preserve">Deferred Income               </v>
          </cell>
          <cell r="C23">
            <v>-250006749</v>
          </cell>
          <cell r="D23">
            <v>-249994077.41</v>
          </cell>
          <cell r="E23">
            <v>-249879438.81999999</v>
          </cell>
          <cell r="F23">
            <v>-249832778.22999999</v>
          </cell>
          <cell r="G23">
            <v>-249786117.63999999</v>
          </cell>
          <cell r="H23">
            <v>-249739457.05000001</v>
          </cell>
          <cell r="I23">
            <v>-249726785.46000001</v>
          </cell>
          <cell r="J23">
            <v>-249714113.87</v>
          </cell>
          <cell r="K23">
            <v>-249701442.28</v>
          </cell>
          <cell r="L23">
            <v>-249552814.69</v>
          </cell>
          <cell r="M23">
            <v>-250019420.59</v>
          </cell>
          <cell r="N23">
            <v>-250019420.59</v>
          </cell>
          <cell r="O23">
            <v>-250019420.59</v>
          </cell>
          <cell r="P23">
            <v>-248516426.59</v>
          </cell>
          <cell r="Q23">
            <v>-250019420.59</v>
          </cell>
          <cell r="R23">
            <v>-249020000</v>
          </cell>
          <cell r="S23">
            <v>-248516426.59</v>
          </cell>
          <cell r="T23">
            <v>-250019420.59</v>
          </cell>
          <cell r="V23" t="str">
            <v>Deferred Income:Governments Grants</v>
          </cell>
          <cell r="W23" t="str">
            <v>Deferred Income:Governments Grants</v>
          </cell>
          <cell r="Y23" t="str">
            <v/>
          </cell>
          <cell r="AA23" t="str">
            <v/>
          </cell>
        </row>
        <row r="24">
          <cell r="A24">
            <v>30</v>
          </cell>
          <cell r="B24" t="str">
            <v xml:space="preserve">General reserve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V24" t="str">
            <v>Accumulated Surpluses/ (lossess)</v>
          </cell>
          <cell r="W24" t="str">
            <v>Accumulated Surpluses/ (lossess)</v>
          </cell>
          <cell r="Y24" t="str">
            <v/>
          </cell>
          <cell r="AA24" t="str">
            <v/>
          </cell>
        </row>
        <row r="25">
          <cell r="A25">
            <v>31</v>
          </cell>
          <cell r="B25" t="str">
            <v>Fixed asset replacement reserv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V25" t="str">
            <v>Accumulated Surpluses/ (lossess)</v>
          </cell>
          <cell r="W25" t="str">
            <v>Accumulated Surpluses/ (lossess)</v>
          </cell>
          <cell r="Y25" t="str">
            <v/>
          </cell>
          <cell r="AA25" t="str">
            <v/>
          </cell>
        </row>
        <row r="26">
          <cell r="A26">
            <v>33</v>
          </cell>
          <cell r="B26" t="str">
            <v xml:space="preserve">Retained income               </v>
          </cell>
          <cell r="C26">
            <v>-57684722.009999998</v>
          </cell>
          <cell r="D26">
            <v>-57684722.009999998</v>
          </cell>
          <cell r="E26">
            <v>-57684722.009999998</v>
          </cell>
          <cell r="F26">
            <v>-57684722.009999998</v>
          </cell>
          <cell r="G26">
            <v>-57684722.009999998</v>
          </cell>
          <cell r="H26">
            <v>-57684722.009999998</v>
          </cell>
          <cell r="I26">
            <v>-57684722.009999998</v>
          </cell>
          <cell r="J26">
            <v>-57684722.009999998</v>
          </cell>
          <cell r="K26">
            <v>-57684722.009999998</v>
          </cell>
          <cell r="L26">
            <v>-57684722.009999998</v>
          </cell>
          <cell r="M26">
            <v>-57684722.009999998</v>
          </cell>
          <cell r="N26">
            <v>-57684722.009999998</v>
          </cell>
          <cell r="O26">
            <v>-57684722.009999998</v>
          </cell>
          <cell r="P26">
            <v>-55087802.009999998</v>
          </cell>
          <cell r="Q26">
            <v>-57684722.009999998</v>
          </cell>
          <cell r="S26">
            <v>-55087802.009999998</v>
          </cell>
          <cell r="T26">
            <v>-57684722.009999998</v>
          </cell>
          <cell r="V26" t="str">
            <v>Accumulated Surpluses/ (lossess)</v>
          </cell>
          <cell r="W26" t="str">
            <v>Accumulated Surpluses/ (lossess)</v>
          </cell>
          <cell r="Y26" t="str">
            <v/>
          </cell>
          <cell r="AA26" t="str">
            <v/>
          </cell>
        </row>
        <row r="27">
          <cell r="A27">
            <v>34</v>
          </cell>
          <cell r="B27" t="str">
            <v>Minor Assets  : M V Accum writ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-166788.97</v>
          </cell>
          <cell r="O27">
            <v>-166788.97</v>
          </cell>
          <cell r="P27" t="str">
            <v/>
          </cell>
          <cell r="Q27" t="str">
            <v/>
          </cell>
          <cell r="S27" t="str">
            <v/>
          </cell>
          <cell r="T27" t="str">
            <v/>
          </cell>
          <cell r="V27" t="str">
            <v>Equipment</v>
          </cell>
          <cell r="W27" t="str">
            <v>Equipment</v>
          </cell>
          <cell r="Y27" t="str">
            <v/>
          </cell>
          <cell r="AA27" t="str">
            <v/>
          </cell>
        </row>
        <row r="28">
          <cell r="A28">
            <v>35</v>
          </cell>
          <cell r="B28" t="str">
            <v>Minor Assets : Lab Equip Accum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-9512346.1899999995</v>
          </cell>
          <cell r="O28">
            <v>-9512346.1899999995</v>
          </cell>
          <cell r="P28" t="str">
            <v/>
          </cell>
          <cell r="Q28" t="str">
            <v/>
          </cell>
          <cell r="S28" t="str">
            <v/>
          </cell>
          <cell r="T28" t="str">
            <v/>
          </cell>
          <cell r="V28" t="str">
            <v>Equipment</v>
          </cell>
          <cell r="W28" t="str">
            <v>Equipment</v>
          </cell>
          <cell r="Y28" t="str">
            <v/>
          </cell>
          <cell r="AA28" t="str">
            <v/>
          </cell>
        </row>
        <row r="29">
          <cell r="A29">
            <v>36</v>
          </cell>
          <cell r="B29" t="str">
            <v>Minor Assets : Land Accum writ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-62577.03</v>
          </cell>
          <cell r="O29">
            <v>-62577.03</v>
          </cell>
          <cell r="P29" t="str">
            <v/>
          </cell>
          <cell r="Q29" t="str">
            <v/>
          </cell>
          <cell r="S29" t="str">
            <v/>
          </cell>
          <cell r="T29" t="str">
            <v/>
          </cell>
          <cell r="V29" t="str">
            <v>Equipment</v>
          </cell>
          <cell r="W29" t="str">
            <v>Equipment</v>
          </cell>
          <cell r="Y29" t="str">
            <v/>
          </cell>
          <cell r="AA29" t="str">
            <v/>
          </cell>
        </row>
        <row r="30">
          <cell r="A30">
            <v>37</v>
          </cell>
          <cell r="B30" t="str">
            <v xml:space="preserve">Minor Assets : Building Accum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-1005794.76</v>
          </cell>
          <cell r="O30">
            <v>-1005794.76</v>
          </cell>
          <cell r="P30" t="str">
            <v/>
          </cell>
          <cell r="Q30" t="str">
            <v/>
          </cell>
          <cell r="S30" t="str">
            <v/>
          </cell>
          <cell r="T30" t="str">
            <v/>
          </cell>
          <cell r="V30" t="str">
            <v>Equipment</v>
          </cell>
          <cell r="W30" t="str">
            <v>Equipment</v>
          </cell>
          <cell r="Y30" t="str">
            <v/>
          </cell>
          <cell r="AA30" t="str">
            <v/>
          </cell>
        </row>
        <row r="31">
          <cell r="A31">
            <v>38</v>
          </cell>
          <cell r="B31" t="str">
            <v xml:space="preserve">Minor Assets : Mach &amp; F Accum 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-2962310.39</v>
          </cell>
          <cell r="O31">
            <v>-2962310.39</v>
          </cell>
          <cell r="P31" t="str">
            <v/>
          </cell>
          <cell r="Q31" t="str">
            <v/>
          </cell>
          <cell r="S31" t="str">
            <v/>
          </cell>
          <cell r="T31" t="str">
            <v/>
          </cell>
          <cell r="V31" t="str">
            <v>Equipment</v>
          </cell>
          <cell r="W31" t="str">
            <v>Equipment</v>
          </cell>
          <cell r="Y31" t="str">
            <v/>
          </cell>
          <cell r="AA31" t="str">
            <v/>
          </cell>
        </row>
        <row r="32">
          <cell r="A32">
            <v>39</v>
          </cell>
          <cell r="B32" t="str">
            <v>Minor Assets : Off F &amp; F Accum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4950</v>
          </cell>
          <cell r="N32">
            <v>-10804854.970000001</v>
          </cell>
          <cell r="O32">
            <v>-10804854.970000001</v>
          </cell>
          <cell r="P32" t="str">
            <v/>
          </cell>
          <cell r="Q32" t="str">
            <v/>
          </cell>
          <cell r="S32" t="str">
            <v/>
          </cell>
          <cell r="T32" t="str">
            <v/>
          </cell>
          <cell r="V32" t="str">
            <v>Equipment</v>
          </cell>
          <cell r="W32" t="str">
            <v>Equipment</v>
          </cell>
          <cell r="Y32" t="str">
            <v/>
          </cell>
          <cell r="AA32" t="str">
            <v/>
          </cell>
        </row>
        <row r="33">
          <cell r="A33">
            <v>40</v>
          </cell>
          <cell r="B33" t="str">
            <v>Minor Assets :Comp Equip Accum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-25368300.739999998</v>
          </cell>
          <cell r="O33">
            <v>-25368300.739999998</v>
          </cell>
          <cell r="P33" t="str">
            <v/>
          </cell>
          <cell r="Q33" t="str">
            <v/>
          </cell>
          <cell r="S33" t="str">
            <v/>
          </cell>
          <cell r="T33" t="str">
            <v/>
          </cell>
          <cell r="V33" t="str">
            <v>Equipment</v>
          </cell>
          <cell r="W33" t="str">
            <v>Equipment</v>
          </cell>
          <cell r="Y33" t="str">
            <v/>
          </cell>
          <cell r="AA33" t="str">
            <v/>
          </cell>
        </row>
        <row r="34">
          <cell r="A34">
            <v>41</v>
          </cell>
          <cell r="B34" t="str">
            <v>Minor Assets : Library B Accum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 t="str">
            <v/>
          </cell>
          <cell r="Q34" t="str">
            <v/>
          </cell>
          <cell r="S34" t="str">
            <v/>
          </cell>
          <cell r="T34" t="str">
            <v/>
          </cell>
          <cell r="V34" t="str">
            <v>Equipment</v>
          </cell>
          <cell r="W34" t="str">
            <v>Equipment</v>
          </cell>
          <cell r="Y34" t="str">
            <v/>
          </cell>
          <cell r="AA34" t="str">
            <v/>
          </cell>
        </row>
        <row r="35">
          <cell r="A35">
            <v>42</v>
          </cell>
          <cell r="B35" t="str">
            <v xml:space="preserve">Minor Assets : Aircraft Accum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 t="str">
            <v/>
          </cell>
          <cell r="Q35" t="str">
            <v/>
          </cell>
          <cell r="S35" t="str">
            <v/>
          </cell>
          <cell r="T35" t="str">
            <v/>
          </cell>
          <cell r="V35" t="str">
            <v>Equipment</v>
          </cell>
          <cell r="W35" t="str">
            <v>Equipment</v>
          </cell>
          <cell r="Y35" t="str">
            <v/>
          </cell>
          <cell r="AA35" t="str">
            <v/>
          </cell>
        </row>
        <row r="36">
          <cell r="A36">
            <v>45</v>
          </cell>
          <cell r="B36" t="str">
            <v xml:space="preserve">Trust funds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V36" t="str">
            <v>Accumulated Surpluses/ (lossess)</v>
          </cell>
          <cell r="W36" t="str">
            <v>Accumulated Surpluses/ (lossess)</v>
          </cell>
          <cell r="Y36" t="str">
            <v/>
          </cell>
          <cell r="AA36" t="str">
            <v/>
          </cell>
        </row>
        <row r="37">
          <cell r="A37">
            <v>50</v>
          </cell>
          <cell r="B37" t="str">
            <v xml:space="preserve">Bank Control Acc - ARC-ITSC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V37" t="str">
            <v>Cash and Cash equivalents</v>
          </cell>
          <cell r="W37" t="str">
            <v>Cash and Cash equivalents</v>
          </cell>
          <cell r="Y37" t="str">
            <v>Short term deposit</v>
          </cell>
          <cell r="AA37" t="str">
            <v>Sales of goods and services</v>
          </cell>
        </row>
        <row r="38">
          <cell r="A38">
            <v>55</v>
          </cell>
          <cell r="B38" t="str">
            <v xml:space="preserve">Medical aid continuation      </v>
          </cell>
          <cell r="C38">
            <v>-27451000</v>
          </cell>
          <cell r="D38">
            <v>-27451000</v>
          </cell>
          <cell r="E38">
            <v>-27451000</v>
          </cell>
          <cell r="F38">
            <v>-27451000</v>
          </cell>
          <cell r="G38">
            <v>-27451000</v>
          </cell>
          <cell r="H38">
            <v>-27451000</v>
          </cell>
          <cell r="I38">
            <v>-27451000</v>
          </cell>
          <cell r="J38">
            <v>-27451000</v>
          </cell>
          <cell r="K38">
            <v>-27451000</v>
          </cell>
          <cell r="L38">
            <v>-27451000</v>
          </cell>
          <cell r="M38">
            <v>-27451000</v>
          </cell>
          <cell r="N38">
            <v>-27302227</v>
          </cell>
          <cell r="O38">
            <v>-27302227</v>
          </cell>
          <cell r="P38">
            <v>-27451000</v>
          </cell>
          <cell r="Q38">
            <v>-27451000</v>
          </cell>
          <cell r="R38">
            <v>-27450000</v>
          </cell>
          <cell r="S38">
            <v>-27451000</v>
          </cell>
          <cell r="T38">
            <v>-27451000</v>
          </cell>
          <cell r="V38" t="str">
            <v>Employee Benefits</v>
          </cell>
          <cell r="W38" t="str">
            <v>Employee Benefits</v>
          </cell>
          <cell r="Y38" t="str">
            <v/>
          </cell>
          <cell r="AA38" t="str">
            <v>Suppliers</v>
          </cell>
        </row>
        <row r="39">
          <cell r="A39">
            <v>56</v>
          </cell>
          <cell r="B39" t="str">
            <v>Provision: Tax on pens. gratui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V39" t="str">
            <v>Employee Benefits</v>
          </cell>
          <cell r="W39" t="str">
            <v>Employee Benefits</v>
          </cell>
          <cell r="Y39" t="str">
            <v/>
          </cell>
          <cell r="AA39" t="str">
            <v>Suppliers</v>
          </cell>
        </row>
        <row r="40">
          <cell r="A40">
            <v>57</v>
          </cell>
          <cell r="B40" t="str">
            <v>Long term benefits service rec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V40" t="str">
            <v>Employee Benefits</v>
          </cell>
          <cell r="W40" t="str">
            <v>Employee Benefits</v>
          </cell>
          <cell r="Y40" t="str">
            <v/>
          </cell>
          <cell r="AA40" t="str">
            <v>Suppliers</v>
          </cell>
        </row>
        <row r="41">
          <cell r="A41">
            <v>59</v>
          </cell>
          <cell r="B41" t="str">
            <v xml:space="preserve">Accumulated Impairment: Land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V41" t="str">
            <v>Land and buildings</v>
          </cell>
          <cell r="W41" t="str">
            <v>Land and buildings</v>
          </cell>
          <cell r="Y41" t="str">
            <v/>
          </cell>
          <cell r="AA41" t="str">
            <v/>
          </cell>
        </row>
        <row r="42">
          <cell r="A42">
            <v>60</v>
          </cell>
          <cell r="B42" t="str">
            <v xml:space="preserve">Leased vehicles - Imperial    </v>
          </cell>
          <cell r="C42">
            <v>82.02</v>
          </cell>
          <cell r="D42">
            <v>82.02</v>
          </cell>
          <cell r="E42">
            <v>82.02</v>
          </cell>
          <cell r="F42">
            <v>83.02</v>
          </cell>
          <cell r="G42">
            <v>84.02</v>
          </cell>
          <cell r="H42">
            <v>84.02</v>
          </cell>
          <cell r="I42">
            <v>84.02</v>
          </cell>
          <cell r="J42">
            <v>85.02</v>
          </cell>
          <cell r="K42">
            <v>85.02</v>
          </cell>
          <cell r="L42">
            <v>85.02</v>
          </cell>
          <cell r="M42">
            <v>88.02</v>
          </cell>
          <cell r="N42">
            <v>64</v>
          </cell>
          <cell r="O42">
            <v>64</v>
          </cell>
          <cell r="P42">
            <v>82.02</v>
          </cell>
          <cell r="Q42">
            <v>82.02</v>
          </cell>
          <cell r="S42">
            <v>82.02</v>
          </cell>
          <cell r="T42">
            <v>82.02</v>
          </cell>
          <cell r="V42" t="str">
            <v>Equipment</v>
          </cell>
          <cell r="W42" t="str">
            <v>Equipment</v>
          </cell>
          <cell r="Y42" t="str">
            <v/>
          </cell>
          <cell r="AA42" t="str">
            <v>Purchases of property plant and equipment</v>
          </cell>
        </row>
        <row r="43">
          <cell r="A43">
            <v>61</v>
          </cell>
          <cell r="B43" t="str">
            <v xml:space="preserve">Equipment : 240 Periods       </v>
          </cell>
          <cell r="C43">
            <v>192500</v>
          </cell>
          <cell r="D43">
            <v>192500</v>
          </cell>
          <cell r="E43">
            <v>192500</v>
          </cell>
          <cell r="F43">
            <v>192500</v>
          </cell>
          <cell r="G43">
            <v>192500</v>
          </cell>
          <cell r="H43">
            <v>192500</v>
          </cell>
          <cell r="I43">
            <v>192500</v>
          </cell>
          <cell r="J43">
            <v>192500</v>
          </cell>
          <cell r="K43">
            <v>192500</v>
          </cell>
          <cell r="L43">
            <v>192500</v>
          </cell>
          <cell r="M43">
            <v>192500</v>
          </cell>
          <cell r="N43">
            <v>192500</v>
          </cell>
          <cell r="O43">
            <v>192500</v>
          </cell>
          <cell r="P43">
            <v>192500</v>
          </cell>
          <cell r="Q43">
            <v>192500</v>
          </cell>
          <cell r="S43">
            <v>192500</v>
          </cell>
          <cell r="T43">
            <v>192500</v>
          </cell>
          <cell r="V43" t="str">
            <v>Equipment</v>
          </cell>
          <cell r="W43" t="str">
            <v>Equipment</v>
          </cell>
          <cell r="Y43" t="str">
            <v/>
          </cell>
          <cell r="AA43" t="str">
            <v>Purchases of property plant and equipment</v>
          </cell>
        </row>
        <row r="44">
          <cell r="A44">
            <v>62</v>
          </cell>
          <cell r="B44" t="str">
            <v>Acc Depreciation: Equipment: 2</v>
          </cell>
          <cell r="C44">
            <v>-40104</v>
          </cell>
          <cell r="D44">
            <v>-40906.080000000002</v>
          </cell>
          <cell r="E44">
            <v>-41708.160000000003</v>
          </cell>
          <cell r="F44">
            <v>-42510.239999999998</v>
          </cell>
          <cell r="G44">
            <v>-43312.32</v>
          </cell>
          <cell r="H44">
            <v>-44114.400000000001</v>
          </cell>
          <cell r="I44">
            <v>-44916.480000000003</v>
          </cell>
          <cell r="J44">
            <v>-45718.559999999998</v>
          </cell>
          <cell r="K44">
            <v>-46520.639999999999</v>
          </cell>
          <cell r="L44">
            <v>-47322.720000000001</v>
          </cell>
          <cell r="M44">
            <v>-48124.800000000003</v>
          </cell>
          <cell r="N44">
            <v>-48926.879999999997</v>
          </cell>
          <cell r="O44">
            <v>-48926.879999999997</v>
          </cell>
          <cell r="P44">
            <v>-29677.919999999998</v>
          </cell>
          <cell r="Q44">
            <v>-39301.919999999998</v>
          </cell>
          <cell r="S44">
            <v>-29677.919999999998</v>
          </cell>
          <cell r="T44">
            <v>-39301.919999999998</v>
          </cell>
          <cell r="V44" t="str">
            <v>Equipment</v>
          </cell>
          <cell r="W44" t="str">
            <v>Equipment</v>
          </cell>
          <cell r="Y44" t="str">
            <v/>
          </cell>
          <cell r="AA44" t="str">
            <v/>
          </cell>
        </row>
        <row r="45">
          <cell r="A45">
            <v>63</v>
          </cell>
          <cell r="B45" t="str">
            <v xml:space="preserve">Buildings                     </v>
          </cell>
          <cell r="C45">
            <v>424434419.05000001</v>
          </cell>
          <cell r="D45">
            <v>424555970.70999998</v>
          </cell>
          <cell r="E45">
            <v>424584070.70999998</v>
          </cell>
          <cell r="F45">
            <v>425382470.06</v>
          </cell>
          <cell r="G45">
            <v>427803070.00999999</v>
          </cell>
          <cell r="H45">
            <v>429724203.36000001</v>
          </cell>
          <cell r="I45">
            <v>430417816.93000001</v>
          </cell>
          <cell r="J45">
            <v>430535678.85000002</v>
          </cell>
          <cell r="K45">
            <v>430610678.85000002</v>
          </cell>
          <cell r="L45">
            <v>431839569.27999997</v>
          </cell>
          <cell r="M45">
            <v>432118319.27999997</v>
          </cell>
          <cell r="N45">
            <v>432526856.75999999</v>
          </cell>
          <cell r="O45">
            <v>432526856.75999999</v>
          </cell>
          <cell r="P45">
            <v>426905160.62</v>
          </cell>
          <cell r="Q45">
            <v>424246160.62</v>
          </cell>
          <cell r="S45">
            <v>426905160.62</v>
          </cell>
          <cell r="T45">
            <v>424246160.62</v>
          </cell>
          <cell r="V45" t="str">
            <v>Land and buildings</v>
          </cell>
          <cell r="W45" t="str">
            <v>Land and buildings</v>
          </cell>
          <cell r="Y45" t="str">
            <v/>
          </cell>
          <cell r="AA45" t="str">
            <v>Purchases of property plant and equipment</v>
          </cell>
        </row>
        <row r="46">
          <cell r="A46">
            <v>64</v>
          </cell>
          <cell r="B46" t="str">
            <v xml:space="preserve"> Accumulated Impairment: Build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V46" t="str">
            <v>Land and buildings</v>
          </cell>
          <cell r="W46" t="str">
            <v>Land and buildings</v>
          </cell>
          <cell r="Y46" t="str">
            <v/>
          </cell>
          <cell r="AA46" t="str">
            <v/>
          </cell>
        </row>
        <row r="47">
          <cell r="A47">
            <v>65</v>
          </cell>
          <cell r="B47" t="str">
            <v xml:space="preserve">Land                          </v>
          </cell>
          <cell r="C47">
            <v>113799786.77</v>
          </cell>
          <cell r="D47">
            <v>113799786.77</v>
          </cell>
          <cell r="E47">
            <v>113799786.77</v>
          </cell>
          <cell r="F47">
            <v>113783897.90000001</v>
          </cell>
          <cell r="G47">
            <v>113783897.90000001</v>
          </cell>
          <cell r="H47">
            <v>114996921.45999999</v>
          </cell>
          <cell r="I47">
            <v>115760672.65000001</v>
          </cell>
          <cell r="J47">
            <v>115760672.65000001</v>
          </cell>
          <cell r="K47">
            <v>115760672.65000001</v>
          </cell>
          <cell r="L47">
            <v>116002661.88</v>
          </cell>
          <cell r="M47">
            <v>116002661.88</v>
          </cell>
          <cell r="N47">
            <v>115726126.06999999</v>
          </cell>
          <cell r="O47">
            <v>115726126.06999999</v>
          </cell>
          <cell r="P47">
            <v>113799786.81999999</v>
          </cell>
          <cell r="Q47">
            <v>113799786.81999999</v>
          </cell>
          <cell r="R47">
            <v>451880000</v>
          </cell>
          <cell r="S47">
            <v>113799786.81999999</v>
          </cell>
          <cell r="T47">
            <v>113799786.81999999</v>
          </cell>
          <cell r="V47" t="str">
            <v>Land and buildings</v>
          </cell>
          <cell r="W47" t="str">
            <v>Land and buildings</v>
          </cell>
          <cell r="Y47" t="str">
            <v/>
          </cell>
          <cell r="AA47" t="str">
            <v>Purchases of property plant and equipment</v>
          </cell>
        </row>
        <row r="48">
          <cell r="A48">
            <v>66</v>
          </cell>
          <cell r="B48" t="str">
            <v xml:space="preserve">Acc Depreciation:  Buildings  </v>
          </cell>
          <cell r="C48">
            <v>-96082641.420000002</v>
          </cell>
          <cell r="D48">
            <v>-96363683.730000004</v>
          </cell>
          <cell r="E48">
            <v>-96526302.390000001</v>
          </cell>
          <cell r="F48">
            <v>-96689875.010000005</v>
          </cell>
          <cell r="G48">
            <v>-96856538.599999994</v>
          </cell>
          <cell r="H48">
            <v>-97024165.450000003</v>
          </cell>
          <cell r="I48">
            <v>-97191801.099999994</v>
          </cell>
          <cell r="J48">
            <v>-97359592.420000002</v>
          </cell>
          <cell r="K48">
            <v>-97527391.629999995</v>
          </cell>
          <cell r="L48">
            <v>-97697010.280000001</v>
          </cell>
          <cell r="M48">
            <v>-97866987.049999997</v>
          </cell>
          <cell r="N48">
            <v>-97827044.620000005</v>
          </cell>
          <cell r="O48">
            <v>-97827044.620000005</v>
          </cell>
          <cell r="P48">
            <v>-89489245.599999994</v>
          </cell>
          <cell r="Q48">
            <v>-95801847.599999994</v>
          </cell>
          <cell r="S48">
            <v>-89489245.599999994</v>
          </cell>
          <cell r="T48">
            <v>-95801847.599999994</v>
          </cell>
          <cell r="V48" t="str">
            <v>Land and buildings</v>
          </cell>
          <cell r="W48" t="str">
            <v>Land and buildings</v>
          </cell>
          <cell r="Y48" t="str">
            <v/>
          </cell>
          <cell r="AA48" t="str">
            <v/>
          </cell>
        </row>
        <row r="49">
          <cell r="A49">
            <v>67</v>
          </cell>
          <cell r="B49" t="str">
            <v>Machinery and farming equipmen</v>
          </cell>
          <cell r="C49">
            <v>39109210.289999999</v>
          </cell>
          <cell r="D49">
            <v>40116536.869999997</v>
          </cell>
          <cell r="E49">
            <v>40133564.869999997</v>
          </cell>
          <cell r="F49">
            <v>40373501.990000002</v>
          </cell>
          <cell r="G49">
            <v>40642117.520000003</v>
          </cell>
          <cell r="H49">
            <v>44548525.619999997</v>
          </cell>
          <cell r="I49">
            <v>44572891.700000003</v>
          </cell>
          <cell r="J49">
            <v>44624623.079999998</v>
          </cell>
          <cell r="K49">
            <v>46595061.030000001</v>
          </cell>
          <cell r="L49">
            <v>46671154.640000001</v>
          </cell>
          <cell r="M49">
            <v>47254035.07</v>
          </cell>
          <cell r="N49">
            <v>44624281.75</v>
          </cell>
          <cell r="O49">
            <v>44624281.75</v>
          </cell>
          <cell r="P49">
            <v>46012166.890000001</v>
          </cell>
          <cell r="Q49">
            <v>39110227.890000001</v>
          </cell>
          <cell r="R49">
            <v>132240000.00000001</v>
          </cell>
          <cell r="S49">
            <v>46012166.890000001</v>
          </cell>
          <cell r="T49">
            <v>39110227.890000001</v>
          </cell>
          <cell r="V49" t="str">
            <v>Equipment</v>
          </cell>
          <cell r="W49" t="str">
            <v>Equipment</v>
          </cell>
          <cell r="Y49" t="str">
            <v/>
          </cell>
          <cell r="AA49" t="str">
            <v>Purchases of property plant and equipment</v>
          </cell>
        </row>
        <row r="50">
          <cell r="A50">
            <v>68</v>
          </cell>
          <cell r="B50" t="str">
            <v>Acc Depreciation:Machinery &amp; f</v>
          </cell>
          <cell r="C50">
            <v>-23539903.280000001</v>
          </cell>
          <cell r="D50">
            <v>-24023495.18</v>
          </cell>
          <cell r="E50">
            <v>-24415514.41</v>
          </cell>
          <cell r="F50">
            <v>-24811332.640000001</v>
          </cell>
          <cell r="G50">
            <v>-25209949.77</v>
          </cell>
          <cell r="H50">
            <v>-25652864.379999999</v>
          </cell>
          <cell r="I50">
            <v>-26099629.18</v>
          </cell>
          <cell r="J50">
            <v>-26530329.510000002</v>
          </cell>
          <cell r="K50">
            <v>-26831143.82</v>
          </cell>
          <cell r="L50">
            <v>-27286596.18</v>
          </cell>
          <cell r="M50">
            <v>-28170243.719999999</v>
          </cell>
          <cell r="N50">
            <v>-25185396.629999999</v>
          </cell>
          <cell r="O50">
            <v>-25185396.629999999</v>
          </cell>
          <cell r="P50">
            <v>-23557979.579999998</v>
          </cell>
          <cell r="Q50">
            <v>-23162885.579999998</v>
          </cell>
          <cell r="S50">
            <v>-23557979.579999998</v>
          </cell>
          <cell r="T50">
            <v>-23162885.579999998</v>
          </cell>
          <cell r="V50" t="str">
            <v>Equipment</v>
          </cell>
          <cell r="W50" t="str">
            <v>Equipment</v>
          </cell>
          <cell r="Y50" t="str">
            <v/>
          </cell>
          <cell r="AA50" t="str">
            <v/>
          </cell>
        </row>
        <row r="51">
          <cell r="A51">
            <v>69</v>
          </cell>
          <cell r="B51" t="str">
            <v xml:space="preserve">Office furniture and fittings </v>
          </cell>
          <cell r="C51">
            <v>32926662.68</v>
          </cell>
          <cell r="D51">
            <v>33013922.300000001</v>
          </cell>
          <cell r="E51">
            <v>33028242.300000001</v>
          </cell>
          <cell r="F51">
            <v>33167718.289999999</v>
          </cell>
          <cell r="G51">
            <v>33232985.129999999</v>
          </cell>
          <cell r="H51">
            <v>33319149.969999999</v>
          </cell>
          <cell r="I51">
            <v>33510249.68</v>
          </cell>
          <cell r="J51">
            <v>33589947.950000003</v>
          </cell>
          <cell r="K51">
            <v>33716357.689999998</v>
          </cell>
          <cell r="L51">
            <v>34685974.130000003</v>
          </cell>
          <cell r="M51">
            <v>34657789.130000003</v>
          </cell>
          <cell r="N51">
            <v>21022202.260000002</v>
          </cell>
          <cell r="O51">
            <v>21022202.260000002</v>
          </cell>
          <cell r="P51">
            <v>34025492.579999998</v>
          </cell>
          <cell r="Q51">
            <v>32708532.579999998</v>
          </cell>
          <cell r="S51">
            <v>34025492.579999998</v>
          </cell>
          <cell r="T51">
            <v>32708532.579999998</v>
          </cell>
          <cell r="V51" t="str">
            <v>Equipment</v>
          </cell>
          <cell r="W51" t="str">
            <v>Equipment</v>
          </cell>
          <cell r="Y51" t="str">
            <v/>
          </cell>
          <cell r="AA51" t="str">
            <v>Purchases of property plant and equipment</v>
          </cell>
        </row>
        <row r="52">
          <cell r="A52">
            <v>70</v>
          </cell>
          <cell r="B52" t="str">
            <v>Acc Depreciation:Furniture &amp; f</v>
          </cell>
          <cell r="C52">
            <v>-19353889.739999998</v>
          </cell>
          <cell r="D52">
            <v>-19591492.739999998</v>
          </cell>
          <cell r="E52">
            <v>-19818103.41</v>
          </cell>
          <cell r="F52">
            <v>-20019092.739999998</v>
          </cell>
          <cell r="G52">
            <v>-20266966.640000001</v>
          </cell>
          <cell r="H52">
            <v>-20515842.690000001</v>
          </cell>
          <cell r="I52">
            <v>-20799539.390000001</v>
          </cell>
          <cell r="J52">
            <v>-21035862.559999999</v>
          </cell>
          <cell r="K52">
            <v>-21267257.960000001</v>
          </cell>
          <cell r="L52">
            <v>-21490113.010000002</v>
          </cell>
          <cell r="M52">
            <v>-21727914.620000001</v>
          </cell>
          <cell r="N52">
            <v>-10002078.619999999</v>
          </cell>
          <cell r="O52">
            <v>-10002078.619999999</v>
          </cell>
          <cell r="P52">
            <v>-20761312.850000001</v>
          </cell>
          <cell r="Q52">
            <v>-19064780.850000001</v>
          </cell>
          <cell r="S52">
            <v>-20761312.850000001</v>
          </cell>
          <cell r="T52">
            <v>-19064780.850000001</v>
          </cell>
          <cell r="V52" t="str">
            <v>Equipment</v>
          </cell>
          <cell r="W52" t="str">
            <v>Equipment</v>
          </cell>
          <cell r="Y52" t="str">
            <v/>
          </cell>
          <cell r="AA52" t="str">
            <v/>
          </cell>
        </row>
        <row r="53">
          <cell r="A53">
            <v>71</v>
          </cell>
          <cell r="B53" t="str">
            <v xml:space="preserve">Motor vehicles                </v>
          </cell>
          <cell r="C53">
            <v>32819592.850000001</v>
          </cell>
          <cell r="D53">
            <v>32716492.199999999</v>
          </cell>
          <cell r="E53">
            <v>32716492.199999999</v>
          </cell>
          <cell r="F53">
            <v>32778230.949999999</v>
          </cell>
          <cell r="G53">
            <v>32662921.899999999</v>
          </cell>
          <cell r="H53">
            <v>32674615.379999999</v>
          </cell>
          <cell r="I53">
            <v>32674615.379999999</v>
          </cell>
          <cell r="J53">
            <v>32674615.379999999</v>
          </cell>
          <cell r="K53">
            <v>32674615.379999999</v>
          </cell>
          <cell r="L53">
            <v>33988512.18</v>
          </cell>
          <cell r="M53">
            <v>33988512.18</v>
          </cell>
          <cell r="N53">
            <v>32259491.539999999</v>
          </cell>
          <cell r="O53">
            <v>32259491.539999999</v>
          </cell>
          <cell r="P53">
            <v>34605116.850000001</v>
          </cell>
          <cell r="Q53">
            <v>32774112.850000001</v>
          </cell>
          <cell r="S53">
            <v>34605116.850000001</v>
          </cell>
          <cell r="T53">
            <v>32774112.850000001</v>
          </cell>
          <cell r="V53" t="str">
            <v>Equipment</v>
          </cell>
          <cell r="W53" t="str">
            <v>Equipment</v>
          </cell>
          <cell r="Y53" t="str">
            <v/>
          </cell>
          <cell r="AA53" t="str">
            <v>Purchases of property plant and equipment</v>
          </cell>
        </row>
        <row r="54">
          <cell r="A54">
            <v>72</v>
          </cell>
          <cell r="B54" t="str">
            <v>Acc Depreciation: Motor vehicl</v>
          </cell>
          <cell r="C54">
            <v>-23572376.93</v>
          </cell>
          <cell r="D54">
            <v>-23755987.760000002</v>
          </cell>
          <cell r="E54">
            <v>-24071630.239999998</v>
          </cell>
          <cell r="F54">
            <v>-24387384.43</v>
          </cell>
          <cell r="G54">
            <v>-24578472.649999999</v>
          </cell>
          <cell r="H54">
            <v>-24894478.809999999</v>
          </cell>
          <cell r="I54">
            <v>-25210484.969999999</v>
          </cell>
          <cell r="J54">
            <v>-25526491.23</v>
          </cell>
          <cell r="K54">
            <v>-25832994.850000001</v>
          </cell>
          <cell r="L54">
            <v>-26154983.719999999</v>
          </cell>
          <cell r="M54">
            <v>-26476759.25</v>
          </cell>
          <cell r="N54">
            <v>-25063905.670000002</v>
          </cell>
          <cell r="O54">
            <v>-25063905.670000002</v>
          </cell>
          <cell r="P54">
            <v>-24023951.239999998</v>
          </cell>
          <cell r="Q54">
            <v>-23257337.239999998</v>
          </cell>
          <cell r="S54">
            <v>-24023951.239999998</v>
          </cell>
          <cell r="T54">
            <v>-23257337.239999998</v>
          </cell>
          <cell r="V54" t="str">
            <v>Equipment</v>
          </cell>
          <cell r="W54" t="str">
            <v>Equipment</v>
          </cell>
          <cell r="Y54" t="str">
            <v/>
          </cell>
          <cell r="AA54" t="str">
            <v/>
          </cell>
        </row>
        <row r="55">
          <cell r="A55">
            <v>73</v>
          </cell>
          <cell r="B55" t="str">
            <v xml:space="preserve">Computer equipment            </v>
          </cell>
          <cell r="C55">
            <v>53092796.979999997</v>
          </cell>
          <cell r="D55">
            <v>53069365.840000004</v>
          </cell>
          <cell r="E55">
            <v>52905863.799999997</v>
          </cell>
          <cell r="F55">
            <v>53143983.810000002</v>
          </cell>
          <cell r="G55">
            <v>54188882.689999998</v>
          </cell>
          <cell r="H55">
            <v>54456718.82</v>
          </cell>
          <cell r="I55">
            <v>54605835.649999999</v>
          </cell>
          <cell r="J55">
            <v>54793653.020000003</v>
          </cell>
          <cell r="K55">
            <v>54782019.009999998</v>
          </cell>
          <cell r="L55">
            <v>54774393.68</v>
          </cell>
          <cell r="M55">
            <v>54802893.68</v>
          </cell>
          <cell r="N55">
            <v>14603430.92</v>
          </cell>
          <cell r="O55">
            <v>14603430.92</v>
          </cell>
          <cell r="P55">
            <v>58511475.020000003</v>
          </cell>
          <cell r="Q55">
            <v>53013035.020000003</v>
          </cell>
          <cell r="S55">
            <v>58511475.020000003</v>
          </cell>
          <cell r="T55">
            <v>53013035.020000003</v>
          </cell>
          <cell r="V55" t="str">
            <v>Equipment</v>
          </cell>
          <cell r="W55" t="str">
            <v>Equipment</v>
          </cell>
          <cell r="Y55" t="str">
            <v/>
          </cell>
          <cell r="AA55" t="str">
            <v>Purchases of property plant and equipment</v>
          </cell>
        </row>
        <row r="56">
          <cell r="A56">
            <v>74</v>
          </cell>
          <cell r="B56" t="str">
            <v>Acc Depreciation:Computer equi</v>
          </cell>
          <cell r="C56">
            <v>-45809452.170000002</v>
          </cell>
          <cell r="D56">
            <v>-46123854.090000004</v>
          </cell>
          <cell r="E56">
            <v>-46290448.5</v>
          </cell>
          <cell r="F56">
            <v>-46601658.82</v>
          </cell>
          <cell r="G56">
            <v>-46869784.909999996</v>
          </cell>
          <cell r="H56">
            <v>-47408365.969999999</v>
          </cell>
          <cell r="I56">
            <v>-47822942.850000001</v>
          </cell>
          <cell r="J56">
            <v>-48158962.100000001</v>
          </cell>
          <cell r="K56">
            <v>-48478116.340000004</v>
          </cell>
          <cell r="L56">
            <v>-48839260.119999997</v>
          </cell>
          <cell r="M56">
            <v>-49181150.450000003</v>
          </cell>
          <cell r="N56">
            <v>-9073755.1500000004</v>
          </cell>
          <cell r="O56">
            <v>-9073755.1500000004</v>
          </cell>
          <cell r="P56">
            <v>-46384030.090000004</v>
          </cell>
          <cell r="Q56">
            <v>-45444421.090000004</v>
          </cell>
          <cell r="S56">
            <v>-46384030.090000004</v>
          </cell>
          <cell r="T56">
            <v>-45444421.090000004</v>
          </cell>
          <cell r="V56" t="str">
            <v>Equipment</v>
          </cell>
          <cell r="W56" t="str">
            <v>Equipment</v>
          </cell>
          <cell r="Y56" t="str">
            <v/>
          </cell>
          <cell r="AA56" t="str">
            <v/>
          </cell>
        </row>
        <row r="57">
          <cell r="A57">
            <v>75</v>
          </cell>
          <cell r="B57" t="str">
            <v xml:space="preserve">Laboratory equipment          </v>
          </cell>
          <cell r="C57">
            <v>131034108.92</v>
          </cell>
          <cell r="D57">
            <v>132648571.14</v>
          </cell>
          <cell r="E57">
            <v>132862467.3</v>
          </cell>
          <cell r="F57">
            <v>137660030.84999999</v>
          </cell>
          <cell r="G57">
            <v>138703371.38</v>
          </cell>
          <cell r="H57">
            <v>142383052.69</v>
          </cell>
          <cell r="I57">
            <v>143375181.37</v>
          </cell>
          <cell r="J57">
            <v>144222209.69</v>
          </cell>
          <cell r="K57">
            <v>145021891.33000001</v>
          </cell>
          <cell r="L57">
            <v>145674814.19999999</v>
          </cell>
          <cell r="M57">
            <v>146810979.36000001</v>
          </cell>
          <cell r="N57">
            <v>136467721.69999999</v>
          </cell>
          <cell r="O57">
            <v>136467721.69999999</v>
          </cell>
          <cell r="P57">
            <v>151625230.25</v>
          </cell>
          <cell r="Q57">
            <v>126794800.25</v>
          </cell>
          <cell r="S57">
            <v>151625230.25</v>
          </cell>
          <cell r="T57">
            <v>126794800.25</v>
          </cell>
          <cell r="V57" t="str">
            <v>Equipment</v>
          </cell>
          <cell r="W57" t="str">
            <v>Equipment</v>
          </cell>
          <cell r="Y57" t="str">
            <v/>
          </cell>
          <cell r="AA57" t="str">
            <v>Purchases of property plant and equipment</v>
          </cell>
        </row>
        <row r="58">
          <cell r="A58">
            <v>76</v>
          </cell>
          <cell r="B58" t="str">
            <v>Acc Depreciation:Laboratory eq</v>
          </cell>
          <cell r="C58">
            <v>-80430653.989999995</v>
          </cell>
          <cell r="D58">
            <v>-81575930.810000002</v>
          </cell>
          <cell r="E58">
            <v>-82704760.200000003</v>
          </cell>
          <cell r="F58">
            <v>-83846235.650000006</v>
          </cell>
          <cell r="G58">
            <v>-85003286.930000007</v>
          </cell>
          <cell r="H58">
            <v>-86209374.120000005</v>
          </cell>
          <cell r="I58">
            <v>-87281628.969999999</v>
          </cell>
          <cell r="J58">
            <v>-88500054.340000004</v>
          </cell>
          <cell r="K58">
            <v>-89693392.269999996</v>
          </cell>
          <cell r="L58">
            <v>-90820268.780000001</v>
          </cell>
          <cell r="M58">
            <v>-92042762.290000007</v>
          </cell>
          <cell r="N58">
            <v>-83528692.900000006</v>
          </cell>
          <cell r="O58">
            <v>-83528692.900000006</v>
          </cell>
          <cell r="P58">
            <v>-74984482.049999997</v>
          </cell>
          <cell r="Q58">
            <v>-79321593.049999997</v>
          </cell>
          <cell r="S58">
            <v>-74984482.049999997</v>
          </cell>
          <cell r="T58">
            <v>-79321593.049999997</v>
          </cell>
          <cell r="V58" t="str">
            <v>Equipment</v>
          </cell>
          <cell r="W58" t="str">
            <v>Equipment</v>
          </cell>
          <cell r="Y58" t="str">
            <v/>
          </cell>
          <cell r="AA58" t="str">
            <v/>
          </cell>
        </row>
        <row r="59">
          <cell r="A59">
            <v>77</v>
          </cell>
          <cell r="B59" t="str">
            <v xml:space="preserve">Patents and trademarks      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V59" t="str">
            <v>Investments</v>
          </cell>
          <cell r="W59" t="str">
            <v>Investments</v>
          </cell>
          <cell r="Y59" t="str">
            <v/>
          </cell>
          <cell r="AA59" t="str">
            <v>Purchases of property plant and equipment</v>
          </cell>
        </row>
        <row r="60">
          <cell r="A60">
            <v>78</v>
          </cell>
          <cell r="B60" t="str">
            <v xml:space="preserve">Asset purchase / register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V60" t="str">
            <v>Equipment</v>
          </cell>
          <cell r="W60" t="str">
            <v>Equipment</v>
          </cell>
          <cell r="Y60" t="str">
            <v/>
          </cell>
          <cell r="AA60" t="str">
            <v>Purchases of property plant and equipment</v>
          </cell>
        </row>
        <row r="61">
          <cell r="A61">
            <v>79</v>
          </cell>
          <cell r="B61" t="str">
            <v xml:space="preserve">Asset realization account    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39306.99</v>
          </cell>
          <cell r="J61">
            <v>39308.99</v>
          </cell>
          <cell r="K61">
            <v>2</v>
          </cell>
          <cell r="L61">
            <v>2</v>
          </cell>
          <cell r="M61">
            <v>0</v>
          </cell>
          <cell r="N61">
            <v>-741.46</v>
          </cell>
          <cell r="O61">
            <v>-741.46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V61" t="str">
            <v>Equipment</v>
          </cell>
          <cell r="W61" t="str">
            <v>Equipment</v>
          </cell>
          <cell r="Y61" t="str">
            <v/>
          </cell>
          <cell r="AA61" t="str">
            <v/>
          </cell>
        </row>
        <row r="62">
          <cell r="A62">
            <v>80</v>
          </cell>
          <cell r="B62" t="str">
            <v xml:space="preserve">Library books                 </v>
          </cell>
          <cell r="C62">
            <v>3946084.64</v>
          </cell>
          <cell r="D62">
            <v>3946084.64</v>
          </cell>
          <cell r="E62">
            <v>3946084.64</v>
          </cell>
          <cell r="F62">
            <v>3946084.64</v>
          </cell>
          <cell r="G62">
            <v>3946084.64</v>
          </cell>
          <cell r="H62">
            <v>3946084.64</v>
          </cell>
          <cell r="I62">
            <v>3946084.64</v>
          </cell>
          <cell r="J62">
            <v>3946084.64</v>
          </cell>
          <cell r="K62">
            <v>3946084.64</v>
          </cell>
          <cell r="L62">
            <v>3946084.64</v>
          </cell>
          <cell r="M62">
            <v>3946084.64</v>
          </cell>
          <cell r="N62">
            <v>3946083.64</v>
          </cell>
          <cell r="O62">
            <v>3946083.64</v>
          </cell>
          <cell r="P62">
            <v>3946084.64</v>
          </cell>
          <cell r="Q62">
            <v>3946084.64</v>
          </cell>
          <cell r="S62">
            <v>3946084.64</v>
          </cell>
          <cell r="T62">
            <v>3946084.64</v>
          </cell>
          <cell r="V62" t="str">
            <v>Equipment</v>
          </cell>
          <cell r="W62" t="str">
            <v>Equipment</v>
          </cell>
          <cell r="Y62" t="str">
            <v/>
          </cell>
          <cell r="AA62" t="str">
            <v>Purchases of property plant and equipment</v>
          </cell>
        </row>
        <row r="63">
          <cell r="A63">
            <v>81</v>
          </cell>
          <cell r="B63" t="str">
            <v>Acc depreciation:Library books</v>
          </cell>
          <cell r="C63">
            <v>-3946082.64</v>
          </cell>
          <cell r="D63">
            <v>-3946082.64</v>
          </cell>
          <cell r="E63">
            <v>-3946082.64</v>
          </cell>
          <cell r="F63">
            <v>-3946082.64</v>
          </cell>
          <cell r="G63">
            <v>-3946082.64</v>
          </cell>
          <cell r="H63">
            <v>-3946082.64</v>
          </cell>
          <cell r="I63">
            <v>-3946082.64</v>
          </cell>
          <cell r="J63">
            <v>-3946082.64</v>
          </cell>
          <cell r="K63">
            <v>-3946082.64</v>
          </cell>
          <cell r="L63">
            <v>-3946082.64</v>
          </cell>
          <cell r="M63">
            <v>-3946082.64</v>
          </cell>
          <cell r="N63">
            <v>-3946082.64</v>
          </cell>
          <cell r="O63">
            <v>-3946082.64</v>
          </cell>
          <cell r="P63">
            <v>-3946082.64</v>
          </cell>
          <cell r="Q63">
            <v>-3946082.64</v>
          </cell>
          <cell r="S63">
            <v>-3946082.64</v>
          </cell>
          <cell r="T63">
            <v>-3946082.64</v>
          </cell>
          <cell r="V63" t="str">
            <v>Equipment</v>
          </cell>
          <cell r="W63" t="str">
            <v>Equipment</v>
          </cell>
          <cell r="Y63" t="str">
            <v/>
          </cell>
          <cell r="AA63" t="str">
            <v/>
          </cell>
        </row>
        <row r="64">
          <cell r="A64">
            <v>82</v>
          </cell>
          <cell r="B64" t="str">
            <v xml:space="preserve">Livestock 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V64" t="str">
            <v>Inventories</v>
          </cell>
          <cell r="W64" t="str">
            <v>Inventories</v>
          </cell>
          <cell r="Y64" t="str">
            <v/>
          </cell>
          <cell r="AA64" t="str">
            <v>Sales of goods and services</v>
          </cell>
        </row>
        <row r="65">
          <cell r="A65">
            <v>83</v>
          </cell>
          <cell r="B65" t="str">
            <v xml:space="preserve">Acc depreciation: Live stock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V65" t="str">
            <v>Inventories</v>
          </cell>
          <cell r="W65" t="str">
            <v>Inventories</v>
          </cell>
          <cell r="Y65" t="str">
            <v/>
          </cell>
          <cell r="AA65" t="str">
            <v>Sales of goods and services</v>
          </cell>
        </row>
        <row r="66">
          <cell r="A66">
            <v>84</v>
          </cell>
          <cell r="B66" t="str">
            <v xml:space="preserve">Assets under construction     </v>
          </cell>
          <cell r="C66">
            <v>14341065.9</v>
          </cell>
          <cell r="D66">
            <v>15867730.140000001</v>
          </cell>
          <cell r="E66">
            <v>17023436.219999999</v>
          </cell>
          <cell r="F66">
            <v>22349357.93</v>
          </cell>
          <cell r="G66">
            <v>22998494.800000001</v>
          </cell>
          <cell r="H66">
            <v>17051382.859999999</v>
          </cell>
          <cell r="I66">
            <v>17273680.34</v>
          </cell>
          <cell r="J66">
            <v>18961833.25</v>
          </cell>
          <cell r="K66">
            <v>20837321.260000002</v>
          </cell>
          <cell r="L66">
            <v>18164785.800000001</v>
          </cell>
          <cell r="M66">
            <v>20073168.870000001</v>
          </cell>
          <cell r="N66">
            <v>19274770.559999999</v>
          </cell>
          <cell r="O66">
            <v>19274770.559999999</v>
          </cell>
          <cell r="P66">
            <v>27734433.41</v>
          </cell>
          <cell r="Q66">
            <v>11781758.41</v>
          </cell>
          <cell r="S66">
            <v>27734433.41</v>
          </cell>
          <cell r="T66">
            <v>11781758.41</v>
          </cell>
          <cell r="V66" t="str">
            <v>Equipment</v>
          </cell>
          <cell r="W66" t="str">
            <v>Equipment</v>
          </cell>
          <cell r="Y66" t="str">
            <v/>
          </cell>
          <cell r="AA66" t="str">
            <v>Purchases of property plant and equipment</v>
          </cell>
        </row>
        <row r="67">
          <cell r="A67">
            <v>85</v>
          </cell>
          <cell r="B67" t="str">
            <v xml:space="preserve">Computer systems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V67" t="str">
            <v>Equipment</v>
          </cell>
          <cell r="W67" t="str">
            <v>Equipment</v>
          </cell>
          <cell r="Y67" t="str">
            <v/>
          </cell>
          <cell r="AA67" t="str">
            <v>Purchases of property plant and equipment</v>
          </cell>
        </row>
        <row r="68">
          <cell r="A68">
            <v>86</v>
          </cell>
          <cell r="B68" t="str">
            <v>Acc depreciation: Computer sys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V68" t="str">
            <v>Equipment</v>
          </cell>
          <cell r="W68" t="str">
            <v>Equipment</v>
          </cell>
          <cell r="Y68" t="str">
            <v/>
          </cell>
          <cell r="AA68" t="str">
            <v/>
          </cell>
        </row>
        <row r="69">
          <cell r="A69">
            <v>87</v>
          </cell>
          <cell r="B69" t="str">
            <v xml:space="preserve">Land                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V69" t="str">
            <v>Land and buildings</v>
          </cell>
          <cell r="W69" t="str">
            <v>Land and buildings</v>
          </cell>
          <cell r="Y69" t="str">
            <v/>
          </cell>
          <cell r="AA69" t="str">
            <v>Purchases of property plant and equipment</v>
          </cell>
        </row>
        <row r="70">
          <cell r="A70">
            <v>88</v>
          </cell>
          <cell r="B70" t="str">
            <v xml:space="preserve">Aircraft                      </v>
          </cell>
          <cell r="C70">
            <v>590152.6</v>
          </cell>
          <cell r="D70">
            <v>590152.6</v>
          </cell>
          <cell r="E70">
            <v>590152.6</v>
          </cell>
          <cell r="F70">
            <v>590152.6</v>
          </cell>
          <cell r="G70">
            <v>590152.6</v>
          </cell>
          <cell r="H70">
            <v>590152.6</v>
          </cell>
          <cell r="I70">
            <v>590152.6</v>
          </cell>
          <cell r="J70">
            <v>590152.6</v>
          </cell>
          <cell r="K70">
            <v>590152.6</v>
          </cell>
          <cell r="L70">
            <v>590152.6</v>
          </cell>
          <cell r="M70">
            <v>590152.6</v>
          </cell>
          <cell r="N70">
            <v>590152.6</v>
          </cell>
          <cell r="O70">
            <v>590152.6</v>
          </cell>
          <cell r="P70">
            <v>590152.6</v>
          </cell>
          <cell r="Q70">
            <v>590152.6</v>
          </cell>
          <cell r="S70">
            <v>590152.6</v>
          </cell>
          <cell r="T70">
            <v>590152.6</v>
          </cell>
          <cell r="V70" t="str">
            <v>Equipment</v>
          </cell>
          <cell r="W70" t="str">
            <v>Equipment</v>
          </cell>
          <cell r="Y70" t="str">
            <v/>
          </cell>
          <cell r="AA70" t="str">
            <v>Purchases of property plant and equipment</v>
          </cell>
        </row>
        <row r="71">
          <cell r="A71">
            <v>89</v>
          </cell>
          <cell r="B71" t="str">
            <v>Accumulated Depreciation : Air</v>
          </cell>
          <cell r="C71">
            <v>-97538.93</v>
          </cell>
          <cell r="D71">
            <v>-102456.86</v>
          </cell>
          <cell r="E71">
            <v>-107374.79</v>
          </cell>
          <cell r="F71">
            <v>-112292.72</v>
          </cell>
          <cell r="G71">
            <v>-117210.65</v>
          </cell>
          <cell r="H71">
            <v>-122128.58</v>
          </cell>
          <cell r="I71">
            <v>-127046.51</v>
          </cell>
          <cell r="J71">
            <v>-131964.44</v>
          </cell>
          <cell r="K71">
            <v>-136882.37</v>
          </cell>
          <cell r="L71">
            <v>-141800.29999999999</v>
          </cell>
          <cell r="M71">
            <v>-146718.23000000001</v>
          </cell>
          <cell r="N71">
            <v>-153743.84</v>
          </cell>
          <cell r="O71">
            <v>-153743.84</v>
          </cell>
          <cell r="P71">
            <v>-151637</v>
          </cell>
          <cell r="Q71">
            <v>-92621</v>
          </cell>
          <cell r="S71">
            <v>-151637</v>
          </cell>
          <cell r="T71">
            <v>-92621</v>
          </cell>
          <cell r="V71" t="str">
            <v>Equipment</v>
          </cell>
          <cell r="W71" t="str">
            <v>Equipment</v>
          </cell>
          <cell r="Y71" t="str">
            <v/>
          </cell>
          <cell r="AA71" t="str">
            <v/>
          </cell>
        </row>
        <row r="72">
          <cell r="A72">
            <v>90</v>
          </cell>
          <cell r="B72" t="str">
            <v xml:space="preserve">Investment:  ABSA Bank        </v>
          </cell>
          <cell r="C72">
            <v>910434.98</v>
          </cell>
          <cell r="D72">
            <v>910434.98</v>
          </cell>
          <cell r="E72">
            <v>935341.53</v>
          </cell>
          <cell r="F72">
            <v>944237.83</v>
          </cell>
          <cell r="G72">
            <v>953863.56</v>
          </cell>
          <cell r="H72">
            <v>962902.78</v>
          </cell>
          <cell r="I72">
            <v>972209.47</v>
          </cell>
          <cell r="J72">
            <v>982104.86</v>
          </cell>
          <cell r="K72">
            <v>982104.86</v>
          </cell>
          <cell r="L72">
            <v>1002008.76</v>
          </cell>
          <cell r="M72">
            <v>1010345.61</v>
          </cell>
          <cell r="N72">
            <v>1018924.46</v>
          </cell>
          <cell r="O72">
            <v>1018924.46</v>
          </cell>
          <cell r="P72">
            <v>944754.98</v>
          </cell>
          <cell r="Q72">
            <v>910434.98</v>
          </cell>
          <cell r="S72">
            <v>944754.98</v>
          </cell>
          <cell r="T72">
            <v>910434.98</v>
          </cell>
          <cell r="V72" t="str">
            <v>Cash and Cash equivalents</v>
          </cell>
          <cell r="W72" t="str">
            <v>Cash and Cash equivalents</v>
          </cell>
          <cell r="Y72" t="str">
            <v>Short term deposit</v>
          </cell>
          <cell r="AA72" t="str">
            <v>Net increase/(decrease) in cash and cash equivalents</v>
          </cell>
        </row>
        <row r="73">
          <cell r="A73">
            <v>91</v>
          </cell>
          <cell r="B73" t="str">
            <v xml:space="preserve">Investment:  First Rand       </v>
          </cell>
          <cell r="C73">
            <v>2266979.5</v>
          </cell>
          <cell r="D73">
            <v>2266979.5</v>
          </cell>
          <cell r="E73">
            <v>2307213.39</v>
          </cell>
          <cell r="F73">
            <v>2336254.37</v>
          </cell>
          <cell r="G73">
            <v>336254.37</v>
          </cell>
          <cell r="H73">
            <v>336254.37</v>
          </cell>
          <cell r="I73">
            <v>344857.35</v>
          </cell>
          <cell r="J73">
            <v>347124.91</v>
          </cell>
          <cell r="K73">
            <v>347124.91</v>
          </cell>
          <cell r="L73">
            <v>351613.91</v>
          </cell>
          <cell r="M73">
            <v>353415.33</v>
          </cell>
          <cell r="N73">
            <v>355298.6</v>
          </cell>
          <cell r="O73">
            <v>355298.6</v>
          </cell>
          <cell r="P73">
            <v>2446233.5</v>
          </cell>
          <cell r="Q73">
            <v>2266979.5</v>
          </cell>
          <cell r="S73">
            <v>2446233.5</v>
          </cell>
          <cell r="T73">
            <v>2266979.5</v>
          </cell>
          <cell r="V73" t="str">
            <v>Cash and Cash equivalents</v>
          </cell>
          <cell r="W73" t="str">
            <v>Cash and Cash equivalents</v>
          </cell>
          <cell r="Y73" t="str">
            <v>Short term deposit</v>
          </cell>
          <cell r="AA73" t="str">
            <v>Net increase/(decrease) in cash and cash equivalents</v>
          </cell>
        </row>
        <row r="74">
          <cell r="A74">
            <v>92</v>
          </cell>
          <cell r="B74" t="str">
            <v>Investment: First National Ban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V74" t="str">
            <v>Cash and Cash equivalents</v>
          </cell>
          <cell r="W74" t="str">
            <v>Cash and Cash equivalents</v>
          </cell>
          <cell r="Y74" t="str">
            <v>Short term deposit</v>
          </cell>
          <cell r="AA74" t="str">
            <v>Net increase/(decrease) in cash and cash equivalents</v>
          </cell>
        </row>
        <row r="75">
          <cell r="A75">
            <v>93</v>
          </cell>
          <cell r="B75" t="str">
            <v>Investment:  Cape of Good Hope</v>
          </cell>
          <cell r="C75">
            <v>921203.01</v>
          </cell>
          <cell r="D75">
            <v>921203.01</v>
          </cell>
          <cell r="E75">
            <v>944841.27</v>
          </cell>
          <cell r="F75">
            <v>953427.68</v>
          </cell>
          <cell r="G75">
            <v>953427.68</v>
          </cell>
          <cell r="H75">
            <v>962092.12</v>
          </cell>
          <cell r="I75">
            <v>979217.7</v>
          </cell>
          <cell r="J75">
            <v>987986.45</v>
          </cell>
          <cell r="K75">
            <v>987986.45</v>
          </cell>
          <cell r="L75">
            <v>1005369.59</v>
          </cell>
          <cell r="M75">
            <v>1012602.74</v>
          </cell>
          <cell r="N75">
            <v>1020320.71</v>
          </cell>
          <cell r="O75">
            <v>1020320.71</v>
          </cell>
          <cell r="P75">
            <v>1015266.01</v>
          </cell>
          <cell r="Q75">
            <v>921203.01</v>
          </cell>
          <cell r="S75">
            <v>1015266.01</v>
          </cell>
          <cell r="T75">
            <v>921203.01</v>
          </cell>
          <cell r="V75" t="str">
            <v>Cash and Cash equivalents</v>
          </cell>
          <cell r="W75" t="str">
            <v>Cash and Cash equivalents</v>
          </cell>
          <cell r="Y75" t="str">
            <v>Short term deposit</v>
          </cell>
          <cell r="AA75" t="str">
            <v>Net increase/(decrease) in cash and cash equivalents</v>
          </cell>
        </row>
        <row r="76">
          <cell r="A76">
            <v>94</v>
          </cell>
          <cell r="B76" t="str">
            <v xml:space="preserve">Investment: Investec Bank     </v>
          </cell>
          <cell r="C76">
            <v>11462159.970000001</v>
          </cell>
          <cell r="D76">
            <v>11462159.970000001</v>
          </cell>
          <cell r="E76">
            <v>11356645.289999999</v>
          </cell>
          <cell r="F76">
            <v>11573138.800000001</v>
          </cell>
          <cell r="G76">
            <v>11462159.970000001</v>
          </cell>
          <cell r="H76">
            <v>11351181.140000001</v>
          </cell>
          <cell r="I76">
            <v>11243782.27</v>
          </cell>
          <cell r="J76">
            <v>11569558.84</v>
          </cell>
          <cell r="K76">
            <v>11462159.970000001</v>
          </cell>
          <cell r="L76">
            <v>11569244.810000001</v>
          </cell>
          <cell r="M76">
            <v>11548518.710000001</v>
          </cell>
          <cell r="N76">
            <v>11560451.92</v>
          </cell>
          <cell r="O76">
            <v>11560451.92</v>
          </cell>
          <cell r="P76">
            <v>11260578.970000001</v>
          </cell>
          <cell r="Q76">
            <v>11462159.970000001</v>
          </cell>
          <cell r="S76">
            <v>11260578.970000001</v>
          </cell>
          <cell r="T76">
            <v>11462159.970000001</v>
          </cell>
          <cell r="V76" t="str">
            <v>Cash and Cash equivalents</v>
          </cell>
          <cell r="W76" t="str">
            <v>Cash and Cash equivalents</v>
          </cell>
          <cell r="Y76" t="str">
            <v>Short term deposit</v>
          </cell>
          <cell r="AA76" t="str">
            <v>Net increase/(decrease) in cash and cash equivalents</v>
          </cell>
        </row>
        <row r="77">
          <cell r="A77">
            <v>95</v>
          </cell>
          <cell r="B77" t="str">
            <v xml:space="preserve">Investment: Stanlib           </v>
          </cell>
          <cell r="C77">
            <v>830308.98</v>
          </cell>
          <cell r="D77">
            <v>830308.98</v>
          </cell>
          <cell r="E77">
            <v>900413.01</v>
          </cell>
          <cell r="F77">
            <v>900413.01</v>
          </cell>
          <cell r="G77">
            <v>900413.01</v>
          </cell>
          <cell r="H77">
            <v>909227.88</v>
          </cell>
          <cell r="I77">
            <v>909227.88</v>
          </cell>
          <cell r="J77">
            <v>18982746.27</v>
          </cell>
          <cell r="K77">
            <v>18982746.27</v>
          </cell>
          <cell r="L77">
            <v>19364359.460000001</v>
          </cell>
          <cell r="M77">
            <v>19532610.91</v>
          </cell>
          <cell r="N77">
            <v>70470.39</v>
          </cell>
          <cell r="O77">
            <v>70470.39</v>
          </cell>
          <cell r="P77">
            <v>921182.98</v>
          </cell>
          <cell r="Q77">
            <v>830308.98</v>
          </cell>
          <cell r="S77">
            <v>921182.98</v>
          </cell>
          <cell r="T77">
            <v>830308.98</v>
          </cell>
          <cell r="V77" t="str">
            <v>Cash and Cash equivalents</v>
          </cell>
          <cell r="W77" t="str">
            <v>Cash and Cash equivalents</v>
          </cell>
          <cell r="Y77" t="str">
            <v>Short term deposit</v>
          </cell>
          <cell r="AA77" t="str">
            <v>Net increase/(decrease) in cash and cash equivalents</v>
          </cell>
        </row>
        <row r="78">
          <cell r="A78">
            <v>96</v>
          </cell>
          <cell r="B78" t="str">
            <v xml:space="preserve">Investment: Gensec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V78" t="str">
            <v>Cash and Cash equivalents</v>
          </cell>
          <cell r="W78" t="str">
            <v>Cash and Cash equivalents</v>
          </cell>
          <cell r="Y78" t="str">
            <v>Short term deposit</v>
          </cell>
          <cell r="AA78" t="str">
            <v>Net increase/(decrease) in cash and cash equivalents</v>
          </cell>
        </row>
        <row r="79">
          <cell r="A79">
            <v>97</v>
          </cell>
          <cell r="B79" t="str">
            <v>Investment: Rand Merchant Bank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V79" t="str">
            <v>Cash and Cash equivalents</v>
          </cell>
          <cell r="W79" t="str">
            <v>Cash and Cash equivalents</v>
          </cell>
          <cell r="Y79" t="str">
            <v>Short term deposit</v>
          </cell>
          <cell r="AA79" t="str">
            <v>Net increase/(decrease) in cash and cash equivalents</v>
          </cell>
        </row>
        <row r="80">
          <cell r="A80">
            <v>98</v>
          </cell>
          <cell r="B80" t="str">
            <v>Investment: Standard Bank call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V80" t="str">
            <v>Cash and Cash equivalents</v>
          </cell>
          <cell r="W80" t="str">
            <v>Cash and Cash equivalents</v>
          </cell>
          <cell r="Y80" t="str">
            <v>Short term deposit</v>
          </cell>
          <cell r="AA80" t="str">
            <v>Net increase/(decrease) in cash and cash equivalents</v>
          </cell>
        </row>
        <row r="81">
          <cell r="A81">
            <v>99</v>
          </cell>
          <cell r="B81" t="str">
            <v xml:space="preserve">Investment: Gensec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V81" t="str">
            <v>Cash and Cash equivalents</v>
          </cell>
          <cell r="W81" t="str">
            <v>Cash and Cash equivalents</v>
          </cell>
          <cell r="Y81" t="str">
            <v>Short term deposit</v>
          </cell>
          <cell r="AA81" t="str">
            <v>Net increase/(decrease) in cash and cash equivalents</v>
          </cell>
        </row>
        <row r="82">
          <cell r="A82">
            <v>100</v>
          </cell>
          <cell r="B82" t="str">
            <v>standard 32 days notice deposi</v>
          </cell>
          <cell r="C82">
            <v>1433081.22</v>
          </cell>
          <cell r="D82">
            <v>1433081.22</v>
          </cell>
          <cell r="E82">
            <v>1433081.22</v>
          </cell>
          <cell r="F82">
            <v>1494138.06</v>
          </cell>
          <cell r="G82">
            <v>1502853.05</v>
          </cell>
          <cell r="H82">
            <v>1522356.48</v>
          </cell>
          <cell r="I82">
            <v>1536634.8</v>
          </cell>
          <cell r="J82">
            <v>1552542.15</v>
          </cell>
          <cell r="K82">
            <v>1552542.15</v>
          </cell>
          <cell r="L82">
            <v>1583807.92</v>
          </cell>
          <cell r="M82">
            <v>1598375.48</v>
          </cell>
          <cell r="N82">
            <v>1614777.44</v>
          </cell>
          <cell r="O82">
            <v>1614777.44</v>
          </cell>
          <cell r="P82">
            <v>1598832.22</v>
          </cell>
          <cell r="Q82">
            <v>1433081.22</v>
          </cell>
          <cell r="S82">
            <v>1598832.22</v>
          </cell>
          <cell r="T82">
            <v>1433081.22</v>
          </cell>
          <cell r="V82" t="str">
            <v>Cash and Cash equivalents</v>
          </cell>
          <cell r="W82" t="str">
            <v>Cash and Cash equivalents</v>
          </cell>
          <cell r="Y82" t="str">
            <v>Short term deposit</v>
          </cell>
          <cell r="AA82" t="str">
            <v>Net increase/(decrease) in cash and cash equivalents</v>
          </cell>
        </row>
        <row r="83">
          <cell r="A83">
            <v>111</v>
          </cell>
          <cell r="B83" t="str">
            <v xml:space="preserve">Loan: ARC-Roodeplaat          </v>
          </cell>
          <cell r="C83">
            <v>1977812.63</v>
          </cell>
          <cell r="D83">
            <v>1738336.89</v>
          </cell>
          <cell r="E83">
            <v>-4467.07</v>
          </cell>
          <cell r="F83">
            <v>101459.21</v>
          </cell>
          <cell r="G83">
            <v>-131107.99</v>
          </cell>
          <cell r="H83">
            <v>-182063.38</v>
          </cell>
          <cell r="I83">
            <v>-255733.02</v>
          </cell>
          <cell r="J83">
            <v>-337640.61</v>
          </cell>
          <cell r="K83">
            <v>-417307.32</v>
          </cell>
          <cell r="L83">
            <v>-669719.32999999996</v>
          </cell>
          <cell r="M83">
            <v>-727892.26</v>
          </cell>
          <cell r="N83">
            <v>0</v>
          </cell>
          <cell r="O83">
            <v>0</v>
          </cell>
          <cell r="P83">
            <v>2393307</v>
          </cell>
          <cell r="Q83">
            <v>0</v>
          </cell>
          <cell r="S83">
            <v>2393307</v>
          </cell>
          <cell r="T83">
            <v>0</v>
          </cell>
          <cell r="V83" t="str">
            <v>Payables</v>
          </cell>
          <cell r="W83" t="str">
            <v>Payables</v>
          </cell>
          <cell r="Y83" t="str">
            <v xml:space="preserve">Loan: ARC-Roodeplaat          </v>
          </cell>
          <cell r="AA83" t="str">
            <v>Suppliers</v>
          </cell>
        </row>
        <row r="84">
          <cell r="A84">
            <v>112</v>
          </cell>
          <cell r="B84" t="str">
            <v xml:space="preserve">Loan: ARC-IAE                 </v>
          </cell>
          <cell r="C84">
            <v>1135629.75</v>
          </cell>
          <cell r="D84">
            <v>97063.11</v>
          </cell>
          <cell r="E84">
            <v>11727.03</v>
          </cell>
          <cell r="F84">
            <v>-41109.760000000002</v>
          </cell>
          <cell r="G84">
            <v>-44964.08</v>
          </cell>
          <cell r="H84">
            <v>-48117.760000000002</v>
          </cell>
          <cell r="I84">
            <v>-48809.42</v>
          </cell>
          <cell r="J84">
            <v>-290517.78999999998</v>
          </cell>
          <cell r="K84">
            <v>-294989.69</v>
          </cell>
          <cell r="L84">
            <v>-298118.14</v>
          </cell>
          <cell r="M84">
            <v>-373328.49</v>
          </cell>
          <cell r="N84">
            <v>0</v>
          </cell>
          <cell r="O84">
            <v>0</v>
          </cell>
          <cell r="P84">
            <v>2256592</v>
          </cell>
          <cell r="Q84">
            <v>0</v>
          </cell>
          <cell r="S84">
            <v>2256592</v>
          </cell>
          <cell r="T84">
            <v>0</v>
          </cell>
          <cell r="V84" t="str">
            <v>Payables</v>
          </cell>
          <cell r="W84" t="str">
            <v>Payables</v>
          </cell>
          <cell r="Y84" t="str">
            <v xml:space="preserve">Loan: ARC-IAE                 </v>
          </cell>
          <cell r="AA84" t="str">
            <v>Suppliers</v>
          </cell>
        </row>
        <row r="85">
          <cell r="A85">
            <v>113</v>
          </cell>
          <cell r="B85" t="str">
            <v xml:space="preserve">Loan: ARC-AMI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V85" t="str">
            <v>Payables</v>
          </cell>
          <cell r="W85" t="str">
            <v>Payables</v>
          </cell>
          <cell r="Y85" t="str">
            <v xml:space="preserve">Loan: ARC-AMI                 </v>
          </cell>
          <cell r="AA85" t="str">
            <v>Suppliers</v>
          </cell>
        </row>
        <row r="86">
          <cell r="A86">
            <v>114</v>
          </cell>
          <cell r="B86" t="str">
            <v xml:space="preserve">Loan: ARC-PPRI                </v>
          </cell>
          <cell r="C86">
            <v>4092678.33</v>
          </cell>
          <cell r="D86">
            <v>4198731.97</v>
          </cell>
          <cell r="E86">
            <v>4176086.61</v>
          </cell>
          <cell r="F86">
            <v>11117.94</v>
          </cell>
          <cell r="G86">
            <v>30037.13</v>
          </cell>
          <cell r="H86">
            <v>1160.19</v>
          </cell>
          <cell r="I86">
            <v>-5707.56</v>
          </cell>
          <cell r="J86">
            <v>-150563.31</v>
          </cell>
          <cell r="K86">
            <v>-151010.67000000001</v>
          </cell>
          <cell r="L86">
            <v>-153310.15</v>
          </cell>
          <cell r="M86">
            <v>-269531</v>
          </cell>
          <cell r="N86">
            <v>0</v>
          </cell>
          <cell r="O86">
            <v>0</v>
          </cell>
          <cell r="P86">
            <v>13599122</v>
          </cell>
          <cell r="Q86">
            <v>0</v>
          </cell>
          <cell r="S86">
            <v>13599122</v>
          </cell>
          <cell r="T86">
            <v>0</v>
          </cell>
          <cell r="V86" t="str">
            <v>Payables</v>
          </cell>
          <cell r="W86" t="str">
            <v>Payables</v>
          </cell>
          <cell r="Y86" t="str">
            <v xml:space="preserve">Loan: ARC-PPRI                </v>
          </cell>
          <cell r="AA86" t="str">
            <v>Suppliers</v>
          </cell>
        </row>
        <row r="87">
          <cell r="A87">
            <v>115</v>
          </cell>
          <cell r="B87" t="str">
            <v xml:space="preserve">Loan: ARC-OVI                 </v>
          </cell>
          <cell r="C87">
            <v>9819290.5399999991</v>
          </cell>
          <cell r="D87">
            <v>555236.68999999994</v>
          </cell>
          <cell r="E87">
            <v>28615.97</v>
          </cell>
          <cell r="F87">
            <v>94763.74</v>
          </cell>
          <cell r="G87">
            <v>100299.94</v>
          </cell>
          <cell r="H87">
            <v>168816.51</v>
          </cell>
          <cell r="I87">
            <v>196873.92</v>
          </cell>
          <cell r="J87">
            <v>294183.09999999998</v>
          </cell>
          <cell r="K87">
            <v>458467.53</v>
          </cell>
          <cell r="L87">
            <v>464495.7</v>
          </cell>
          <cell r="M87">
            <v>500695.8</v>
          </cell>
          <cell r="N87">
            <v>0</v>
          </cell>
          <cell r="O87">
            <v>0</v>
          </cell>
          <cell r="P87">
            <v>-23189452.780000001</v>
          </cell>
          <cell r="Q87">
            <v>0.22</v>
          </cell>
          <cell r="S87">
            <v>-23189452.780000001</v>
          </cell>
          <cell r="T87">
            <v>0.22</v>
          </cell>
          <cell r="V87" t="str">
            <v>Payables</v>
          </cell>
          <cell r="W87" t="str">
            <v>Payables</v>
          </cell>
          <cell r="Y87" t="str">
            <v xml:space="preserve">Loan: ARC-OVI                 </v>
          </cell>
          <cell r="AA87" t="str">
            <v>Suppliers</v>
          </cell>
        </row>
        <row r="88">
          <cell r="A88">
            <v>116</v>
          </cell>
          <cell r="B88" t="str">
            <v xml:space="preserve">Loan: ARC-Infruitec           </v>
          </cell>
          <cell r="C88">
            <v>5103231.32</v>
          </cell>
          <cell r="D88">
            <v>1670049.03</v>
          </cell>
          <cell r="E88">
            <v>2007995.33</v>
          </cell>
          <cell r="F88">
            <v>-6371.22</v>
          </cell>
          <cell r="G88">
            <v>-23310.82</v>
          </cell>
          <cell r="H88">
            <v>-200497.46</v>
          </cell>
          <cell r="I88">
            <v>-194247.86</v>
          </cell>
          <cell r="J88">
            <v>-199211.35</v>
          </cell>
          <cell r="K88">
            <v>-442983.73</v>
          </cell>
          <cell r="L88">
            <v>-199532.26</v>
          </cell>
          <cell r="M88">
            <v>-198676.35</v>
          </cell>
          <cell r="N88">
            <v>-228</v>
          </cell>
          <cell r="O88">
            <v>-228</v>
          </cell>
          <cell r="P88">
            <v>2960528</v>
          </cell>
          <cell r="Q88">
            <v>0</v>
          </cell>
          <cell r="S88">
            <v>2960528</v>
          </cell>
          <cell r="T88">
            <v>0</v>
          </cell>
          <cell r="V88" t="str">
            <v>Payables</v>
          </cell>
          <cell r="W88" t="str">
            <v>Payables</v>
          </cell>
          <cell r="Y88" t="str">
            <v xml:space="preserve">Loan: ARC-Infruitec           </v>
          </cell>
          <cell r="AA88" t="str">
            <v>Suppliers</v>
          </cell>
        </row>
        <row r="89">
          <cell r="A89">
            <v>117</v>
          </cell>
          <cell r="B89" t="str">
            <v xml:space="preserve">Loan: ARC-Nietvoorbij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V89" t="str">
            <v>Payables</v>
          </cell>
          <cell r="W89" t="str">
            <v>Payables</v>
          </cell>
          <cell r="Y89" t="str">
            <v xml:space="preserve">Loan: ARC-Nietvoorbij         </v>
          </cell>
          <cell r="AA89" t="str">
            <v>Suppliers</v>
          </cell>
        </row>
        <row r="90">
          <cell r="A90">
            <v>118</v>
          </cell>
          <cell r="B90" t="str">
            <v xml:space="preserve">Loan: ARC-ITSC                </v>
          </cell>
          <cell r="C90">
            <v>3425855.11</v>
          </cell>
          <cell r="D90">
            <v>1690476.61</v>
          </cell>
          <cell r="E90">
            <v>33344.400000000001</v>
          </cell>
          <cell r="F90">
            <v>-29321.82</v>
          </cell>
          <cell r="G90">
            <v>-39635.379999999997</v>
          </cell>
          <cell r="H90">
            <v>-87045.77</v>
          </cell>
          <cell r="I90">
            <v>-65946.78</v>
          </cell>
          <cell r="J90">
            <v>-78724.38</v>
          </cell>
          <cell r="K90">
            <v>-112865.55</v>
          </cell>
          <cell r="L90">
            <v>-142295.76999999999</v>
          </cell>
          <cell r="M90">
            <v>-147872.62</v>
          </cell>
          <cell r="N90">
            <v>-0.59</v>
          </cell>
          <cell r="O90">
            <v>-0.59</v>
          </cell>
          <cell r="P90">
            <v>3757133.21</v>
          </cell>
          <cell r="Q90">
            <v>0.21</v>
          </cell>
          <cell r="S90">
            <v>3757133.21</v>
          </cell>
          <cell r="T90">
            <v>0.21</v>
          </cell>
          <cell r="V90" t="str">
            <v>Payables</v>
          </cell>
          <cell r="W90" t="str">
            <v>Payables</v>
          </cell>
          <cell r="Y90" t="str">
            <v xml:space="preserve">Loan: ARC-ITSC                </v>
          </cell>
          <cell r="AA90" t="str">
            <v>Suppliers</v>
          </cell>
        </row>
        <row r="91">
          <cell r="A91">
            <v>119</v>
          </cell>
          <cell r="B91" t="str">
            <v xml:space="preserve">Loan: ARC-IIC                 </v>
          </cell>
          <cell r="C91">
            <v>881054.65</v>
          </cell>
          <cell r="D91">
            <v>-436682.28</v>
          </cell>
          <cell r="E91">
            <v>816.2</v>
          </cell>
          <cell r="F91">
            <v>457439.6</v>
          </cell>
          <cell r="G91">
            <v>459229.4</v>
          </cell>
          <cell r="H91">
            <v>908832.2</v>
          </cell>
          <cell r="I91">
            <v>916642.32</v>
          </cell>
          <cell r="J91">
            <v>1666467.82</v>
          </cell>
          <cell r="K91">
            <v>1658804.02</v>
          </cell>
          <cell r="L91">
            <v>1634810.02</v>
          </cell>
          <cell r="M91">
            <v>1650537.77</v>
          </cell>
          <cell r="N91">
            <v>0</v>
          </cell>
          <cell r="O91">
            <v>0</v>
          </cell>
          <cell r="P91">
            <v>-6770639</v>
          </cell>
          <cell r="Q91">
            <v>0</v>
          </cell>
          <cell r="S91">
            <v>-6770639</v>
          </cell>
          <cell r="T91">
            <v>0</v>
          </cell>
          <cell r="V91" t="str">
            <v>Payables</v>
          </cell>
          <cell r="W91" t="str">
            <v>Payables</v>
          </cell>
          <cell r="Y91" t="str">
            <v xml:space="preserve">Loan: ARC-IIC                 </v>
          </cell>
          <cell r="AA91" t="str">
            <v>Suppliers</v>
          </cell>
        </row>
        <row r="92">
          <cell r="A92">
            <v>120</v>
          </cell>
          <cell r="B92" t="str">
            <v xml:space="preserve">Loan: ARC-ISCW                </v>
          </cell>
          <cell r="C92">
            <v>2261579.42</v>
          </cell>
          <cell r="D92">
            <v>1552379.43</v>
          </cell>
          <cell r="E92">
            <v>-341933.97</v>
          </cell>
          <cell r="F92">
            <v>152214.35</v>
          </cell>
          <cell r="G92">
            <v>100100.35</v>
          </cell>
          <cell r="H92">
            <v>75599.649999999994</v>
          </cell>
          <cell r="I92">
            <v>59639.34</v>
          </cell>
          <cell r="J92">
            <v>-15612.43</v>
          </cell>
          <cell r="K92">
            <v>236860.17</v>
          </cell>
          <cell r="L92">
            <v>-49926.43</v>
          </cell>
          <cell r="M92">
            <v>387139.61</v>
          </cell>
          <cell r="N92">
            <v>0</v>
          </cell>
          <cell r="O92">
            <v>0</v>
          </cell>
          <cell r="P92">
            <v>1331852</v>
          </cell>
          <cell r="Q92">
            <v>0</v>
          </cell>
          <cell r="S92">
            <v>1331852</v>
          </cell>
          <cell r="T92">
            <v>0</v>
          </cell>
          <cell r="V92" t="str">
            <v>Payables</v>
          </cell>
          <cell r="W92" t="str">
            <v>Payables</v>
          </cell>
          <cell r="Y92" t="str">
            <v xml:space="preserve">Loan: ARC-ISCW                </v>
          </cell>
          <cell r="AA92" t="str">
            <v>Suppliers</v>
          </cell>
        </row>
        <row r="93">
          <cell r="A93">
            <v>121</v>
          </cell>
          <cell r="B93" t="str">
            <v xml:space="preserve">Loan: ARC-GCI                 </v>
          </cell>
          <cell r="C93">
            <v>2328722.04</v>
          </cell>
          <cell r="D93">
            <v>-62563.17</v>
          </cell>
          <cell r="E93">
            <v>33229.72</v>
          </cell>
          <cell r="F93">
            <v>85531.03</v>
          </cell>
          <cell r="G93">
            <v>74131.31</v>
          </cell>
          <cell r="H93">
            <v>-304151.59000000003</v>
          </cell>
          <cell r="I93">
            <v>-240685.29</v>
          </cell>
          <cell r="J93">
            <v>-970048.18</v>
          </cell>
          <cell r="K93">
            <v>-657370.75</v>
          </cell>
          <cell r="L93">
            <v>-566285.06999999995</v>
          </cell>
          <cell r="M93">
            <v>-343644.73</v>
          </cell>
          <cell r="N93">
            <v>0</v>
          </cell>
          <cell r="O93">
            <v>0</v>
          </cell>
          <cell r="P93">
            <v>-3382008</v>
          </cell>
          <cell r="Q93">
            <v>0</v>
          </cell>
          <cell r="S93">
            <v>-3382008</v>
          </cell>
          <cell r="T93">
            <v>0</v>
          </cell>
          <cell r="V93" t="str">
            <v>Payables</v>
          </cell>
          <cell r="W93" t="str">
            <v>Payables</v>
          </cell>
          <cell r="Y93" t="str">
            <v xml:space="preserve">Loan: ARC-GCI                 </v>
          </cell>
          <cell r="AA93" t="str">
            <v>Suppliers</v>
          </cell>
        </row>
        <row r="94">
          <cell r="A94">
            <v>122</v>
          </cell>
          <cell r="B94" t="str">
            <v xml:space="preserve">Loan: ARC-ANPI                </v>
          </cell>
          <cell r="C94">
            <v>8651045.8100000005</v>
          </cell>
          <cell r="D94">
            <v>8532250.8599999994</v>
          </cell>
          <cell r="E94">
            <v>-522319.89</v>
          </cell>
          <cell r="F94">
            <v>-71381.119999999995</v>
          </cell>
          <cell r="G94">
            <v>393657.87</v>
          </cell>
          <cell r="H94">
            <v>307046.82</v>
          </cell>
          <cell r="I94">
            <v>382658.16</v>
          </cell>
          <cell r="J94">
            <v>507280.44</v>
          </cell>
          <cell r="K94">
            <v>553250.06999999995</v>
          </cell>
          <cell r="L94">
            <v>712133.63</v>
          </cell>
          <cell r="M94">
            <v>769964.12</v>
          </cell>
          <cell r="N94">
            <v>0</v>
          </cell>
          <cell r="O94">
            <v>0</v>
          </cell>
          <cell r="P94">
            <v>-31388591</v>
          </cell>
          <cell r="Q94">
            <v>0</v>
          </cell>
          <cell r="S94">
            <v>-31388591</v>
          </cell>
          <cell r="T94">
            <v>0</v>
          </cell>
          <cell r="V94" t="str">
            <v>Payables</v>
          </cell>
          <cell r="W94" t="str">
            <v>Payables</v>
          </cell>
          <cell r="Y94" t="str">
            <v xml:space="preserve">Loan: ARC-ANPI                </v>
          </cell>
          <cell r="AA94" t="str">
            <v>Suppliers</v>
          </cell>
        </row>
        <row r="95">
          <cell r="A95">
            <v>123</v>
          </cell>
          <cell r="B95" t="str">
            <v xml:space="preserve">Loan: ARC-RFI                 </v>
          </cell>
          <cell r="C95">
            <v>0</v>
          </cell>
          <cell r="D95">
            <v>0</v>
          </cell>
          <cell r="E95">
            <v>-68.94</v>
          </cell>
          <cell r="F95">
            <v>-68.94</v>
          </cell>
          <cell r="G95">
            <v>-68.94</v>
          </cell>
          <cell r="H95">
            <v>-68.94</v>
          </cell>
          <cell r="I95">
            <v>-68.94</v>
          </cell>
          <cell r="J95">
            <v>-98670.89</v>
          </cell>
          <cell r="K95">
            <v>-98670.89</v>
          </cell>
          <cell r="L95">
            <v>-98670.89</v>
          </cell>
          <cell r="M95">
            <v>-99567.82</v>
          </cell>
          <cell r="N95">
            <v>0</v>
          </cell>
          <cell r="O95">
            <v>0</v>
          </cell>
          <cell r="P95">
            <v>69</v>
          </cell>
          <cell r="Q95">
            <v>0</v>
          </cell>
          <cell r="S95">
            <v>69</v>
          </cell>
          <cell r="T95">
            <v>0</v>
          </cell>
          <cell r="V95" t="str">
            <v>Payables</v>
          </cell>
          <cell r="W95" t="str">
            <v>Payables</v>
          </cell>
          <cell r="Y95" t="str">
            <v xml:space="preserve">Loan: ARC-RFI                 </v>
          </cell>
          <cell r="AA95" t="str">
            <v>Suppliers</v>
          </cell>
        </row>
        <row r="96">
          <cell r="A96">
            <v>124</v>
          </cell>
          <cell r="B96" t="str">
            <v>LENING:LANDBOUNAVORSINGSRAAD R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V96" t="str">
            <v>Payables</v>
          </cell>
          <cell r="W96" t="str">
            <v>Payables</v>
          </cell>
          <cell r="Y96" t="str">
            <v>LENING:LANDBOUNAVORSINGSRAAD R</v>
          </cell>
          <cell r="AA96" t="str">
            <v>Suppliers</v>
          </cell>
        </row>
        <row r="97">
          <cell r="A97">
            <v>125</v>
          </cell>
          <cell r="B97" t="str">
            <v xml:space="preserve">Loan: ARC-SGI                 </v>
          </cell>
          <cell r="C97">
            <v>3121959.15</v>
          </cell>
          <cell r="D97">
            <v>3142681.96</v>
          </cell>
          <cell r="E97">
            <v>-123089.1</v>
          </cell>
          <cell r="F97">
            <v>-563134.68000000005</v>
          </cell>
          <cell r="G97">
            <v>-540608.88</v>
          </cell>
          <cell r="H97">
            <v>-562119.74</v>
          </cell>
          <cell r="I97">
            <v>-540537.38</v>
          </cell>
          <cell r="J97">
            <v>-545749.51</v>
          </cell>
          <cell r="K97">
            <v>-642483.21</v>
          </cell>
          <cell r="L97">
            <v>-642851.65</v>
          </cell>
          <cell r="M97">
            <v>-1128025.24</v>
          </cell>
          <cell r="N97">
            <v>-1164108.73</v>
          </cell>
          <cell r="O97">
            <v>-1164108.73</v>
          </cell>
          <cell r="P97">
            <v>-11502204</v>
          </cell>
          <cell r="Q97">
            <v>0</v>
          </cell>
          <cell r="S97">
            <v>-11502204</v>
          </cell>
          <cell r="T97">
            <v>0</v>
          </cell>
          <cell r="V97" t="str">
            <v>Payables</v>
          </cell>
          <cell r="W97" t="str">
            <v>Payables</v>
          </cell>
          <cell r="Y97" t="str">
            <v xml:space="preserve">Loan: ARC-SGI                 </v>
          </cell>
          <cell r="AA97" t="str">
            <v>Suppliers</v>
          </cell>
        </row>
        <row r="98">
          <cell r="A98">
            <v>130</v>
          </cell>
          <cell r="B98" t="str">
            <v xml:space="preserve">Loan: ARC-OIED                </v>
          </cell>
          <cell r="C98">
            <v>0</v>
          </cell>
          <cell r="D98">
            <v>0</v>
          </cell>
          <cell r="E98">
            <v>2711.87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V98" t="str">
            <v>Payables</v>
          </cell>
          <cell r="W98" t="str">
            <v>Payables</v>
          </cell>
          <cell r="Y98" t="str">
            <v xml:space="preserve">Loan: ARC-OIED                </v>
          </cell>
          <cell r="AA98" t="str">
            <v>Suppliers</v>
          </cell>
        </row>
        <row r="99">
          <cell r="A99">
            <v>134</v>
          </cell>
          <cell r="B99" t="str">
            <v xml:space="preserve">Inter Institute Debtors       </v>
          </cell>
          <cell r="C99">
            <v>0</v>
          </cell>
          <cell r="D99">
            <v>510.22</v>
          </cell>
          <cell r="E99">
            <v>510.22</v>
          </cell>
          <cell r="F99">
            <v>510.22</v>
          </cell>
          <cell r="G99">
            <v>510.22</v>
          </cell>
          <cell r="H99">
            <v>510.22</v>
          </cell>
          <cell r="I99">
            <v>510.22</v>
          </cell>
          <cell r="J99">
            <v>510.22</v>
          </cell>
          <cell r="K99">
            <v>510.22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510</v>
          </cell>
          <cell r="Q99">
            <v>0</v>
          </cell>
          <cell r="S99">
            <v>510</v>
          </cell>
          <cell r="T99">
            <v>0</v>
          </cell>
          <cell r="V99" t="str">
            <v>Receivables</v>
          </cell>
          <cell r="W99" t="str">
            <v>Receivables</v>
          </cell>
          <cell r="Y99" t="str">
            <v>Receivables</v>
          </cell>
          <cell r="AA99" t="str">
            <v>Suppliers</v>
          </cell>
        </row>
        <row r="100">
          <cell r="A100">
            <v>135</v>
          </cell>
          <cell r="B100" t="str">
            <v xml:space="preserve">Loan: ARC-AII                 </v>
          </cell>
          <cell r="C100">
            <v>-0.08</v>
          </cell>
          <cell r="D100">
            <v>-3498639.44</v>
          </cell>
          <cell r="E100">
            <v>183975.08</v>
          </cell>
          <cell r="F100">
            <v>-174627.43</v>
          </cell>
          <cell r="G100">
            <v>-103283.08</v>
          </cell>
          <cell r="H100">
            <v>-102267.49</v>
          </cell>
          <cell r="I100">
            <v>-102720.19</v>
          </cell>
          <cell r="J100">
            <v>90375.86</v>
          </cell>
          <cell r="K100">
            <v>176151.18</v>
          </cell>
          <cell r="L100">
            <v>182138.88</v>
          </cell>
          <cell r="M100">
            <v>198206.89</v>
          </cell>
          <cell r="N100">
            <v>0</v>
          </cell>
          <cell r="O100">
            <v>0</v>
          </cell>
          <cell r="P100">
            <v>102266.92</v>
          </cell>
          <cell r="Q100">
            <v>-0.08</v>
          </cell>
          <cell r="S100">
            <v>102266.92</v>
          </cell>
          <cell r="T100">
            <v>-0.08</v>
          </cell>
          <cell r="V100" t="str">
            <v>Payables</v>
          </cell>
          <cell r="W100" t="str">
            <v>Payables</v>
          </cell>
          <cell r="Y100" t="str">
            <v xml:space="preserve">Loan: ARC-AII                 </v>
          </cell>
          <cell r="AA100" t="str">
            <v>Suppliers</v>
          </cell>
        </row>
        <row r="101">
          <cell r="A101">
            <v>138</v>
          </cell>
          <cell r="B101" t="str">
            <v xml:space="preserve">SARS Debtor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V101" t="str">
            <v>Receivables</v>
          </cell>
          <cell r="W101" t="str">
            <v>Receivables</v>
          </cell>
          <cell r="Y101" t="str">
            <v>Receivables</v>
          </cell>
          <cell r="AA101" t="str">
            <v>Sales of goods and services</v>
          </cell>
        </row>
        <row r="102">
          <cell r="A102">
            <v>140</v>
          </cell>
          <cell r="B102" t="str">
            <v xml:space="preserve">Raw material                  </v>
          </cell>
          <cell r="C102">
            <v>-86284593.900000006</v>
          </cell>
          <cell r="D102">
            <v>6888.8</v>
          </cell>
          <cell r="E102">
            <v>6888.8</v>
          </cell>
          <cell r="F102">
            <v>6888.8</v>
          </cell>
          <cell r="G102">
            <v>6888.8</v>
          </cell>
          <cell r="H102">
            <v>6888.8</v>
          </cell>
          <cell r="I102">
            <v>6888.8</v>
          </cell>
          <cell r="J102">
            <v>6888.8</v>
          </cell>
          <cell r="K102">
            <v>6888.8</v>
          </cell>
          <cell r="L102">
            <v>6888.8</v>
          </cell>
          <cell r="M102">
            <v>6888.8</v>
          </cell>
          <cell r="N102">
            <v>83404.45</v>
          </cell>
          <cell r="O102">
            <v>83404.45</v>
          </cell>
          <cell r="P102">
            <v>108307.1</v>
          </cell>
          <cell r="Q102">
            <v>106507.1</v>
          </cell>
          <cell r="S102">
            <v>108307.1</v>
          </cell>
          <cell r="T102">
            <v>106507.1</v>
          </cell>
          <cell r="V102" t="str">
            <v>Inventories</v>
          </cell>
          <cell r="W102" t="str">
            <v>Inventories</v>
          </cell>
          <cell r="Y102" t="str">
            <v/>
          </cell>
          <cell r="AA102" t="str">
            <v>Sales of goods and services</v>
          </cell>
        </row>
        <row r="103">
          <cell r="A103">
            <v>141</v>
          </cell>
          <cell r="B103" t="str">
            <v xml:space="preserve">Consumables                   </v>
          </cell>
          <cell r="C103">
            <v>8352549.75</v>
          </cell>
          <cell r="D103">
            <v>8571215.5099999998</v>
          </cell>
          <cell r="E103">
            <v>8599829.4499999993</v>
          </cell>
          <cell r="F103">
            <v>8471953.0600000005</v>
          </cell>
          <cell r="G103">
            <v>8551336.3000000007</v>
          </cell>
          <cell r="H103">
            <v>9019752.0800000001</v>
          </cell>
          <cell r="I103">
            <v>8863225.3800000008</v>
          </cell>
          <cell r="J103">
            <v>8287707.7300000004</v>
          </cell>
          <cell r="K103">
            <v>8879029.5600000005</v>
          </cell>
          <cell r="L103">
            <v>8665558.7699999996</v>
          </cell>
          <cell r="M103">
            <v>7088371.6600000001</v>
          </cell>
          <cell r="N103">
            <v>8458500.5399999991</v>
          </cell>
          <cell r="O103">
            <v>8458500.5399999991</v>
          </cell>
          <cell r="P103">
            <v>9983978.6799999997</v>
          </cell>
          <cell r="Q103">
            <v>8792085.6799999997</v>
          </cell>
          <cell r="R103">
            <v>14870000</v>
          </cell>
          <cell r="S103">
            <v>9983978.6799999997</v>
          </cell>
          <cell r="T103">
            <v>8792085.6799999997</v>
          </cell>
          <cell r="V103" t="str">
            <v>Inventories</v>
          </cell>
          <cell r="W103" t="str">
            <v>Inventories</v>
          </cell>
          <cell r="Y103" t="str">
            <v/>
          </cell>
          <cell r="AA103" t="str">
            <v>Sales of goods and services</v>
          </cell>
        </row>
        <row r="104">
          <cell r="A104">
            <v>142</v>
          </cell>
          <cell r="B104" t="str">
            <v xml:space="preserve">Work in progress              </v>
          </cell>
          <cell r="C104">
            <v>196304.63</v>
          </cell>
          <cell r="D104">
            <v>211549.85</v>
          </cell>
          <cell r="E104">
            <v>211549.85</v>
          </cell>
          <cell r="F104">
            <v>211549.85</v>
          </cell>
          <cell r="G104">
            <v>211549.85</v>
          </cell>
          <cell r="H104">
            <v>211549.85</v>
          </cell>
          <cell r="I104">
            <v>548673.79</v>
          </cell>
          <cell r="J104">
            <v>548673.79</v>
          </cell>
          <cell r="K104">
            <v>501956.34</v>
          </cell>
          <cell r="L104">
            <v>501956.34</v>
          </cell>
          <cell r="M104">
            <v>501956.34</v>
          </cell>
          <cell r="N104">
            <v>463350.91</v>
          </cell>
          <cell r="O104">
            <v>463350.91</v>
          </cell>
          <cell r="P104">
            <v>9708.6299999999992</v>
          </cell>
          <cell r="Q104">
            <v>196304.63</v>
          </cell>
          <cell r="S104">
            <v>9708.6299999999992</v>
          </cell>
          <cell r="T104">
            <v>196304.63</v>
          </cell>
          <cell r="V104" t="str">
            <v>Inventories</v>
          </cell>
          <cell r="W104" t="str">
            <v>Inventories</v>
          </cell>
          <cell r="Y104" t="str">
            <v/>
          </cell>
          <cell r="AA104" t="str">
            <v>Sales of goods and services</v>
          </cell>
        </row>
        <row r="105">
          <cell r="A105">
            <v>143</v>
          </cell>
          <cell r="B105" t="str">
            <v xml:space="preserve">Finished goods                </v>
          </cell>
          <cell r="C105">
            <v>4046334.01</v>
          </cell>
          <cell r="D105">
            <v>4249526.83</v>
          </cell>
          <cell r="E105">
            <v>4126190.1</v>
          </cell>
          <cell r="F105">
            <v>3383152.55</v>
          </cell>
          <cell r="G105">
            <v>2624167.4300000002</v>
          </cell>
          <cell r="H105">
            <v>2585306.96</v>
          </cell>
          <cell r="I105">
            <v>2583830.87</v>
          </cell>
          <cell r="J105">
            <v>2569369.16</v>
          </cell>
          <cell r="K105">
            <v>5714328.8200000003</v>
          </cell>
          <cell r="L105">
            <v>5704866.8799999999</v>
          </cell>
          <cell r="M105">
            <v>5189949.84</v>
          </cell>
          <cell r="N105">
            <v>6088534.5899999999</v>
          </cell>
          <cell r="O105">
            <v>6088534.5899999999</v>
          </cell>
          <cell r="P105">
            <v>2351271.65</v>
          </cell>
          <cell r="Q105">
            <v>3903018.65</v>
          </cell>
          <cell r="S105">
            <v>2351271.65</v>
          </cell>
          <cell r="T105">
            <v>3903018.65</v>
          </cell>
          <cell r="V105" t="str">
            <v>Inventories</v>
          </cell>
          <cell r="W105" t="str">
            <v>Inventories</v>
          </cell>
          <cell r="Y105" t="str">
            <v/>
          </cell>
          <cell r="AA105" t="str">
            <v>Sales of goods and services</v>
          </cell>
        </row>
        <row r="106">
          <cell r="A106">
            <v>144</v>
          </cell>
          <cell r="B106" t="str">
            <v xml:space="preserve">Debtors control               </v>
          </cell>
          <cell r="C106">
            <v>199815.87</v>
          </cell>
          <cell r="D106">
            <v>172815.87</v>
          </cell>
          <cell r="E106">
            <v>74623.149999999994</v>
          </cell>
          <cell r="F106">
            <v>117888.37</v>
          </cell>
          <cell r="G106">
            <v>-129677.47</v>
          </cell>
          <cell r="H106">
            <v>133985.79999999999</v>
          </cell>
          <cell r="I106">
            <v>140913.60999999999</v>
          </cell>
          <cell r="J106">
            <v>119500.19</v>
          </cell>
          <cell r="K106">
            <v>99694.53</v>
          </cell>
          <cell r="L106">
            <v>135144.62</v>
          </cell>
          <cell r="M106">
            <v>127021.21</v>
          </cell>
          <cell r="N106">
            <v>3900.03</v>
          </cell>
          <cell r="O106">
            <v>3900.03</v>
          </cell>
          <cell r="P106">
            <v>133984.87</v>
          </cell>
          <cell r="Q106">
            <v>192815.87</v>
          </cell>
          <cell r="S106">
            <v>133984.87</v>
          </cell>
          <cell r="T106">
            <v>192815.87</v>
          </cell>
          <cell r="V106" t="str">
            <v>Receivables</v>
          </cell>
          <cell r="W106" t="str">
            <v>Receivables</v>
          </cell>
          <cell r="Y106" t="str">
            <v>Trade Debtors</v>
          </cell>
          <cell r="AA106" t="str">
            <v>Sales of goods and services</v>
          </cell>
        </row>
        <row r="107">
          <cell r="A107">
            <v>145</v>
          </cell>
          <cell r="B107" t="str">
            <v xml:space="preserve">Other debtors                 </v>
          </cell>
          <cell r="C107">
            <v>16487759.34</v>
          </cell>
          <cell r="D107">
            <v>14183166.800000001</v>
          </cell>
          <cell r="E107">
            <v>14288193.189999999</v>
          </cell>
          <cell r="F107">
            <v>12036424.220000001</v>
          </cell>
          <cell r="G107">
            <v>11779543.689999999</v>
          </cell>
          <cell r="H107">
            <v>10134353.710000001</v>
          </cell>
          <cell r="I107">
            <v>10058415.76</v>
          </cell>
          <cell r="J107">
            <v>11001429.630000001</v>
          </cell>
          <cell r="K107">
            <v>11439747.470000001</v>
          </cell>
          <cell r="L107">
            <v>11025185.65</v>
          </cell>
          <cell r="M107">
            <v>17670209.739999998</v>
          </cell>
          <cell r="N107">
            <v>15033262.109999999</v>
          </cell>
          <cell r="O107">
            <v>15033262.109999999</v>
          </cell>
          <cell r="P107">
            <v>16657316.050000001</v>
          </cell>
          <cell r="Q107">
            <v>20629966.050000001</v>
          </cell>
          <cell r="S107">
            <v>16657316.050000001</v>
          </cell>
          <cell r="T107">
            <v>20629966.050000001</v>
          </cell>
          <cell r="V107" t="str">
            <v>Receivables</v>
          </cell>
          <cell r="W107" t="str">
            <v>Receivables</v>
          </cell>
          <cell r="Y107" t="str">
            <v>Trade Debtors</v>
          </cell>
          <cell r="AA107" t="str">
            <v>Sales of goods and services</v>
          </cell>
        </row>
        <row r="108">
          <cell r="A108">
            <v>146</v>
          </cell>
          <cell r="B108" t="str">
            <v xml:space="preserve">Temporary disability          </v>
          </cell>
          <cell r="C108">
            <v>-25000</v>
          </cell>
          <cell r="D108">
            <v>-22996.61</v>
          </cell>
          <cell r="E108">
            <v>-22996.61</v>
          </cell>
          <cell r="F108">
            <v>-19083.439999999999</v>
          </cell>
          <cell r="G108">
            <v>-18963.36</v>
          </cell>
          <cell r="H108">
            <v>-18963.36</v>
          </cell>
          <cell r="I108">
            <v>-18963.36</v>
          </cell>
          <cell r="J108">
            <v>-18963.36</v>
          </cell>
          <cell r="K108">
            <v>-15758.92</v>
          </cell>
          <cell r="L108">
            <v>-14948.22</v>
          </cell>
          <cell r="M108">
            <v>-14948.22</v>
          </cell>
          <cell r="N108">
            <v>-13988.52</v>
          </cell>
          <cell r="O108">
            <v>-13988.52</v>
          </cell>
          <cell r="P108">
            <v>-25000</v>
          </cell>
          <cell r="Q108">
            <v>-25000</v>
          </cell>
          <cell r="S108">
            <v>-25000</v>
          </cell>
          <cell r="T108">
            <v>-25000</v>
          </cell>
          <cell r="V108" t="str">
            <v>Payables</v>
          </cell>
          <cell r="W108" t="str">
            <v>Payables</v>
          </cell>
          <cell r="Y108" t="str">
            <v>Payables</v>
          </cell>
          <cell r="AA108" t="str">
            <v>Suppliers</v>
          </cell>
        </row>
        <row r="109">
          <cell r="A109">
            <v>147</v>
          </cell>
          <cell r="B109" t="str">
            <v xml:space="preserve">Deposits                      </v>
          </cell>
          <cell r="C109">
            <v>231881.54</v>
          </cell>
          <cell r="D109">
            <v>231881.54</v>
          </cell>
          <cell r="E109">
            <v>231731.54</v>
          </cell>
          <cell r="F109">
            <v>231731.54</v>
          </cell>
          <cell r="G109">
            <v>356617.14</v>
          </cell>
          <cell r="H109">
            <v>356617.14</v>
          </cell>
          <cell r="I109">
            <v>358117.14</v>
          </cell>
          <cell r="J109">
            <v>418891.14</v>
          </cell>
          <cell r="K109">
            <v>418891.14</v>
          </cell>
          <cell r="L109">
            <v>325866.14</v>
          </cell>
          <cell r="M109">
            <v>326166.14</v>
          </cell>
          <cell r="N109">
            <v>325316.14</v>
          </cell>
          <cell r="O109">
            <v>325316.14</v>
          </cell>
          <cell r="P109">
            <v>356616.54</v>
          </cell>
          <cell r="Q109">
            <v>232031.54</v>
          </cell>
          <cell r="S109">
            <v>356616.54</v>
          </cell>
          <cell r="T109">
            <v>232031.54</v>
          </cell>
          <cell r="V109" t="str">
            <v>Receivables</v>
          </cell>
          <cell r="W109" t="str">
            <v>Receivables</v>
          </cell>
          <cell r="Y109" t="str">
            <v>Receivables</v>
          </cell>
          <cell r="AA109" t="str">
            <v>Sales of goods and services</v>
          </cell>
        </row>
        <row r="110">
          <cell r="A110">
            <v>148</v>
          </cell>
          <cell r="B110" t="str">
            <v xml:space="preserve">Payments in advance           </v>
          </cell>
          <cell r="C110">
            <v>3046389.2</v>
          </cell>
          <cell r="D110">
            <v>2932729.72</v>
          </cell>
          <cell r="E110">
            <v>2767246.51</v>
          </cell>
          <cell r="F110">
            <v>2690556.5</v>
          </cell>
          <cell r="G110">
            <v>2671014.2799999998</v>
          </cell>
          <cell r="H110">
            <v>2482993.36</v>
          </cell>
          <cell r="I110">
            <v>2154963.56</v>
          </cell>
          <cell r="J110">
            <v>2129653.2200000002</v>
          </cell>
          <cell r="K110">
            <v>2104342.83</v>
          </cell>
          <cell r="L110">
            <v>2129983.0499999998</v>
          </cell>
          <cell r="M110">
            <v>2192151.2799999998</v>
          </cell>
          <cell r="N110">
            <v>6503070.7199999997</v>
          </cell>
          <cell r="O110">
            <v>6503070.7199999997</v>
          </cell>
          <cell r="P110">
            <v>6925280.5099999998</v>
          </cell>
          <cell r="Q110">
            <v>4480127.51</v>
          </cell>
          <cell r="S110">
            <v>6925280.5099999998</v>
          </cell>
          <cell r="T110">
            <v>4480127.51</v>
          </cell>
          <cell r="V110" t="str">
            <v>Receivables</v>
          </cell>
          <cell r="W110" t="str">
            <v>Receivables</v>
          </cell>
          <cell r="Y110" t="str">
            <v>Receivables</v>
          </cell>
          <cell r="AA110" t="str">
            <v>Sales of goods and services</v>
          </cell>
        </row>
        <row r="111">
          <cell r="A111">
            <v>149</v>
          </cell>
          <cell r="B111" t="str">
            <v xml:space="preserve">VAT input control: Capital   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V111" t="str">
            <v>Receivables</v>
          </cell>
          <cell r="W111" t="str">
            <v>Receivables</v>
          </cell>
          <cell r="Y111" t="str">
            <v>Receivables</v>
          </cell>
          <cell r="AA111" t="str">
            <v>Sales of goods and services</v>
          </cell>
        </row>
        <row r="112">
          <cell r="A112">
            <v>150</v>
          </cell>
          <cell r="B112" t="str">
            <v xml:space="preserve">VAT input control: Normal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V112" t="str">
            <v>Receivables</v>
          </cell>
          <cell r="W112" t="str">
            <v>Receivables</v>
          </cell>
          <cell r="Y112" t="str">
            <v>Receivables</v>
          </cell>
          <cell r="AA112" t="str">
            <v>Sales of goods and services</v>
          </cell>
        </row>
        <row r="113">
          <cell r="A113">
            <v>151</v>
          </cell>
          <cell r="B113" t="str">
            <v>South African Revenue Service:</v>
          </cell>
          <cell r="C113">
            <v>3217783.76</v>
          </cell>
          <cell r="D113">
            <v>4736555.09</v>
          </cell>
          <cell r="E113">
            <v>5381369.2300000004</v>
          </cell>
          <cell r="F113">
            <v>1830827.46</v>
          </cell>
          <cell r="G113">
            <v>-4886880.76</v>
          </cell>
          <cell r="H113">
            <v>-7674316.6399999997</v>
          </cell>
          <cell r="I113">
            <v>-4729563.83</v>
          </cell>
          <cell r="J113">
            <v>-4953795.78</v>
          </cell>
          <cell r="K113">
            <v>-3487372.19</v>
          </cell>
          <cell r="L113">
            <v>-4113434.98</v>
          </cell>
          <cell r="M113">
            <v>-3130896.09</v>
          </cell>
          <cell r="N113">
            <v>-4792996.62</v>
          </cell>
          <cell r="O113">
            <v>-4792996.62</v>
          </cell>
          <cell r="P113">
            <v>-3056996.93</v>
          </cell>
          <cell r="Q113">
            <v>42260.07</v>
          </cell>
          <cell r="S113">
            <v>-3056996.93</v>
          </cell>
          <cell r="T113">
            <v>42260.07</v>
          </cell>
          <cell r="V113" t="str">
            <v>Receivables</v>
          </cell>
          <cell r="W113" t="str">
            <v>Receivables</v>
          </cell>
          <cell r="Y113" t="str">
            <v>South African Revenue Service:</v>
          </cell>
          <cell r="AA113" t="str">
            <v>Sales of goods and services</v>
          </cell>
        </row>
        <row r="114">
          <cell r="A114">
            <v>152</v>
          </cell>
          <cell r="B114" t="str">
            <v xml:space="preserve">Bank                          </v>
          </cell>
          <cell r="C114">
            <v>79921040.299999997</v>
          </cell>
          <cell r="D114">
            <v>63050320.520000003</v>
          </cell>
          <cell r="E114">
            <v>40064041.450000003</v>
          </cell>
          <cell r="F114">
            <v>8992365.3100000005</v>
          </cell>
          <cell r="G114">
            <v>7263124.8300000001</v>
          </cell>
          <cell r="H114">
            <v>22375302.68</v>
          </cell>
          <cell r="I114">
            <v>17460620.59</v>
          </cell>
          <cell r="J114">
            <v>23165590.73</v>
          </cell>
          <cell r="K114">
            <v>45476020.280000001</v>
          </cell>
          <cell r="L114">
            <v>42743038.5</v>
          </cell>
          <cell r="M114">
            <v>40652057.359999999</v>
          </cell>
          <cell r="N114">
            <v>19019104.289999999</v>
          </cell>
          <cell r="O114">
            <v>19019104.289999999</v>
          </cell>
          <cell r="P114">
            <v>-7577815.7300000004</v>
          </cell>
          <cell r="Q114">
            <v>40774847.270000003</v>
          </cell>
          <cell r="R114">
            <v>8620000</v>
          </cell>
          <cell r="S114">
            <v>-7577815.7300000004</v>
          </cell>
          <cell r="T114">
            <v>40774847.270000003</v>
          </cell>
          <cell r="V114" t="str">
            <v>Cash and Cash equivalents</v>
          </cell>
          <cell r="W114" t="str">
            <v>Cash and Cash equivalents</v>
          </cell>
          <cell r="Y114" t="str">
            <v>Bank and cash</v>
          </cell>
          <cell r="AA114" t="str">
            <v>Net increase/(decrease) in cash and cash equivalents</v>
          </cell>
        </row>
        <row r="115">
          <cell r="A115">
            <v>153</v>
          </cell>
          <cell r="B115" t="str">
            <v>Petty cash control account no.</v>
          </cell>
          <cell r="C115">
            <v>69663.59</v>
          </cell>
          <cell r="D115">
            <v>62706.720000000001</v>
          </cell>
          <cell r="E115">
            <v>72540.479999999996</v>
          </cell>
          <cell r="F115">
            <v>72540.479999999996</v>
          </cell>
          <cell r="G115">
            <v>56943.040000000001</v>
          </cell>
          <cell r="H115">
            <v>66784.3</v>
          </cell>
          <cell r="I115">
            <v>71425.429999999993</v>
          </cell>
          <cell r="J115">
            <v>66199.839999999997</v>
          </cell>
          <cell r="K115">
            <v>62869.48</v>
          </cell>
          <cell r="L115">
            <v>79153.08</v>
          </cell>
          <cell r="M115">
            <v>65231.85</v>
          </cell>
          <cell r="N115">
            <v>57022.79</v>
          </cell>
          <cell r="O115">
            <v>57022.79</v>
          </cell>
          <cell r="P115">
            <v>56166.02</v>
          </cell>
          <cell r="Q115">
            <v>63150.02</v>
          </cell>
          <cell r="S115">
            <v>56166.02</v>
          </cell>
          <cell r="T115">
            <v>63150.02</v>
          </cell>
          <cell r="V115" t="str">
            <v>Cash and Cash equivalents</v>
          </cell>
          <cell r="W115" t="str">
            <v>Cash and Cash equivalents</v>
          </cell>
          <cell r="Y115" t="str">
            <v>Bank and cash</v>
          </cell>
          <cell r="AA115" t="str">
            <v>Net increase/(decrease) in cash and cash equivalents</v>
          </cell>
        </row>
        <row r="116">
          <cell r="A116">
            <v>154</v>
          </cell>
          <cell r="B116" t="str">
            <v>KORTING ONTVANG(CASH DISCOUNT-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V116" t="str">
            <v>Receivables</v>
          </cell>
          <cell r="W116" t="str">
            <v>Receivables</v>
          </cell>
          <cell r="Y116" t="str">
            <v>Receivables</v>
          </cell>
          <cell r="AA116" t="str">
            <v>Sales of goods and services</v>
          </cell>
        </row>
        <row r="117">
          <cell r="A117">
            <v>155</v>
          </cell>
          <cell r="B117" t="str">
            <v xml:space="preserve">Employee advance              </v>
          </cell>
          <cell r="C117">
            <v>-249102.71</v>
          </cell>
          <cell r="D117">
            <v>-202848.86</v>
          </cell>
          <cell r="E117">
            <v>-224814.78</v>
          </cell>
          <cell r="F117">
            <v>-222405.17</v>
          </cell>
          <cell r="G117">
            <v>-26731.25</v>
          </cell>
          <cell r="H117">
            <v>-163702.53</v>
          </cell>
          <cell r="I117">
            <v>-8674244.4399999995</v>
          </cell>
          <cell r="J117">
            <v>78606.080000000002</v>
          </cell>
          <cell r="K117">
            <v>191593.73</v>
          </cell>
          <cell r="L117">
            <v>118497.63</v>
          </cell>
          <cell r="M117">
            <v>113818.62</v>
          </cell>
          <cell r="N117">
            <v>-62199.02</v>
          </cell>
          <cell r="O117">
            <v>-62199.02</v>
          </cell>
          <cell r="P117">
            <v>77196.91</v>
          </cell>
          <cell r="Q117">
            <v>56882.91</v>
          </cell>
          <cell r="S117">
            <v>77196.91</v>
          </cell>
          <cell r="T117">
            <v>56882.91</v>
          </cell>
          <cell r="V117" t="str">
            <v>Receivables</v>
          </cell>
          <cell r="W117" t="str">
            <v>Receivables</v>
          </cell>
          <cell r="Y117" t="str">
            <v>Receivables</v>
          </cell>
          <cell r="AA117" t="str">
            <v>Sales of goods and services</v>
          </cell>
        </row>
        <row r="118">
          <cell r="A118">
            <v>156</v>
          </cell>
          <cell r="B118" t="str">
            <v xml:space="preserve">Control acc: Surplus on stock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  <cell r="T118">
            <v>0</v>
          </cell>
          <cell r="V118" t="str">
            <v>Inventories</v>
          </cell>
          <cell r="W118" t="str">
            <v>Inventories</v>
          </cell>
          <cell r="Y118" t="str">
            <v/>
          </cell>
          <cell r="AA118" t="str">
            <v>Sales of goods and services</v>
          </cell>
        </row>
        <row r="119">
          <cell r="A119">
            <v>157</v>
          </cell>
          <cell r="B119" t="str">
            <v xml:space="preserve">Insurance control account     </v>
          </cell>
          <cell r="C119">
            <v>-188265.74</v>
          </cell>
          <cell r="D119">
            <v>-265124.25</v>
          </cell>
          <cell r="E119">
            <v>50688.56</v>
          </cell>
          <cell r="F119">
            <v>-119315.75</v>
          </cell>
          <cell r="G119">
            <v>-209191.34</v>
          </cell>
          <cell r="H119">
            <v>659035.65</v>
          </cell>
          <cell r="I119">
            <v>709423.79</v>
          </cell>
          <cell r="J119">
            <v>274031.49</v>
          </cell>
          <cell r="K119">
            <v>282450.86</v>
          </cell>
          <cell r="L119">
            <v>-123022.32</v>
          </cell>
          <cell r="M119">
            <v>-48609.919999999998</v>
          </cell>
          <cell r="N119">
            <v>-84175.09</v>
          </cell>
          <cell r="O119">
            <v>-84175.09</v>
          </cell>
          <cell r="P119">
            <v>248152.92</v>
          </cell>
          <cell r="Q119">
            <v>-210801.08</v>
          </cell>
          <cell r="S119">
            <v>248152.92</v>
          </cell>
          <cell r="T119">
            <v>-210801.08</v>
          </cell>
          <cell r="V119" t="str">
            <v>Payables</v>
          </cell>
          <cell r="W119" t="str">
            <v>Payables</v>
          </cell>
          <cell r="Y119" t="str">
            <v>Receivables</v>
          </cell>
          <cell r="AA119" t="str">
            <v>Suppliers</v>
          </cell>
        </row>
        <row r="120">
          <cell r="A120">
            <v>158</v>
          </cell>
          <cell r="B120" t="str">
            <v xml:space="preserve">Travel &amp; Accomodation advance </v>
          </cell>
          <cell r="C120">
            <v>1836646.34</v>
          </cell>
          <cell r="D120">
            <v>2739957.59</v>
          </cell>
          <cell r="E120">
            <v>2648991.12</v>
          </cell>
          <cell r="F120">
            <v>2598563.63</v>
          </cell>
          <cell r="G120">
            <v>2303827.4500000002</v>
          </cell>
          <cell r="H120">
            <v>2068921.16</v>
          </cell>
          <cell r="I120">
            <v>2392987.94</v>
          </cell>
          <cell r="J120">
            <v>2482879.2400000002</v>
          </cell>
          <cell r="K120">
            <v>2023789.71</v>
          </cell>
          <cell r="L120">
            <v>2030797.98</v>
          </cell>
          <cell r="M120">
            <v>1954391.74</v>
          </cell>
          <cell r="N120">
            <v>387383.73</v>
          </cell>
          <cell r="O120">
            <v>387383.73</v>
          </cell>
          <cell r="P120">
            <v>1711811.02</v>
          </cell>
          <cell r="Q120">
            <v>1300460.02</v>
          </cell>
          <cell r="S120">
            <v>1711811.02</v>
          </cell>
          <cell r="T120">
            <v>1300460.02</v>
          </cell>
          <cell r="V120" t="str">
            <v>Receivables</v>
          </cell>
          <cell r="W120" t="str">
            <v>Receivables</v>
          </cell>
          <cell r="Y120" t="str">
            <v>Receivables</v>
          </cell>
          <cell r="AA120" t="str">
            <v>Sales of goods and services</v>
          </cell>
        </row>
        <row r="121">
          <cell r="A121">
            <v>159</v>
          </cell>
          <cell r="B121" t="str">
            <v>PERSONEELDEBITSKONTR:MOTORFINA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V121" t="str">
            <v>Receivables</v>
          </cell>
          <cell r="W121" t="str">
            <v>Receivables</v>
          </cell>
          <cell r="Y121" t="str">
            <v>Receivables</v>
          </cell>
          <cell r="AA121" t="str">
            <v>Sales of goods and services</v>
          </cell>
        </row>
        <row r="122">
          <cell r="A122">
            <v>160</v>
          </cell>
          <cell r="B122" t="str">
            <v>LOP FONDSE V NAVORSING:TABAKNA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V122" t="str">
            <v>Receivables</v>
          </cell>
          <cell r="W122" t="str">
            <v>Receivables</v>
          </cell>
          <cell r="Y122" t="str">
            <v>Receivables</v>
          </cell>
          <cell r="AA122" t="str">
            <v>Sales of goods and services</v>
          </cell>
        </row>
        <row r="123">
          <cell r="A123">
            <v>161</v>
          </cell>
          <cell r="B123" t="str">
            <v>LOP FONDSE V NAVORSING:WYNNAVO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V123" t="str">
            <v>Receivables</v>
          </cell>
          <cell r="W123" t="str">
            <v>Receivables</v>
          </cell>
          <cell r="Y123" t="str">
            <v>Receivables</v>
          </cell>
          <cell r="AA123" t="str">
            <v>Sales of goods and services</v>
          </cell>
        </row>
        <row r="124">
          <cell r="A124">
            <v>162</v>
          </cell>
          <cell r="B124" t="str">
            <v>LOP FONDSE V NAVORSING:MIELIER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V124" t="str">
            <v>Receivables</v>
          </cell>
          <cell r="W124" t="str">
            <v>Receivables</v>
          </cell>
          <cell r="Y124" t="str">
            <v>Receivables</v>
          </cell>
          <cell r="AA124" t="str">
            <v>Sales of goods and services</v>
          </cell>
        </row>
        <row r="125">
          <cell r="A125">
            <v>163</v>
          </cell>
          <cell r="B125" t="str">
            <v>LOP FONDSE V NAVORSING:PROTEIN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V125" t="str">
            <v>Receivables</v>
          </cell>
          <cell r="W125" t="str">
            <v>Receivables</v>
          </cell>
          <cell r="Y125" t="str">
            <v>Receivables</v>
          </cell>
          <cell r="AA125" t="str">
            <v>Sales of goods and services</v>
          </cell>
        </row>
        <row r="126">
          <cell r="A126">
            <v>164</v>
          </cell>
          <cell r="B126" t="str">
            <v>LOP FONDSE V NAVOR:HM JOOSTE 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V126" t="str">
            <v>Receivables</v>
          </cell>
          <cell r="W126" t="str">
            <v>Receivables</v>
          </cell>
          <cell r="Y126" t="str">
            <v>Receivables</v>
          </cell>
          <cell r="AA126" t="str">
            <v>Sales of goods and services</v>
          </cell>
        </row>
        <row r="127">
          <cell r="A127">
            <v>165</v>
          </cell>
          <cell r="B127" t="str">
            <v>LOP FONDSE V NAVOR:PROF FA KLE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V127" t="str">
            <v>Receivables</v>
          </cell>
          <cell r="W127" t="str">
            <v>Receivables</v>
          </cell>
          <cell r="Y127" t="str">
            <v>Receivables</v>
          </cell>
          <cell r="AA127" t="str">
            <v>Sales of goods and services</v>
          </cell>
        </row>
        <row r="128">
          <cell r="A128">
            <v>166</v>
          </cell>
          <cell r="B128" t="str">
            <v>LOP FONDSE V NAVORSING:KORINGR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T128">
            <v>0</v>
          </cell>
          <cell r="V128" t="str">
            <v>Receivables</v>
          </cell>
          <cell r="W128" t="str">
            <v>Receivables</v>
          </cell>
          <cell r="Y128" t="str">
            <v>Receivables</v>
          </cell>
          <cell r="AA128" t="str">
            <v>Sales of goods and services</v>
          </cell>
        </row>
        <row r="129">
          <cell r="A129">
            <v>167</v>
          </cell>
          <cell r="B129" t="str">
            <v>LOP FONDSE V NAVORSING:OLIESAA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V129" t="str">
            <v>Receivables</v>
          </cell>
          <cell r="W129" t="str">
            <v>Receivables</v>
          </cell>
          <cell r="Y129" t="str">
            <v>Receivables</v>
          </cell>
          <cell r="AA129" t="str">
            <v>Sales of goods and services</v>
          </cell>
        </row>
        <row r="130">
          <cell r="A130">
            <v>168</v>
          </cell>
          <cell r="B130" t="str">
            <v>LOP FONDSE V NAVORSING:VLEISRA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V130" t="str">
            <v>Receivables</v>
          </cell>
          <cell r="W130" t="str">
            <v>Receivables</v>
          </cell>
          <cell r="Y130" t="str">
            <v>Receivables</v>
          </cell>
          <cell r="AA130" t="str">
            <v>Sales of goods and services</v>
          </cell>
        </row>
        <row r="131">
          <cell r="A131">
            <v>169</v>
          </cell>
          <cell r="B131" t="str">
            <v>LOPENDE FONDSE V NAVOR:SAGTEVR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V131" t="str">
            <v>Receivables</v>
          </cell>
          <cell r="W131" t="str">
            <v>Receivables</v>
          </cell>
          <cell r="Y131" t="str">
            <v>Receivables</v>
          </cell>
          <cell r="AA131" t="str">
            <v>Sales of goods and services</v>
          </cell>
        </row>
        <row r="132">
          <cell r="A132">
            <v>170</v>
          </cell>
          <cell r="B132" t="str">
            <v>LOP FONDSE V NAVORSING:WATERNA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V132" t="str">
            <v>Receivables</v>
          </cell>
          <cell r="W132" t="str">
            <v>Receivables</v>
          </cell>
          <cell r="Y132" t="str">
            <v>Receivables</v>
          </cell>
          <cell r="AA132" t="str">
            <v>Sales of goods and services</v>
          </cell>
        </row>
        <row r="133">
          <cell r="A133">
            <v>171</v>
          </cell>
          <cell r="B133" t="str">
            <v>LOP FONDSE V NAVOR:ROOIBOSTEEB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V133" t="str">
            <v>Receivables</v>
          </cell>
          <cell r="W133" t="str">
            <v>Receivables</v>
          </cell>
          <cell r="Y133" t="str">
            <v>Receivables</v>
          </cell>
          <cell r="AA133" t="str">
            <v>Sales of goods and services</v>
          </cell>
        </row>
        <row r="134">
          <cell r="A134">
            <v>172</v>
          </cell>
          <cell r="B134" t="str">
            <v>LOP FONDSE V NAVORSING:PIESANG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V134" t="str">
            <v>Receivables</v>
          </cell>
          <cell r="W134" t="str">
            <v>Receivables</v>
          </cell>
          <cell r="Y134" t="str">
            <v>Receivables</v>
          </cell>
          <cell r="AA134" t="str">
            <v>Sales of goods and services</v>
          </cell>
        </row>
        <row r="135">
          <cell r="A135">
            <v>173</v>
          </cell>
          <cell r="B135" t="str">
            <v>LOPENDE FONDSE V NAVORSING:BOS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V135" t="str">
            <v>Receivables</v>
          </cell>
          <cell r="W135" t="str">
            <v>Receivables</v>
          </cell>
          <cell r="Y135" t="str">
            <v>Receivables</v>
          </cell>
          <cell r="AA135" t="str">
            <v>Sales of goods and services</v>
          </cell>
        </row>
        <row r="136">
          <cell r="A136">
            <v>174</v>
          </cell>
          <cell r="B136" t="str">
            <v>LOP FONDSE V NAVORSING:PYNAPPE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V136" t="str">
            <v>Receivables</v>
          </cell>
          <cell r="W136" t="str">
            <v>Receivables</v>
          </cell>
          <cell r="Y136" t="str">
            <v>Receivables</v>
          </cell>
          <cell r="AA136" t="str">
            <v>Sales of goods and services</v>
          </cell>
        </row>
        <row r="137">
          <cell r="A137">
            <v>175</v>
          </cell>
          <cell r="B137" t="str">
            <v>LOP FONDSE V NAVORSING:ANDER I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V137" t="str">
            <v>Receivables</v>
          </cell>
          <cell r="W137" t="str">
            <v>Receivables</v>
          </cell>
          <cell r="Y137" t="str">
            <v>Receivables</v>
          </cell>
          <cell r="AA137" t="str">
            <v>Sales of goods and services</v>
          </cell>
        </row>
        <row r="138">
          <cell r="A138">
            <v>176</v>
          </cell>
          <cell r="B138" t="str">
            <v>LOP FONDSE V NAVORS:ONVERBONDE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V138" t="str">
            <v>Receivables</v>
          </cell>
          <cell r="W138" t="str">
            <v>Receivables</v>
          </cell>
          <cell r="Y138" t="str">
            <v>Receivables</v>
          </cell>
          <cell r="AA138" t="str">
            <v>Sales of goods and services</v>
          </cell>
        </row>
        <row r="139">
          <cell r="A139">
            <v>177</v>
          </cell>
          <cell r="B139" t="str">
            <v>LOP FONDSE V NAVOR:KOPERVERGIF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  <cell r="V139" t="str">
            <v>Receivables</v>
          </cell>
          <cell r="W139" t="str">
            <v>Receivables</v>
          </cell>
          <cell r="Y139" t="str">
            <v>Receivables</v>
          </cell>
          <cell r="AA139" t="str">
            <v>Sales of goods and services</v>
          </cell>
        </row>
        <row r="140">
          <cell r="A140">
            <v>178</v>
          </cell>
          <cell r="B140" t="str">
            <v>LOP FONDSE V NAVORSING: GRAANS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V140" t="str">
            <v>Receivables</v>
          </cell>
          <cell r="W140" t="str">
            <v>Receivables</v>
          </cell>
          <cell r="Y140" t="str">
            <v>Receivables</v>
          </cell>
          <cell r="AA140" t="str">
            <v>Sales of goods and services</v>
          </cell>
        </row>
        <row r="141">
          <cell r="A141">
            <v>179</v>
          </cell>
          <cell r="B141" t="str">
            <v>LOPENDE FONDSE V NAVORSING:SYB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V141" t="str">
            <v>Receivables</v>
          </cell>
          <cell r="W141" t="str">
            <v>Receivables</v>
          </cell>
          <cell r="Y141" t="str">
            <v>Receivables</v>
          </cell>
          <cell r="AA141" t="str">
            <v>Sales of goods and services</v>
          </cell>
        </row>
        <row r="142">
          <cell r="A142">
            <v>180</v>
          </cell>
          <cell r="B142" t="str">
            <v xml:space="preserve">Review team 97/98         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V142" t="str">
            <v>Receivables</v>
          </cell>
          <cell r="W142" t="str">
            <v>Receivables</v>
          </cell>
          <cell r="Y142" t="str">
            <v>Receivables</v>
          </cell>
          <cell r="AA142" t="str">
            <v>Sales of goods and services</v>
          </cell>
        </row>
        <row r="143">
          <cell r="A143">
            <v>184</v>
          </cell>
          <cell r="B143" t="str">
            <v xml:space="preserve">Inventory Assets             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V143" t="str">
            <v>Inventories</v>
          </cell>
          <cell r="W143" t="str">
            <v>Inventories</v>
          </cell>
          <cell r="Y143" t="str">
            <v/>
          </cell>
          <cell r="AA143" t="str">
            <v>Sales of goods and services</v>
          </cell>
        </row>
        <row r="144">
          <cell r="A144">
            <v>185</v>
          </cell>
          <cell r="B144" t="str">
            <v xml:space="preserve">Forage warehouse              </v>
          </cell>
          <cell r="C144">
            <v>1175499.75</v>
          </cell>
          <cell r="D144">
            <v>1798072.16</v>
          </cell>
          <cell r="E144">
            <v>711943.95</v>
          </cell>
          <cell r="F144">
            <v>1037730.1</v>
          </cell>
          <cell r="G144">
            <v>2178238.11</v>
          </cell>
          <cell r="H144">
            <v>1661741.01</v>
          </cell>
          <cell r="I144">
            <v>2268162.46</v>
          </cell>
          <cell r="J144">
            <v>2077841.86</v>
          </cell>
          <cell r="K144">
            <v>1831398.26</v>
          </cell>
          <cell r="L144">
            <v>2301984.86</v>
          </cell>
          <cell r="M144">
            <v>2838125.78</v>
          </cell>
          <cell r="N144">
            <v>850392.5</v>
          </cell>
          <cell r="O144">
            <v>850392.5</v>
          </cell>
          <cell r="P144">
            <v>171463.43</v>
          </cell>
          <cell r="Q144">
            <v>743047.43</v>
          </cell>
          <cell r="S144">
            <v>171463.43</v>
          </cell>
          <cell r="T144">
            <v>743047.43</v>
          </cell>
          <cell r="V144" t="str">
            <v>Inventories</v>
          </cell>
          <cell r="W144" t="str">
            <v>Inventories</v>
          </cell>
          <cell r="Y144" t="str">
            <v/>
          </cell>
          <cell r="AA144" t="str">
            <v>Sales of goods and services</v>
          </cell>
        </row>
        <row r="145">
          <cell r="A145">
            <v>186</v>
          </cell>
          <cell r="B145" t="str">
            <v xml:space="preserve">Farming products storeroom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V145" t="str">
            <v>Inventories</v>
          </cell>
          <cell r="W145" t="str">
            <v>Inventories</v>
          </cell>
          <cell r="Y145" t="str">
            <v/>
          </cell>
          <cell r="AA145" t="str">
            <v>Sales of goods and services</v>
          </cell>
        </row>
        <row r="146">
          <cell r="A146">
            <v>187</v>
          </cell>
          <cell r="B146" t="str">
            <v xml:space="preserve">Live stock                    </v>
          </cell>
          <cell r="C146">
            <v>754246.89</v>
          </cell>
          <cell r="D146">
            <v>754246.89</v>
          </cell>
          <cell r="E146">
            <v>754246.89</v>
          </cell>
          <cell r="F146">
            <v>754246.89</v>
          </cell>
          <cell r="G146">
            <v>754246.89</v>
          </cell>
          <cell r="H146">
            <v>754246.89</v>
          </cell>
          <cell r="I146">
            <v>754246.89</v>
          </cell>
          <cell r="J146">
            <v>754246.89</v>
          </cell>
          <cell r="K146">
            <v>754246.89</v>
          </cell>
          <cell r="L146">
            <v>754246.89</v>
          </cell>
          <cell r="M146">
            <v>754246.89</v>
          </cell>
          <cell r="N146">
            <v>827674.89</v>
          </cell>
          <cell r="O146">
            <v>827674.89</v>
          </cell>
          <cell r="P146">
            <v>752212.89</v>
          </cell>
          <cell r="Q146">
            <v>754246.89</v>
          </cell>
          <cell r="S146">
            <v>752212.89</v>
          </cell>
          <cell r="T146">
            <v>754246.89</v>
          </cell>
          <cell r="V146" t="str">
            <v>Inventories</v>
          </cell>
          <cell r="W146" t="str">
            <v>Inventories</v>
          </cell>
          <cell r="Y146" t="str">
            <v/>
          </cell>
          <cell r="AA146" t="str">
            <v>Sales of goods and services</v>
          </cell>
        </row>
        <row r="147">
          <cell r="A147">
            <v>198</v>
          </cell>
          <cell r="B147" t="str">
            <v xml:space="preserve">SARS Creditor                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V147" t="str">
            <v>Payables</v>
          </cell>
          <cell r="W147" t="str">
            <v>Payables</v>
          </cell>
          <cell r="Y147" t="str">
            <v>Receivables</v>
          </cell>
          <cell r="AA147" t="str">
            <v>Suppliers</v>
          </cell>
        </row>
        <row r="148">
          <cell r="A148">
            <v>199</v>
          </cell>
          <cell r="B148" t="str">
            <v xml:space="preserve">Sundry creditors              </v>
          </cell>
          <cell r="C148">
            <v>-725989.52</v>
          </cell>
          <cell r="D148">
            <v>-388180.76</v>
          </cell>
          <cell r="E148">
            <v>-381365.06</v>
          </cell>
          <cell r="F148">
            <v>-363779.02</v>
          </cell>
          <cell r="G148">
            <v>-367712.96</v>
          </cell>
          <cell r="H148">
            <v>-343731.25</v>
          </cell>
          <cell r="I148">
            <v>-338475.21</v>
          </cell>
          <cell r="J148">
            <v>-333751.39</v>
          </cell>
          <cell r="K148">
            <v>-343573.86</v>
          </cell>
          <cell r="L148">
            <v>-348407.86</v>
          </cell>
          <cell r="M148">
            <v>-79860.91</v>
          </cell>
          <cell r="N148">
            <v>-56253.9</v>
          </cell>
          <cell r="O148">
            <v>-56253.9</v>
          </cell>
          <cell r="P148">
            <v>-622661.62</v>
          </cell>
          <cell r="Q148">
            <v>-393155.62</v>
          </cell>
          <cell r="S148">
            <v>-622661.62</v>
          </cell>
          <cell r="T148">
            <v>-393155.62</v>
          </cell>
          <cell r="V148" t="str">
            <v>Payables</v>
          </cell>
          <cell r="W148" t="str">
            <v>Payables</v>
          </cell>
          <cell r="Y148" t="str">
            <v>Payables</v>
          </cell>
          <cell r="AA148" t="str">
            <v>Suppliers</v>
          </cell>
        </row>
        <row r="149">
          <cell r="A149">
            <v>200</v>
          </cell>
          <cell r="B149" t="str">
            <v xml:space="preserve">Creditors control: Assets     </v>
          </cell>
          <cell r="C149">
            <v>-4077712.66</v>
          </cell>
          <cell r="D149">
            <v>-3558105.95</v>
          </cell>
          <cell r="E149">
            <v>-1093700.94</v>
          </cell>
          <cell r="F149">
            <v>-3969263.56</v>
          </cell>
          <cell r="G149">
            <v>-3786157.01</v>
          </cell>
          <cell r="H149">
            <v>-3804520.77</v>
          </cell>
          <cell r="I149">
            <v>-842086.14</v>
          </cell>
          <cell r="J149">
            <v>-895746.19</v>
          </cell>
          <cell r="K149">
            <v>-1731124.85</v>
          </cell>
          <cell r="L149">
            <v>-711357.75</v>
          </cell>
          <cell r="M149">
            <v>-1364329.4</v>
          </cell>
          <cell r="N149">
            <v>-1281213.25</v>
          </cell>
          <cell r="O149">
            <v>-1281213.25</v>
          </cell>
          <cell r="P149">
            <v>-6109345.4199999999</v>
          </cell>
          <cell r="Q149">
            <v>-3869609.42</v>
          </cell>
          <cell r="S149">
            <v>-6109345.4199999999</v>
          </cell>
          <cell r="T149">
            <v>-3869609.42</v>
          </cell>
          <cell r="V149" t="str">
            <v>Payables</v>
          </cell>
          <cell r="W149" t="str">
            <v>Payables</v>
          </cell>
          <cell r="Y149" t="str">
            <v>Trade Creditors</v>
          </cell>
          <cell r="AA149" t="str">
            <v>Suppliers</v>
          </cell>
        </row>
        <row r="150">
          <cell r="A150">
            <v>201</v>
          </cell>
          <cell r="B150" t="str">
            <v xml:space="preserve">Creditors control: Stock      </v>
          </cell>
          <cell r="C150">
            <v>-800146.71</v>
          </cell>
          <cell r="D150">
            <v>-967112.5</v>
          </cell>
          <cell r="E150">
            <v>-815044.33</v>
          </cell>
          <cell r="F150">
            <v>-765358.77</v>
          </cell>
          <cell r="G150">
            <v>-993728.94</v>
          </cell>
          <cell r="H150">
            <v>-1074174.99</v>
          </cell>
          <cell r="I150">
            <v>-1239565.3600000001</v>
          </cell>
          <cell r="J150">
            <v>-864336.16</v>
          </cell>
          <cell r="K150">
            <v>-1184081.08</v>
          </cell>
          <cell r="L150">
            <v>-1669982.43</v>
          </cell>
          <cell r="M150">
            <v>-1257118.53</v>
          </cell>
          <cell r="N150">
            <v>-1350300.18</v>
          </cell>
          <cell r="O150">
            <v>-1350300.18</v>
          </cell>
          <cell r="P150">
            <v>7959240.1399999997</v>
          </cell>
          <cell r="Q150">
            <v>-1354216.86</v>
          </cell>
          <cell r="S150">
            <v>7959240.1399999997</v>
          </cell>
          <cell r="T150">
            <v>-1354216.86</v>
          </cell>
          <cell r="V150" t="str">
            <v>Payables</v>
          </cell>
          <cell r="W150" t="str">
            <v>Payables</v>
          </cell>
          <cell r="Y150" t="str">
            <v>Trade Creditors</v>
          </cell>
          <cell r="AA150" t="str">
            <v>Suppliers</v>
          </cell>
        </row>
        <row r="151">
          <cell r="A151">
            <v>202</v>
          </cell>
          <cell r="B151" t="str">
            <v xml:space="preserve">Creditors control: Other      </v>
          </cell>
          <cell r="C151">
            <v>-4089293.39</v>
          </cell>
          <cell r="D151">
            <v>-3916452.95</v>
          </cell>
          <cell r="E151">
            <v>-5557009.4900000002</v>
          </cell>
          <cell r="F151">
            <v>-6358834.2599999998</v>
          </cell>
          <cell r="G151">
            <v>-8071353.6399999997</v>
          </cell>
          <cell r="H151">
            <v>-5111839.5</v>
          </cell>
          <cell r="I151">
            <v>-6368381.5999999996</v>
          </cell>
          <cell r="J151">
            <v>-7932867.7800000003</v>
          </cell>
          <cell r="K151">
            <v>-6087162.7000000002</v>
          </cell>
          <cell r="L151">
            <v>-5232722.57</v>
          </cell>
          <cell r="M151">
            <v>-7516535.5599999996</v>
          </cell>
          <cell r="N151">
            <v>-19409556.309999999</v>
          </cell>
          <cell r="O151">
            <v>-19409556.309999999</v>
          </cell>
          <cell r="P151">
            <v>-10059937.279999999</v>
          </cell>
          <cell r="Q151">
            <v>-10133108.279999999</v>
          </cell>
          <cell r="R151">
            <v>-115680000</v>
          </cell>
          <cell r="S151">
            <v>-10059937.279999999</v>
          </cell>
          <cell r="T151">
            <v>-10133108.279999999</v>
          </cell>
          <cell r="V151" t="str">
            <v>Payables</v>
          </cell>
          <cell r="W151" t="str">
            <v>Payables</v>
          </cell>
          <cell r="Y151" t="str">
            <v>Trade Creditors</v>
          </cell>
          <cell r="AA151" t="str">
            <v>Suppliers</v>
          </cell>
        </row>
        <row r="152">
          <cell r="A152">
            <v>203</v>
          </cell>
          <cell r="B152" t="str">
            <v>Creditors control: Beneficiary</v>
          </cell>
          <cell r="C152">
            <v>-163847.34</v>
          </cell>
          <cell r="D152">
            <v>-704730.21</v>
          </cell>
          <cell r="E152">
            <v>-654490.59</v>
          </cell>
          <cell r="F152">
            <v>-22330.99</v>
          </cell>
          <cell r="G152">
            <v>-38613.57</v>
          </cell>
          <cell r="H152">
            <v>-107337.59</v>
          </cell>
          <cell r="I152">
            <v>-15194.84</v>
          </cell>
          <cell r="J152">
            <v>-96331.43</v>
          </cell>
          <cell r="K152">
            <v>-239901.35</v>
          </cell>
          <cell r="L152">
            <v>-106514.05</v>
          </cell>
          <cell r="M152">
            <v>-1037250.67</v>
          </cell>
          <cell r="N152">
            <v>-3755.4</v>
          </cell>
          <cell r="O152">
            <v>-3755.4</v>
          </cell>
          <cell r="P152">
            <v>101686.86</v>
          </cell>
          <cell r="Q152">
            <v>-76218.14</v>
          </cell>
          <cell r="S152">
            <v>101686.86</v>
          </cell>
          <cell r="T152">
            <v>-76218.14</v>
          </cell>
          <cell r="V152" t="str">
            <v>Payables</v>
          </cell>
          <cell r="W152" t="str">
            <v>Payables</v>
          </cell>
          <cell r="Y152" t="str">
            <v>Trade Creditors</v>
          </cell>
          <cell r="AA152" t="str">
            <v>Suppliers</v>
          </cell>
        </row>
        <row r="153">
          <cell r="A153">
            <v>204</v>
          </cell>
          <cell r="B153" t="str">
            <v xml:space="preserve">Income received in advance    </v>
          </cell>
          <cell r="C153">
            <v>-115313258.33</v>
          </cell>
          <cell r="D153">
            <v>-233873514.19999999</v>
          </cell>
          <cell r="E153">
            <v>-110353870.61</v>
          </cell>
          <cell r="F153">
            <v>-85578421.439999998</v>
          </cell>
          <cell r="G153">
            <v>-76491402.269999996</v>
          </cell>
          <cell r="H153">
            <v>-89505953.969999999</v>
          </cell>
          <cell r="I153">
            <v>-85141242.370000005</v>
          </cell>
          <cell r="J153">
            <v>-104820599.22</v>
          </cell>
          <cell r="K153">
            <v>-125364995.31999999</v>
          </cell>
          <cell r="L153">
            <v>-135763824.62</v>
          </cell>
          <cell r="M153">
            <v>-131231872.12</v>
          </cell>
          <cell r="N153">
            <v>-74397617.730000004</v>
          </cell>
          <cell r="O153">
            <v>-74397617.730000004</v>
          </cell>
          <cell r="P153">
            <v>-46862460.600000001</v>
          </cell>
          <cell r="Q153">
            <v>-72501786.599999994</v>
          </cell>
          <cell r="S153">
            <v>-46862460.600000001</v>
          </cell>
          <cell r="T153">
            <v>-72501786.599999994</v>
          </cell>
          <cell r="V153" t="str">
            <v>Payables</v>
          </cell>
          <cell r="W153" t="str">
            <v>Payables</v>
          </cell>
          <cell r="Y153" t="str">
            <v xml:space="preserve">Income received in advance    </v>
          </cell>
          <cell r="AA153" t="str">
            <v>Suppliers</v>
          </cell>
        </row>
        <row r="154">
          <cell r="A154">
            <v>205</v>
          </cell>
          <cell r="B154" t="str">
            <v>AGENTE DIENS KREDITEUR KONTROL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V154" t="str">
            <v>Payables</v>
          </cell>
          <cell r="W154" t="str">
            <v>Payables</v>
          </cell>
          <cell r="Y154" t="str">
            <v>Receivables</v>
          </cell>
          <cell r="AA154" t="str">
            <v>Suppliers</v>
          </cell>
        </row>
        <row r="155">
          <cell r="A155">
            <v>206</v>
          </cell>
          <cell r="B155" t="str">
            <v xml:space="preserve">Vat output control           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V155" t="str">
            <v>Receivables</v>
          </cell>
          <cell r="W155" t="str">
            <v>Receivables</v>
          </cell>
          <cell r="Y155" t="str">
            <v>Receivables</v>
          </cell>
          <cell r="AA155" t="str">
            <v>Sales of goods and services</v>
          </cell>
        </row>
        <row r="156">
          <cell r="A156">
            <v>207</v>
          </cell>
          <cell r="B156" t="str">
            <v xml:space="preserve">Salary deduction control      </v>
          </cell>
          <cell r="C156">
            <v>-11363551.939999999</v>
          </cell>
          <cell r="D156">
            <v>27716324.350000001</v>
          </cell>
          <cell r="E156">
            <v>14290099.57</v>
          </cell>
          <cell r="F156">
            <v>5519306.9299999997</v>
          </cell>
          <cell r="G156">
            <v>6454207.9699999997</v>
          </cell>
          <cell r="H156">
            <v>-387644.23</v>
          </cell>
          <cell r="I156">
            <v>8610979.2100000009</v>
          </cell>
          <cell r="J156">
            <v>-460841.02</v>
          </cell>
          <cell r="K156">
            <v>-462088.28</v>
          </cell>
          <cell r="L156">
            <v>-268936</v>
          </cell>
          <cell r="M156">
            <v>-6529569.1500000004</v>
          </cell>
          <cell r="N156">
            <v>-265353.71000000002</v>
          </cell>
          <cell r="O156">
            <v>-265353.71000000002</v>
          </cell>
          <cell r="P156">
            <v>-393225.68</v>
          </cell>
          <cell r="Q156">
            <v>-6154525.6799999997</v>
          </cell>
          <cell r="S156">
            <v>-393225.68</v>
          </cell>
          <cell r="T156">
            <v>-6154525.6799999997</v>
          </cell>
          <cell r="V156" t="str">
            <v>Payables</v>
          </cell>
          <cell r="W156" t="str">
            <v>Payables</v>
          </cell>
          <cell r="Y156" t="str">
            <v>Payables</v>
          </cell>
          <cell r="AA156" t="str">
            <v>Suppliers</v>
          </cell>
        </row>
        <row r="157">
          <cell r="A157">
            <v>208</v>
          </cell>
          <cell r="B157" t="str">
            <v xml:space="preserve">FRANCO/SA Corporation project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V157" t="str">
            <v>Payables</v>
          </cell>
          <cell r="W157" t="str">
            <v>Payables</v>
          </cell>
          <cell r="Y157" t="str">
            <v>Receivables</v>
          </cell>
          <cell r="AA157" t="str">
            <v>Suppliers</v>
          </cell>
        </row>
        <row r="158">
          <cell r="A158">
            <v>209</v>
          </cell>
          <cell r="B158" t="str">
            <v xml:space="preserve">Social club                   </v>
          </cell>
          <cell r="C158">
            <v>1215237.73</v>
          </cell>
          <cell r="D158">
            <v>1548019.5</v>
          </cell>
          <cell r="E158">
            <v>1062411.92</v>
          </cell>
          <cell r="F158">
            <v>111121.13</v>
          </cell>
          <cell r="G158">
            <v>110823.21</v>
          </cell>
          <cell r="H158">
            <v>107023.15</v>
          </cell>
          <cell r="I158">
            <v>81062.429999999993</v>
          </cell>
          <cell r="J158">
            <v>105919.26</v>
          </cell>
          <cell r="K158">
            <v>139850.41</v>
          </cell>
          <cell r="L158">
            <v>66904.009999999995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V158" t="str">
            <v>Payables</v>
          </cell>
          <cell r="W158" t="str">
            <v>Payables</v>
          </cell>
          <cell r="Y158" t="str">
            <v>Receivables</v>
          </cell>
          <cell r="AA158" t="str">
            <v>Suppliers</v>
          </cell>
        </row>
        <row r="159">
          <cell r="A159">
            <v>210</v>
          </cell>
          <cell r="B159" t="str">
            <v>Self funding: Fire and related</v>
          </cell>
          <cell r="C159">
            <v>-1778345.26</v>
          </cell>
          <cell r="D159">
            <v>-1778345.26</v>
          </cell>
          <cell r="E159">
            <v>-1643882.26</v>
          </cell>
          <cell r="F159">
            <v>-1643882.26</v>
          </cell>
          <cell r="G159">
            <v>-1643882.26</v>
          </cell>
          <cell r="H159">
            <v>-1643882.26</v>
          </cell>
          <cell r="I159">
            <v>-1643882.26</v>
          </cell>
          <cell r="J159">
            <v>-1643882.26</v>
          </cell>
          <cell r="K159">
            <v>-1643882.26</v>
          </cell>
          <cell r="L159">
            <v>-1643882.26</v>
          </cell>
          <cell r="M159">
            <v>-1643882.26</v>
          </cell>
          <cell r="N159">
            <v>-1643882.26</v>
          </cell>
          <cell r="O159">
            <v>-1643882.26</v>
          </cell>
          <cell r="P159">
            <v>-6707388.2599999998</v>
          </cell>
          <cell r="Q159">
            <v>-1778345.26</v>
          </cell>
          <cell r="R159">
            <v>-4520000</v>
          </cell>
          <cell r="S159">
            <v>-6707388.2599999998</v>
          </cell>
          <cell r="T159">
            <v>-1778345.26</v>
          </cell>
          <cell r="V159" t="str">
            <v>Insurance Reserve</v>
          </cell>
          <cell r="W159" t="str">
            <v>Insurance Reserve</v>
          </cell>
          <cell r="Y159" t="str">
            <v>Insurance Reserve</v>
          </cell>
          <cell r="AA159" t="str">
            <v>Suppliers</v>
          </cell>
        </row>
        <row r="160">
          <cell r="A160">
            <v>211</v>
          </cell>
          <cell r="B160" t="str">
            <v xml:space="preserve">Self funding: Given benefits  </v>
          </cell>
          <cell r="C160">
            <v>-1780093.68</v>
          </cell>
          <cell r="D160">
            <v>-1780093.68</v>
          </cell>
          <cell r="E160">
            <v>-1780093.68</v>
          </cell>
          <cell r="F160">
            <v>-1253611.25</v>
          </cell>
          <cell r="G160">
            <v>-1247013.97</v>
          </cell>
          <cell r="H160">
            <v>-774079.27</v>
          </cell>
          <cell r="I160">
            <v>283723.03999999998</v>
          </cell>
          <cell r="J160">
            <v>283723.03999999998</v>
          </cell>
          <cell r="K160">
            <v>341038.04</v>
          </cell>
          <cell r="L160">
            <v>341038.04</v>
          </cell>
          <cell r="M160">
            <v>341038.04</v>
          </cell>
          <cell r="N160">
            <v>341038.04</v>
          </cell>
          <cell r="O160">
            <v>341038.04</v>
          </cell>
          <cell r="P160">
            <v>-9202012.1400000006</v>
          </cell>
          <cell r="Q160">
            <v>-1859140.14</v>
          </cell>
          <cell r="S160">
            <v>-9202012.1400000006</v>
          </cell>
          <cell r="T160">
            <v>-1859140.14</v>
          </cell>
          <cell r="V160" t="str">
            <v>Insurance Reserve</v>
          </cell>
          <cell r="W160" t="str">
            <v>Insurance Reserve</v>
          </cell>
          <cell r="Y160" t="str">
            <v>Insurance Reserve</v>
          </cell>
          <cell r="AA160" t="str">
            <v>Suppliers</v>
          </cell>
        </row>
        <row r="161">
          <cell r="A161">
            <v>212</v>
          </cell>
          <cell r="B161" t="str">
            <v xml:space="preserve">Self funding: Non vehicle 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V161" t="str">
            <v>Insurance Reserve</v>
          </cell>
          <cell r="W161" t="str">
            <v>Insurance Reserve</v>
          </cell>
          <cell r="Y161" t="str">
            <v>Insurance Reserve</v>
          </cell>
          <cell r="AA161" t="str">
            <v>Suppliers</v>
          </cell>
        </row>
        <row r="162">
          <cell r="A162">
            <v>213</v>
          </cell>
          <cell r="B162" t="str">
            <v xml:space="preserve">Self funding: Vehicle         </v>
          </cell>
          <cell r="C162">
            <v>-2304355.46</v>
          </cell>
          <cell r="D162">
            <v>-2304355.46</v>
          </cell>
          <cell r="E162">
            <v>-2277573.16</v>
          </cell>
          <cell r="F162">
            <v>-2266294.6800000002</v>
          </cell>
          <cell r="G162">
            <v>-2135354.71</v>
          </cell>
          <cell r="H162">
            <v>-1965637.35</v>
          </cell>
          <cell r="I162">
            <v>-1862306.86</v>
          </cell>
          <cell r="J162">
            <v>-1865318.84</v>
          </cell>
          <cell r="K162">
            <v>-1865318.84</v>
          </cell>
          <cell r="L162">
            <v>-1865318.84</v>
          </cell>
          <cell r="M162">
            <v>-1882944.42</v>
          </cell>
          <cell r="N162">
            <v>-1857694.89</v>
          </cell>
          <cell r="O162">
            <v>-1857694.89</v>
          </cell>
          <cell r="P162">
            <v>-4105006.44</v>
          </cell>
          <cell r="Q162">
            <v>-2310081.44</v>
          </cell>
          <cell r="S162">
            <v>-4105006.44</v>
          </cell>
          <cell r="T162">
            <v>-2310081.44</v>
          </cell>
          <cell r="V162" t="str">
            <v>Insurance Reserve</v>
          </cell>
          <cell r="W162" t="str">
            <v>Insurance Reserve</v>
          </cell>
          <cell r="Y162" t="str">
            <v>Insurance Reserve</v>
          </cell>
          <cell r="AA162" t="str">
            <v>Suppliers</v>
          </cell>
        </row>
        <row r="163">
          <cell r="A163">
            <v>214</v>
          </cell>
          <cell r="B163" t="str">
            <v xml:space="preserve">EFTS: Salary payment control 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V163" t="str">
            <v>Payables</v>
          </cell>
          <cell r="W163" t="str">
            <v>Payables</v>
          </cell>
          <cell r="Y163" t="str">
            <v>Receivables</v>
          </cell>
          <cell r="AA163" t="str">
            <v>Suppliers</v>
          </cell>
        </row>
        <row r="164">
          <cell r="A164">
            <v>215</v>
          </cell>
          <cell r="B164" t="str">
            <v xml:space="preserve">Staff optimisation           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V164" t="str">
            <v>Payables</v>
          </cell>
          <cell r="W164" t="str">
            <v>Payables</v>
          </cell>
          <cell r="Y164" t="str">
            <v>Receivables</v>
          </cell>
          <cell r="AA164" t="str">
            <v>Suppliers</v>
          </cell>
        </row>
        <row r="165">
          <cell r="A165">
            <v>216</v>
          </cell>
          <cell r="B165" t="str">
            <v>Provision: Foreign affairs/off</v>
          </cell>
          <cell r="C165">
            <v>4230</v>
          </cell>
          <cell r="D165">
            <v>4230</v>
          </cell>
          <cell r="E165">
            <v>4230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-53350</v>
          </cell>
          <cell r="O165">
            <v>-53350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V165" t="str">
            <v>Payables</v>
          </cell>
          <cell r="W165" t="str">
            <v>Payables</v>
          </cell>
          <cell r="Y165" t="str">
            <v>Receivables</v>
          </cell>
          <cell r="AA165" t="str">
            <v>Suppliers</v>
          </cell>
        </row>
        <row r="166">
          <cell r="A166">
            <v>217</v>
          </cell>
          <cell r="B166" t="str">
            <v xml:space="preserve">BELEGGINGSKONTROLEREKENING   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V166" t="str">
            <v>Cash and Cash equivalents</v>
          </cell>
          <cell r="W166" t="str">
            <v>Cash and Cash equivalents</v>
          </cell>
          <cell r="Y166" t="str">
            <v>Bank and cash</v>
          </cell>
          <cell r="AA166" t="str">
            <v>Net increase/(decrease) in cash and cash equivalents</v>
          </cell>
        </row>
        <row r="167">
          <cell r="A167">
            <v>218</v>
          </cell>
          <cell r="B167" t="str">
            <v xml:space="preserve">Tax: ARC Board members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-86813.08</v>
          </cell>
          <cell r="O167">
            <v>-86813.08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V167" t="str">
            <v>Payables</v>
          </cell>
          <cell r="W167" t="str">
            <v>Payables</v>
          </cell>
          <cell r="Y167" t="str">
            <v>Receivables</v>
          </cell>
          <cell r="AA167" t="str">
            <v>Suppliers</v>
          </cell>
        </row>
        <row r="168">
          <cell r="A168">
            <v>219</v>
          </cell>
          <cell r="B168" t="str">
            <v xml:space="preserve">Recoverable expenses          </v>
          </cell>
          <cell r="C168">
            <v>9357934.1600000001</v>
          </cell>
          <cell r="D168">
            <v>14051181.59</v>
          </cell>
          <cell r="E168">
            <v>3637304.97</v>
          </cell>
          <cell r="F168">
            <v>7552618.4000000004</v>
          </cell>
          <cell r="G168">
            <v>7291601.4299999997</v>
          </cell>
          <cell r="H168">
            <v>174812.01</v>
          </cell>
          <cell r="I168">
            <v>174812.01</v>
          </cell>
          <cell r="J168">
            <v>174812.01</v>
          </cell>
          <cell r="K168">
            <v>271949.01</v>
          </cell>
          <cell r="L168">
            <v>183757.76</v>
          </cell>
          <cell r="M168">
            <v>155787.48000000001</v>
          </cell>
          <cell r="N168">
            <v>0.26</v>
          </cell>
          <cell r="O168">
            <v>0.26</v>
          </cell>
          <cell r="P168">
            <v>136817.07</v>
          </cell>
          <cell r="Q168">
            <v>1958275.07</v>
          </cell>
          <cell r="S168">
            <v>136817.07</v>
          </cell>
          <cell r="T168">
            <v>1958275.07</v>
          </cell>
          <cell r="V168" t="str">
            <v>Receivables</v>
          </cell>
          <cell r="W168" t="str">
            <v>Receivables</v>
          </cell>
          <cell r="Y168" t="str">
            <v>Receivables</v>
          </cell>
          <cell r="AA168" t="str">
            <v>Sales of goods and services</v>
          </cell>
        </row>
        <row r="169">
          <cell r="A169">
            <v>220</v>
          </cell>
          <cell r="B169" t="str">
            <v xml:space="preserve">Donor funds                 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V169" t="str">
            <v>Payables</v>
          </cell>
          <cell r="W169" t="str">
            <v>Payables</v>
          </cell>
          <cell r="Y169" t="str">
            <v>Receivables</v>
          </cell>
          <cell r="AA169" t="str">
            <v>Suppliers</v>
          </cell>
        </row>
        <row r="170">
          <cell r="A170">
            <v>221</v>
          </cell>
          <cell r="B170" t="str">
            <v xml:space="preserve">Government leave recoverable  </v>
          </cell>
          <cell r="C170">
            <v>413335.64</v>
          </cell>
          <cell r="D170">
            <v>858272.14</v>
          </cell>
          <cell r="E170">
            <v>1126065.6599999999</v>
          </cell>
          <cell r="F170">
            <v>0</v>
          </cell>
          <cell r="G170">
            <v>0</v>
          </cell>
          <cell r="H170">
            <v>0</v>
          </cell>
          <cell r="I170">
            <v>1238.31</v>
          </cell>
          <cell r="J170">
            <v>22719.38</v>
          </cell>
          <cell r="K170">
            <v>23319.38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V170" t="str">
            <v>Receivables</v>
          </cell>
          <cell r="W170" t="str">
            <v>Receivables</v>
          </cell>
          <cell r="Y170" t="str">
            <v>Receivables</v>
          </cell>
          <cell r="AA170" t="str">
            <v>Sales of goods and services</v>
          </cell>
        </row>
        <row r="171">
          <cell r="A171">
            <v>222</v>
          </cell>
          <cell r="B171" t="str">
            <v xml:space="preserve">Unknown deposits              </v>
          </cell>
          <cell r="C171">
            <v>-140444.85</v>
          </cell>
          <cell r="D171">
            <v>-637060.93000000005</v>
          </cell>
          <cell r="E171">
            <v>-76937.03</v>
          </cell>
          <cell r="F171">
            <v>-79688.83</v>
          </cell>
          <cell r="G171">
            <v>-627923.75</v>
          </cell>
          <cell r="H171">
            <v>-588232.27</v>
          </cell>
          <cell r="I171">
            <v>-573141.51</v>
          </cell>
          <cell r="J171">
            <v>-582717.16</v>
          </cell>
          <cell r="K171">
            <v>-597437.73</v>
          </cell>
          <cell r="L171">
            <v>-970503.04</v>
          </cell>
          <cell r="M171">
            <v>-48998.04</v>
          </cell>
          <cell r="N171">
            <v>-21810.63</v>
          </cell>
          <cell r="O171">
            <v>-21810.63</v>
          </cell>
          <cell r="P171">
            <v>-151958.96</v>
          </cell>
          <cell r="Q171">
            <v>-146027.96</v>
          </cell>
          <cell r="S171">
            <v>-151958.96</v>
          </cell>
          <cell r="T171">
            <v>-146027.96</v>
          </cell>
          <cell r="V171" t="str">
            <v>Payables</v>
          </cell>
          <cell r="W171" t="str">
            <v>Payables</v>
          </cell>
          <cell r="Y171" t="str">
            <v>Payables</v>
          </cell>
          <cell r="AA171" t="str">
            <v>Suppliers</v>
          </cell>
        </row>
        <row r="172">
          <cell r="A172">
            <v>223</v>
          </cell>
          <cell r="B172" t="str">
            <v xml:space="preserve">Provision: Long term services </v>
          </cell>
          <cell r="C172">
            <v>47879.29</v>
          </cell>
          <cell r="D172">
            <v>193077.36</v>
          </cell>
          <cell r="E172">
            <v>235465.87</v>
          </cell>
          <cell r="F172">
            <v>153877.25</v>
          </cell>
          <cell r="G172">
            <v>236810.65</v>
          </cell>
          <cell r="H172">
            <v>169189.58</v>
          </cell>
          <cell r="I172">
            <v>136716.76</v>
          </cell>
          <cell r="J172">
            <v>140077.46</v>
          </cell>
          <cell r="K172">
            <v>107493.41</v>
          </cell>
          <cell r="L172">
            <v>0</v>
          </cell>
          <cell r="M172">
            <v>47184.33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V172" t="str">
            <v>Payables</v>
          </cell>
          <cell r="W172" t="str">
            <v>Payables</v>
          </cell>
          <cell r="Y172" t="str">
            <v>Receivables</v>
          </cell>
          <cell r="AA172" t="str">
            <v>Suppliers</v>
          </cell>
        </row>
        <row r="173">
          <cell r="A173">
            <v>224</v>
          </cell>
          <cell r="B173" t="str">
            <v>Provision: Tax on pens. gratui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V173" t="str">
            <v>Payables</v>
          </cell>
          <cell r="W173" t="str">
            <v>Payables</v>
          </cell>
          <cell r="Y173" t="str">
            <v>Receivables</v>
          </cell>
          <cell r="AA173" t="str">
            <v>Suppliers</v>
          </cell>
        </row>
        <row r="174">
          <cell r="A174">
            <v>225</v>
          </cell>
          <cell r="B174" t="str">
            <v xml:space="preserve">Provision: Pensioners medical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V174" t="str">
            <v>Payables</v>
          </cell>
          <cell r="W174" t="str">
            <v>Payables</v>
          </cell>
          <cell r="Y174" t="str">
            <v>Receivables</v>
          </cell>
          <cell r="AA174" t="str">
            <v>Suppliers</v>
          </cell>
        </row>
        <row r="175">
          <cell r="A175">
            <v>226</v>
          </cell>
          <cell r="B175" t="str">
            <v xml:space="preserve">F R D      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V175" t="str">
            <v>Payables</v>
          </cell>
          <cell r="W175" t="str">
            <v>Payables</v>
          </cell>
          <cell r="Y175" t="str">
            <v>Receivables</v>
          </cell>
          <cell r="AA175" t="str">
            <v>Suppliers</v>
          </cell>
        </row>
        <row r="176">
          <cell r="A176">
            <v>227</v>
          </cell>
          <cell r="B176" t="str">
            <v xml:space="preserve">S M 3                        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V176" t="str">
            <v>Payables</v>
          </cell>
          <cell r="W176" t="str">
            <v>Payables</v>
          </cell>
          <cell r="Y176" t="str">
            <v>Receivables</v>
          </cell>
          <cell r="AA176" t="str">
            <v>Suppliers</v>
          </cell>
        </row>
        <row r="177">
          <cell r="A177">
            <v>228</v>
          </cell>
          <cell r="B177" t="str">
            <v xml:space="preserve">Deposits Received -Debtors    </v>
          </cell>
          <cell r="C177">
            <v>-2492490.17</v>
          </cell>
          <cell r="D177">
            <v>-2343355.2200000002</v>
          </cell>
          <cell r="E177">
            <v>-2288456.0699999998</v>
          </cell>
          <cell r="F177">
            <v>-2400753.4700000002</v>
          </cell>
          <cell r="G177">
            <v>-2161787.89</v>
          </cell>
          <cell r="H177">
            <v>-2344686.75</v>
          </cell>
          <cell r="I177">
            <v>-2252069.5699999998</v>
          </cell>
          <cell r="J177">
            <v>-2111529.4</v>
          </cell>
          <cell r="K177">
            <v>-2356269.46</v>
          </cell>
          <cell r="L177">
            <v>-2350369.8199999998</v>
          </cell>
          <cell r="M177">
            <v>-2426581.6800000002</v>
          </cell>
          <cell r="N177">
            <v>-1968964.77</v>
          </cell>
          <cell r="O177">
            <v>-1968964.77</v>
          </cell>
          <cell r="P177">
            <v>134388.29999999999</v>
          </cell>
          <cell r="Q177">
            <v>-2097581.7000000002</v>
          </cell>
          <cell r="S177">
            <v>134388.29999999999</v>
          </cell>
          <cell r="T177">
            <v>-2097581.7000000002</v>
          </cell>
          <cell r="V177" t="str">
            <v>Payables</v>
          </cell>
          <cell r="W177" t="str">
            <v>Payables</v>
          </cell>
          <cell r="Y177" t="str">
            <v>Payables</v>
          </cell>
          <cell r="AA177" t="str">
            <v>Suppliers</v>
          </cell>
        </row>
        <row r="178">
          <cell r="A178">
            <v>230</v>
          </cell>
          <cell r="B178" t="str">
            <v xml:space="preserve">Housing security             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V178" t="str">
            <v>Payables</v>
          </cell>
          <cell r="W178" t="str">
            <v>Payables</v>
          </cell>
          <cell r="Y178" t="str">
            <v>Receivables</v>
          </cell>
          <cell r="AA178" t="str">
            <v>Suppliers</v>
          </cell>
        </row>
        <row r="179">
          <cell r="A179">
            <v>231</v>
          </cell>
          <cell r="B179" t="str">
            <v xml:space="preserve">Gorvement leave liability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V179" t="str">
            <v>Payables</v>
          </cell>
          <cell r="W179" t="str">
            <v>Payables</v>
          </cell>
          <cell r="Y179" t="str">
            <v>Receivables</v>
          </cell>
          <cell r="AA179" t="str">
            <v>Suppliers</v>
          </cell>
        </row>
        <row r="180">
          <cell r="A180">
            <v>232</v>
          </cell>
          <cell r="B180" t="str">
            <v xml:space="preserve">Performance bonuses           </v>
          </cell>
          <cell r="C180">
            <v>-473070</v>
          </cell>
          <cell r="D180">
            <v>-473070</v>
          </cell>
          <cell r="E180">
            <v>-473070</v>
          </cell>
          <cell r="F180">
            <v>-473070</v>
          </cell>
          <cell r="G180">
            <v>-473070</v>
          </cell>
          <cell r="H180">
            <v>-473070</v>
          </cell>
          <cell r="I180">
            <v>-473070</v>
          </cell>
          <cell r="J180">
            <v>-473070</v>
          </cell>
          <cell r="K180">
            <v>-473070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-473070</v>
          </cell>
          <cell r="Q180">
            <v>-473070</v>
          </cell>
          <cell r="S180">
            <v>-473070</v>
          </cell>
          <cell r="T180">
            <v>-473070</v>
          </cell>
          <cell r="V180" t="str">
            <v>Payables</v>
          </cell>
          <cell r="W180" t="str">
            <v>Payables</v>
          </cell>
          <cell r="Y180" t="str">
            <v>Payables</v>
          </cell>
          <cell r="AA180" t="str">
            <v>Suppliers</v>
          </cell>
        </row>
        <row r="181">
          <cell r="A181">
            <v>240</v>
          </cell>
          <cell r="B181" t="str">
            <v>Provision: Compensation for WC</v>
          </cell>
          <cell r="C181">
            <v>-1053771.3</v>
          </cell>
          <cell r="D181">
            <v>-1053771.3</v>
          </cell>
          <cell r="E181">
            <v>-14908.45</v>
          </cell>
          <cell r="F181">
            <v>-241732.88</v>
          </cell>
          <cell r="G181">
            <v>-1357241.56</v>
          </cell>
          <cell r="H181">
            <v>-1493082.09</v>
          </cell>
          <cell r="I181">
            <v>-692526.45</v>
          </cell>
          <cell r="J181">
            <v>-778661.6</v>
          </cell>
          <cell r="K181">
            <v>-864825.64</v>
          </cell>
          <cell r="L181">
            <v>-1989740.91</v>
          </cell>
          <cell r="M181">
            <v>-2075450.53</v>
          </cell>
          <cell r="N181">
            <v>-85672.73</v>
          </cell>
          <cell r="O181">
            <v>-85672.73</v>
          </cell>
          <cell r="P181">
            <v>-1124948.81</v>
          </cell>
          <cell r="Q181">
            <v>-974098.81</v>
          </cell>
          <cell r="S181">
            <v>-1124948.81</v>
          </cell>
          <cell r="T181">
            <v>-974098.81</v>
          </cell>
          <cell r="V181" t="str">
            <v>Payables</v>
          </cell>
          <cell r="W181" t="str">
            <v>Payables</v>
          </cell>
          <cell r="Y181" t="str">
            <v>Payables</v>
          </cell>
          <cell r="AA181" t="str">
            <v>Suppliers</v>
          </cell>
        </row>
        <row r="182">
          <cell r="A182">
            <v>241</v>
          </cell>
          <cell r="B182" t="str">
            <v>Provision: Auditors remunerati</v>
          </cell>
          <cell r="C182">
            <v>-2588344</v>
          </cell>
          <cell r="D182">
            <v>-2588344</v>
          </cell>
          <cell r="E182">
            <v>-2588344</v>
          </cell>
          <cell r="F182">
            <v>-2588344</v>
          </cell>
          <cell r="G182">
            <v>-2588344</v>
          </cell>
          <cell r="H182">
            <v>-2588344</v>
          </cell>
          <cell r="I182">
            <v>-2588344</v>
          </cell>
          <cell r="J182">
            <v>-2588344</v>
          </cell>
          <cell r="K182">
            <v>-2588344</v>
          </cell>
          <cell r="L182">
            <v>-2588344</v>
          </cell>
          <cell r="M182">
            <v>-2588344</v>
          </cell>
          <cell r="N182">
            <v>-2588344</v>
          </cell>
          <cell r="O182">
            <v>-2588344</v>
          </cell>
          <cell r="P182">
            <v>-4176688</v>
          </cell>
          <cell r="Q182">
            <v>-2588344</v>
          </cell>
          <cell r="S182">
            <v>-4176688</v>
          </cell>
          <cell r="T182">
            <v>-2588344</v>
          </cell>
          <cell r="V182" t="str">
            <v>Payables</v>
          </cell>
          <cell r="W182" t="str">
            <v>Payables</v>
          </cell>
          <cell r="Y182" t="str">
            <v>Payables</v>
          </cell>
          <cell r="AA182" t="str">
            <v>Suppliers</v>
          </cell>
        </row>
        <row r="183">
          <cell r="A183">
            <v>242</v>
          </cell>
          <cell r="B183" t="str">
            <v xml:space="preserve">Provision: Pro-rata bonuses   </v>
          </cell>
          <cell r="C183">
            <v>-2999342.85</v>
          </cell>
          <cell r="D183">
            <v>-2999342.85</v>
          </cell>
          <cell r="E183">
            <v>-2999342.85</v>
          </cell>
          <cell r="F183">
            <v>-2999342.85</v>
          </cell>
          <cell r="G183">
            <v>-2999342.85</v>
          </cell>
          <cell r="H183">
            <v>-2999342.85</v>
          </cell>
          <cell r="I183">
            <v>-2999342.85</v>
          </cell>
          <cell r="J183">
            <v>-2999342.85</v>
          </cell>
          <cell r="K183">
            <v>-2999342.85</v>
          </cell>
          <cell r="L183">
            <v>-2999342.85</v>
          </cell>
          <cell r="M183">
            <v>-2999342.85</v>
          </cell>
          <cell r="N183">
            <v>-2999342.85</v>
          </cell>
          <cell r="O183">
            <v>-2999342.85</v>
          </cell>
          <cell r="P183">
            <v>-3548980.85</v>
          </cell>
          <cell r="Q183">
            <v>-2999342.85</v>
          </cell>
          <cell r="S183">
            <v>-3548980.85</v>
          </cell>
          <cell r="T183">
            <v>-2999342.85</v>
          </cell>
          <cell r="V183" t="str">
            <v>Payables</v>
          </cell>
          <cell r="W183" t="str">
            <v>Payables</v>
          </cell>
          <cell r="Y183" t="str">
            <v>Payables</v>
          </cell>
          <cell r="AA183" t="str">
            <v>Suppliers</v>
          </cell>
        </row>
        <row r="184">
          <cell r="A184">
            <v>243</v>
          </cell>
          <cell r="B184" t="str">
            <v>Provision: Accumulated ARC lea</v>
          </cell>
          <cell r="C184">
            <v>-35909155.229999997</v>
          </cell>
          <cell r="D184">
            <v>-35909155.229999997</v>
          </cell>
          <cell r="E184">
            <v>-36061677.619999997</v>
          </cell>
          <cell r="F184">
            <v>-35848184.93</v>
          </cell>
          <cell r="G184">
            <v>-35790590.479999997</v>
          </cell>
          <cell r="H184">
            <v>-35619495.530000001</v>
          </cell>
          <cell r="I184">
            <v>-35115266.210000001</v>
          </cell>
          <cell r="J184">
            <v>-34456837.390000001</v>
          </cell>
          <cell r="K184">
            <v>-33988601.060000002</v>
          </cell>
          <cell r="L184">
            <v>-34114445.68</v>
          </cell>
          <cell r="M184">
            <v>-42121504.399999999</v>
          </cell>
          <cell r="N184">
            <v>-44075510.57</v>
          </cell>
          <cell r="O184">
            <v>-44075510.57</v>
          </cell>
          <cell r="P184">
            <v>-33266547.890000001</v>
          </cell>
          <cell r="Q184">
            <v>-37310244.890000001</v>
          </cell>
          <cell r="R184">
            <v>-31730000</v>
          </cell>
          <cell r="S184">
            <v>-33266547.890000001</v>
          </cell>
          <cell r="T184">
            <v>-37310244.890000001</v>
          </cell>
          <cell r="V184" t="str">
            <v>Provisions</v>
          </cell>
          <cell r="W184" t="str">
            <v>Provisions</v>
          </cell>
          <cell r="Y184" t="str">
            <v/>
          </cell>
          <cell r="AA184" t="str">
            <v>Suppliers</v>
          </cell>
        </row>
        <row r="185">
          <cell r="A185">
            <v>244</v>
          </cell>
          <cell r="B185" t="str">
            <v>Provision for personnel claims</v>
          </cell>
          <cell r="C185">
            <v>-126836.27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-126836.27</v>
          </cell>
          <cell r="Q185">
            <v>-126836.27</v>
          </cell>
          <cell r="S185">
            <v>-126836.27</v>
          </cell>
          <cell r="T185">
            <v>-126836.27</v>
          </cell>
          <cell r="V185" t="str">
            <v>Payables</v>
          </cell>
          <cell r="W185" t="str">
            <v>Payables</v>
          </cell>
          <cell r="Y185" t="str">
            <v>Receivables</v>
          </cell>
          <cell r="AA185" t="str">
            <v>Suppliers</v>
          </cell>
        </row>
        <row r="186">
          <cell r="A186">
            <v>245</v>
          </cell>
          <cell r="B186" t="str">
            <v xml:space="preserve">Provision: Other Creditors    </v>
          </cell>
          <cell r="C186">
            <v>-13013385.359999999</v>
          </cell>
          <cell r="D186">
            <v>-8539795.6300000008</v>
          </cell>
          <cell r="E186">
            <v>-8169257.7599999998</v>
          </cell>
          <cell r="F186">
            <v>-7390989.7400000002</v>
          </cell>
          <cell r="G186">
            <v>-7205602.8600000003</v>
          </cell>
          <cell r="H186">
            <v>-3588107.15</v>
          </cell>
          <cell r="I186">
            <v>-3588107.15</v>
          </cell>
          <cell r="J186">
            <v>-3523661.59</v>
          </cell>
          <cell r="K186">
            <v>-1841330.76</v>
          </cell>
          <cell r="L186">
            <v>-1841330.76</v>
          </cell>
          <cell r="M186">
            <v>-3425527.19</v>
          </cell>
          <cell r="N186">
            <v>-12088342.48</v>
          </cell>
          <cell r="O186">
            <v>-12088342.48</v>
          </cell>
          <cell r="P186">
            <v>-16558083.300000001</v>
          </cell>
          <cell r="Q186">
            <v>-15990344.300000001</v>
          </cell>
          <cell r="S186">
            <v>-16558083.300000001</v>
          </cell>
          <cell r="T186">
            <v>-15990344.300000001</v>
          </cell>
          <cell r="V186" t="str">
            <v>Payables</v>
          </cell>
          <cell r="W186" t="str">
            <v>Payables</v>
          </cell>
          <cell r="Y186" t="str">
            <v>Payables</v>
          </cell>
          <cell r="AA186" t="str">
            <v>Suppliers</v>
          </cell>
        </row>
        <row r="187">
          <cell r="A187">
            <v>246</v>
          </cell>
          <cell r="B187" t="str">
            <v>Petty cash control account no.</v>
          </cell>
          <cell r="C187">
            <v>31168.07</v>
          </cell>
          <cell r="D187">
            <v>34972.839999999997</v>
          </cell>
          <cell r="E187">
            <v>28870.41</v>
          </cell>
          <cell r="F187">
            <v>28273.17</v>
          </cell>
          <cell r="G187">
            <v>30096.41</v>
          </cell>
          <cell r="H187">
            <v>31096.41</v>
          </cell>
          <cell r="I187">
            <v>29612.55</v>
          </cell>
          <cell r="J187">
            <v>30809.61</v>
          </cell>
          <cell r="K187">
            <v>31096.41</v>
          </cell>
          <cell r="L187">
            <v>26357.09</v>
          </cell>
          <cell r="M187">
            <v>27282.85</v>
          </cell>
          <cell r="N187">
            <v>22799.95</v>
          </cell>
          <cell r="O187">
            <v>22799.95</v>
          </cell>
          <cell r="P187">
            <v>25278.21</v>
          </cell>
          <cell r="Q187">
            <v>27067.21</v>
          </cell>
          <cell r="S187">
            <v>25278.21</v>
          </cell>
          <cell r="T187">
            <v>27067.21</v>
          </cell>
          <cell r="V187" t="str">
            <v>Cash and Cash equivalents</v>
          </cell>
          <cell r="W187" t="str">
            <v>Cash and Cash equivalents</v>
          </cell>
          <cell r="Y187" t="str">
            <v>Bank and cash</v>
          </cell>
          <cell r="AA187" t="str">
            <v>Net increase/(decrease) in cash and cash equivalents</v>
          </cell>
        </row>
        <row r="188">
          <cell r="A188">
            <v>247</v>
          </cell>
          <cell r="B188" t="str">
            <v>Petty cash control account no.</v>
          </cell>
          <cell r="C188">
            <v>20300</v>
          </cell>
          <cell r="D188">
            <v>20500</v>
          </cell>
          <cell r="E188">
            <v>23946.38</v>
          </cell>
          <cell r="F188">
            <v>23767.89</v>
          </cell>
          <cell r="G188">
            <v>20401.5</v>
          </cell>
          <cell r="H188">
            <v>17904.830000000002</v>
          </cell>
          <cell r="I188">
            <v>19752.009999999998</v>
          </cell>
          <cell r="J188">
            <v>27919.05</v>
          </cell>
          <cell r="K188">
            <v>20233.310000000001</v>
          </cell>
          <cell r="L188">
            <v>29831.439999999999</v>
          </cell>
          <cell r="M188">
            <v>36278.42</v>
          </cell>
          <cell r="N188">
            <v>22419.05</v>
          </cell>
          <cell r="O188">
            <v>22419.05</v>
          </cell>
          <cell r="P188">
            <v>21300</v>
          </cell>
          <cell r="Q188">
            <v>20300</v>
          </cell>
          <cell r="S188">
            <v>21300</v>
          </cell>
          <cell r="T188">
            <v>20300</v>
          </cell>
          <cell r="V188" t="str">
            <v>Cash and Cash equivalents</v>
          </cell>
          <cell r="W188" t="str">
            <v>Cash and Cash equivalents</v>
          </cell>
          <cell r="Y188" t="str">
            <v>Bank and cash</v>
          </cell>
          <cell r="AA188" t="str">
            <v>Net increase/(decrease) in cash and cash equivalents</v>
          </cell>
        </row>
        <row r="189">
          <cell r="A189">
            <v>248</v>
          </cell>
          <cell r="B189" t="str">
            <v>Petty cash control account no.</v>
          </cell>
          <cell r="C189">
            <v>10912.73</v>
          </cell>
          <cell r="D189">
            <v>10912.73</v>
          </cell>
          <cell r="E189">
            <v>6427.96</v>
          </cell>
          <cell r="F189">
            <v>6242.94</v>
          </cell>
          <cell r="G189">
            <v>11048.93</v>
          </cell>
          <cell r="H189">
            <v>10912.73</v>
          </cell>
          <cell r="I189">
            <v>10912.73</v>
          </cell>
          <cell r="J189">
            <v>10912.73</v>
          </cell>
          <cell r="K189">
            <v>10912.73</v>
          </cell>
          <cell r="L189">
            <v>7764.07</v>
          </cell>
          <cell r="M189">
            <v>10912.73</v>
          </cell>
          <cell r="N189">
            <v>10912.73</v>
          </cell>
          <cell r="O189">
            <v>10912.73</v>
          </cell>
          <cell r="P189">
            <v>10912.73</v>
          </cell>
          <cell r="Q189">
            <v>10912.73</v>
          </cell>
          <cell r="S189">
            <v>10912.73</v>
          </cell>
          <cell r="T189">
            <v>10912.73</v>
          </cell>
          <cell r="V189" t="str">
            <v>Cash and Cash equivalents</v>
          </cell>
          <cell r="W189" t="str">
            <v>Cash and Cash equivalents</v>
          </cell>
          <cell r="Y189" t="str">
            <v>Bank and cash</v>
          </cell>
          <cell r="AA189" t="str">
            <v>Net increase/(decrease) in cash and cash equivalents</v>
          </cell>
        </row>
        <row r="190">
          <cell r="A190">
            <v>249</v>
          </cell>
          <cell r="B190" t="str">
            <v>Petty cash control account no.</v>
          </cell>
          <cell r="C190">
            <v>13622.87</v>
          </cell>
          <cell r="D190">
            <v>14608.17</v>
          </cell>
          <cell r="E190">
            <v>14222.81</v>
          </cell>
          <cell r="F190">
            <v>13963.26</v>
          </cell>
          <cell r="G190">
            <v>14608.17</v>
          </cell>
          <cell r="H190">
            <v>14608.17</v>
          </cell>
          <cell r="I190">
            <v>12491.38</v>
          </cell>
          <cell r="J190">
            <v>14608.17</v>
          </cell>
          <cell r="K190">
            <v>14608.17</v>
          </cell>
          <cell r="L190">
            <v>14608.17</v>
          </cell>
          <cell r="M190">
            <v>14036.48</v>
          </cell>
          <cell r="N190">
            <v>18299.46</v>
          </cell>
          <cell r="O190">
            <v>18299.46</v>
          </cell>
          <cell r="P190">
            <v>14608.17</v>
          </cell>
          <cell r="Q190">
            <v>14608.17</v>
          </cell>
          <cell r="S190">
            <v>14608.17</v>
          </cell>
          <cell r="T190">
            <v>14608.17</v>
          </cell>
          <cell r="V190" t="str">
            <v>Cash and Cash equivalents</v>
          </cell>
          <cell r="W190" t="str">
            <v>Cash and Cash equivalents</v>
          </cell>
          <cell r="Y190" t="str">
            <v>Bank and cash</v>
          </cell>
          <cell r="AA190" t="str">
            <v>Net increase/(decrease) in cash and cash equivalents</v>
          </cell>
        </row>
        <row r="191">
          <cell r="A191">
            <v>250</v>
          </cell>
          <cell r="B191" t="str">
            <v>Petty cash control account no.</v>
          </cell>
          <cell r="C191">
            <v>11000</v>
          </cell>
          <cell r="D191">
            <v>11000</v>
          </cell>
          <cell r="E191">
            <v>10228.049999999999</v>
          </cell>
          <cell r="F191">
            <v>10337.4</v>
          </cell>
          <cell r="G191">
            <v>10064.08</v>
          </cell>
          <cell r="H191">
            <v>7623.6</v>
          </cell>
          <cell r="I191">
            <v>9939.08</v>
          </cell>
          <cell r="J191">
            <v>12800.9</v>
          </cell>
          <cell r="K191">
            <v>10392.64</v>
          </cell>
          <cell r="L191">
            <v>10392.64</v>
          </cell>
          <cell r="M191">
            <v>8941.19</v>
          </cell>
          <cell r="N191">
            <v>17309.04</v>
          </cell>
          <cell r="O191">
            <v>17309.04</v>
          </cell>
          <cell r="P191">
            <v>11000.2</v>
          </cell>
          <cell r="Q191">
            <v>10322.200000000001</v>
          </cell>
          <cell r="S191">
            <v>11000.2</v>
          </cell>
          <cell r="T191">
            <v>10322.200000000001</v>
          </cell>
          <cell r="V191" t="str">
            <v>Cash and Cash equivalents</v>
          </cell>
          <cell r="W191" t="str">
            <v>Cash and Cash equivalents</v>
          </cell>
          <cell r="Y191" t="str">
            <v>Bank and cash</v>
          </cell>
          <cell r="AA191" t="str">
            <v>Net increase/(decrease) in cash and cash equivalents</v>
          </cell>
        </row>
        <row r="192">
          <cell r="A192">
            <v>251</v>
          </cell>
          <cell r="B192" t="str">
            <v>Petty cash control account no.</v>
          </cell>
          <cell r="C192">
            <v>6000</v>
          </cell>
          <cell r="D192">
            <v>6000</v>
          </cell>
          <cell r="E192">
            <v>6000</v>
          </cell>
          <cell r="F192">
            <v>6000</v>
          </cell>
          <cell r="G192">
            <v>5553.65</v>
          </cell>
          <cell r="H192">
            <v>6000</v>
          </cell>
          <cell r="I192">
            <v>6000</v>
          </cell>
          <cell r="J192">
            <v>6000</v>
          </cell>
          <cell r="K192">
            <v>6000</v>
          </cell>
          <cell r="L192">
            <v>6000</v>
          </cell>
          <cell r="M192">
            <v>6000</v>
          </cell>
          <cell r="N192">
            <v>6000</v>
          </cell>
          <cell r="O192">
            <v>6000</v>
          </cell>
          <cell r="P192">
            <v>6000</v>
          </cell>
          <cell r="Q192">
            <v>6000</v>
          </cell>
          <cell r="S192">
            <v>6000</v>
          </cell>
          <cell r="T192">
            <v>6000</v>
          </cell>
          <cell r="V192" t="str">
            <v>Cash and Cash equivalents</v>
          </cell>
          <cell r="W192" t="str">
            <v>Cash and Cash equivalents</v>
          </cell>
          <cell r="Y192" t="str">
            <v>Bank and cash</v>
          </cell>
          <cell r="AA192" t="str">
            <v>Net increase/(decrease) in cash and cash equivalents</v>
          </cell>
        </row>
        <row r="193">
          <cell r="A193">
            <v>252</v>
          </cell>
          <cell r="B193" t="str">
            <v>Petty cash control account no.</v>
          </cell>
          <cell r="C193">
            <v>78000</v>
          </cell>
          <cell r="D193">
            <v>48000</v>
          </cell>
          <cell r="E193">
            <v>48000</v>
          </cell>
          <cell r="F193">
            <v>46445.15</v>
          </cell>
          <cell r="G193">
            <v>48000</v>
          </cell>
          <cell r="H193">
            <v>48926.9</v>
          </cell>
          <cell r="I193">
            <v>14799.8</v>
          </cell>
          <cell r="J193">
            <v>49904</v>
          </cell>
          <cell r="K193">
            <v>88000</v>
          </cell>
          <cell r="L193">
            <v>48000</v>
          </cell>
          <cell r="M193">
            <v>48000</v>
          </cell>
          <cell r="N193">
            <v>48000</v>
          </cell>
          <cell r="O193">
            <v>48000</v>
          </cell>
          <cell r="P193">
            <v>48926.62</v>
          </cell>
          <cell r="Q193">
            <v>46637.62</v>
          </cell>
          <cell r="S193">
            <v>48926.62</v>
          </cell>
          <cell r="T193">
            <v>46637.62</v>
          </cell>
          <cell r="V193" t="str">
            <v>Cash and Cash equivalents</v>
          </cell>
          <cell r="W193" t="str">
            <v>Cash and Cash equivalents</v>
          </cell>
          <cell r="Y193" t="str">
            <v>Bank and cash</v>
          </cell>
          <cell r="AA193" t="str">
            <v>Net increase/(decrease) in cash and cash equivalents</v>
          </cell>
        </row>
        <row r="194">
          <cell r="A194">
            <v>253</v>
          </cell>
          <cell r="B194" t="str">
            <v>Petty cash control account no.</v>
          </cell>
          <cell r="C194">
            <v>8975</v>
          </cell>
          <cell r="D194">
            <v>10534</v>
          </cell>
          <cell r="E194">
            <v>10534</v>
          </cell>
          <cell r="F194">
            <v>10359.1</v>
          </cell>
          <cell r="G194">
            <v>9950.7900000000009</v>
          </cell>
          <cell r="H194">
            <v>9652.85</v>
          </cell>
          <cell r="I194">
            <v>9652.85</v>
          </cell>
          <cell r="J194">
            <v>10534</v>
          </cell>
          <cell r="K194">
            <v>10534</v>
          </cell>
          <cell r="L194">
            <v>10534</v>
          </cell>
          <cell r="M194">
            <v>10534</v>
          </cell>
          <cell r="N194">
            <v>9000</v>
          </cell>
          <cell r="O194">
            <v>9000</v>
          </cell>
          <cell r="P194">
            <v>6441</v>
          </cell>
          <cell r="Q194">
            <v>8975</v>
          </cell>
          <cell r="S194">
            <v>6441</v>
          </cell>
          <cell r="T194">
            <v>8975</v>
          </cell>
          <cell r="V194" t="str">
            <v>Cash and Cash equivalents</v>
          </cell>
          <cell r="W194" t="str">
            <v>Cash and Cash equivalents</v>
          </cell>
          <cell r="Y194" t="str">
            <v>Bank and cash</v>
          </cell>
          <cell r="AA194" t="str">
            <v>Net increase/(decrease) in cash and cash equivalents</v>
          </cell>
        </row>
        <row r="195">
          <cell r="A195">
            <v>254</v>
          </cell>
          <cell r="B195" t="str">
            <v>Petty cash control account no.</v>
          </cell>
          <cell r="C195">
            <v>5500</v>
          </cell>
          <cell r="D195">
            <v>5500</v>
          </cell>
          <cell r="E195">
            <v>5500</v>
          </cell>
          <cell r="F195">
            <v>5500</v>
          </cell>
          <cell r="G195">
            <v>5558.8</v>
          </cell>
          <cell r="H195">
            <v>4222.38</v>
          </cell>
          <cell r="I195">
            <v>4717.84</v>
          </cell>
          <cell r="J195">
            <v>6500</v>
          </cell>
          <cell r="K195">
            <v>5035.8999999999996</v>
          </cell>
          <cell r="L195">
            <v>4052.31</v>
          </cell>
          <cell r="M195">
            <v>6500</v>
          </cell>
          <cell r="N195">
            <v>6500</v>
          </cell>
          <cell r="O195">
            <v>6500</v>
          </cell>
          <cell r="P195">
            <v>4222</v>
          </cell>
          <cell r="Q195">
            <v>5500</v>
          </cell>
          <cell r="S195">
            <v>4222</v>
          </cell>
          <cell r="T195">
            <v>5500</v>
          </cell>
          <cell r="V195" t="str">
            <v>Cash and Cash equivalents</v>
          </cell>
          <cell r="W195" t="str">
            <v>Cash and Cash equivalents</v>
          </cell>
          <cell r="Y195" t="str">
            <v>Bank and cash</v>
          </cell>
          <cell r="AA195" t="str">
            <v>Net increase/(decrease) in cash and cash equivalents</v>
          </cell>
        </row>
        <row r="196">
          <cell r="A196">
            <v>255</v>
          </cell>
          <cell r="B196" t="str">
            <v>Petty cash control account no.</v>
          </cell>
          <cell r="C196">
            <v>3267.12</v>
          </cell>
          <cell r="D196">
            <v>5266.3</v>
          </cell>
          <cell r="E196">
            <v>6370.65</v>
          </cell>
          <cell r="F196">
            <v>6284.95</v>
          </cell>
          <cell r="G196">
            <v>6850</v>
          </cell>
          <cell r="H196">
            <v>6124.57</v>
          </cell>
          <cell r="I196">
            <v>6795.1</v>
          </cell>
          <cell r="J196">
            <v>7046.7</v>
          </cell>
          <cell r="K196">
            <v>6842.05</v>
          </cell>
          <cell r="L196">
            <v>6566.22</v>
          </cell>
          <cell r="M196">
            <v>7105.29</v>
          </cell>
          <cell r="N196">
            <v>5050</v>
          </cell>
          <cell r="O196">
            <v>5050</v>
          </cell>
          <cell r="P196">
            <v>6124.3</v>
          </cell>
          <cell r="Q196">
            <v>3662.3</v>
          </cell>
          <cell r="S196">
            <v>6124.3</v>
          </cell>
          <cell r="T196">
            <v>3662.3</v>
          </cell>
          <cell r="V196" t="str">
            <v>Cash and Cash equivalents</v>
          </cell>
          <cell r="W196" t="str">
            <v>Cash and Cash equivalents</v>
          </cell>
          <cell r="Y196" t="str">
            <v>Bank and cash</v>
          </cell>
          <cell r="AA196" t="str">
            <v>Net increase/(decrease) in cash and cash equivalents</v>
          </cell>
        </row>
        <row r="197">
          <cell r="A197">
            <v>256</v>
          </cell>
          <cell r="B197" t="str">
            <v xml:space="preserve">BANK LNR-KORPORATIEF         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V197" t="str">
            <v>Cash and Cash equivalents</v>
          </cell>
          <cell r="W197" t="str">
            <v>Cash and Cash equivalents</v>
          </cell>
          <cell r="Y197" t="str">
            <v>Bank and cash</v>
          </cell>
          <cell r="AA197" t="str">
            <v>Net increase/(decrease) in cash and cash equivalents</v>
          </cell>
        </row>
        <row r="198">
          <cell r="A198">
            <v>257</v>
          </cell>
          <cell r="B198" t="str">
            <v>Petty cash control account no.</v>
          </cell>
          <cell r="C198">
            <v>19000</v>
          </cell>
          <cell r="D198">
            <v>19000</v>
          </cell>
          <cell r="E198">
            <v>19000</v>
          </cell>
          <cell r="F198">
            <v>19000</v>
          </cell>
          <cell r="G198">
            <v>19000</v>
          </cell>
          <cell r="H198">
            <v>20000</v>
          </cell>
          <cell r="I198">
            <v>33587.75</v>
          </cell>
          <cell r="J198">
            <v>5224.25</v>
          </cell>
          <cell r="K198">
            <v>20000</v>
          </cell>
          <cell r="L198">
            <v>40790</v>
          </cell>
          <cell r="M198">
            <v>22000</v>
          </cell>
          <cell r="N198">
            <v>20000</v>
          </cell>
          <cell r="O198">
            <v>20000</v>
          </cell>
          <cell r="P198">
            <v>20000</v>
          </cell>
          <cell r="Q198">
            <v>19000</v>
          </cell>
          <cell r="S198">
            <v>20000</v>
          </cell>
          <cell r="T198">
            <v>19000</v>
          </cell>
          <cell r="V198" t="str">
            <v>Cash and Cash equivalents</v>
          </cell>
          <cell r="W198" t="str">
            <v>Cash and Cash equivalents</v>
          </cell>
          <cell r="Y198" t="str">
            <v>Bank and cash</v>
          </cell>
          <cell r="AA198" t="str">
            <v>Net increase/(decrease) in cash and cash equivalents</v>
          </cell>
        </row>
        <row r="199">
          <cell r="A199">
            <v>258</v>
          </cell>
          <cell r="B199" t="str">
            <v>Petty cash control account no.</v>
          </cell>
          <cell r="C199">
            <v>4900</v>
          </cell>
          <cell r="D199">
            <v>4900</v>
          </cell>
          <cell r="E199">
            <v>4900</v>
          </cell>
          <cell r="F199">
            <v>4900</v>
          </cell>
          <cell r="G199">
            <v>4900</v>
          </cell>
          <cell r="H199">
            <v>4400</v>
          </cell>
          <cell r="I199">
            <v>4400</v>
          </cell>
          <cell r="J199">
            <v>4400</v>
          </cell>
          <cell r="K199">
            <v>4400</v>
          </cell>
          <cell r="L199">
            <v>4400</v>
          </cell>
          <cell r="M199">
            <v>3626.84</v>
          </cell>
          <cell r="N199">
            <v>4400</v>
          </cell>
          <cell r="O199">
            <v>4400</v>
          </cell>
          <cell r="P199">
            <v>4400</v>
          </cell>
          <cell r="Q199">
            <v>4900</v>
          </cell>
          <cell r="S199">
            <v>4400</v>
          </cell>
          <cell r="T199">
            <v>4900</v>
          </cell>
          <cell r="V199" t="str">
            <v>Cash and Cash equivalents</v>
          </cell>
          <cell r="W199" t="str">
            <v>Cash and Cash equivalents</v>
          </cell>
          <cell r="Y199" t="str">
            <v>Bank and cash</v>
          </cell>
          <cell r="AA199" t="str">
            <v>Net increase/(decrease) in cash and cash equivalents</v>
          </cell>
        </row>
        <row r="200">
          <cell r="A200">
            <v>259</v>
          </cell>
          <cell r="B200" t="str">
            <v>Petty cash control account no.</v>
          </cell>
          <cell r="C200">
            <v>1382.15</v>
          </cell>
          <cell r="D200">
            <v>4052.47</v>
          </cell>
          <cell r="E200">
            <v>6315.45</v>
          </cell>
          <cell r="F200">
            <v>6315.45</v>
          </cell>
          <cell r="G200">
            <v>6315.45</v>
          </cell>
          <cell r="H200">
            <v>4363.1400000000003</v>
          </cell>
          <cell r="I200">
            <v>6315.45</v>
          </cell>
          <cell r="J200">
            <v>7315.45</v>
          </cell>
          <cell r="K200">
            <v>7315.45</v>
          </cell>
          <cell r="L200">
            <v>7315.45</v>
          </cell>
          <cell r="M200">
            <v>7315.45</v>
          </cell>
          <cell r="N200">
            <v>5000</v>
          </cell>
          <cell r="O200">
            <v>5000</v>
          </cell>
          <cell r="P200">
            <v>1019.15</v>
          </cell>
          <cell r="Q200">
            <v>1382.15</v>
          </cell>
          <cell r="S200">
            <v>1019.15</v>
          </cell>
          <cell r="T200">
            <v>1382.15</v>
          </cell>
          <cell r="V200" t="str">
            <v>Cash and Cash equivalents</v>
          </cell>
          <cell r="W200" t="str">
            <v>Cash and Cash equivalents</v>
          </cell>
          <cell r="Y200" t="str">
            <v>Bank and cash</v>
          </cell>
          <cell r="AA200" t="str">
            <v>Net increase/(decrease) in cash and cash equivalents</v>
          </cell>
        </row>
        <row r="201">
          <cell r="A201">
            <v>260</v>
          </cell>
          <cell r="B201" t="str">
            <v xml:space="preserve">Cash owed                     </v>
          </cell>
          <cell r="C201">
            <v>-2171777.39</v>
          </cell>
          <cell r="D201">
            <v>-2136104.15</v>
          </cell>
          <cell r="E201">
            <v>-2093169.2</v>
          </cell>
          <cell r="F201">
            <v>-2108614.04</v>
          </cell>
          <cell r="G201">
            <v>-1608084.79</v>
          </cell>
          <cell r="H201">
            <v>-1658839.47</v>
          </cell>
          <cell r="I201">
            <v>-1572986.98</v>
          </cell>
          <cell r="J201">
            <v>-1958089.41</v>
          </cell>
          <cell r="K201">
            <v>-2060640.26</v>
          </cell>
          <cell r="L201">
            <v>-1692916.9</v>
          </cell>
          <cell r="M201">
            <v>-1595102.95</v>
          </cell>
          <cell r="N201">
            <v>-2141115.7000000002</v>
          </cell>
          <cell r="O201">
            <v>-2141115.7000000002</v>
          </cell>
          <cell r="P201">
            <v>-3520091.36</v>
          </cell>
          <cell r="Q201">
            <v>-2144850.36</v>
          </cell>
          <cell r="S201">
            <v>-3520091.36</v>
          </cell>
          <cell r="T201">
            <v>-2144850.36</v>
          </cell>
          <cell r="V201" t="str">
            <v>Receivables</v>
          </cell>
          <cell r="W201" t="str">
            <v>Receivables</v>
          </cell>
          <cell r="Y201" t="str">
            <v>Payables</v>
          </cell>
          <cell r="AA201" t="str">
            <v>Sales of goods and services</v>
          </cell>
        </row>
        <row r="202">
          <cell r="A202">
            <v>261</v>
          </cell>
          <cell r="B202" t="str">
            <v xml:space="preserve">Transport control account     </v>
          </cell>
          <cell r="C202">
            <v>1360395.84</v>
          </cell>
          <cell r="D202">
            <v>1533826.6</v>
          </cell>
          <cell r="E202">
            <v>1105301.1299999999</v>
          </cell>
          <cell r="F202">
            <v>593589.62</v>
          </cell>
          <cell r="G202">
            <v>1404841.93</v>
          </cell>
          <cell r="H202">
            <v>1572423.49</v>
          </cell>
          <cell r="I202">
            <v>2164968.4500000002</v>
          </cell>
          <cell r="J202">
            <v>2311217.92</v>
          </cell>
          <cell r="K202">
            <v>1973431.55</v>
          </cell>
          <cell r="L202">
            <v>16996.68</v>
          </cell>
          <cell r="M202">
            <v>-51990.879999999997</v>
          </cell>
          <cell r="N202">
            <v>-29475.75</v>
          </cell>
          <cell r="O202">
            <v>-29475.75</v>
          </cell>
          <cell r="P202">
            <v>-627995.88</v>
          </cell>
          <cell r="Q202">
            <v>210840.12</v>
          </cell>
          <cell r="S202">
            <v>-627995.88</v>
          </cell>
          <cell r="T202">
            <v>210840.12</v>
          </cell>
          <cell r="V202" t="str">
            <v>Payables</v>
          </cell>
          <cell r="W202" t="str">
            <v>Payables</v>
          </cell>
          <cell r="Y202" t="str">
            <v>Receivables</v>
          </cell>
          <cell r="AA202" t="str">
            <v>Suppliers</v>
          </cell>
        </row>
        <row r="203">
          <cell r="A203">
            <v>262</v>
          </cell>
          <cell r="B203" t="str">
            <v xml:space="preserve">Wages control account         </v>
          </cell>
          <cell r="C203">
            <v>302834.5</v>
          </cell>
          <cell r="D203">
            <v>403169.5</v>
          </cell>
          <cell r="E203">
            <v>148674.5</v>
          </cell>
          <cell r="F203">
            <v>81129.5</v>
          </cell>
          <cell r="G203">
            <v>70450.710000000006</v>
          </cell>
          <cell r="H203">
            <v>136820.17000000001</v>
          </cell>
          <cell r="I203">
            <v>73662.48</v>
          </cell>
          <cell r="J203">
            <v>146433.53</v>
          </cell>
          <cell r="K203">
            <v>97733.32</v>
          </cell>
          <cell r="L203">
            <v>128050.29</v>
          </cell>
          <cell r="M203">
            <v>111523.12</v>
          </cell>
          <cell r="N203">
            <v>72086.7</v>
          </cell>
          <cell r="O203">
            <v>72086.7</v>
          </cell>
          <cell r="P203">
            <v>51688.5</v>
          </cell>
          <cell r="Q203">
            <v>70788.5</v>
          </cell>
          <cell r="S203">
            <v>51688.5</v>
          </cell>
          <cell r="T203">
            <v>70788.5</v>
          </cell>
          <cell r="V203" t="str">
            <v>Payables</v>
          </cell>
          <cell r="W203" t="str">
            <v>Payables</v>
          </cell>
          <cell r="Y203" t="str">
            <v>Receivables</v>
          </cell>
          <cell r="AA203" t="str">
            <v>Suppliers</v>
          </cell>
        </row>
        <row r="204">
          <cell r="A204">
            <v>263</v>
          </cell>
          <cell r="B204" t="str">
            <v xml:space="preserve">Shares in corporation         </v>
          </cell>
          <cell r="C204">
            <v>2227457.9900000002</v>
          </cell>
          <cell r="D204">
            <v>2227457.9900000002</v>
          </cell>
          <cell r="E204">
            <v>2220632.35</v>
          </cell>
          <cell r="F204">
            <v>2220632.35</v>
          </cell>
          <cell r="G204">
            <v>2220632.35</v>
          </cell>
          <cell r="H204">
            <v>2220632.35</v>
          </cell>
          <cell r="I204">
            <v>2220632.35</v>
          </cell>
          <cell r="J204">
            <v>2220632.35</v>
          </cell>
          <cell r="K204">
            <v>2220632.35</v>
          </cell>
          <cell r="L204">
            <v>2220632.35</v>
          </cell>
          <cell r="M204">
            <v>2220632.35</v>
          </cell>
          <cell r="N204">
            <v>2115935.04</v>
          </cell>
          <cell r="O204">
            <v>2115935.04</v>
          </cell>
          <cell r="P204">
            <v>2232117.9900000002</v>
          </cell>
          <cell r="Q204">
            <v>2227457.9900000002</v>
          </cell>
          <cell r="R204">
            <v>2230000</v>
          </cell>
          <cell r="S204">
            <v>2232117.9900000002</v>
          </cell>
          <cell r="T204">
            <v>2227457.9900000002</v>
          </cell>
          <cell r="V204" t="str">
            <v>Investments</v>
          </cell>
          <cell r="W204" t="str">
            <v>Investments</v>
          </cell>
          <cell r="Y204" t="str">
            <v/>
          </cell>
          <cell r="AA204" t="str">
            <v>Net increase/(decrease) in cash and cash equivalents</v>
          </cell>
        </row>
        <row r="205">
          <cell r="A205">
            <v>264</v>
          </cell>
          <cell r="B205" t="str">
            <v xml:space="preserve">Personnel debtors             </v>
          </cell>
          <cell r="C205">
            <v>17971.740000000002</v>
          </cell>
          <cell r="D205">
            <v>700</v>
          </cell>
          <cell r="E205">
            <v>673.82</v>
          </cell>
          <cell r="F205">
            <v>-491.91</v>
          </cell>
          <cell r="G205">
            <v>2048.09</v>
          </cell>
          <cell r="H205">
            <v>2403.69</v>
          </cell>
          <cell r="I205">
            <v>2403.69</v>
          </cell>
          <cell r="J205">
            <v>2253.69</v>
          </cell>
          <cell r="K205">
            <v>2253.69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V205" t="str">
            <v>Receivables</v>
          </cell>
          <cell r="W205" t="str">
            <v>Receivables</v>
          </cell>
          <cell r="Y205" t="str">
            <v>Receivables</v>
          </cell>
          <cell r="AA205" t="str">
            <v>Sales of goods and services</v>
          </cell>
        </row>
        <row r="206">
          <cell r="A206">
            <v>265</v>
          </cell>
          <cell r="B206" t="str">
            <v xml:space="preserve">Tractor control              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V206" t="str">
            <v>Payables</v>
          </cell>
          <cell r="W206" t="str">
            <v>Payables</v>
          </cell>
          <cell r="Y206" t="str">
            <v>Receivables</v>
          </cell>
          <cell r="AA206" t="str">
            <v>Suppliers</v>
          </cell>
        </row>
        <row r="207">
          <cell r="A207">
            <v>266</v>
          </cell>
          <cell r="B207" t="str">
            <v xml:space="preserve">Greenhouse control           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V207" t="str">
            <v>Payables</v>
          </cell>
          <cell r="W207" t="str">
            <v>Payables</v>
          </cell>
          <cell r="Y207" t="str">
            <v>Receivables</v>
          </cell>
          <cell r="AA207" t="str">
            <v>Suppliers</v>
          </cell>
        </row>
        <row r="208">
          <cell r="A208">
            <v>270</v>
          </cell>
          <cell r="B208" t="str">
            <v xml:space="preserve">Provision for bad debts       </v>
          </cell>
          <cell r="C208">
            <v>-12511830.9</v>
          </cell>
          <cell r="D208">
            <v>-12658191.359999999</v>
          </cell>
          <cell r="E208">
            <v>-12616477.51</v>
          </cell>
          <cell r="F208">
            <v>-13707017.26</v>
          </cell>
          <cell r="G208">
            <v>-15067612.15</v>
          </cell>
          <cell r="H208">
            <v>-15743766.35</v>
          </cell>
          <cell r="I208">
            <v>-14723299.470000001</v>
          </cell>
          <cell r="J208">
            <v>-13650441.18</v>
          </cell>
          <cell r="K208">
            <v>-13617740.9</v>
          </cell>
          <cell r="L208">
            <v>-13577206.390000001</v>
          </cell>
          <cell r="M208">
            <v>-14371452.4</v>
          </cell>
          <cell r="N208">
            <v>-7827774.7800000003</v>
          </cell>
          <cell r="O208">
            <v>-7827774.7800000003</v>
          </cell>
          <cell r="P208">
            <v>-13357866.25</v>
          </cell>
          <cell r="Q208">
            <v>-12903737.25</v>
          </cell>
          <cell r="S208">
            <v>-13357866.25</v>
          </cell>
          <cell r="T208">
            <v>-12903737.25</v>
          </cell>
          <cell r="V208" t="str">
            <v>Receivables</v>
          </cell>
          <cell r="W208" t="str">
            <v>Receivables</v>
          </cell>
          <cell r="Y208" t="str">
            <v xml:space="preserve">Provision for bad debts       </v>
          </cell>
          <cell r="AA208" t="str">
            <v>Sales of goods and services</v>
          </cell>
        </row>
        <row r="209">
          <cell r="A209">
            <v>271</v>
          </cell>
          <cell r="B209" t="str">
            <v>Provision: Write down of stock</v>
          </cell>
          <cell r="C209">
            <v>-60000</v>
          </cell>
          <cell r="D209">
            <v>-60000</v>
          </cell>
          <cell r="E209">
            <v>-60000</v>
          </cell>
          <cell r="F209">
            <v>-58887.47</v>
          </cell>
          <cell r="G209">
            <v>-58887.47</v>
          </cell>
          <cell r="H209">
            <v>-58887.47</v>
          </cell>
          <cell r="I209">
            <v>-58887.47</v>
          </cell>
          <cell r="J209">
            <v>-58887.47</v>
          </cell>
          <cell r="K209">
            <v>-58887.47</v>
          </cell>
          <cell r="L209">
            <v>-58887.47</v>
          </cell>
          <cell r="M209">
            <v>-57698.12</v>
          </cell>
          <cell r="N209">
            <v>-36819.18</v>
          </cell>
          <cell r="O209">
            <v>-36819.18</v>
          </cell>
          <cell r="P209">
            <v>-70000</v>
          </cell>
          <cell r="Q209">
            <v>-60000</v>
          </cell>
          <cell r="S209">
            <v>-70000</v>
          </cell>
          <cell r="T209">
            <v>-60000</v>
          </cell>
          <cell r="V209" t="str">
            <v>Inventories</v>
          </cell>
          <cell r="W209" t="str">
            <v>Inventories</v>
          </cell>
          <cell r="Y209" t="str">
            <v/>
          </cell>
          <cell r="AA209" t="str">
            <v>Sales of goods and services</v>
          </cell>
        </row>
        <row r="210">
          <cell r="A210">
            <v>273</v>
          </cell>
          <cell r="B210" t="str">
            <v xml:space="preserve">Deferred Capital Expence      </v>
          </cell>
          <cell r="C210">
            <v>-52404939.950000003</v>
          </cell>
          <cell r="D210">
            <v>-52404939.950000003</v>
          </cell>
          <cell r="E210">
            <v>-52404939.950000003</v>
          </cell>
          <cell r="F210">
            <v>-52404939.950000003</v>
          </cell>
          <cell r="G210">
            <v>-52404939.950000003</v>
          </cell>
          <cell r="H210">
            <v>-52404939.950000003</v>
          </cell>
          <cell r="I210">
            <v>-52404939.950000003</v>
          </cell>
          <cell r="J210">
            <v>-52404939.950000003</v>
          </cell>
          <cell r="K210">
            <v>-52404939.950000003</v>
          </cell>
          <cell r="L210">
            <v>-65501431.950000003</v>
          </cell>
          <cell r="M210">
            <v>-65501431.950000003</v>
          </cell>
          <cell r="N210">
            <v>-65501431.950000003</v>
          </cell>
          <cell r="O210">
            <v>-65501431.950000003</v>
          </cell>
          <cell r="P210">
            <v>-57886831.950000003</v>
          </cell>
          <cell r="Q210">
            <v>-52404939.950000003</v>
          </cell>
          <cell r="R210">
            <v>-52400000</v>
          </cell>
          <cell r="S210">
            <v>-57886831.950000003</v>
          </cell>
          <cell r="T210">
            <v>-52404939.950000003</v>
          </cell>
          <cell r="V210" t="str">
            <v>Deferred Income:Revenue Grants</v>
          </cell>
          <cell r="W210" t="str">
            <v>Deferred Income:Revenue Grants</v>
          </cell>
          <cell r="Y210" t="str">
            <v/>
          </cell>
          <cell r="AA210" t="str">
            <v>Suppliers</v>
          </cell>
        </row>
        <row r="211">
          <cell r="A211">
            <v>274</v>
          </cell>
          <cell r="B211" t="str">
            <v xml:space="preserve">Lease liability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V211" t="str">
            <v>Payables</v>
          </cell>
          <cell r="W211" t="str">
            <v>Payables</v>
          </cell>
          <cell r="Y211" t="str">
            <v>Receivables</v>
          </cell>
          <cell r="AA211" t="str">
            <v>Suppliers</v>
          </cell>
        </row>
        <row r="212">
          <cell r="A212">
            <v>275</v>
          </cell>
          <cell r="B212" t="str">
            <v xml:space="preserve">Interest receivable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V212" t="str">
            <v>Receivables</v>
          </cell>
          <cell r="W212" t="str">
            <v>Receivables</v>
          </cell>
          <cell r="Y212" t="str">
            <v>Receivables</v>
          </cell>
          <cell r="AA212" t="str">
            <v>Sales of goods and services</v>
          </cell>
        </row>
        <row r="213">
          <cell r="A213">
            <v>280</v>
          </cell>
          <cell r="B213" t="str">
            <v>Petty cash control account no.</v>
          </cell>
          <cell r="C213">
            <v>600</v>
          </cell>
          <cell r="D213">
            <v>600</v>
          </cell>
          <cell r="E213">
            <v>600</v>
          </cell>
          <cell r="F213">
            <v>600</v>
          </cell>
          <cell r="G213">
            <v>600</v>
          </cell>
          <cell r="H213">
            <v>600</v>
          </cell>
          <cell r="I213">
            <v>600</v>
          </cell>
          <cell r="J213">
            <v>600</v>
          </cell>
          <cell r="K213">
            <v>600</v>
          </cell>
          <cell r="L213">
            <v>600</v>
          </cell>
          <cell r="M213">
            <v>600</v>
          </cell>
          <cell r="N213">
            <v>600</v>
          </cell>
          <cell r="O213">
            <v>600</v>
          </cell>
          <cell r="P213">
            <v>600</v>
          </cell>
          <cell r="Q213">
            <v>600</v>
          </cell>
          <cell r="S213">
            <v>600</v>
          </cell>
          <cell r="T213">
            <v>600</v>
          </cell>
          <cell r="V213" t="str">
            <v>Cash and Cash equivalents</v>
          </cell>
          <cell r="W213" t="str">
            <v>Cash and Cash equivalents</v>
          </cell>
          <cell r="Y213" t="str">
            <v>Bank and cash</v>
          </cell>
          <cell r="AA213" t="str">
            <v>Net increase/(decrease) in cash and cash equivalents</v>
          </cell>
        </row>
        <row r="214">
          <cell r="A214">
            <v>281</v>
          </cell>
          <cell r="B214" t="str">
            <v>Petty cash control account no.</v>
          </cell>
          <cell r="C214">
            <v>3775.2</v>
          </cell>
          <cell r="D214">
            <v>3775.2</v>
          </cell>
          <cell r="E214">
            <v>3775.2</v>
          </cell>
          <cell r="F214">
            <v>3775.2</v>
          </cell>
          <cell r="G214">
            <v>3775.2</v>
          </cell>
          <cell r="H214">
            <v>3775.2</v>
          </cell>
          <cell r="I214">
            <v>3775.2</v>
          </cell>
          <cell r="J214">
            <v>3775.2</v>
          </cell>
          <cell r="K214">
            <v>3775.2</v>
          </cell>
          <cell r="L214">
            <v>2047.9</v>
          </cell>
          <cell r="M214">
            <v>3775.2</v>
          </cell>
          <cell r="N214">
            <v>3775.2</v>
          </cell>
          <cell r="O214">
            <v>3775.2</v>
          </cell>
          <cell r="P214">
            <v>3775.63</v>
          </cell>
          <cell r="Q214">
            <v>1859.63</v>
          </cell>
          <cell r="S214">
            <v>3775.63</v>
          </cell>
          <cell r="T214">
            <v>1859.63</v>
          </cell>
          <cell r="V214" t="str">
            <v>Cash and Cash equivalents</v>
          </cell>
          <cell r="W214" t="str">
            <v>Cash and Cash equivalents</v>
          </cell>
          <cell r="Y214" t="str">
            <v>Bank and cash</v>
          </cell>
          <cell r="AA214" t="str">
            <v>Net increase/(decrease) in cash and cash equivalents</v>
          </cell>
        </row>
        <row r="215">
          <cell r="A215">
            <v>282</v>
          </cell>
          <cell r="B215" t="str">
            <v>Petty cash control account no.</v>
          </cell>
          <cell r="C215">
            <v>3000</v>
          </cell>
          <cell r="D215">
            <v>3952.55</v>
          </cell>
          <cell r="E215">
            <v>2217.1</v>
          </cell>
          <cell r="F215">
            <v>3000</v>
          </cell>
          <cell r="G215">
            <v>3000</v>
          </cell>
          <cell r="H215">
            <v>3000</v>
          </cell>
          <cell r="I215">
            <v>3000</v>
          </cell>
          <cell r="J215">
            <v>3000</v>
          </cell>
          <cell r="K215">
            <v>3000</v>
          </cell>
          <cell r="L215">
            <v>3000</v>
          </cell>
          <cell r="M215">
            <v>3000</v>
          </cell>
          <cell r="N215">
            <v>3000</v>
          </cell>
          <cell r="O215">
            <v>3000</v>
          </cell>
          <cell r="P215">
            <v>3001.3</v>
          </cell>
          <cell r="Q215">
            <v>2337.3000000000002</v>
          </cell>
          <cell r="S215">
            <v>3001.3</v>
          </cell>
          <cell r="T215">
            <v>2337.3000000000002</v>
          </cell>
          <cell r="V215" t="str">
            <v>Cash and Cash equivalents</v>
          </cell>
          <cell r="W215" t="str">
            <v>Cash and Cash equivalents</v>
          </cell>
          <cell r="Y215" t="str">
            <v>Bank and cash</v>
          </cell>
          <cell r="AA215" t="str">
            <v>Net increase/(decrease) in cash and cash equivalents</v>
          </cell>
        </row>
        <row r="216">
          <cell r="A216">
            <v>283</v>
          </cell>
          <cell r="B216" t="str">
            <v>Petty cash control account no.</v>
          </cell>
          <cell r="C216">
            <v>800</v>
          </cell>
          <cell r="D216">
            <v>800</v>
          </cell>
          <cell r="E216">
            <v>56.5</v>
          </cell>
          <cell r="F216">
            <v>800</v>
          </cell>
          <cell r="G216">
            <v>800</v>
          </cell>
          <cell r="H216">
            <v>49.04</v>
          </cell>
          <cell r="I216">
            <v>800</v>
          </cell>
          <cell r="J216">
            <v>800</v>
          </cell>
          <cell r="K216">
            <v>800</v>
          </cell>
          <cell r="L216">
            <v>800</v>
          </cell>
          <cell r="M216">
            <v>800</v>
          </cell>
          <cell r="N216">
            <v>800</v>
          </cell>
          <cell r="O216">
            <v>800</v>
          </cell>
          <cell r="P216">
            <v>49</v>
          </cell>
          <cell r="Q216">
            <v>800</v>
          </cell>
          <cell r="S216">
            <v>49</v>
          </cell>
          <cell r="T216">
            <v>800</v>
          </cell>
          <cell r="V216" t="str">
            <v>Cash and Cash equivalents</v>
          </cell>
          <cell r="W216" t="str">
            <v>Cash and Cash equivalents</v>
          </cell>
          <cell r="Y216" t="str">
            <v>Bank and cash</v>
          </cell>
          <cell r="AA216" t="str">
            <v>Net increase/(decrease) in cash and cash equivalents</v>
          </cell>
        </row>
        <row r="217">
          <cell r="A217">
            <v>284</v>
          </cell>
          <cell r="B217" t="str">
            <v>Petty cash control account no.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V217" t="str">
            <v>Cash and Cash equivalents</v>
          </cell>
          <cell r="W217" t="str">
            <v>Cash and Cash equivalents</v>
          </cell>
          <cell r="Y217" t="str">
            <v>Bank and cash</v>
          </cell>
          <cell r="AA217" t="str">
            <v>Net increase/(decrease) in cash and cash equivalents</v>
          </cell>
        </row>
        <row r="218">
          <cell r="A218">
            <v>285</v>
          </cell>
          <cell r="B218" t="str">
            <v>Petty cash control account no.</v>
          </cell>
          <cell r="C218">
            <v>2000</v>
          </cell>
          <cell r="D218">
            <v>2000</v>
          </cell>
          <cell r="E218">
            <v>2000</v>
          </cell>
          <cell r="F218">
            <v>834.94</v>
          </cell>
          <cell r="G218">
            <v>2000</v>
          </cell>
          <cell r="H218">
            <v>95.42</v>
          </cell>
          <cell r="I218">
            <v>2000</v>
          </cell>
          <cell r="J218">
            <v>2000</v>
          </cell>
          <cell r="K218">
            <v>1040.9000000000001</v>
          </cell>
          <cell r="L218">
            <v>2000</v>
          </cell>
          <cell r="M218">
            <v>2000</v>
          </cell>
          <cell r="N218">
            <v>2000</v>
          </cell>
          <cell r="O218">
            <v>2000</v>
          </cell>
          <cell r="P218">
            <v>95</v>
          </cell>
          <cell r="Q218">
            <v>2000</v>
          </cell>
          <cell r="S218">
            <v>95</v>
          </cell>
          <cell r="T218">
            <v>2000</v>
          </cell>
          <cell r="V218" t="str">
            <v>Cash and Cash equivalents</v>
          </cell>
          <cell r="W218" t="str">
            <v>Cash and Cash equivalents</v>
          </cell>
          <cell r="Y218" t="str">
            <v>Bank and cash</v>
          </cell>
          <cell r="AA218" t="str">
            <v>Net increase/(decrease) in cash and cash equivalents</v>
          </cell>
        </row>
        <row r="219">
          <cell r="A219">
            <v>286</v>
          </cell>
          <cell r="B219" t="str">
            <v>Petty cash control account no.</v>
          </cell>
          <cell r="C219">
            <v>1000</v>
          </cell>
          <cell r="D219">
            <v>1000</v>
          </cell>
          <cell r="E219">
            <v>1000</v>
          </cell>
          <cell r="F219">
            <v>280.05</v>
          </cell>
          <cell r="G219">
            <v>1000</v>
          </cell>
          <cell r="H219">
            <v>1000</v>
          </cell>
          <cell r="I219">
            <v>1000</v>
          </cell>
          <cell r="J219">
            <v>611.54999999999995</v>
          </cell>
          <cell r="K219">
            <v>352.2</v>
          </cell>
          <cell r="L219">
            <v>352.2</v>
          </cell>
          <cell r="M219">
            <v>-311.25</v>
          </cell>
          <cell r="N219">
            <v>1000</v>
          </cell>
          <cell r="O219">
            <v>1000</v>
          </cell>
          <cell r="P219">
            <v>1000</v>
          </cell>
          <cell r="Q219">
            <v>1000</v>
          </cell>
          <cell r="S219">
            <v>1000</v>
          </cell>
          <cell r="T219">
            <v>1000</v>
          </cell>
          <cell r="V219" t="str">
            <v>Cash and Cash equivalents</v>
          </cell>
          <cell r="W219" t="str">
            <v>Cash and Cash equivalents</v>
          </cell>
          <cell r="Y219" t="str">
            <v>Bank and cash</v>
          </cell>
          <cell r="AA219" t="str">
            <v>Net increase/(decrease) in cash and cash equivalents</v>
          </cell>
        </row>
        <row r="220">
          <cell r="A220">
            <v>287</v>
          </cell>
          <cell r="B220" t="str">
            <v>Petty cash control account no.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380.05</v>
          </cell>
          <cell r="I220">
            <v>380.05</v>
          </cell>
          <cell r="J220">
            <v>500</v>
          </cell>
          <cell r="K220">
            <v>500</v>
          </cell>
          <cell r="L220">
            <v>500</v>
          </cell>
          <cell r="M220">
            <v>500</v>
          </cell>
          <cell r="N220">
            <v>500</v>
          </cell>
          <cell r="O220">
            <v>500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V220" t="str">
            <v>Cash and Cash equivalents</v>
          </cell>
          <cell r="W220" t="str">
            <v>Cash and Cash equivalents</v>
          </cell>
          <cell r="Y220" t="str">
            <v>Bank and cash</v>
          </cell>
          <cell r="AA220" t="str">
            <v>Net increase/(decrease) in cash and cash equivalents</v>
          </cell>
        </row>
        <row r="221">
          <cell r="A221">
            <v>288</v>
          </cell>
          <cell r="B221" t="str">
            <v>Petty cash control account no.</v>
          </cell>
          <cell r="C221">
            <v>948.91</v>
          </cell>
          <cell r="D221">
            <v>948.91</v>
          </cell>
          <cell r="E221">
            <v>948.91</v>
          </cell>
          <cell r="F221">
            <v>948.91</v>
          </cell>
          <cell r="G221">
            <v>948.91</v>
          </cell>
          <cell r="H221">
            <v>948.91</v>
          </cell>
          <cell r="I221">
            <v>948.91</v>
          </cell>
          <cell r="J221">
            <v>948.91</v>
          </cell>
          <cell r="K221">
            <v>948.91</v>
          </cell>
          <cell r="L221">
            <v>948.91</v>
          </cell>
          <cell r="M221">
            <v>948.91</v>
          </cell>
          <cell r="N221">
            <v>948.91</v>
          </cell>
          <cell r="O221">
            <v>948.91</v>
          </cell>
          <cell r="P221">
            <v>948.91</v>
          </cell>
          <cell r="Q221">
            <v>948.91</v>
          </cell>
          <cell r="S221">
            <v>948.91</v>
          </cell>
          <cell r="T221">
            <v>948.91</v>
          </cell>
          <cell r="V221" t="str">
            <v>Cash and Cash equivalents</v>
          </cell>
          <cell r="W221" t="str">
            <v>Cash and Cash equivalents</v>
          </cell>
          <cell r="Y221" t="str">
            <v>Bank and cash</v>
          </cell>
          <cell r="AA221" t="str">
            <v>Net increase/(decrease) in cash and cash equivalents</v>
          </cell>
        </row>
        <row r="222">
          <cell r="A222">
            <v>289</v>
          </cell>
          <cell r="B222" t="str">
            <v xml:space="preserve">AII Export Account            </v>
          </cell>
          <cell r="C222">
            <v>253905.85</v>
          </cell>
          <cell r="D222">
            <v>255856.33</v>
          </cell>
          <cell r="E222">
            <v>255856.33</v>
          </cell>
          <cell r="F222">
            <v>257916.64</v>
          </cell>
          <cell r="G222">
            <v>260059.25</v>
          </cell>
          <cell r="H222">
            <v>262129.49</v>
          </cell>
          <cell r="I222">
            <v>266358.44</v>
          </cell>
          <cell r="J222">
            <v>266403.84000000003</v>
          </cell>
          <cell r="K222">
            <v>272624.65999999997</v>
          </cell>
          <cell r="L222">
            <v>270572.27</v>
          </cell>
          <cell r="M222">
            <v>274278.83</v>
          </cell>
          <cell r="N222">
            <v>40508.54</v>
          </cell>
          <cell r="O222">
            <v>40508.54</v>
          </cell>
          <cell r="P222">
            <v>274728.48</v>
          </cell>
          <cell r="Q222">
            <v>252089.48</v>
          </cell>
          <cell r="S222">
            <v>274728.48</v>
          </cell>
          <cell r="T222">
            <v>252089.48</v>
          </cell>
          <cell r="V222" t="str">
            <v>Cash and Cash equivalents</v>
          </cell>
          <cell r="W222" t="str">
            <v>Cash and Cash equivalents</v>
          </cell>
          <cell r="Y222" t="str">
            <v>Bank and cash</v>
          </cell>
          <cell r="AA222" t="str">
            <v>Net increase/(decrease) in cash and cash equivalents</v>
          </cell>
        </row>
        <row r="223">
          <cell r="A223">
            <v>290</v>
          </cell>
          <cell r="B223" t="str">
            <v xml:space="preserve">Unencumbered grants held     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V223" t="str">
            <v>Payables</v>
          </cell>
          <cell r="W223" t="str">
            <v>Payables</v>
          </cell>
          <cell r="Y223" t="str">
            <v>Receivables</v>
          </cell>
          <cell r="AA223" t="str">
            <v>Suppliers</v>
          </cell>
        </row>
        <row r="224">
          <cell r="A224">
            <v>295</v>
          </cell>
          <cell r="B224" t="str">
            <v xml:space="preserve">Normal Trade Debtors          </v>
          </cell>
          <cell r="C224">
            <v>57994590.219999999</v>
          </cell>
          <cell r="D224">
            <v>51350938.640000001</v>
          </cell>
          <cell r="E224">
            <v>55277266.530000001</v>
          </cell>
          <cell r="F224">
            <v>52988950.840000004</v>
          </cell>
          <cell r="G224">
            <v>54905199.990000002</v>
          </cell>
          <cell r="H224">
            <v>53321113.950000003</v>
          </cell>
          <cell r="I224">
            <v>60917065.420000002</v>
          </cell>
          <cell r="J224">
            <v>61252453.789999999</v>
          </cell>
          <cell r="K224">
            <v>43478811.729999997</v>
          </cell>
          <cell r="L224">
            <v>36040095.549999997</v>
          </cell>
          <cell r="M224">
            <v>34307762.5</v>
          </cell>
          <cell r="N224">
            <v>37058773.939999998</v>
          </cell>
          <cell r="O224">
            <v>37058773.939999998</v>
          </cell>
          <cell r="P224">
            <v>62281724.549999997</v>
          </cell>
          <cell r="Q224">
            <v>59880239.549999997</v>
          </cell>
          <cell r="R224">
            <v>57160000</v>
          </cell>
          <cell r="S224">
            <v>62281724.549999997</v>
          </cell>
          <cell r="T224">
            <v>59880239.549999997</v>
          </cell>
          <cell r="V224" t="str">
            <v>Receivables</v>
          </cell>
          <cell r="W224" t="str">
            <v>Receivables</v>
          </cell>
          <cell r="Y224" t="str">
            <v>Trade Debtors</v>
          </cell>
          <cell r="AA224" t="str">
            <v>Sales of goods and services</v>
          </cell>
        </row>
        <row r="225">
          <cell r="A225">
            <v>296</v>
          </cell>
          <cell r="B225" t="str">
            <v xml:space="preserve">ARC Lab Debtors               </v>
          </cell>
          <cell r="C225">
            <v>0</v>
          </cell>
          <cell r="D225">
            <v>-12693.9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V225" t="str">
            <v>Receivables</v>
          </cell>
          <cell r="W225" t="str">
            <v>Receivables</v>
          </cell>
          <cell r="Y225" t="str">
            <v>Receivables</v>
          </cell>
          <cell r="AA225" t="str">
            <v>Sales of goods and services</v>
          </cell>
        </row>
        <row r="226">
          <cell r="A226">
            <v>297</v>
          </cell>
          <cell r="B226" t="str">
            <v xml:space="preserve">Cash Debtors                  </v>
          </cell>
          <cell r="C226">
            <v>-1202534.3899999999</v>
          </cell>
          <cell r="D226">
            <v>-1853045.87</v>
          </cell>
          <cell r="E226">
            <v>-4396699.4800000004</v>
          </cell>
          <cell r="F226">
            <v>-1483820.85</v>
          </cell>
          <cell r="G226">
            <v>-300066.40999999997</v>
          </cell>
          <cell r="H226">
            <v>-296245.94</v>
          </cell>
          <cell r="I226">
            <v>-296611.96999999997</v>
          </cell>
          <cell r="J226">
            <v>-298457.92</v>
          </cell>
          <cell r="K226">
            <v>-295609.01</v>
          </cell>
          <cell r="L226">
            <v>-295609.01</v>
          </cell>
          <cell r="M226">
            <v>-295789.8</v>
          </cell>
          <cell r="N226">
            <v>133341.57</v>
          </cell>
          <cell r="O226">
            <v>133341.57</v>
          </cell>
          <cell r="P226">
            <v>-373034.98</v>
          </cell>
          <cell r="Q226">
            <v>-294816.98</v>
          </cell>
          <cell r="S226">
            <v>-373034.98</v>
          </cell>
          <cell r="T226">
            <v>-294816.98</v>
          </cell>
          <cell r="V226" t="str">
            <v>Receivables</v>
          </cell>
          <cell r="W226" t="str">
            <v>Receivables</v>
          </cell>
          <cell r="Y226" t="str">
            <v>Payables</v>
          </cell>
          <cell r="AA226" t="str">
            <v>Sales of goods and services</v>
          </cell>
        </row>
        <row r="227">
          <cell r="A227">
            <v>298</v>
          </cell>
          <cell r="B227" t="str">
            <v xml:space="preserve">Contractual Debtors           </v>
          </cell>
          <cell r="C227">
            <v>3176030.89</v>
          </cell>
          <cell r="D227">
            <v>1150208.8500000001</v>
          </cell>
          <cell r="E227">
            <v>1150208.8500000001</v>
          </cell>
          <cell r="F227">
            <v>1150208.8500000001</v>
          </cell>
          <cell r="G227">
            <v>1150208.8500000001</v>
          </cell>
          <cell r="H227">
            <v>1150208.8500000001</v>
          </cell>
          <cell r="I227">
            <v>1150208.8500000001</v>
          </cell>
          <cell r="J227">
            <v>1150208.8500000001</v>
          </cell>
          <cell r="K227">
            <v>1150208.8500000001</v>
          </cell>
          <cell r="L227">
            <v>1150208.8500000001</v>
          </cell>
          <cell r="M227">
            <v>1150208.8500000001</v>
          </cell>
          <cell r="N227">
            <v>2585567.4500000002</v>
          </cell>
          <cell r="O227">
            <v>2585567.4500000002</v>
          </cell>
          <cell r="P227">
            <v>3064472.89</v>
          </cell>
          <cell r="Q227">
            <v>3176030.89</v>
          </cell>
          <cell r="S227">
            <v>3064472.89</v>
          </cell>
          <cell r="T227">
            <v>3176030.89</v>
          </cell>
          <cell r="V227" t="str">
            <v>Receivables</v>
          </cell>
          <cell r="W227" t="str">
            <v>Receivables</v>
          </cell>
          <cell r="Y227" t="str">
            <v xml:space="preserve">Contractual Debtors           </v>
          </cell>
          <cell r="AA227" t="str">
            <v>Sales of goods and services</v>
          </cell>
        </row>
        <row r="228">
          <cell r="A228">
            <v>299</v>
          </cell>
          <cell r="B228" t="str">
            <v xml:space="preserve">Personnel Debtors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V228" t="str">
            <v>Receivables</v>
          </cell>
          <cell r="W228" t="str">
            <v>Receivables</v>
          </cell>
          <cell r="Y228" t="str">
            <v>Receivables</v>
          </cell>
          <cell r="AA228" t="str">
            <v>Sales of goods and services</v>
          </cell>
        </row>
        <row r="229">
          <cell r="A229">
            <v>300</v>
          </cell>
          <cell r="B229" t="str">
            <v>Provident fund - ARC contribut</v>
          </cell>
          <cell r="C229">
            <v>394341.24</v>
          </cell>
          <cell r="D229">
            <v>745920.05</v>
          </cell>
          <cell r="E229">
            <v>1128562.02</v>
          </cell>
          <cell r="F229">
            <v>1637362.94</v>
          </cell>
          <cell r="G229">
            <v>2049157.05</v>
          </cell>
          <cell r="H229">
            <v>2462507.16</v>
          </cell>
          <cell r="I229">
            <v>2876491.29</v>
          </cell>
          <cell r="J229">
            <v>3289713.56</v>
          </cell>
          <cell r="K229">
            <v>3704175.72</v>
          </cell>
          <cell r="L229">
            <v>4115445.11</v>
          </cell>
          <cell r="M229">
            <v>4529632.47</v>
          </cell>
          <cell r="N229">
            <v>4941004.42</v>
          </cell>
          <cell r="O229">
            <v>4941004.42</v>
          </cell>
          <cell r="P229">
            <v>4995595</v>
          </cell>
          <cell r="Q229">
            <v>4520525.59</v>
          </cell>
          <cell r="S229">
            <v>4995595</v>
          </cell>
          <cell r="T229">
            <v>4520525.59</v>
          </cell>
          <cell r="V229" t="str">
            <v xml:space="preserve">Personnel </v>
          </cell>
          <cell r="W229" t="str">
            <v xml:space="preserve">Personnel </v>
          </cell>
          <cell r="Y229" t="str">
            <v/>
          </cell>
          <cell r="AA229" t="str">
            <v>Employee Costs</v>
          </cell>
        </row>
        <row r="230">
          <cell r="A230">
            <v>301</v>
          </cell>
          <cell r="B230" t="str">
            <v xml:space="preserve">Salaries                      </v>
          </cell>
          <cell r="C230">
            <v>28581348.93</v>
          </cell>
          <cell r="D230">
            <v>52378652.149999999</v>
          </cell>
          <cell r="E230">
            <v>78402011.870000005</v>
          </cell>
          <cell r="F230">
            <v>115676631.12</v>
          </cell>
          <cell r="G230">
            <v>144599120.81999999</v>
          </cell>
          <cell r="H230">
            <v>173286015.38999999</v>
          </cell>
          <cell r="I230">
            <v>202442774.25999999</v>
          </cell>
          <cell r="J230">
            <v>231486664.41</v>
          </cell>
          <cell r="K230">
            <v>260514248.5</v>
          </cell>
          <cell r="L230">
            <v>289877537.5</v>
          </cell>
          <cell r="M230">
            <v>319519163.32999998</v>
          </cell>
          <cell r="N230">
            <v>348743760.29000002</v>
          </cell>
          <cell r="O230">
            <v>348743760.29000002</v>
          </cell>
          <cell r="P230">
            <v>362590587</v>
          </cell>
          <cell r="Q230">
            <v>312540566.58999997</v>
          </cell>
          <cell r="R230">
            <v>471650000</v>
          </cell>
          <cell r="S230">
            <v>362590587</v>
          </cell>
          <cell r="T230">
            <v>312540566.58999997</v>
          </cell>
          <cell r="V230" t="str">
            <v xml:space="preserve">Personnel </v>
          </cell>
          <cell r="W230" t="str">
            <v xml:space="preserve">Personnel </v>
          </cell>
          <cell r="AA230" t="str">
            <v>Employee Costs</v>
          </cell>
        </row>
        <row r="231">
          <cell r="A231">
            <v>302</v>
          </cell>
          <cell r="B231" t="str">
            <v xml:space="preserve">Overtime                      </v>
          </cell>
          <cell r="C231">
            <v>358642.16</v>
          </cell>
          <cell r="D231">
            <v>701395.34</v>
          </cell>
          <cell r="E231">
            <v>1158613.3400000001</v>
          </cell>
          <cell r="F231">
            <v>1533583.79</v>
          </cell>
          <cell r="G231">
            <v>1939978.88</v>
          </cell>
          <cell r="H231">
            <v>2170129.14</v>
          </cell>
          <cell r="I231">
            <v>2506186.44</v>
          </cell>
          <cell r="J231">
            <v>2950114</v>
          </cell>
          <cell r="K231">
            <v>3370301.08</v>
          </cell>
          <cell r="L231">
            <v>3609942.4</v>
          </cell>
          <cell r="M231">
            <v>4250375.9400000004</v>
          </cell>
          <cell r="N231">
            <v>4828040.2300000004</v>
          </cell>
          <cell r="O231">
            <v>4828040.2300000004</v>
          </cell>
          <cell r="P231">
            <v>3777881</v>
          </cell>
          <cell r="Q231">
            <v>4828887.68</v>
          </cell>
          <cell r="S231">
            <v>3777881</v>
          </cell>
          <cell r="T231">
            <v>4828887.68</v>
          </cell>
          <cell r="V231" t="str">
            <v xml:space="preserve">Personnel </v>
          </cell>
          <cell r="W231" t="str">
            <v xml:space="preserve">Personnel </v>
          </cell>
          <cell r="AA231" t="str">
            <v>Employee Costs</v>
          </cell>
        </row>
        <row r="232">
          <cell r="A232">
            <v>303</v>
          </cell>
          <cell r="B232" t="str">
            <v xml:space="preserve">Foreign allowance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V232" t="str">
            <v xml:space="preserve">Personnel </v>
          </cell>
          <cell r="W232" t="str">
            <v xml:space="preserve">Personnel </v>
          </cell>
          <cell r="AA232" t="str">
            <v>Employee Costs</v>
          </cell>
        </row>
        <row r="233">
          <cell r="A233">
            <v>304</v>
          </cell>
          <cell r="B233" t="str">
            <v xml:space="preserve">Home allowance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6034</v>
          </cell>
          <cell r="S233">
            <v>0</v>
          </cell>
          <cell r="T233">
            <v>6034</v>
          </cell>
          <cell r="V233" t="str">
            <v xml:space="preserve">Personnel </v>
          </cell>
          <cell r="W233" t="str">
            <v xml:space="preserve">Personnel </v>
          </cell>
          <cell r="AA233" t="str">
            <v>Employee Costs</v>
          </cell>
        </row>
        <row r="234">
          <cell r="A234">
            <v>305</v>
          </cell>
          <cell r="B234" t="str">
            <v>Standby and night shift allowa</v>
          </cell>
          <cell r="C234">
            <v>16761</v>
          </cell>
          <cell r="D234">
            <v>32421</v>
          </cell>
          <cell r="E234">
            <v>48869.54</v>
          </cell>
          <cell r="F234">
            <v>70469.539999999994</v>
          </cell>
          <cell r="G234">
            <v>88558.5</v>
          </cell>
          <cell r="H234">
            <v>111377.5</v>
          </cell>
          <cell r="I234">
            <v>128793.27</v>
          </cell>
          <cell r="J234">
            <v>148953.26999999999</v>
          </cell>
          <cell r="K234">
            <v>166683.26999999999</v>
          </cell>
          <cell r="L234">
            <v>184458.27</v>
          </cell>
          <cell r="M234">
            <v>206778.27</v>
          </cell>
          <cell r="N234">
            <v>222348.27</v>
          </cell>
          <cell r="O234">
            <v>222348.27</v>
          </cell>
          <cell r="P234">
            <v>262572</v>
          </cell>
          <cell r="Q234">
            <v>229442.22</v>
          </cell>
          <cell r="S234">
            <v>262572</v>
          </cell>
          <cell r="T234">
            <v>229442.22</v>
          </cell>
          <cell r="V234" t="str">
            <v xml:space="preserve">Personnel </v>
          </cell>
          <cell r="W234" t="str">
            <v xml:space="preserve">Personnel </v>
          </cell>
          <cell r="AA234" t="str">
            <v>Employee Costs</v>
          </cell>
        </row>
        <row r="235">
          <cell r="A235">
            <v>306</v>
          </cell>
          <cell r="B235" t="str">
            <v xml:space="preserve">Transport service allowance  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V235" t="str">
            <v xml:space="preserve">Personnel </v>
          </cell>
          <cell r="W235" t="str">
            <v xml:space="preserve">Personnel </v>
          </cell>
          <cell r="AA235" t="str">
            <v>Employee Costs</v>
          </cell>
        </row>
        <row r="236">
          <cell r="A236">
            <v>307</v>
          </cell>
          <cell r="B236" t="str">
            <v>Medical fund contributions - P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222813</v>
          </cell>
          <cell r="I236">
            <v>222813</v>
          </cell>
          <cell r="J236">
            <v>351392</v>
          </cell>
          <cell r="K236">
            <v>504297</v>
          </cell>
          <cell r="L236">
            <v>755863</v>
          </cell>
          <cell r="M236">
            <v>755863</v>
          </cell>
          <cell r="N236">
            <v>891008</v>
          </cell>
          <cell r="O236">
            <v>891008</v>
          </cell>
          <cell r="P236">
            <v>0</v>
          </cell>
          <cell r="Q236">
            <v>-509755</v>
          </cell>
          <cell r="S236">
            <v>0</v>
          </cell>
          <cell r="T236">
            <v>-509755</v>
          </cell>
          <cell r="V236" t="str">
            <v xml:space="preserve">Personnel </v>
          </cell>
          <cell r="W236" t="str">
            <v xml:space="preserve">Personnel </v>
          </cell>
          <cell r="AA236" t="str">
            <v>Employee Costs</v>
          </cell>
        </row>
        <row r="237">
          <cell r="A237">
            <v>308</v>
          </cell>
          <cell r="B237" t="str">
            <v>Medical fund contributions - A</v>
          </cell>
          <cell r="C237">
            <v>1225338.01</v>
          </cell>
          <cell r="D237">
            <v>2231438.0099999998</v>
          </cell>
          <cell r="E237">
            <v>3337548.25</v>
          </cell>
          <cell r="F237">
            <v>4436192.55</v>
          </cell>
          <cell r="G237">
            <v>5528537.9900000002</v>
          </cell>
          <cell r="H237">
            <v>6910323.5199999996</v>
          </cell>
          <cell r="I237">
            <v>7989802.0300000003</v>
          </cell>
          <cell r="J237">
            <v>9061870.2599999998</v>
          </cell>
          <cell r="K237">
            <v>10121760.93</v>
          </cell>
          <cell r="L237">
            <v>11203310.800000001</v>
          </cell>
          <cell r="M237">
            <v>12275981.689999999</v>
          </cell>
          <cell r="N237">
            <v>13435203.699999999</v>
          </cell>
          <cell r="O237">
            <v>13435203.699999999</v>
          </cell>
          <cell r="P237">
            <v>13894689</v>
          </cell>
          <cell r="Q237">
            <v>13192318.720000001</v>
          </cell>
          <cell r="S237">
            <v>13894689</v>
          </cell>
          <cell r="T237">
            <v>13192318.720000001</v>
          </cell>
          <cell r="V237" t="str">
            <v xml:space="preserve">Personnel </v>
          </cell>
          <cell r="W237" t="str">
            <v xml:space="preserve">Personnel </v>
          </cell>
          <cell r="AA237" t="str">
            <v>Employee Costs</v>
          </cell>
        </row>
        <row r="238">
          <cell r="A238">
            <v>309</v>
          </cell>
          <cell r="B238" t="str">
            <v xml:space="preserve">Skills Development Levy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307016</v>
          </cell>
          <cell r="H238">
            <v>1875415.73</v>
          </cell>
          <cell r="I238">
            <v>618381.09</v>
          </cell>
          <cell r="J238">
            <v>618381.09</v>
          </cell>
          <cell r="K238">
            <v>618381.09</v>
          </cell>
          <cell r="L238">
            <v>618381.09</v>
          </cell>
          <cell r="M238">
            <v>618381.09</v>
          </cell>
          <cell r="N238">
            <v>618381.09</v>
          </cell>
          <cell r="O238">
            <v>618381.09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V238" t="str">
            <v xml:space="preserve">Personnel </v>
          </cell>
          <cell r="W238" t="str">
            <v xml:space="preserve">Personnel </v>
          </cell>
          <cell r="AA238" t="str">
            <v>Employee Costs</v>
          </cell>
        </row>
        <row r="239">
          <cell r="A239">
            <v>310</v>
          </cell>
          <cell r="B239" t="str">
            <v xml:space="preserve">Territorial allowance         </v>
          </cell>
          <cell r="C239">
            <v>178914.55</v>
          </cell>
          <cell r="D239">
            <v>339213.8</v>
          </cell>
          <cell r="E239">
            <v>499497.55</v>
          </cell>
          <cell r="F239">
            <v>672745.34</v>
          </cell>
          <cell r="G239">
            <v>851917.2</v>
          </cell>
          <cell r="H239">
            <v>1077004.19</v>
          </cell>
          <cell r="I239">
            <v>1256071.3999999999</v>
          </cell>
          <cell r="J239">
            <v>1425425.75</v>
          </cell>
          <cell r="K239">
            <v>1594780.1</v>
          </cell>
          <cell r="L239">
            <v>1772209.38</v>
          </cell>
          <cell r="M239">
            <v>1924212.98</v>
          </cell>
          <cell r="N239">
            <v>2092183.13</v>
          </cell>
          <cell r="O239">
            <v>2092183.13</v>
          </cell>
          <cell r="P239">
            <v>2274438</v>
          </cell>
          <cell r="Q239">
            <v>2278570.56</v>
          </cell>
          <cell r="S239">
            <v>2274438</v>
          </cell>
          <cell r="T239">
            <v>2278570.56</v>
          </cell>
          <cell r="V239" t="str">
            <v xml:space="preserve">Personnel </v>
          </cell>
          <cell r="W239" t="str">
            <v xml:space="preserve">Personnel </v>
          </cell>
          <cell r="AA239" t="str">
            <v>Employee Costs</v>
          </cell>
        </row>
        <row r="240">
          <cell r="A240">
            <v>311</v>
          </cell>
          <cell r="B240" t="str">
            <v>Vehicle allowance: Senior empl</v>
          </cell>
          <cell r="C240">
            <v>126055.62</v>
          </cell>
          <cell r="D240">
            <v>262699.43</v>
          </cell>
          <cell r="E240">
            <v>399343.24</v>
          </cell>
          <cell r="F240">
            <v>535987.05000000005</v>
          </cell>
          <cell r="G240">
            <v>672630.86</v>
          </cell>
          <cell r="H240">
            <v>811274.67</v>
          </cell>
          <cell r="I240">
            <v>960599.17</v>
          </cell>
          <cell r="J240">
            <v>1114842.98</v>
          </cell>
          <cell r="K240">
            <v>1269086.79</v>
          </cell>
          <cell r="L240">
            <v>1423330.6</v>
          </cell>
          <cell r="M240">
            <v>1594235.02</v>
          </cell>
          <cell r="N240">
            <v>1765978.83</v>
          </cell>
          <cell r="O240">
            <v>1765978.83</v>
          </cell>
          <cell r="P240">
            <v>1958935</v>
          </cell>
          <cell r="Q240">
            <v>1497676.62</v>
          </cell>
          <cell r="S240">
            <v>1958935</v>
          </cell>
          <cell r="T240">
            <v>1497676.62</v>
          </cell>
          <cell r="V240" t="str">
            <v xml:space="preserve">Personnel </v>
          </cell>
          <cell r="W240" t="str">
            <v xml:space="preserve">Personnel </v>
          </cell>
          <cell r="AA240" t="str">
            <v>Employee Costs</v>
          </cell>
        </row>
        <row r="241">
          <cell r="A241">
            <v>312</v>
          </cell>
          <cell r="B241" t="str">
            <v xml:space="preserve">Non-pensionable allowance     </v>
          </cell>
          <cell r="C241">
            <v>299931.40000000002</v>
          </cell>
          <cell r="D241">
            <v>532656.46</v>
          </cell>
          <cell r="E241">
            <v>795315.79</v>
          </cell>
          <cell r="F241">
            <v>1055218.3700000001</v>
          </cell>
          <cell r="G241">
            <v>1314027.79</v>
          </cell>
          <cell r="H241">
            <v>1572837.21</v>
          </cell>
          <cell r="I241">
            <v>1831331.55</v>
          </cell>
          <cell r="J241">
            <v>2085064.09</v>
          </cell>
          <cell r="K241">
            <v>2336130.9300000002</v>
          </cell>
          <cell r="L241">
            <v>2584394.44</v>
          </cell>
          <cell r="M241">
            <v>2831348.65</v>
          </cell>
          <cell r="N241">
            <v>3076266.19</v>
          </cell>
          <cell r="O241">
            <v>3076266.19</v>
          </cell>
          <cell r="P241">
            <v>3592184</v>
          </cell>
          <cell r="Q241">
            <v>3429744.77</v>
          </cell>
          <cell r="S241">
            <v>3592184</v>
          </cell>
          <cell r="T241">
            <v>3429744.77</v>
          </cell>
          <cell r="V241" t="str">
            <v xml:space="preserve">Personnel </v>
          </cell>
          <cell r="W241" t="str">
            <v xml:space="preserve">Personnel </v>
          </cell>
          <cell r="AA241" t="str">
            <v>Employee Costs</v>
          </cell>
        </row>
        <row r="242">
          <cell r="A242">
            <v>313</v>
          </cell>
          <cell r="B242" t="str">
            <v>Pension fund - ARC contributio</v>
          </cell>
          <cell r="C242">
            <v>2239813.5</v>
          </cell>
          <cell r="D242">
            <v>4066097.73</v>
          </cell>
          <cell r="E242">
            <v>6083929.2599999998</v>
          </cell>
          <cell r="F242">
            <v>8962354.1300000008</v>
          </cell>
          <cell r="G242">
            <v>11186326.23</v>
          </cell>
          <cell r="H242">
            <v>13387937.310000001</v>
          </cell>
          <cell r="I242">
            <v>15630720.16</v>
          </cell>
          <cell r="J242">
            <v>17845569.010000002</v>
          </cell>
          <cell r="K242">
            <v>20055491.010000002</v>
          </cell>
          <cell r="L242">
            <v>22326868.890000001</v>
          </cell>
          <cell r="M242">
            <v>24573561.199999999</v>
          </cell>
          <cell r="N242">
            <v>26810979.390000001</v>
          </cell>
          <cell r="O242">
            <v>26810979.390000001</v>
          </cell>
          <cell r="P242">
            <v>26473649</v>
          </cell>
          <cell r="Q242">
            <v>24696107.170000002</v>
          </cell>
          <cell r="S242">
            <v>26473649</v>
          </cell>
          <cell r="T242">
            <v>24696107.170000002</v>
          </cell>
          <cell r="V242" t="str">
            <v xml:space="preserve">Personnel </v>
          </cell>
          <cell r="W242" t="str">
            <v xml:space="preserve">Personnel </v>
          </cell>
          <cell r="AA242" t="str">
            <v>Employee Costs</v>
          </cell>
        </row>
        <row r="243">
          <cell r="A243">
            <v>314</v>
          </cell>
          <cell r="B243" t="str">
            <v>Compensation for WCC - ARC con</v>
          </cell>
          <cell r="C243">
            <v>6822.77</v>
          </cell>
          <cell r="D243">
            <v>34196.120000000003</v>
          </cell>
          <cell r="E243">
            <v>99144.6</v>
          </cell>
          <cell r="F243">
            <v>306496.96000000002</v>
          </cell>
          <cell r="G243">
            <v>383142.79</v>
          </cell>
          <cell r="H243">
            <v>518983.32</v>
          </cell>
          <cell r="I243">
            <v>691385.21</v>
          </cell>
          <cell r="J243">
            <v>772405.72</v>
          </cell>
          <cell r="K243">
            <v>853706.08</v>
          </cell>
          <cell r="L243">
            <v>935041.59</v>
          </cell>
          <cell r="M243">
            <v>1009913.75</v>
          </cell>
          <cell r="N243">
            <v>1084294.06</v>
          </cell>
          <cell r="O243">
            <v>1084294.06</v>
          </cell>
          <cell r="P243">
            <v>0</v>
          </cell>
          <cell r="Q243">
            <v>988282.49</v>
          </cell>
          <cell r="S243">
            <v>0</v>
          </cell>
          <cell r="T243">
            <v>988282.49</v>
          </cell>
          <cell r="V243" t="str">
            <v xml:space="preserve">Personnel </v>
          </cell>
          <cell r="W243" t="str">
            <v xml:space="preserve">Personnel </v>
          </cell>
          <cell r="AA243" t="str">
            <v>Employee Costs</v>
          </cell>
        </row>
        <row r="244">
          <cell r="A244">
            <v>315</v>
          </cell>
          <cell r="B244" t="str">
            <v xml:space="preserve">UIF - ARC contribution        </v>
          </cell>
          <cell r="C244">
            <v>223611.51999999999</v>
          </cell>
          <cell r="D244">
            <v>414593.61</v>
          </cell>
          <cell r="E244">
            <v>635496.63</v>
          </cell>
          <cell r="F244">
            <v>884228.97</v>
          </cell>
          <cell r="G244">
            <v>1107731.94</v>
          </cell>
          <cell r="H244">
            <v>1332742.96</v>
          </cell>
          <cell r="I244">
            <v>1557133.86</v>
          </cell>
          <cell r="J244">
            <v>1779762.22</v>
          </cell>
          <cell r="K244">
            <v>2001787.05</v>
          </cell>
          <cell r="L244">
            <v>2222768.15</v>
          </cell>
          <cell r="M244">
            <v>2445080.2400000002</v>
          </cell>
          <cell r="N244">
            <v>2663562.85</v>
          </cell>
          <cell r="O244">
            <v>2663562.85</v>
          </cell>
          <cell r="P244">
            <v>2712047</v>
          </cell>
          <cell r="Q244">
            <v>2529752.35</v>
          </cell>
          <cell r="S244">
            <v>2712047</v>
          </cell>
          <cell r="T244">
            <v>2529752.35</v>
          </cell>
          <cell r="V244" t="str">
            <v xml:space="preserve">Personnel </v>
          </cell>
          <cell r="W244" t="str">
            <v xml:space="preserve">Personnel </v>
          </cell>
          <cell r="AA244" t="str">
            <v>Employee Costs</v>
          </cell>
        </row>
        <row r="245">
          <cell r="A245">
            <v>316</v>
          </cell>
          <cell r="B245" t="str">
            <v xml:space="preserve">Bonuses                       </v>
          </cell>
          <cell r="C245">
            <v>924828.36</v>
          </cell>
          <cell r="D245">
            <v>1527765.88</v>
          </cell>
          <cell r="E245">
            <v>2262541.98</v>
          </cell>
          <cell r="F245">
            <v>3092916.92</v>
          </cell>
          <cell r="G245">
            <v>3817635.36</v>
          </cell>
          <cell r="H245">
            <v>4668189.5</v>
          </cell>
          <cell r="I245">
            <v>5411540.3899999997</v>
          </cell>
          <cell r="J245">
            <v>6221359.7800000003</v>
          </cell>
          <cell r="K245">
            <v>7198079.2199999997</v>
          </cell>
          <cell r="L245">
            <v>8358234.9199999999</v>
          </cell>
          <cell r="M245">
            <v>9196331.8699999992</v>
          </cell>
          <cell r="N245">
            <v>10170351.93</v>
          </cell>
          <cell r="O245">
            <v>10170351.93</v>
          </cell>
          <cell r="P245">
            <v>11826988</v>
          </cell>
          <cell r="Q245">
            <v>9452188.8699999992</v>
          </cell>
          <cell r="S245">
            <v>11826988</v>
          </cell>
          <cell r="T245">
            <v>9452188.8699999992</v>
          </cell>
          <cell r="V245" t="str">
            <v xml:space="preserve">Personnel </v>
          </cell>
          <cell r="W245" t="str">
            <v xml:space="preserve">Personnel </v>
          </cell>
          <cell r="AA245" t="str">
            <v>Employee Costs</v>
          </cell>
        </row>
        <row r="246">
          <cell r="A246">
            <v>317</v>
          </cell>
          <cell r="B246" t="str">
            <v xml:space="preserve">Sundry allowance              </v>
          </cell>
          <cell r="C246">
            <v>127022.98</v>
          </cell>
          <cell r="D246">
            <v>223933.38</v>
          </cell>
          <cell r="E246">
            <v>328673.38</v>
          </cell>
          <cell r="F246">
            <v>454383.86</v>
          </cell>
          <cell r="G246">
            <v>546383.86</v>
          </cell>
          <cell r="H246">
            <v>715285.52</v>
          </cell>
          <cell r="I246">
            <v>806689.17</v>
          </cell>
          <cell r="J246">
            <v>948787.87</v>
          </cell>
          <cell r="K246">
            <v>1103585.79</v>
          </cell>
          <cell r="L246">
            <v>1183839.48</v>
          </cell>
          <cell r="M246">
            <v>1312705.06</v>
          </cell>
          <cell r="N246">
            <v>1397747.06</v>
          </cell>
          <cell r="O246">
            <v>1397747.06</v>
          </cell>
          <cell r="P246">
            <v>1299300</v>
          </cell>
          <cell r="Q246">
            <v>1492760.64</v>
          </cell>
          <cell r="S246">
            <v>1299300</v>
          </cell>
          <cell r="T246">
            <v>1492760.64</v>
          </cell>
          <cell r="V246" t="str">
            <v xml:space="preserve">Personnel </v>
          </cell>
          <cell r="W246" t="str">
            <v xml:space="preserve">Personnel </v>
          </cell>
          <cell r="AA246" t="str">
            <v>Employee Costs</v>
          </cell>
        </row>
        <row r="247">
          <cell r="A247">
            <v>318</v>
          </cell>
          <cell r="B247" t="str">
            <v xml:space="preserve">Entertainment allowance      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314.14999999999998</v>
          </cell>
          <cell r="I247">
            <v>314.14999999999998</v>
          </cell>
          <cell r="J247">
            <v>314.14999999999998</v>
          </cell>
          <cell r="K247">
            <v>314.14999999999998</v>
          </cell>
          <cell r="L247">
            <v>314.14999999999998</v>
          </cell>
          <cell r="M247">
            <v>314.14999999999998</v>
          </cell>
          <cell r="N247">
            <v>314.14999999999998</v>
          </cell>
          <cell r="O247">
            <v>314.14999999999998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V247" t="str">
            <v xml:space="preserve">Personnel </v>
          </cell>
          <cell r="W247" t="str">
            <v xml:space="preserve">Personnel </v>
          </cell>
          <cell r="AA247" t="str">
            <v>Employee Costs</v>
          </cell>
        </row>
        <row r="248">
          <cell r="A248">
            <v>319</v>
          </cell>
          <cell r="B248" t="str">
            <v xml:space="preserve">Merit bonuses                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315000</v>
          </cell>
          <cell r="I248">
            <v>315000</v>
          </cell>
          <cell r="J248">
            <v>315000</v>
          </cell>
          <cell r="K248">
            <v>315000</v>
          </cell>
          <cell r="L248">
            <v>-158070</v>
          </cell>
          <cell r="M248">
            <v>-158070</v>
          </cell>
          <cell r="N248">
            <v>-158070</v>
          </cell>
          <cell r="O248">
            <v>-158070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V248" t="str">
            <v xml:space="preserve">Personnel </v>
          </cell>
          <cell r="W248" t="str">
            <v xml:space="preserve">Personnel </v>
          </cell>
          <cell r="AA248" t="str">
            <v>Employee Costs</v>
          </cell>
        </row>
        <row r="249">
          <cell r="A249">
            <v>320</v>
          </cell>
          <cell r="B249" t="str">
            <v xml:space="preserve">Study costs      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V249" t="str">
            <v xml:space="preserve">Personnel </v>
          </cell>
          <cell r="W249" t="str">
            <v xml:space="preserve">Personnel </v>
          </cell>
          <cell r="AA249" t="str">
            <v>Employee Costs</v>
          </cell>
        </row>
        <row r="250">
          <cell r="A250">
            <v>321</v>
          </cell>
          <cell r="B250" t="str">
            <v xml:space="preserve">Leave gratification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V250" t="str">
            <v xml:space="preserve">Personnel </v>
          </cell>
          <cell r="W250" t="str">
            <v xml:space="preserve">Personnel </v>
          </cell>
          <cell r="AA250" t="str">
            <v>Employee Costs</v>
          </cell>
        </row>
        <row r="251">
          <cell r="A251">
            <v>322</v>
          </cell>
          <cell r="B251" t="str">
            <v xml:space="preserve">Long term services            </v>
          </cell>
          <cell r="C251">
            <v>0</v>
          </cell>
          <cell r="D251">
            <v>0</v>
          </cell>
          <cell r="E251">
            <v>0</v>
          </cell>
          <cell r="F251">
            <v>1450</v>
          </cell>
          <cell r="G251">
            <v>1450</v>
          </cell>
          <cell r="H251">
            <v>1450</v>
          </cell>
          <cell r="I251">
            <v>1450</v>
          </cell>
          <cell r="J251">
            <v>1450</v>
          </cell>
          <cell r="K251">
            <v>1450</v>
          </cell>
          <cell r="L251">
            <v>261642.84</v>
          </cell>
          <cell r="M251">
            <v>273279.35999999999</v>
          </cell>
          <cell r="N251">
            <v>263828.2</v>
          </cell>
          <cell r="O251">
            <v>263828.2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V251" t="str">
            <v xml:space="preserve">Personnel </v>
          </cell>
          <cell r="W251" t="str">
            <v xml:space="preserve">Personnel </v>
          </cell>
          <cell r="AA251" t="str">
            <v>Employee Costs</v>
          </cell>
        </row>
        <row r="252">
          <cell r="A252">
            <v>323</v>
          </cell>
          <cell r="B252" t="str">
            <v xml:space="preserve">Qualification bonus          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V252" t="str">
            <v xml:space="preserve">Personnel </v>
          </cell>
          <cell r="W252" t="str">
            <v xml:space="preserve">Personnel </v>
          </cell>
          <cell r="AA252" t="str">
            <v>Employee Costs</v>
          </cell>
        </row>
        <row r="253">
          <cell r="A253">
            <v>324</v>
          </cell>
          <cell r="B253" t="str">
            <v xml:space="preserve">Reorganization               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V253" t="str">
            <v xml:space="preserve">Personnel </v>
          </cell>
          <cell r="W253" t="str">
            <v xml:space="preserve">Personnel </v>
          </cell>
          <cell r="AA253" t="str">
            <v>Employee Costs</v>
          </cell>
        </row>
        <row r="254">
          <cell r="A254">
            <v>325</v>
          </cell>
          <cell r="B254" t="str">
            <v xml:space="preserve">Pens: Rule 7.17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V254" t="str">
            <v xml:space="preserve">Personnel </v>
          </cell>
          <cell r="W254" t="str">
            <v xml:space="preserve">Personnel </v>
          </cell>
          <cell r="AA254" t="str">
            <v>Employee Costs</v>
          </cell>
        </row>
        <row r="255">
          <cell r="A255">
            <v>326</v>
          </cell>
          <cell r="B255" t="str">
            <v>Additional pension fund contri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V255" t="str">
            <v xml:space="preserve">Personnel </v>
          </cell>
          <cell r="W255" t="str">
            <v xml:space="preserve">Personnel </v>
          </cell>
          <cell r="AA255" t="str">
            <v>Employee Costs</v>
          </cell>
        </row>
        <row r="256">
          <cell r="A256">
            <v>327</v>
          </cell>
          <cell r="B256" t="str">
            <v>Vehicle allowance: Work facili</v>
          </cell>
          <cell r="C256">
            <v>6101.93</v>
          </cell>
          <cell r="D256">
            <v>19730.46</v>
          </cell>
          <cell r="E256">
            <v>33957.06</v>
          </cell>
          <cell r="F256">
            <v>47918.41</v>
          </cell>
          <cell r="G256">
            <v>61616.6</v>
          </cell>
          <cell r="H256">
            <v>75314.789999999994</v>
          </cell>
          <cell r="I256">
            <v>89012.98</v>
          </cell>
          <cell r="J256">
            <v>102711.17</v>
          </cell>
          <cell r="K256">
            <v>116409.36</v>
          </cell>
          <cell r="L256">
            <v>130107.55</v>
          </cell>
          <cell r="M256">
            <v>136807.54999999999</v>
          </cell>
          <cell r="N256">
            <v>157503.94</v>
          </cell>
          <cell r="O256">
            <v>157503.94</v>
          </cell>
          <cell r="P256">
            <v>89445</v>
          </cell>
          <cell r="Q256">
            <v>168513.48</v>
          </cell>
          <cell r="S256">
            <v>89445</v>
          </cell>
          <cell r="T256">
            <v>168513.48</v>
          </cell>
          <cell r="V256" t="str">
            <v xml:space="preserve">Personnel </v>
          </cell>
          <cell r="W256" t="str">
            <v xml:space="preserve">Personnel </v>
          </cell>
          <cell r="AA256" t="str">
            <v>Employee Costs</v>
          </cell>
        </row>
        <row r="257">
          <cell r="A257">
            <v>328</v>
          </cell>
          <cell r="B257" t="str">
            <v>Vehicle allowance: Middle mana</v>
          </cell>
          <cell r="C257">
            <v>464672.55</v>
          </cell>
          <cell r="D257">
            <v>875828.08</v>
          </cell>
          <cell r="E257">
            <v>1313383.6100000001</v>
          </cell>
          <cell r="F257">
            <v>1750939.14</v>
          </cell>
          <cell r="G257">
            <v>2180494.67</v>
          </cell>
          <cell r="H257">
            <v>2592948.67</v>
          </cell>
          <cell r="I257">
            <v>2996763.86</v>
          </cell>
          <cell r="J257">
            <v>3397919.39</v>
          </cell>
          <cell r="K257">
            <v>3799074.92</v>
          </cell>
          <cell r="L257">
            <v>4189230.45</v>
          </cell>
          <cell r="M257">
            <v>4591052.6399999997</v>
          </cell>
          <cell r="N257">
            <v>4997634.83</v>
          </cell>
          <cell r="O257">
            <v>4997634.83</v>
          </cell>
          <cell r="P257">
            <v>5765237</v>
          </cell>
          <cell r="Q257">
            <v>5699412.54</v>
          </cell>
          <cell r="S257">
            <v>5765237</v>
          </cell>
          <cell r="T257">
            <v>5699412.54</v>
          </cell>
          <cell r="V257" t="str">
            <v xml:space="preserve">Personnel </v>
          </cell>
          <cell r="W257" t="str">
            <v xml:space="preserve">Personnel </v>
          </cell>
          <cell r="AA257" t="str">
            <v>Employee Costs</v>
          </cell>
        </row>
        <row r="258">
          <cell r="A258">
            <v>329</v>
          </cell>
          <cell r="B258" t="str">
            <v xml:space="preserve">Increase in personnel costs  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V258" t="str">
            <v xml:space="preserve">Personnel </v>
          </cell>
          <cell r="W258" t="str">
            <v xml:space="preserve">Personnel </v>
          </cell>
          <cell r="AA258" t="str">
            <v>Employee Costs</v>
          </cell>
        </row>
        <row r="259">
          <cell r="A259">
            <v>330</v>
          </cell>
          <cell r="B259" t="str">
            <v xml:space="preserve">Refreshments                  </v>
          </cell>
          <cell r="C259">
            <v>22084.51</v>
          </cell>
          <cell r="D259">
            <v>49585.82</v>
          </cell>
          <cell r="E259">
            <v>137262.76999999999</v>
          </cell>
          <cell r="F259">
            <v>-300033.02</v>
          </cell>
          <cell r="G259">
            <v>375332.95</v>
          </cell>
          <cell r="H259">
            <v>557515.79</v>
          </cell>
          <cell r="I259">
            <v>688434</v>
          </cell>
          <cell r="J259">
            <v>937817.24</v>
          </cell>
          <cell r="K259">
            <v>1273493.07</v>
          </cell>
          <cell r="L259">
            <v>885424.17</v>
          </cell>
          <cell r="M259">
            <v>1064391.1499999999</v>
          </cell>
          <cell r="N259">
            <v>1262916.8</v>
          </cell>
          <cell r="O259">
            <v>1262916.8</v>
          </cell>
          <cell r="P259">
            <v>1760652</v>
          </cell>
          <cell r="Q259">
            <v>2203561.46</v>
          </cell>
          <cell r="S259">
            <v>1760652</v>
          </cell>
          <cell r="T259">
            <v>2203561.46</v>
          </cell>
          <cell r="V259" t="str">
            <v>Administrative and other expenses</v>
          </cell>
          <cell r="W259" t="str">
            <v>Administrative and other expenses</v>
          </cell>
          <cell r="AA259" t="str">
            <v>Suppliers</v>
          </cell>
        </row>
        <row r="260">
          <cell r="A260">
            <v>331</v>
          </cell>
          <cell r="B260" t="str">
            <v xml:space="preserve">Entertainment expenses        </v>
          </cell>
          <cell r="C260">
            <v>20165.47</v>
          </cell>
          <cell r="D260">
            <v>24177.84</v>
          </cell>
          <cell r="E260">
            <v>45835.73</v>
          </cell>
          <cell r="F260">
            <v>50002.85</v>
          </cell>
          <cell r="G260">
            <v>59372.84</v>
          </cell>
          <cell r="H260">
            <v>68775.649999999994</v>
          </cell>
          <cell r="I260">
            <v>163166.60999999999</v>
          </cell>
          <cell r="J260">
            <v>204001.84</v>
          </cell>
          <cell r="K260">
            <v>250101.96</v>
          </cell>
          <cell r="L260">
            <v>262987.65999999997</v>
          </cell>
          <cell r="M260">
            <v>289978.78000000003</v>
          </cell>
          <cell r="N260">
            <v>313031.99</v>
          </cell>
          <cell r="O260">
            <v>313031.99</v>
          </cell>
          <cell r="P260">
            <v>1125671</v>
          </cell>
          <cell r="Q260">
            <v>330733.62</v>
          </cell>
          <cell r="S260">
            <v>1125671</v>
          </cell>
          <cell r="T260">
            <v>330733.62</v>
          </cell>
          <cell r="V260" t="str">
            <v>Administrative and other expenses</v>
          </cell>
          <cell r="W260" t="str">
            <v>Administrative and other expenses</v>
          </cell>
          <cell r="AA260" t="str">
            <v>Suppliers</v>
          </cell>
        </row>
        <row r="261">
          <cell r="A261">
            <v>332</v>
          </cell>
          <cell r="B261" t="str">
            <v xml:space="preserve">Travel &amp; Accommodation: Local </v>
          </cell>
          <cell r="C261">
            <v>681495.53</v>
          </cell>
          <cell r="D261">
            <v>1905816.3</v>
          </cell>
          <cell r="E261">
            <v>4196571.3099999996</v>
          </cell>
          <cell r="F261">
            <v>6128743.2199999997</v>
          </cell>
          <cell r="G261">
            <v>8082721.3499999996</v>
          </cell>
          <cell r="H261">
            <v>10230216.25</v>
          </cell>
          <cell r="I261">
            <v>12261353.710000001</v>
          </cell>
          <cell r="J261">
            <v>14297690.84</v>
          </cell>
          <cell r="K261">
            <v>16326982.039999999</v>
          </cell>
          <cell r="L261">
            <v>17162200.16</v>
          </cell>
          <cell r="M261">
            <v>19771218.359999999</v>
          </cell>
          <cell r="N261">
            <v>22666157.829999998</v>
          </cell>
          <cell r="O261">
            <v>22666157.829999998</v>
          </cell>
          <cell r="P261">
            <v>26544467</v>
          </cell>
          <cell r="Q261">
            <v>25263253.379999999</v>
          </cell>
          <cell r="R261">
            <v>333170000</v>
          </cell>
          <cell r="S261">
            <v>26544467</v>
          </cell>
          <cell r="T261">
            <v>25263253.379999999</v>
          </cell>
          <cell r="V261" t="str">
            <v>Administrative and other expenses</v>
          </cell>
          <cell r="W261" t="str">
            <v>Administrative and other expenses</v>
          </cell>
          <cell r="AA261" t="str">
            <v>Suppliers</v>
          </cell>
        </row>
        <row r="262">
          <cell r="A262">
            <v>333</v>
          </cell>
          <cell r="B262" t="str">
            <v>Travel &amp; Accommodation: Foreig</v>
          </cell>
          <cell r="C262">
            <v>285624.65999999997</v>
          </cell>
          <cell r="D262">
            <v>239381.72</v>
          </cell>
          <cell r="E262">
            <v>699048.29</v>
          </cell>
          <cell r="F262">
            <v>1358115.19</v>
          </cell>
          <cell r="G262">
            <v>1887925.73</v>
          </cell>
          <cell r="H262">
            <v>2521828.94</v>
          </cell>
          <cell r="I262">
            <v>3246593.28</v>
          </cell>
          <cell r="J262">
            <v>3669993.52</v>
          </cell>
          <cell r="K262">
            <v>4377599.45</v>
          </cell>
          <cell r="L262">
            <v>4759134.08</v>
          </cell>
          <cell r="M262">
            <v>5452422.1699999999</v>
          </cell>
          <cell r="N262">
            <v>6562883.8899999997</v>
          </cell>
          <cell r="O262">
            <v>6562883.8899999997</v>
          </cell>
          <cell r="P262">
            <v>9524668</v>
          </cell>
          <cell r="Q262">
            <v>4484259.2699999996</v>
          </cell>
          <cell r="S262">
            <v>9524668</v>
          </cell>
          <cell r="T262">
            <v>4484259.2699999996</v>
          </cell>
          <cell r="V262" t="str">
            <v>Administrative and other expenses</v>
          </cell>
          <cell r="W262" t="str">
            <v>Administrative and other expenses</v>
          </cell>
          <cell r="AA262" t="str">
            <v>Suppliers</v>
          </cell>
        </row>
        <row r="263">
          <cell r="A263">
            <v>334</v>
          </cell>
          <cell r="B263" t="str">
            <v xml:space="preserve">Registration / Membership     </v>
          </cell>
          <cell r="C263">
            <v>90493.81</v>
          </cell>
          <cell r="D263">
            <v>171819.68</v>
          </cell>
          <cell r="E263">
            <v>457549.23</v>
          </cell>
          <cell r="F263">
            <v>624508.31999999995</v>
          </cell>
          <cell r="G263">
            <v>782138.26</v>
          </cell>
          <cell r="H263">
            <v>932955.74</v>
          </cell>
          <cell r="I263">
            <v>1296592.19</v>
          </cell>
          <cell r="J263">
            <v>1491843.14</v>
          </cell>
          <cell r="K263">
            <v>1534766.57</v>
          </cell>
          <cell r="L263">
            <v>1624085.59</v>
          </cell>
          <cell r="M263">
            <v>1756946.83</v>
          </cell>
          <cell r="N263">
            <v>1932187.52</v>
          </cell>
          <cell r="O263">
            <v>1932187.52</v>
          </cell>
          <cell r="P263">
            <v>1660682</v>
          </cell>
          <cell r="Q263">
            <v>1231018.8799999999</v>
          </cell>
          <cell r="S263">
            <v>1660682</v>
          </cell>
          <cell r="T263">
            <v>1231018.8799999999</v>
          </cell>
          <cell r="V263" t="str">
            <v xml:space="preserve">Personnel </v>
          </cell>
          <cell r="W263" t="str">
            <v xml:space="preserve">Personnel </v>
          </cell>
          <cell r="AA263" t="str">
            <v>Employee Costs</v>
          </cell>
        </row>
        <row r="264">
          <cell r="A264">
            <v>335</v>
          </cell>
          <cell r="B264" t="str">
            <v>Regional services council levi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1053.02</v>
          </cell>
          <cell r="N264">
            <v>1053.02</v>
          </cell>
          <cell r="O264">
            <v>1053.02</v>
          </cell>
          <cell r="P264">
            <v>1000</v>
          </cell>
          <cell r="Q264">
            <v>-2769.28</v>
          </cell>
          <cell r="S264">
            <v>1000</v>
          </cell>
          <cell r="T264">
            <v>-2769.28</v>
          </cell>
          <cell r="V264" t="str">
            <v>Administrative and other expenses</v>
          </cell>
          <cell r="W264" t="str">
            <v>Administrative and other expenses</v>
          </cell>
          <cell r="AA264" t="str">
            <v>Suppliers</v>
          </cell>
        </row>
        <row r="265">
          <cell r="A265">
            <v>336</v>
          </cell>
          <cell r="B265" t="str">
            <v xml:space="preserve">Transfer costs                </v>
          </cell>
          <cell r="C265">
            <v>13600</v>
          </cell>
          <cell r="D265">
            <v>14650</v>
          </cell>
          <cell r="E265">
            <v>23050</v>
          </cell>
          <cell r="F265">
            <v>23050</v>
          </cell>
          <cell r="G265">
            <v>94670.39</v>
          </cell>
          <cell r="H265">
            <v>101554.85</v>
          </cell>
          <cell r="I265">
            <v>116952.9</v>
          </cell>
          <cell r="J265">
            <v>129522.48</v>
          </cell>
          <cell r="K265">
            <v>162579.5</v>
          </cell>
          <cell r="L265">
            <v>181976.27</v>
          </cell>
          <cell r="M265">
            <v>181969.32</v>
          </cell>
          <cell r="N265">
            <v>288359.03000000003</v>
          </cell>
          <cell r="O265">
            <v>288359.03000000003</v>
          </cell>
          <cell r="P265">
            <v>700372</v>
          </cell>
          <cell r="Q265">
            <v>77585.56</v>
          </cell>
          <cell r="S265">
            <v>700372</v>
          </cell>
          <cell r="T265">
            <v>77585.56</v>
          </cell>
          <cell r="V265" t="str">
            <v xml:space="preserve">Personnel </v>
          </cell>
          <cell r="W265" t="str">
            <v xml:space="preserve">Personnel </v>
          </cell>
          <cell r="AA265" t="str">
            <v>Employee Costs</v>
          </cell>
        </row>
        <row r="266">
          <cell r="A266">
            <v>337</v>
          </cell>
          <cell r="B266" t="str">
            <v xml:space="preserve">Personnel training: Formal    </v>
          </cell>
          <cell r="C266">
            <v>12676.01</v>
          </cell>
          <cell r="D266">
            <v>79897.19</v>
          </cell>
          <cell r="E266">
            <v>403574.67</v>
          </cell>
          <cell r="F266">
            <v>560145.5</v>
          </cell>
          <cell r="G266">
            <v>818586.06</v>
          </cell>
          <cell r="H266">
            <v>1085681.1299999999</v>
          </cell>
          <cell r="I266">
            <v>1233608.05</v>
          </cell>
          <cell r="J266">
            <v>1325378.7</v>
          </cell>
          <cell r="K266">
            <v>1478639.93</v>
          </cell>
          <cell r="L266">
            <v>1620513.85</v>
          </cell>
          <cell r="M266">
            <v>2180671.15</v>
          </cell>
          <cell r="N266">
            <v>2514341.12</v>
          </cell>
          <cell r="O266">
            <v>2514341.12</v>
          </cell>
          <cell r="P266">
            <v>3225511</v>
          </cell>
          <cell r="Q266">
            <v>3008536.89</v>
          </cell>
          <cell r="S266">
            <v>3225511</v>
          </cell>
          <cell r="T266">
            <v>3008536.89</v>
          </cell>
          <cell r="V266" t="str">
            <v>Administrative and other expenses</v>
          </cell>
          <cell r="W266" t="str">
            <v>Administrative and other expenses</v>
          </cell>
          <cell r="AA266" t="str">
            <v>Suppliers</v>
          </cell>
        </row>
        <row r="267">
          <cell r="A267">
            <v>338</v>
          </cell>
          <cell r="B267" t="str">
            <v xml:space="preserve">Personnel training: Informal  </v>
          </cell>
          <cell r="C267">
            <v>18882.62</v>
          </cell>
          <cell r="D267">
            <v>11386.23</v>
          </cell>
          <cell r="E267">
            <v>48751.89</v>
          </cell>
          <cell r="F267">
            <v>73761.289999999994</v>
          </cell>
          <cell r="G267">
            <v>104712.55</v>
          </cell>
          <cell r="H267">
            <v>152590.93</v>
          </cell>
          <cell r="I267">
            <v>156212.93</v>
          </cell>
          <cell r="J267">
            <v>165969.47</v>
          </cell>
          <cell r="K267">
            <v>203064.49</v>
          </cell>
          <cell r="L267">
            <v>336709.9</v>
          </cell>
          <cell r="M267">
            <v>698840.61</v>
          </cell>
          <cell r="N267">
            <v>842939.93</v>
          </cell>
          <cell r="O267">
            <v>842939.93</v>
          </cell>
          <cell r="P267">
            <v>3237203</v>
          </cell>
          <cell r="Q267">
            <v>1059560.8700000001</v>
          </cell>
          <cell r="S267">
            <v>3237203</v>
          </cell>
          <cell r="T267">
            <v>1059560.8700000001</v>
          </cell>
          <cell r="V267" t="str">
            <v>Administrative and other expenses</v>
          </cell>
          <cell r="W267" t="str">
            <v>Administrative and other expenses</v>
          </cell>
          <cell r="AA267" t="str">
            <v>Suppliers</v>
          </cell>
        </row>
        <row r="268">
          <cell r="A268">
            <v>339</v>
          </cell>
          <cell r="B268" t="str">
            <v xml:space="preserve">Bursaries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54000</v>
          </cell>
          <cell r="L268">
            <v>54000</v>
          </cell>
          <cell r="M268">
            <v>54000</v>
          </cell>
          <cell r="N268">
            <v>54000</v>
          </cell>
          <cell r="O268">
            <v>54000</v>
          </cell>
          <cell r="P268">
            <v>60100</v>
          </cell>
          <cell r="Q268">
            <v>56355.26</v>
          </cell>
          <cell r="S268">
            <v>60100</v>
          </cell>
          <cell r="T268">
            <v>56355.26</v>
          </cell>
          <cell r="V268" t="str">
            <v xml:space="preserve">Personnel </v>
          </cell>
          <cell r="W268" t="str">
            <v xml:space="preserve">Personnel </v>
          </cell>
          <cell r="AA268" t="str">
            <v>Employee Costs</v>
          </cell>
        </row>
        <row r="269">
          <cell r="A269">
            <v>340</v>
          </cell>
          <cell r="B269" t="str">
            <v xml:space="preserve">Housing security shortages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V269" t="str">
            <v xml:space="preserve">Personnel </v>
          </cell>
          <cell r="W269" t="str">
            <v xml:space="preserve">Personnel </v>
          </cell>
          <cell r="AA269" t="str">
            <v>Employee Costs</v>
          </cell>
        </row>
        <row r="270">
          <cell r="A270">
            <v>341</v>
          </cell>
          <cell r="B270" t="str">
            <v>Recruiting expenses - Personne</v>
          </cell>
          <cell r="C270">
            <v>36428.199999999997</v>
          </cell>
          <cell r="D270">
            <v>37102.199999999997</v>
          </cell>
          <cell r="E270">
            <v>83682.399999999994</v>
          </cell>
          <cell r="F270">
            <v>96546.76</v>
          </cell>
          <cell r="G270">
            <v>133504.82999999999</v>
          </cell>
          <cell r="H270">
            <v>182003.35</v>
          </cell>
          <cell r="I270">
            <v>142141.53</v>
          </cell>
          <cell r="J270">
            <v>172319.42</v>
          </cell>
          <cell r="K270">
            <v>271877.39</v>
          </cell>
          <cell r="L270">
            <v>283227.39</v>
          </cell>
          <cell r="M270">
            <v>618640.84</v>
          </cell>
          <cell r="N270">
            <v>783120.1</v>
          </cell>
          <cell r="O270">
            <v>783120.1</v>
          </cell>
          <cell r="P270">
            <v>1488707</v>
          </cell>
          <cell r="Q270">
            <v>824998.77</v>
          </cell>
          <cell r="S270">
            <v>1488707</v>
          </cell>
          <cell r="T270">
            <v>824998.77</v>
          </cell>
          <cell r="V270" t="str">
            <v xml:space="preserve">Personnel </v>
          </cell>
          <cell r="W270" t="str">
            <v xml:space="preserve">Personnel </v>
          </cell>
          <cell r="AA270" t="str">
            <v>Employee Costs</v>
          </cell>
        </row>
        <row r="271">
          <cell r="A271">
            <v>342</v>
          </cell>
          <cell r="B271" t="str">
            <v xml:space="preserve">Vacancies                    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V271" t="str">
            <v xml:space="preserve">Personnel </v>
          </cell>
          <cell r="W271" t="str">
            <v xml:space="preserve">Personnel </v>
          </cell>
          <cell r="AA271" t="str">
            <v>Employee Costs</v>
          </cell>
        </row>
        <row r="272">
          <cell r="A272">
            <v>343</v>
          </cell>
          <cell r="B272" t="str">
            <v xml:space="preserve">Institutional treatment       </v>
          </cell>
          <cell r="C272">
            <v>0</v>
          </cell>
          <cell r="D272">
            <v>614.04</v>
          </cell>
          <cell r="E272">
            <v>947.15</v>
          </cell>
          <cell r="F272">
            <v>1133.21</v>
          </cell>
          <cell r="G272">
            <v>1133.21</v>
          </cell>
          <cell r="H272">
            <v>2429.25</v>
          </cell>
          <cell r="I272">
            <v>4517.01</v>
          </cell>
          <cell r="J272">
            <v>5455.01</v>
          </cell>
          <cell r="K272">
            <v>5455.01</v>
          </cell>
          <cell r="L272">
            <v>5455.01</v>
          </cell>
          <cell r="M272">
            <v>6683.09</v>
          </cell>
          <cell r="N272">
            <v>6683.09</v>
          </cell>
          <cell r="O272">
            <v>6683.09</v>
          </cell>
          <cell r="P272">
            <v>2297</v>
          </cell>
          <cell r="Q272">
            <v>6124.45</v>
          </cell>
          <cell r="S272">
            <v>2297</v>
          </cell>
          <cell r="T272">
            <v>6124.45</v>
          </cell>
          <cell r="V272" t="str">
            <v xml:space="preserve">Personnel </v>
          </cell>
          <cell r="W272" t="str">
            <v xml:space="preserve">Personnel </v>
          </cell>
          <cell r="AA272" t="str">
            <v>Employee Costs</v>
          </cell>
        </row>
        <row r="273">
          <cell r="A273">
            <v>344</v>
          </cell>
          <cell r="B273" t="str">
            <v>Corporate: Medical aid - pensi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5004</v>
          </cell>
          <cell r="Q273">
            <v>0</v>
          </cell>
          <cell r="S273">
            <v>5004</v>
          </cell>
          <cell r="T273">
            <v>0</v>
          </cell>
          <cell r="V273" t="str">
            <v xml:space="preserve">Personnel </v>
          </cell>
          <cell r="W273" t="str">
            <v xml:space="preserve">Personnel </v>
          </cell>
          <cell r="AA273" t="str">
            <v>Employee Costs</v>
          </cell>
        </row>
        <row r="274">
          <cell r="A274">
            <v>345</v>
          </cell>
          <cell r="B274" t="str">
            <v xml:space="preserve">Corporate: ARC leave         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8559480.2300000004</v>
          </cell>
          <cell r="N274">
            <v>10721228.560000001</v>
          </cell>
          <cell r="O274">
            <v>10721228.560000001</v>
          </cell>
          <cell r="P274">
            <v>14774981</v>
          </cell>
          <cell r="Q274">
            <v>3162699.09</v>
          </cell>
          <cell r="S274">
            <v>14774981</v>
          </cell>
          <cell r="T274">
            <v>3162699.09</v>
          </cell>
          <cell r="V274" t="str">
            <v xml:space="preserve">Personnel </v>
          </cell>
          <cell r="W274" t="str">
            <v xml:space="preserve">Personnel </v>
          </cell>
          <cell r="AA274" t="str">
            <v>Employee Costs</v>
          </cell>
        </row>
        <row r="275">
          <cell r="A275">
            <v>346</v>
          </cell>
          <cell r="B275" t="str">
            <v xml:space="preserve">Community development       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V275" t="str">
            <v xml:space="preserve">Personnel </v>
          </cell>
          <cell r="W275" t="str">
            <v xml:space="preserve">Personnel </v>
          </cell>
          <cell r="AA275" t="str">
            <v>Employee Costs</v>
          </cell>
        </row>
        <row r="276">
          <cell r="A276">
            <v>347</v>
          </cell>
          <cell r="B276" t="str">
            <v xml:space="preserve">Corporate: Salary adjustment  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V276" t="str">
            <v xml:space="preserve">Personnel </v>
          </cell>
          <cell r="W276" t="str">
            <v xml:space="preserve">Personnel </v>
          </cell>
          <cell r="AA276" t="str">
            <v>Employee Costs</v>
          </cell>
        </row>
        <row r="277">
          <cell r="A277">
            <v>348</v>
          </cell>
          <cell r="B277" t="str">
            <v>Corporate: Vehicle allowance a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V277" t="str">
            <v xml:space="preserve">Personnel </v>
          </cell>
          <cell r="W277" t="str">
            <v xml:space="preserve">Personnel </v>
          </cell>
          <cell r="AA277" t="str">
            <v>Employee Costs</v>
          </cell>
        </row>
        <row r="278">
          <cell r="A278">
            <v>349</v>
          </cell>
          <cell r="B278" t="str">
            <v xml:space="preserve">Corporate: Budgeted long term </v>
          </cell>
          <cell r="C278">
            <v>73356.820000000007</v>
          </cell>
          <cell r="D278">
            <v>73356.820000000007</v>
          </cell>
          <cell r="E278">
            <v>76439.8</v>
          </cell>
          <cell r="F278">
            <v>76439.8</v>
          </cell>
          <cell r="G278">
            <v>76439.8</v>
          </cell>
          <cell r="H278">
            <v>76439.8</v>
          </cell>
          <cell r="I278">
            <v>76439.8</v>
          </cell>
          <cell r="J278">
            <v>76439.8</v>
          </cell>
          <cell r="K278">
            <v>76439.8</v>
          </cell>
          <cell r="L278">
            <v>76439.8</v>
          </cell>
          <cell r="M278">
            <v>76439.8</v>
          </cell>
          <cell r="N278">
            <v>76439.8</v>
          </cell>
          <cell r="O278">
            <v>76439.8</v>
          </cell>
          <cell r="P278">
            <v>1004699</v>
          </cell>
          <cell r="Q278">
            <v>2154735.59</v>
          </cell>
          <cell r="S278">
            <v>1004699</v>
          </cell>
          <cell r="T278">
            <v>2154735.59</v>
          </cell>
          <cell r="V278" t="str">
            <v xml:space="preserve">Personnel </v>
          </cell>
          <cell r="W278" t="str">
            <v xml:space="preserve">Personnel </v>
          </cell>
          <cell r="AA278" t="str">
            <v>Employee Costs</v>
          </cell>
        </row>
        <row r="279">
          <cell r="A279">
            <v>350</v>
          </cell>
          <cell r="B279" t="str">
            <v xml:space="preserve">Research fellows              </v>
          </cell>
          <cell r="C279">
            <v>7000</v>
          </cell>
          <cell r="D279">
            <v>7000</v>
          </cell>
          <cell r="E279">
            <v>26800</v>
          </cell>
          <cell r="F279">
            <v>19800</v>
          </cell>
          <cell r="G279">
            <v>19800</v>
          </cell>
          <cell r="H279">
            <v>56279.66</v>
          </cell>
          <cell r="I279">
            <v>69959.320000000007</v>
          </cell>
          <cell r="J279">
            <v>83638.98</v>
          </cell>
          <cell r="K279">
            <v>83638.98</v>
          </cell>
          <cell r="L279">
            <v>196488.98</v>
          </cell>
          <cell r="M279">
            <v>245773.96</v>
          </cell>
          <cell r="N279">
            <v>820648.07</v>
          </cell>
          <cell r="O279">
            <v>820648.07</v>
          </cell>
          <cell r="P279">
            <v>383229</v>
          </cell>
          <cell r="Q279">
            <v>419418.22</v>
          </cell>
          <cell r="S279">
            <v>383229</v>
          </cell>
          <cell r="T279">
            <v>419418.22</v>
          </cell>
          <cell r="V279" t="str">
            <v xml:space="preserve">Personnel </v>
          </cell>
          <cell r="W279" t="str">
            <v xml:space="preserve">Personnel </v>
          </cell>
          <cell r="AA279" t="str">
            <v>Employee Costs</v>
          </cell>
        </row>
        <row r="280">
          <cell r="A280">
            <v>351</v>
          </cell>
          <cell r="B280" t="str">
            <v xml:space="preserve">Contract workers              </v>
          </cell>
          <cell r="C280">
            <v>235694.41</v>
          </cell>
          <cell r="D280">
            <v>465081.79</v>
          </cell>
          <cell r="E280">
            <v>1057654.6000000001</v>
          </cell>
          <cell r="F280">
            <v>1473138.09</v>
          </cell>
          <cell r="G280">
            <v>1865541.6</v>
          </cell>
          <cell r="H280">
            <v>2261635.6</v>
          </cell>
          <cell r="I280">
            <v>2666182.92</v>
          </cell>
          <cell r="J280">
            <v>2991838.19</v>
          </cell>
          <cell r="K280">
            <v>3417934.11</v>
          </cell>
          <cell r="L280">
            <v>3655676.89</v>
          </cell>
          <cell r="M280">
            <v>4125960.51</v>
          </cell>
          <cell r="N280">
            <v>4622005.1100000003</v>
          </cell>
          <cell r="O280">
            <v>4622005.1100000003</v>
          </cell>
          <cell r="P280">
            <v>9177589</v>
          </cell>
          <cell r="Q280">
            <v>6357556.9500000002</v>
          </cell>
          <cell r="S280">
            <v>9177589</v>
          </cell>
          <cell r="T280">
            <v>6357556.9500000002</v>
          </cell>
          <cell r="V280" t="str">
            <v xml:space="preserve">Personnel </v>
          </cell>
          <cell r="W280" t="str">
            <v xml:space="preserve">Personnel </v>
          </cell>
          <cell r="AA280" t="str">
            <v>Employee Costs</v>
          </cell>
        </row>
        <row r="281">
          <cell r="A281">
            <v>352</v>
          </cell>
          <cell r="B281" t="str">
            <v xml:space="preserve">Temporary workers             </v>
          </cell>
          <cell r="C281">
            <v>799284.57</v>
          </cell>
          <cell r="D281">
            <v>1693522.85</v>
          </cell>
          <cell r="E281">
            <v>3149447.26</v>
          </cell>
          <cell r="F281">
            <v>4224143.22</v>
          </cell>
          <cell r="G281">
            <v>5134518.3099999996</v>
          </cell>
          <cell r="H281">
            <v>6050651.3200000003</v>
          </cell>
          <cell r="I281">
            <v>6976713.4500000002</v>
          </cell>
          <cell r="J281">
            <v>8149415.7699999996</v>
          </cell>
          <cell r="K281">
            <v>9879928.1500000004</v>
          </cell>
          <cell r="L281">
            <v>10732836.85</v>
          </cell>
          <cell r="M281">
            <v>12348541.890000001</v>
          </cell>
          <cell r="N281">
            <v>13937086.449999999</v>
          </cell>
          <cell r="O281">
            <v>13937086.449999999</v>
          </cell>
          <cell r="P281">
            <v>9864436</v>
          </cell>
          <cell r="Q281">
            <v>11405390.140000001</v>
          </cell>
          <cell r="S281">
            <v>9864436</v>
          </cell>
          <cell r="T281">
            <v>11405390.140000001</v>
          </cell>
          <cell r="V281" t="str">
            <v xml:space="preserve">Personnel </v>
          </cell>
          <cell r="W281" t="str">
            <v xml:space="preserve">Personnel </v>
          </cell>
          <cell r="AA281" t="str">
            <v>Employee Costs</v>
          </cell>
        </row>
        <row r="282">
          <cell r="A282">
            <v>353</v>
          </cell>
          <cell r="B282" t="str">
            <v xml:space="preserve">Students                      </v>
          </cell>
          <cell r="C282">
            <v>0</v>
          </cell>
          <cell r="D282">
            <v>0</v>
          </cell>
          <cell r="E282">
            <v>0</v>
          </cell>
          <cell r="F282">
            <v>14000</v>
          </cell>
          <cell r="G282">
            <v>14000</v>
          </cell>
          <cell r="H282">
            <v>26280.7</v>
          </cell>
          <cell r="I282">
            <v>108700.7</v>
          </cell>
          <cell r="J282">
            <v>108700.7</v>
          </cell>
          <cell r="K282">
            <v>108700.7</v>
          </cell>
          <cell r="L282">
            <v>108700.7</v>
          </cell>
          <cell r="M282">
            <v>134810.29999999999</v>
          </cell>
          <cell r="N282">
            <v>141310.29999999999</v>
          </cell>
          <cell r="O282">
            <v>141310.29999999999</v>
          </cell>
          <cell r="P282">
            <v>520220</v>
          </cell>
          <cell r="Q282">
            <v>55255.57</v>
          </cell>
          <cell r="S282">
            <v>520220</v>
          </cell>
          <cell r="T282">
            <v>55255.57</v>
          </cell>
          <cell r="V282" t="str">
            <v xml:space="preserve">Personnel </v>
          </cell>
          <cell r="W282" t="str">
            <v xml:space="preserve">Personnel </v>
          </cell>
          <cell r="AA282" t="str">
            <v>Employee Costs</v>
          </cell>
        </row>
        <row r="283">
          <cell r="A283">
            <v>354</v>
          </cell>
          <cell r="B283" t="str">
            <v>International co-operation agr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94026.65</v>
          </cell>
          <cell r="H283">
            <v>94026.65</v>
          </cell>
          <cell r="I283">
            <v>94026.65</v>
          </cell>
          <cell r="J283">
            <v>94026.65</v>
          </cell>
          <cell r="K283">
            <v>108469.15</v>
          </cell>
          <cell r="L283">
            <v>108469.15</v>
          </cell>
          <cell r="M283">
            <v>108469.15</v>
          </cell>
          <cell r="N283">
            <v>116052.31</v>
          </cell>
          <cell r="O283">
            <v>116052.31</v>
          </cell>
          <cell r="P283">
            <v>676740</v>
          </cell>
          <cell r="Q283">
            <v>103997.57</v>
          </cell>
          <cell r="S283">
            <v>676740</v>
          </cell>
          <cell r="T283">
            <v>103997.57</v>
          </cell>
          <cell r="V283" t="str">
            <v xml:space="preserve">Personnel </v>
          </cell>
          <cell r="W283" t="str">
            <v xml:space="preserve">Personnel </v>
          </cell>
          <cell r="AA283" t="str">
            <v>Employee Costs</v>
          </cell>
        </row>
        <row r="284">
          <cell r="A284">
            <v>355</v>
          </cell>
          <cell r="B284" t="str">
            <v xml:space="preserve">Relief staff                 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V284" t="str">
            <v xml:space="preserve">Personnel </v>
          </cell>
          <cell r="W284" t="str">
            <v xml:space="preserve">Personnel </v>
          </cell>
          <cell r="AA284" t="str">
            <v>Employee Costs</v>
          </cell>
        </row>
        <row r="285">
          <cell r="A285">
            <v>356</v>
          </cell>
          <cell r="B285" t="str">
            <v xml:space="preserve">Presidents/ Management Awards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12000</v>
          </cell>
          <cell r="Q285">
            <v>0</v>
          </cell>
          <cell r="S285">
            <v>12000</v>
          </cell>
          <cell r="T285">
            <v>0</v>
          </cell>
          <cell r="V285" t="str">
            <v xml:space="preserve">Personnel </v>
          </cell>
          <cell r="W285" t="str">
            <v xml:space="preserve">Personnel </v>
          </cell>
          <cell r="AA285" t="str">
            <v>Employee Costs</v>
          </cell>
        </row>
        <row r="286">
          <cell r="A286">
            <v>357</v>
          </cell>
          <cell r="B286" t="str">
            <v xml:space="preserve">Benefit Allowance            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65169</v>
          </cell>
          <cell r="O286">
            <v>65169</v>
          </cell>
          <cell r="P286">
            <v>0</v>
          </cell>
          <cell r="Q286">
            <v>-5500</v>
          </cell>
          <cell r="S286">
            <v>0</v>
          </cell>
          <cell r="T286">
            <v>-5500</v>
          </cell>
          <cell r="V286" t="str">
            <v xml:space="preserve">Personnel </v>
          </cell>
          <cell r="W286" t="str">
            <v xml:space="preserve">Personnel </v>
          </cell>
          <cell r="AA286" t="str">
            <v>Employee Costs</v>
          </cell>
        </row>
        <row r="287">
          <cell r="A287">
            <v>358</v>
          </cell>
          <cell r="B287" t="str">
            <v>Corporate - Pro rata bonus pro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-7055736</v>
          </cell>
          <cell r="Q287">
            <v>0</v>
          </cell>
          <cell r="S287">
            <v>-7055736</v>
          </cell>
          <cell r="T287">
            <v>0</v>
          </cell>
          <cell r="V287" t="str">
            <v xml:space="preserve">Personnel </v>
          </cell>
          <cell r="W287" t="str">
            <v xml:space="preserve">Personnel </v>
          </cell>
          <cell r="AA287" t="str">
            <v>Employee Costs</v>
          </cell>
        </row>
        <row r="288">
          <cell r="A288">
            <v>359</v>
          </cell>
          <cell r="B288" t="str">
            <v xml:space="preserve">Transport costs               </v>
          </cell>
          <cell r="C288">
            <v>10341.469999999999</v>
          </cell>
          <cell r="D288">
            <v>11923.04</v>
          </cell>
          <cell r="E288">
            <v>42568.9</v>
          </cell>
          <cell r="F288">
            <v>74215.78</v>
          </cell>
          <cell r="G288">
            <v>117210.14</v>
          </cell>
          <cell r="H288">
            <v>406763.14</v>
          </cell>
          <cell r="I288">
            <v>452008.54</v>
          </cell>
          <cell r="J288">
            <v>460743.23</v>
          </cell>
          <cell r="K288">
            <v>473912.5</v>
          </cell>
          <cell r="L288">
            <v>480029.49</v>
          </cell>
          <cell r="M288">
            <v>582842.69999999995</v>
          </cell>
          <cell r="N288">
            <v>629248.43999999994</v>
          </cell>
          <cell r="O288">
            <v>629248.43999999994</v>
          </cell>
          <cell r="P288">
            <v>2532794</v>
          </cell>
          <cell r="Q288">
            <v>796644.55</v>
          </cell>
          <cell r="S288">
            <v>2532794</v>
          </cell>
          <cell r="T288">
            <v>796644.55</v>
          </cell>
          <cell r="V288" t="str">
            <v>Administrative and other expenses</v>
          </cell>
          <cell r="W288" t="str">
            <v>Administrative and other expenses</v>
          </cell>
          <cell r="AA288" t="str">
            <v>Suppliers</v>
          </cell>
        </row>
        <row r="289">
          <cell r="A289">
            <v>360</v>
          </cell>
          <cell r="B289" t="str">
            <v>ARC fleet vehicle transport co</v>
          </cell>
          <cell r="C289">
            <v>-34441.660000000003</v>
          </cell>
          <cell r="D289">
            <v>1141150.3600000001</v>
          </cell>
          <cell r="E289">
            <v>2285899.2799999998</v>
          </cell>
          <cell r="F289">
            <v>4307473.09</v>
          </cell>
          <cell r="G289">
            <v>5428808.6299999999</v>
          </cell>
          <cell r="H289">
            <v>5884841.7300000004</v>
          </cell>
          <cell r="I289">
            <v>6786161.9699999997</v>
          </cell>
          <cell r="J289">
            <v>8239371.9800000004</v>
          </cell>
          <cell r="K289">
            <v>9953515.8399999999</v>
          </cell>
          <cell r="L289">
            <v>13020707.369999999</v>
          </cell>
          <cell r="M289">
            <v>14667869.41</v>
          </cell>
          <cell r="N289">
            <v>16265280.07</v>
          </cell>
          <cell r="O289">
            <v>16265280.07</v>
          </cell>
          <cell r="P289">
            <v>18340858</v>
          </cell>
          <cell r="Q289">
            <v>13417939.310000001</v>
          </cell>
          <cell r="S289">
            <v>18340858</v>
          </cell>
          <cell r="T289">
            <v>13417939.310000001</v>
          </cell>
          <cell r="V289" t="str">
            <v>Administrative and other expenses</v>
          </cell>
          <cell r="W289" t="str">
            <v>Administrative and other expenses</v>
          </cell>
          <cell r="AA289" t="str">
            <v>Suppliers</v>
          </cell>
        </row>
        <row r="290">
          <cell r="A290">
            <v>361</v>
          </cell>
          <cell r="B290" t="str">
            <v xml:space="preserve">Telephone and fax             </v>
          </cell>
          <cell r="C290">
            <v>230017.54</v>
          </cell>
          <cell r="D290">
            <v>357166.5</v>
          </cell>
          <cell r="E290">
            <v>960389.28</v>
          </cell>
          <cell r="F290">
            <v>1924822.14</v>
          </cell>
          <cell r="G290">
            <v>2421577.54</v>
          </cell>
          <cell r="H290">
            <v>2691490.97</v>
          </cell>
          <cell r="I290">
            <v>3447290.49</v>
          </cell>
          <cell r="J290">
            <v>4147269.6</v>
          </cell>
          <cell r="K290">
            <v>4666466.08</v>
          </cell>
          <cell r="L290">
            <v>5411804.29</v>
          </cell>
          <cell r="M290">
            <v>6139543.9800000004</v>
          </cell>
          <cell r="N290">
            <v>7327719.4800000004</v>
          </cell>
          <cell r="O290">
            <v>7327719.4800000004</v>
          </cell>
          <cell r="P290">
            <v>7645610</v>
          </cell>
          <cell r="Q290">
            <v>7198018</v>
          </cell>
          <cell r="S290">
            <v>7645610</v>
          </cell>
          <cell r="T290">
            <v>7198018</v>
          </cell>
          <cell r="V290" t="str">
            <v>Administrative and other expenses</v>
          </cell>
          <cell r="W290" t="str">
            <v>Administrative and other expenses</v>
          </cell>
          <cell r="AA290" t="str">
            <v>Suppliers</v>
          </cell>
        </row>
        <row r="291">
          <cell r="A291">
            <v>362</v>
          </cell>
          <cell r="B291" t="str">
            <v xml:space="preserve">Translating                   </v>
          </cell>
          <cell r="C291">
            <v>0</v>
          </cell>
          <cell r="D291">
            <v>0</v>
          </cell>
          <cell r="E291">
            <v>-4268.42</v>
          </cell>
          <cell r="F291">
            <v>1047.58</v>
          </cell>
          <cell r="G291">
            <v>8397.58</v>
          </cell>
          <cell r="H291">
            <v>13247.58</v>
          </cell>
          <cell r="I291">
            <v>117086.53</v>
          </cell>
          <cell r="J291">
            <v>118220.73</v>
          </cell>
          <cell r="K291">
            <v>118220.73</v>
          </cell>
          <cell r="L291">
            <v>118220.73</v>
          </cell>
          <cell r="M291">
            <v>118220.73</v>
          </cell>
          <cell r="N291">
            <v>157306.13</v>
          </cell>
          <cell r="O291">
            <v>157306.13</v>
          </cell>
          <cell r="P291">
            <v>193628</v>
          </cell>
          <cell r="Q291">
            <v>41683.22</v>
          </cell>
          <cell r="S291">
            <v>193628</v>
          </cell>
          <cell r="T291">
            <v>41683.22</v>
          </cell>
          <cell r="V291" t="str">
            <v>Administrative and other expenses</v>
          </cell>
          <cell r="W291" t="str">
            <v>Administrative and other expenses</v>
          </cell>
          <cell r="AA291" t="str">
            <v>Suppliers</v>
          </cell>
        </row>
        <row r="292">
          <cell r="A292">
            <v>363</v>
          </cell>
          <cell r="B292" t="str">
            <v xml:space="preserve">Tape-recordings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30060</v>
          </cell>
          <cell r="H292">
            <v>32849.96</v>
          </cell>
          <cell r="I292">
            <v>35567.5</v>
          </cell>
          <cell r="J292">
            <v>36137.24</v>
          </cell>
          <cell r="K292">
            <v>39112.239999999998</v>
          </cell>
          <cell r="L292">
            <v>39112.239999999998</v>
          </cell>
          <cell r="M292">
            <v>39112.239999999998</v>
          </cell>
          <cell r="N292">
            <v>39112.239999999998</v>
          </cell>
          <cell r="O292">
            <v>39112.239999999998</v>
          </cell>
          <cell r="P292">
            <v>122796</v>
          </cell>
          <cell r="Q292">
            <v>8254.99</v>
          </cell>
          <cell r="S292">
            <v>122796</v>
          </cell>
          <cell r="T292">
            <v>8254.99</v>
          </cell>
          <cell r="V292" t="str">
            <v>Administrative and other expenses</v>
          </cell>
          <cell r="W292" t="str">
            <v>Administrative and other expenses</v>
          </cell>
          <cell r="AA292" t="str">
            <v>Suppliers</v>
          </cell>
        </row>
        <row r="293">
          <cell r="A293">
            <v>364</v>
          </cell>
          <cell r="B293" t="str">
            <v xml:space="preserve">Electricity / Water / Service </v>
          </cell>
          <cell r="C293">
            <v>1375625.28</v>
          </cell>
          <cell r="D293">
            <v>2409314.0499999998</v>
          </cell>
          <cell r="E293">
            <v>3866797.82</v>
          </cell>
          <cell r="F293">
            <v>6868106.7699999996</v>
          </cell>
          <cell r="G293">
            <v>8896310.6099999994</v>
          </cell>
          <cell r="H293">
            <v>11625910.01</v>
          </cell>
          <cell r="I293">
            <v>13781754.49</v>
          </cell>
          <cell r="J293">
            <v>15740254.539999999</v>
          </cell>
          <cell r="K293">
            <v>17754630.030000001</v>
          </cell>
          <cell r="L293">
            <v>19619052.210000001</v>
          </cell>
          <cell r="M293">
            <v>22875308.170000002</v>
          </cell>
          <cell r="N293">
            <v>26849903.859999999</v>
          </cell>
          <cell r="O293">
            <v>26849903.859999999</v>
          </cell>
          <cell r="P293">
            <v>21817178</v>
          </cell>
          <cell r="Q293">
            <v>21353251.670000002</v>
          </cell>
          <cell r="S293">
            <v>21817178</v>
          </cell>
          <cell r="T293">
            <v>21353251.670000002</v>
          </cell>
          <cell r="V293" t="str">
            <v>Administrative and other expenses</v>
          </cell>
          <cell r="W293" t="str">
            <v>Administrative and other expenses</v>
          </cell>
          <cell r="AA293" t="str">
            <v>Suppliers</v>
          </cell>
        </row>
        <row r="294">
          <cell r="A294">
            <v>365</v>
          </cell>
          <cell r="B294" t="str">
            <v xml:space="preserve">Irrigation costs              </v>
          </cell>
          <cell r="C294">
            <v>9478.6299999999992</v>
          </cell>
          <cell r="D294">
            <v>41961.03</v>
          </cell>
          <cell r="E294">
            <v>59161.99</v>
          </cell>
          <cell r="F294">
            <v>50693.01</v>
          </cell>
          <cell r="G294">
            <v>99854.32</v>
          </cell>
          <cell r="H294">
            <v>111390.83</v>
          </cell>
          <cell r="I294">
            <v>145117.24</v>
          </cell>
          <cell r="J294">
            <v>171360.29</v>
          </cell>
          <cell r="K294">
            <v>193653.6</v>
          </cell>
          <cell r="L294">
            <v>202611.52</v>
          </cell>
          <cell r="M294">
            <v>258162.21</v>
          </cell>
          <cell r="N294">
            <v>293866.45</v>
          </cell>
          <cell r="O294">
            <v>293866.45</v>
          </cell>
          <cell r="P294">
            <v>776708</v>
          </cell>
          <cell r="Q294">
            <v>483177.79</v>
          </cell>
          <cell r="S294">
            <v>776708</v>
          </cell>
          <cell r="T294">
            <v>483177.79</v>
          </cell>
          <cell r="V294" t="str">
            <v>Administrative and other expenses</v>
          </cell>
          <cell r="W294" t="str">
            <v>Administrative and other expenses</v>
          </cell>
          <cell r="AA294" t="str">
            <v>Suppliers</v>
          </cell>
        </row>
        <row r="295">
          <cell r="A295">
            <v>366</v>
          </cell>
          <cell r="B295" t="str">
            <v>ARC Congresses/Courses/Gatheri</v>
          </cell>
          <cell r="C295">
            <v>8397.6200000000008</v>
          </cell>
          <cell r="D295">
            <v>8109.7</v>
          </cell>
          <cell r="E295">
            <v>214542.62</v>
          </cell>
          <cell r="F295">
            <v>338051.64</v>
          </cell>
          <cell r="G295">
            <v>205520.06</v>
          </cell>
          <cell r="H295">
            <v>403318.48</v>
          </cell>
          <cell r="I295">
            <v>1671733.64</v>
          </cell>
          <cell r="J295">
            <v>1957012.89</v>
          </cell>
          <cell r="K295">
            <v>2090217.1</v>
          </cell>
          <cell r="L295">
            <v>2158248.9300000002</v>
          </cell>
          <cell r="M295">
            <v>2361444.9900000002</v>
          </cell>
          <cell r="N295">
            <v>2415402.2799999998</v>
          </cell>
          <cell r="O295">
            <v>2415402.2799999998</v>
          </cell>
          <cell r="P295">
            <v>4693935</v>
          </cell>
          <cell r="Q295">
            <v>2720094.12</v>
          </cell>
          <cell r="S295">
            <v>4693935</v>
          </cell>
          <cell r="T295">
            <v>2720094.12</v>
          </cell>
          <cell r="V295" t="str">
            <v>Administrative and other expenses</v>
          </cell>
          <cell r="W295" t="str">
            <v>Administrative and other expenses</v>
          </cell>
          <cell r="AA295" t="str">
            <v>Suppliers</v>
          </cell>
        </row>
        <row r="296">
          <cell r="A296">
            <v>367</v>
          </cell>
          <cell r="B296" t="str">
            <v xml:space="preserve">Cell phone costs              </v>
          </cell>
          <cell r="C296">
            <v>218652.53</v>
          </cell>
          <cell r="D296">
            <v>466291.34</v>
          </cell>
          <cell r="E296">
            <v>688874.46</v>
          </cell>
          <cell r="F296">
            <v>929204.14</v>
          </cell>
          <cell r="G296">
            <v>1177685.6000000001</v>
          </cell>
          <cell r="H296">
            <v>1427524.15</v>
          </cell>
          <cell r="I296">
            <v>1693013.62</v>
          </cell>
          <cell r="J296">
            <v>1957050.26</v>
          </cell>
          <cell r="K296">
            <v>2191578.87</v>
          </cell>
          <cell r="L296">
            <v>2407212.21</v>
          </cell>
          <cell r="M296">
            <v>2620431.52</v>
          </cell>
          <cell r="N296">
            <v>2859468.7</v>
          </cell>
          <cell r="O296">
            <v>2859468.7</v>
          </cell>
          <cell r="P296">
            <v>2597825</v>
          </cell>
          <cell r="Q296">
            <v>3041493.01</v>
          </cell>
          <cell r="S296">
            <v>2597825</v>
          </cell>
          <cell r="T296">
            <v>3041493.01</v>
          </cell>
          <cell r="V296" t="str">
            <v>Administrative and other expenses</v>
          </cell>
          <cell r="W296" t="str">
            <v>Administrative and other expenses</v>
          </cell>
          <cell r="AA296" t="str">
            <v>Suppliers</v>
          </cell>
        </row>
        <row r="297">
          <cell r="A297">
            <v>368</v>
          </cell>
          <cell r="B297" t="str">
            <v xml:space="preserve">Computer communication costs  </v>
          </cell>
          <cell r="C297">
            <v>0</v>
          </cell>
          <cell r="D297">
            <v>0</v>
          </cell>
          <cell r="E297">
            <v>905126.66</v>
          </cell>
          <cell r="F297">
            <v>1078995.93</v>
          </cell>
          <cell r="G297">
            <v>1111378.03</v>
          </cell>
          <cell r="H297">
            <v>1358318.2</v>
          </cell>
          <cell r="I297">
            <v>1536857.2</v>
          </cell>
          <cell r="J297">
            <v>1686356.42</v>
          </cell>
          <cell r="K297">
            <v>2169481.9500000002</v>
          </cell>
          <cell r="L297">
            <v>2555330</v>
          </cell>
          <cell r="M297">
            <v>3056381.55</v>
          </cell>
          <cell r="N297">
            <v>3768008.59</v>
          </cell>
          <cell r="O297">
            <v>3768008.59</v>
          </cell>
          <cell r="P297">
            <v>3129299</v>
          </cell>
          <cell r="Q297">
            <v>1753082.91</v>
          </cell>
          <cell r="S297">
            <v>3129299</v>
          </cell>
          <cell r="T297">
            <v>1753082.91</v>
          </cell>
          <cell r="V297" t="str">
            <v>Administrative and other expenses</v>
          </cell>
          <cell r="W297" t="str">
            <v>Administrative and other expenses</v>
          </cell>
          <cell r="AA297" t="str">
            <v>Suppliers</v>
          </cell>
        </row>
        <row r="298">
          <cell r="A298">
            <v>369</v>
          </cell>
          <cell r="B298" t="str">
            <v xml:space="preserve">Bien Donne Farmers day       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V298" t="str">
            <v>Administrative and other expenses</v>
          </cell>
          <cell r="W298" t="str">
            <v>Administrative and other expenses</v>
          </cell>
          <cell r="AA298" t="str">
            <v>Suppliers</v>
          </cell>
        </row>
        <row r="299">
          <cell r="A299">
            <v>370</v>
          </cell>
          <cell r="B299" t="str">
            <v>Printing and Binding (see 453)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V299" t="str">
            <v>Administrative and other expenses</v>
          </cell>
          <cell r="W299" t="str">
            <v>Administrative and other expenses</v>
          </cell>
          <cell r="AA299" t="str">
            <v>Suppliers</v>
          </cell>
        </row>
        <row r="300">
          <cell r="A300">
            <v>371</v>
          </cell>
          <cell r="B300" t="str">
            <v xml:space="preserve">After-havest Technology (Acct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  <cell r="T300">
            <v>0</v>
          </cell>
          <cell r="V300" t="str">
            <v>Administrative and other expenses</v>
          </cell>
          <cell r="W300" t="str">
            <v>Administrative and other expenses</v>
          </cell>
          <cell r="AA300" t="str">
            <v>Suppliers</v>
          </cell>
        </row>
        <row r="301">
          <cell r="A301">
            <v>372</v>
          </cell>
          <cell r="B301" t="str">
            <v>Cultivar Catalog (Acct Closed)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V301" t="str">
            <v>Administrative and other expenses</v>
          </cell>
          <cell r="W301" t="str">
            <v>Administrative and other expenses</v>
          </cell>
          <cell r="AA301" t="str">
            <v>Suppliers</v>
          </cell>
        </row>
        <row r="302">
          <cell r="A302">
            <v>373</v>
          </cell>
          <cell r="B302" t="str">
            <v xml:space="preserve">Publications (Acct Closed)   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-803.52</v>
          </cell>
          <cell r="O302">
            <v>-803.52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V302" t="str">
            <v>Administrative and other expenses</v>
          </cell>
          <cell r="W302" t="str">
            <v>Administrative and other expenses</v>
          </cell>
          <cell r="AA302" t="str">
            <v>Suppliers</v>
          </cell>
        </row>
        <row r="303">
          <cell r="A303">
            <v>374</v>
          </cell>
          <cell r="B303" t="str">
            <v xml:space="preserve">Postage and courier services  </v>
          </cell>
          <cell r="C303">
            <v>23774.02</v>
          </cell>
          <cell r="D303">
            <v>135455.89000000001</v>
          </cell>
          <cell r="E303">
            <v>238459.51999999999</v>
          </cell>
          <cell r="F303">
            <v>347510.45</v>
          </cell>
          <cell r="G303">
            <v>459298.93</v>
          </cell>
          <cell r="H303">
            <v>568509.27</v>
          </cell>
          <cell r="I303">
            <v>747281.77</v>
          </cell>
          <cell r="J303">
            <v>910668.53</v>
          </cell>
          <cell r="K303">
            <v>1003298.88</v>
          </cell>
          <cell r="L303">
            <v>1128903.4099999999</v>
          </cell>
          <cell r="M303">
            <v>1307698.76</v>
          </cell>
          <cell r="N303">
            <v>1517163.64</v>
          </cell>
          <cell r="O303">
            <v>1517163.64</v>
          </cell>
          <cell r="P303">
            <v>1916910</v>
          </cell>
          <cell r="Q303">
            <v>1412474.51</v>
          </cell>
          <cell r="S303">
            <v>1916910</v>
          </cell>
          <cell r="T303">
            <v>1412474.51</v>
          </cell>
          <cell r="V303" t="str">
            <v>Administrative and other expenses</v>
          </cell>
          <cell r="W303" t="str">
            <v>Administrative and other expenses</v>
          </cell>
          <cell r="AA303" t="str">
            <v>Suppliers</v>
          </cell>
        </row>
        <row r="304">
          <cell r="A304">
            <v>375</v>
          </cell>
          <cell r="B304" t="str">
            <v xml:space="preserve">Transport costs (home-work)  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V304" t="str">
            <v>Administrative and other expenses</v>
          </cell>
          <cell r="W304" t="str">
            <v>Administrative and other expenses</v>
          </cell>
          <cell r="AA304" t="str">
            <v>Suppliers</v>
          </cell>
        </row>
        <row r="305">
          <cell r="A305">
            <v>376</v>
          </cell>
          <cell r="B305" t="str">
            <v xml:space="preserve">Copying costs                 </v>
          </cell>
          <cell r="C305">
            <v>-20495.080000000002</v>
          </cell>
          <cell r="D305">
            <v>15240.5</v>
          </cell>
          <cell r="E305">
            <v>68486.22</v>
          </cell>
          <cell r="F305">
            <v>141251.69</v>
          </cell>
          <cell r="G305">
            <v>163610.89000000001</v>
          </cell>
          <cell r="H305">
            <v>219665.05</v>
          </cell>
          <cell r="I305">
            <v>381569.21</v>
          </cell>
          <cell r="J305">
            <v>619330.72</v>
          </cell>
          <cell r="K305">
            <v>721565.19</v>
          </cell>
          <cell r="L305">
            <v>758183.28</v>
          </cell>
          <cell r="M305">
            <v>879728.27</v>
          </cell>
          <cell r="N305">
            <v>1004257.12</v>
          </cell>
          <cell r="O305">
            <v>1004257.12</v>
          </cell>
          <cell r="P305">
            <v>1569266</v>
          </cell>
          <cell r="Q305">
            <v>869303.77</v>
          </cell>
          <cell r="S305">
            <v>1569266</v>
          </cell>
          <cell r="T305">
            <v>869303.77</v>
          </cell>
          <cell r="V305" t="str">
            <v>Administrative and other expenses</v>
          </cell>
          <cell r="W305" t="str">
            <v>Administrative and other expenses</v>
          </cell>
          <cell r="AA305" t="str">
            <v>Suppliers</v>
          </cell>
        </row>
        <row r="306">
          <cell r="A306">
            <v>377</v>
          </cell>
          <cell r="B306" t="str">
            <v xml:space="preserve">Security services             </v>
          </cell>
          <cell r="C306">
            <v>378515.92</v>
          </cell>
          <cell r="D306">
            <v>817098.25</v>
          </cell>
          <cell r="E306">
            <v>1318479.8999999999</v>
          </cell>
          <cell r="F306">
            <v>1952249.69</v>
          </cell>
          <cell r="G306">
            <v>2221283.36</v>
          </cell>
          <cell r="H306">
            <v>3391539.7</v>
          </cell>
          <cell r="I306">
            <v>4137475.79</v>
          </cell>
          <cell r="J306">
            <v>4993138.7300000004</v>
          </cell>
          <cell r="K306">
            <v>5595923.1799999997</v>
          </cell>
          <cell r="L306">
            <v>6189211.4800000004</v>
          </cell>
          <cell r="M306">
            <v>7143201.0800000001</v>
          </cell>
          <cell r="N306">
            <v>8224569.1399999997</v>
          </cell>
          <cell r="O306">
            <v>8224569.1399999997</v>
          </cell>
          <cell r="P306">
            <v>7188218</v>
          </cell>
          <cell r="Q306">
            <v>7331942.71</v>
          </cell>
          <cell r="S306">
            <v>7188218</v>
          </cell>
          <cell r="T306">
            <v>7331942.71</v>
          </cell>
          <cell r="V306" t="str">
            <v>Administrative and other expenses</v>
          </cell>
          <cell r="W306" t="str">
            <v>Administrative and other expenses</v>
          </cell>
          <cell r="AA306" t="str">
            <v>Suppliers</v>
          </cell>
        </row>
        <row r="307">
          <cell r="A307">
            <v>378</v>
          </cell>
          <cell r="B307" t="str">
            <v xml:space="preserve">Skills development levies     </v>
          </cell>
          <cell r="C307">
            <v>0</v>
          </cell>
          <cell r="D307">
            <v>0</v>
          </cell>
          <cell r="E307">
            <v>872115.91</v>
          </cell>
          <cell r="F307">
            <v>872115.91</v>
          </cell>
          <cell r="G307">
            <v>872115.91</v>
          </cell>
          <cell r="H307">
            <v>872115.91</v>
          </cell>
          <cell r="I307">
            <v>2442001.8199999998</v>
          </cell>
          <cell r="J307">
            <v>2755392.86</v>
          </cell>
          <cell r="K307">
            <v>3071088.09</v>
          </cell>
          <cell r="L307">
            <v>3450150.18</v>
          </cell>
          <cell r="M307">
            <v>3742168.76</v>
          </cell>
          <cell r="N307">
            <v>4034956.59</v>
          </cell>
          <cell r="O307">
            <v>4034956.59</v>
          </cell>
          <cell r="P307">
            <v>0</v>
          </cell>
          <cell r="Q307">
            <v>3189174.81</v>
          </cell>
          <cell r="S307">
            <v>0</v>
          </cell>
          <cell r="T307">
            <v>3189174.81</v>
          </cell>
          <cell r="V307" t="str">
            <v xml:space="preserve">Personnel </v>
          </cell>
          <cell r="W307" t="str">
            <v xml:space="preserve">Personnel </v>
          </cell>
          <cell r="AA307" t="str">
            <v>Employee Costs</v>
          </cell>
        </row>
        <row r="308">
          <cell r="A308">
            <v>380</v>
          </cell>
          <cell r="B308" t="str">
            <v>Rent: Buildings and facilities</v>
          </cell>
          <cell r="C308">
            <v>0</v>
          </cell>
          <cell r="D308">
            <v>2842.74</v>
          </cell>
          <cell r="E308">
            <v>4042.74</v>
          </cell>
          <cell r="F308">
            <v>233146.88</v>
          </cell>
          <cell r="G308">
            <v>305948.73</v>
          </cell>
          <cell r="H308">
            <v>370887.28</v>
          </cell>
          <cell r="I308">
            <v>472953.84</v>
          </cell>
          <cell r="J308">
            <v>555423.77</v>
          </cell>
          <cell r="K308">
            <v>620475.6</v>
          </cell>
          <cell r="L308">
            <v>711553.88</v>
          </cell>
          <cell r="M308">
            <v>780709.24</v>
          </cell>
          <cell r="N308">
            <v>927238.06</v>
          </cell>
          <cell r="O308">
            <v>927238.06</v>
          </cell>
          <cell r="P308">
            <v>951809</v>
          </cell>
          <cell r="Q308">
            <v>477657.88</v>
          </cell>
          <cell r="S308">
            <v>951809</v>
          </cell>
          <cell r="T308">
            <v>477657.88</v>
          </cell>
          <cell r="V308" t="str">
            <v>Administrative and other expenses</v>
          </cell>
          <cell r="W308" t="str">
            <v>Administrative and other expenses</v>
          </cell>
          <cell r="AA308" t="str">
            <v>Suppliers</v>
          </cell>
        </row>
        <row r="309">
          <cell r="A309">
            <v>381</v>
          </cell>
          <cell r="B309" t="str">
            <v xml:space="preserve">Rent: Land                    </v>
          </cell>
          <cell r="C309">
            <v>0</v>
          </cell>
          <cell r="D309">
            <v>500</v>
          </cell>
          <cell r="E309">
            <v>7177</v>
          </cell>
          <cell r="F309">
            <v>96242</v>
          </cell>
          <cell r="G309">
            <v>120553.92</v>
          </cell>
          <cell r="H309">
            <v>134343.54</v>
          </cell>
          <cell r="I309">
            <v>134343.54</v>
          </cell>
          <cell r="J309">
            <v>133815.73000000001</v>
          </cell>
          <cell r="K309">
            <v>141810.73000000001</v>
          </cell>
          <cell r="L309">
            <v>159360.73000000001</v>
          </cell>
          <cell r="M309">
            <v>257208.4</v>
          </cell>
          <cell r="N309">
            <v>561009.43999999994</v>
          </cell>
          <cell r="O309">
            <v>561009.43999999994</v>
          </cell>
          <cell r="P309">
            <v>427832</v>
          </cell>
          <cell r="Q309">
            <v>214802.96</v>
          </cell>
          <cell r="S309">
            <v>427832</v>
          </cell>
          <cell r="T309">
            <v>214802.96</v>
          </cell>
          <cell r="V309" t="str">
            <v>Administrative and other expenses</v>
          </cell>
          <cell r="W309" t="str">
            <v>Administrative and other expenses</v>
          </cell>
          <cell r="AA309" t="str">
            <v>Suppliers</v>
          </cell>
        </row>
        <row r="310">
          <cell r="A310">
            <v>382</v>
          </cell>
          <cell r="B310" t="str">
            <v xml:space="preserve">Rent: Equipment               </v>
          </cell>
          <cell r="C310">
            <v>204822.48</v>
          </cell>
          <cell r="D310">
            <v>565155.03</v>
          </cell>
          <cell r="E310">
            <v>2210042.4</v>
          </cell>
          <cell r="F310">
            <v>2643902.0299999998</v>
          </cell>
          <cell r="G310">
            <v>3502061.13</v>
          </cell>
          <cell r="H310">
            <v>3903865.04</v>
          </cell>
          <cell r="I310">
            <v>5545295.7599999998</v>
          </cell>
          <cell r="J310">
            <v>7211682.9500000002</v>
          </cell>
          <cell r="K310">
            <v>8228051.6900000004</v>
          </cell>
          <cell r="L310">
            <v>9222369.4600000009</v>
          </cell>
          <cell r="M310">
            <v>9619515.5600000005</v>
          </cell>
          <cell r="N310">
            <v>11391935.18</v>
          </cell>
          <cell r="O310">
            <v>11391935.18</v>
          </cell>
          <cell r="P310">
            <v>12581423</v>
          </cell>
          <cell r="Q310">
            <v>10957078.51</v>
          </cell>
          <cell r="S310">
            <v>12581423</v>
          </cell>
          <cell r="T310">
            <v>10957078.51</v>
          </cell>
          <cell r="V310" t="str">
            <v>Administrative and other expenses</v>
          </cell>
          <cell r="W310" t="str">
            <v>Administrative and other expenses</v>
          </cell>
          <cell r="AA310" t="str">
            <v>Suppliers</v>
          </cell>
        </row>
        <row r="311">
          <cell r="A311">
            <v>383</v>
          </cell>
          <cell r="B311" t="str">
            <v xml:space="preserve">Rent: Vehicles                </v>
          </cell>
          <cell r="C311">
            <v>59035.53</v>
          </cell>
          <cell r="D311">
            <v>224746.26</v>
          </cell>
          <cell r="E311">
            <v>586711.93000000005</v>
          </cell>
          <cell r="F311">
            <v>684802.39</v>
          </cell>
          <cell r="G311">
            <v>754509.41</v>
          </cell>
          <cell r="H311">
            <v>949596.6</v>
          </cell>
          <cell r="I311">
            <v>1120107.28</v>
          </cell>
          <cell r="J311">
            <v>1268460.25</v>
          </cell>
          <cell r="K311">
            <v>1383430.65</v>
          </cell>
          <cell r="L311">
            <v>1590553.26</v>
          </cell>
          <cell r="M311">
            <v>1713152</v>
          </cell>
          <cell r="N311">
            <v>2032520.43</v>
          </cell>
          <cell r="O311">
            <v>2032520.43</v>
          </cell>
          <cell r="P311">
            <v>2327983</v>
          </cell>
          <cell r="Q311">
            <v>3157427.36</v>
          </cell>
          <cell r="S311">
            <v>2327983</v>
          </cell>
          <cell r="T311">
            <v>3157427.36</v>
          </cell>
          <cell r="V311" t="str">
            <v>Administrative and other expenses</v>
          </cell>
          <cell r="W311" t="str">
            <v>Administrative and other expenses</v>
          </cell>
          <cell r="AA311" t="str">
            <v>Suppliers</v>
          </cell>
        </row>
        <row r="312">
          <cell r="A312">
            <v>384</v>
          </cell>
          <cell r="B312" t="str">
            <v xml:space="preserve">Rent: Facilities             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36900</v>
          </cell>
          <cell r="O312">
            <v>36900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V312" t="str">
            <v>Administrative and other expenses</v>
          </cell>
          <cell r="W312" t="str">
            <v>Administrative and other expenses</v>
          </cell>
          <cell r="AA312" t="str">
            <v>Suppliers</v>
          </cell>
        </row>
        <row r="313">
          <cell r="A313">
            <v>386</v>
          </cell>
          <cell r="B313" t="str">
            <v xml:space="preserve">Insurance: Claims            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1092</v>
          </cell>
          <cell r="O313">
            <v>1092</v>
          </cell>
          <cell r="P313">
            <v>10000</v>
          </cell>
          <cell r="Q313">
            <v>14584</v>
          </cell>
          <cell r="S313">
            <v>10000</v>
          </cell>
          <cell r="T313">
            <v>14584</v>
          </cell>
          <cell r="V313" t="str">
            <v>Administrative and other expenses</v>
          </cell>
          <cell r="W313" t="str">
            <v>Administrative and other expenses</v>
          </cell>
          <cell r="AA313" t="str">
            <v>Suppliers</v>
          </cell>
        </row>
        <row r="314">
          <cell r="A314">
            <v>387</v>
          </cell>
          <cell r="B314" t="str">
            <v xml:space="preserve">Insurance:Self funding: Given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1100000</v>
          </cell>
          <cell r="S314">
            <v>0</v>
          </cell>
          <cell r="T314">
            <v>1100000</v>
          </cell>
          <cell r="V314" t="str">
            <v>Administrative and other expenses</v>
          </cell>
          <cell r="W314" t="str">
            <v>Administrative and other expenses</v>
          </cell>
          <cell r="AA314" t="str">
            <v>Suppliers</v>
          </cell>
        </row>
        <row r="315">
          <cell r="A315">
            <v>388</v>
          </cell>
          <cell r="B315" t="str">
            <v>Insurance self funding: Fire a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438597</v>
          </cell>
          <cell r="S315">
            <v>0</v>
          </cell>
          <cell r="T315">
            <v>438597</v>
          </cell>
          <cell r="V315" t="str">
            <v>Administrative and other expenses</v>
          </cell>
          <cell r="W315" t="str">
            <v>Administrative and other expenses</v>
          </cell>
          <cell r="AA315" t="str">
            <v>Suppliers</v>
          </cell>
        </row>
        <row r="316">
          <cell r="A316">
            <v>389</v>
          </cell>
          <cell r="B316" t="str">
            <v xml:space="preserve">Insurance Self funding: Crime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165</v>
          </cell>
          <cell r="K316">
            <v>555.4</v>
          </cell>
          <cell r="L316">
            <v>555.4</v>
          </cell>
          <cell r="M316">
            <v>555.4</v>
          </cell>
          <cell r="N316">
            <v>555.4</v>
          </cell>
          <cell r="O316">
            <v>555.4</v>
          </cell>
          <cell r="P316">
            <v>0</v>
          </cell>
          <cell r="Q316">
            <v>129824.56</v>
          </cell>
          <cell r="S316">
            <v>0</v>
          </cell>
          <cell r="T316">
            <v>129824.56</v>
          </cell>
          <cell r="V316" t="str">
            <v>Administrative and other expenses</v>
          </cell>
          <cell r="W316" t="str">
            <v>Administrative and other expenses</v>
          </cell>
          <cell r="AA316" t="str">
            <v>Suppliers</v>
          </cell>
        </row>
        <row r="317">
          <cell r="A317">
            <v>390</v>
          </cell>
          <cell r="B317" t="str">
            <v>Insurance Fire and related dan</v>
          </cell>
          <cell r="C317">
            <v>0</v>
          </cell>
          <cell r="D317">
            <v>0</v>
          </cell>
          <cell r="E317">
            <v>22840</v>
          </cell>
          <cell r="F317">
            <v>55640</v>
          </cell>
          <cell r="G317">
            <v>55640</v>
          </cell>
          <cell r="H317">
            <v>71120</v>
          </cell>
          <cell r="I317">
            <v>75000</v>
          </cell>
          <cell r="J317">
            <v>113263.63</v>
          </cell>
          <cell r="K317">
            <v>113263.63</v>
          </cell>
          <cell r="L317">
            <v>113263.63</v>
          </cell>
          <cell r="M317">
            <v>129263.63</v>
          </cell>
          <cell r="N317">
            <v>129263.63</v>
          </cell>
          <cell r="O317">
            <v>129263.63</v>
          </cell>
          <cell r="P317">
            <v>106644</v>
          </cell>
          <cell r="Q317">
            <v>86790.96</v>
          </cell>
          <cell r="S317">
            <v>106644</v>
          </cell>
          <cell r="T317">
            <v>86790.96</v>
          </cell>
          <cell r="V317" t="str">
            <v>Administrative and other expenses</v>
          </cell>
          <cell r="W317" t="str">
            <v>Administrative and other expenses</v>
          </cell>
          <cell r="AA317" t="str">
            <v>Suppliers</v>
          </cell>
        </row>
        <row r="318">
          <cell r="A318">
            <v>391</v>
          </cell>
          <cell r="B318" t="str">
            <v>insurance Business interruptio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V318" t="str">
            <v>Administrative and other expenses</v>
          </cell>
          <cell r="W318" t="str">
            <v>Administrative and other expenses</v>
          </cell>
          <cell r="AA318" t="str">
            <v>Suppliers</v>
          </cell>
        </row>
        <row r="319">
          <cell r="A319">
            <v>392</v>
          </cell>
          <cell r="B319" t="str">
            <v xml:space="preserve">Insurance Cash               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V319" t="str">
            <v>Administrative and other expenses</v>
          </cell>
          <cell r="W319" t="str">
            <v>Administrative and other expenses</v>
          </cell>
          <cell r="AA319" t="str">
            <v>Suppliers</v>
          </cell>
        </row>
        <row r="320">
          <cell r="A320">
            <v>393</v>
          </cell>
          <cell r="B320" t="str">
            <v xml:space="preserve">Insurance:  Goods in transit  </v>
          </cell>
          <cell r="C320">
            <v>1756.34</v>
          </cell>
          <cell r="D320">
            <v>3686.44</v>
          </cell>
          <cell r="E320">
            <v>5616.54</v>
          </cell>
          <cell r="F320">
            <v>7546.64</v>
          </cell>
          <cell r="G320">
            <v>9882.58</v>
          </cell>
          <cell r="H320">
            <v>11812.68</v>
          </cell>
          <cell r="I320">
            <v>13742.78</v>
          </cell>
          <cell r="J320">
            <v>15672.88</v>
          </cell>
          <cell r="K320">
            <v>17602.98</v>
          </cell>
          <cell r="L320">
            <v>19533.080000000002</v>
          </cell>
          <cell r="M320">
            <v>21463.18</v>
          </cell>
          <cell r="N320">
            <v>25517.99</v>
          </cell>
          <cell r="O320">
            <v>25517.99</v>
          </cell>
          <cell r="P320">
            <v>-11813</v>
          </cell>
          <cell r="Q320">
            <v>17063.63</v>
          </cell>
          <cell r="S320">
            <v>-11813</v>
          </cell>
          <cell r="T320">
            <v>17063.63</v>
          </cell>
          <cell r="V320" t="str">
            <v>Administrative and other expenses</v>
          </cell>
          <cell r="W320" t="str">
            <v>Administrative and other expenses</v>
          </cell>
          <cell r="AA320" t="str">
            <v>Suppliers</v>
          </cell>
        </row>
        <row r="321">
          <cell r="A321">
            <v>394</v>
          </cell>
          <cell r="B321" t="str">
            <v xml:space="preserve">Insurance:  Personal property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V321" t="str">
            <v>Administrative and other expenses</v>
          </cell>
          <cell r="W321" t="str">
            <v>Administrative and other expenses</v>
          </cell>
          <cell r="AA321" t="str">
            <v>Suppliers</v>
          </cell>
        </row>
        <row r="322">
          <cell r="A322">
            <v>395</v>
          </cell>
          <cell r="B322" t="str">
            <v xml:space="preserve">Insurance :Theft             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2420</v>
          </cell>
          <cell r="J322">
            <v>2420</v>
          </cell>
          <cell r="K322">
            <v>2420</v>
          </cell>
          <cell r="L322">
            <v>407893.18</v>
          </cell>
          <cell r="M322">
            <v>407893.18</v>
          </cell>
          <cell r="N322">
            <v>133893.18</v>
          </cell>
          <cell r="O322">
            <v>133893.18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V322" t="str">
            <v>Administrative and other expenses</v>
          </cell>
          <cell r="W322" t="str">
            <v>Administrative and other expenses</v>
          </cell>
          <cell r="AA322" t="str">
            <v>Suppliers</v>
          </cell>
        </row>
        <row r="323">
          <cell r="A323">
            <v>396</v>
          </cell>
          <cell r="B323" t="str">
            <v>Insurance:  Coincidental damag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5000</v>
          </cell>
          <cell r="S323">
            <v>0</v>
          </cell>
          <cell r="T323">
            <v>5000</v>
          </cell>
          <cell r="V323" t="str">
            <v>Administrative and other expenses</v>
          </cell>
          <cell r="W323" t="str">
            <v>Administrative and other expenses</v>
          </cell>
          <cell r="AA323" t="str">
            <v>Suppliers</v>
          </cell>
        </row>
        <row r="324">
          <cell r="A324">
            <v>397</v>
          </cell>
          <cell r="B324" t="str">
            <v xml:space="preserve">Insurance:  Contract workers  </v>
          </cell>
          <cell r="C324">
            <v>0</v>
          </cell>
          <cell r="D324">
            <v>0</v>
          </cell>
          <cell r="E324">
            <v>650</v>
          </cell>
          <cell r="F324">
            <v>650</v>
          </cell>
          <cell r="G324">
            <v>650</v>
          </cell>
          <cell r="H324">
            <v>650</v>
          </cell>
          <cell r="I324">
            <v>650</v>
          </cell>
          <cell r="J324">
            <v>650</v>
          </cell>
          <cell r="K324">
            <v>650</v>
          </cell>
          <cell r="L324">
            <v>650</v>
          </cell>
          <cell r="M324">
            <v>650</v>
          </cell>
          <cell r="N324">
            <v>650</v>
          </cell>
          <cell r="O324">
            <v>650</v>
          </cell>
          <cell r="P324">
            <v>0</v>
          </cell>
          <cell r="Q324">
            <v>23873.55</v>
          </cell>
          <cell r="S324">
            <v>0</v>
          </cell>
          <cell r="T324">
            <v>23873.55</v>
          </cell>
          <cell r="V324" t="str">
            <v>Administrative and other expenses</v>
          </cell>
          <cell r="W324" t="str">
            <v>Administrative and other expenses</v>
          </cell>
          <cell r="AA324" t="str">
            <v>Suppliers</v>
          </cell>
        </row>
        <row r="325">
          <cell r="A325">
            <v>398</v>
          </cell>
          <cell r="B325" t="str">
            <v>Insurance:  Personal casualtie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455196.51</v>
          </cell>
          <cell r="S325">
            <v>0</v>
          </cell>
          <cell r="T325">
            <v>455196.51</v>
          </cell>
          <cell r="V325" t="str">
            <v>Administrative and other expenses</v>
          </cell>
          <cell r="W325" t="str">
            <v>Administrative and other expenses</v>
          </cell>
          <cell r="AA325" t="str">
            <v>Suppliers</v>
          </cell>
        </row>
        <row r="326">
          <cell r="A326">
            <v>399</v>
          </cell>
          <cell r="B326" t="str">
            <v xml:space="preserve">Insurance:  Given benefits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V326" t="str">
            <v>Administrative and other expenses</v>
          </cell>
          <cell r="W326" t="str">
            <v>Administrative and other expenses</v>
          </cell>
          <cell r="AA326" t="str">
            <v>Suppliers</v>
          </cell>
        </row>
        <row r="327">
          <cell r="A327">
            <v>400</v>
          </cell>
          <cell r="B327" t="str">
            <v xml:space="preserve">Insurance:  Liability         </v>
          </cell>
          <cell r="C327">
            <v>0</v>
          </cell>
          <cell r="D327">
            <v>0</v>
          </cell>
          <cell r="E327">
            <v>920856.34</v>
          </cell>
          <cell r="F327">
            <v>920856.34</v>
          </cell>
          <cell r="G327">
            <v>920856.34</v>
          </cell>
          <cell r="H327">
            <v>920856.34</v>
          </cell>
          <cell r="I327">
            <v>920856.34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1743273.22</v>
          </cell>
          <cell r="S327">
            <v>0</v>
          </cell>
          <cell r="T327">
            <v>1743273.22</v>
          </cell>
          <cell r="V327" t="str">
            <v>Administrative and other expenses</v>
          </cell>
          <cell r="W327" t="str">
            <v>Administrative and other expenses</v>
          </cell>
          <cell r="AA327" t="str">
            <v>Suppliers</v>
          </cell>
        </row>
        <row r="328">
          <cell r="A328">
            <v>401</v>
          </cell>
          <cell r="B328" t="str">
            <v xml:space="preserve">Insurance:  Fidelity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9320.18</v>
          </cell>
          <cell r="S328">
            <v>0</v>
          </cell>
          <cell r="T328">
            <v>9320.18</v>
          </cell>
          <cell r="V328" t="str">
            <v>Administrative and other expenses</v>
          </cell>
          <cell r="W328" t="str">
            <v>Administrative and other expenses</v>
          </cell>
          <cell r="AA328" t="str">
            <v>Suppliers</v>
          </cell>
        </row>
        <row r="329">
          <cell r="A329">
            <v>402</v>
          </cell>
          <cell r="B329" t="str">
            <v>insurance:  Travel insurance -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37780.160000000003</v>
          </cell>
          <cell r="S329">
            <v>0</v>
          </cell>
          <cell r="T329">
            <v>37780.160000000003</v>
          </cell>
          <cell r="V329" t="str">
            <v>Administrative and other expenses</v>
          </cell>
          <cell r="W329" t="str">
            <v>Administrative and other expenses</v>
          </cell>
          <cell r="AA329" t="str">
            <v>Suppliers</v>
          </cell>
        </row>
        <row r="330">
          <cell r="A330">
            <v>403</v>
          </cell>
          <cell r="B330" t="str">
            <v>Insurance:  Non-vehicle: Add p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10000</v>
          </cell>
          <cell r="Q330">
            <v>0</v>
          </cell>
          <cell r="S330">
            <v>10000</v>
          </cell>
          <cell r="T330">
            <v>0</v>
          </cell>
          <cell r="V330" t="str">
            <v>Administrative and other expenses</v>
          </cell>
          <cell r="W330" t="str">
            <v>Administrative and other expenses</v>
          </cell>
          <cell r="AA330" t="str">
            <v>Suppliers</v>
          </cell>
        </row>
        <row r="331">
          <cell r="A331">
            <v>404</v>
          </cell>
          <cell r="B331" t="str">
            <v>Insurance:  Vehicle: Premium p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221585.87</v>
          </cell>
          <cell r="S331">
            <v>0</v>
          </cell>
          <cell r="T331">
            <v>221585.87</v>
          </cell>
          <cell r="V331" t="str">
            <v>Administrative and other expenses</v>
          </cell>
          <cell r="W331" t="str">
            <v>Administrative and other expenses</v>
          </cell>
          <cell r="AA331" t="str">
            <v>Suppliers</v>
          </cell>
        </row>
        <row r="332">
          <cell r="A332">
            <v>405</v>
          </cell>
          <cell r="B332" t="str">
            <v>Insurance:  Vehicle Self fundi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789674</v>
          </cell>
          <cell r="S332">
            <v>0</v>
          </cell>
          <cell r="T332">
            <v>789674</v>
          </cell>
          <cell r="V332" t="str">
            <v>Administrative and other expenses</v>
          </cell>
          <cell r="W332" t="str">
            <v>Administrative and other expenses</v>
          </cell>
          <cell r="AA332" t="str">
            <v>Suppliers</v>
          </cell>
        </row>
        <row r="333">
          <cell r="A333">
            <v>406</v>
          </cell>
          <cell r="B333" t="str">
            <v>Insurance:  Vehicle Add paymen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6272.98</v>
          </cell>
          <cell r="S333">
            <v>0</v>
          </cell>
          <cell r="T333">
            <v>6272.98</v>
          </cell>
          <cell r="V333" t="str">
            <v>Administrative and other expenses</v>
          </cell>
          <cell r="W333" t="str">
            <v>Administrative and other expenses</v>
          </cell>
          <cell r="AA333" t="str">
            <v>Suppliers</v>
          </cell>
        </row>
        <row r="334">
          <cell r="A334">
            <v>407</v>
          </cell>
          <cell r="B334" t="str">
            <v>Insurance:  Riot/Sasria insura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19635.87</v>
          </cell>
          <cell r="J334">
            <v>19635.87</v>
          </cell>
          <cell r="K334">
            <v>19635.87</v>
          </cell>
          <cell r="L334">
            <v>19635.87</v>
          </cell>
          <cell r="M334">
            <v>19635.87</v>
          </cell>
          <cell r="N334">
            <v>0</v>
          </cell>
          <cell r="O334">
            <v>0</v>
          </cell>
          <cell r="P334">
            <v>0</v>
          </cell>
          <cell r="Q334">
            <v>156668.75</v>
          </cell>
          <cell r="S334">
            <v>0</v>
          </cell>
          <cell r="T334">
            <v>156668.75</v>
          </cell>
          <cell r="V334" t="str">
            <v>Administrative and other expenses</v>
          </cell>
          <cell r="W334" t="str">
            <v>Administrative and other expenses</v>
          </cell>
          <cell r="AA334" t="str">
            <v>Suppliers</v>
          </cell>
        </row>
        <row r="335">
          <cell r="A335">
            <v>408</v>
          </cell>
          <cell r="B335" t="str">
            <v>Insurance:  Over/under insuran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4437.6000000000004</v>
          </cell>
          <cell r="N335">
            <v>110384.6</v>
          </cell>
          <cell r="O335">
            <v>110384.6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V335" t="str">
            <v>Administrative and other expenses</v>
          </cell>
          <cell r="W335" t="str">
            <v>Administrative and other expenses</v>
          </cell>
          <cell r="AA335" t="str">
            <v>Suppliers</v>
          </cell>
        </row>
        <row r="336">
          <cell r="A336">
            <v>409</v>
          </cell>
          <cell r="B336" t="str">
            <v xml:space="preserve">Insurance broker fee         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1021284.69</v>
          </cell>
          <cell r="I336">
            <v>1021284.69</v>
          </cell>
          <cell r="J336">
            <v>3594288.49</v>
          </cell>
          <cell r="K336">
            <v>3594288.49</v>
          </cell>
          <cell r="L336">
            <v>3594288.49</v>
          </cell>
          <cell r="M336">
            <v>3594288.49</v>
          </cell>
          <cell r="N336">
            <v>3594288.49</v>
          </cell>
          <cell r="O336">
            <v>3594288.49</v>
          </cell>
          <cell r="P336">
            <v>5985000</v>
          </cell>
          <cell r="Q336">
            <v>648315</v>
          </cell>
          <cell r="S336">
            <v>5985000</v>
          </cell>
          <cell r="T336">
            <v>648315</v>
          </cell>
          <cell r="V336" t="str">
            <v>Administrative and other expenses</v>
          </cell>
          <cell r="W336" t="str">
            <v>Administrative and other expenses</v>
          </cell>
          <cell r="AA336" t="str">
            <v>Suppliers</v>
          </cell>
        </row>
        <row r="337">
          <cell r="A337">
            <v>410</v>
          </cell>
          <cell r="B337" t="str">
            <v>Consultations ARC Board member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V337" t="str">
            <v>Administrative and other expenses</v>
          </cell>
          <cell r="W337" t="str">
            <v>Administrative and other expenses</v>
          </cell>
          <cell r="AA337" t="str">
            <v>Suppliers</v>
          </cell>
        </row>
        <row r="338">
          <cell r="A338">
            <v>411</v>
          </cell>
          <cell r="B338" t="str">
            <v xml:space="preserve">Committees: Remuneration      </v>
          </cell>
          <cell r="C338">
            <v>0</v>
          </cell>
          <cell r="D338">
            <v>29600</v>
          </cell>
          <cell r="E338">
            <v>72834.94</v>
          </cell>
          <cell r="F338">
            <v>72834.94</v>
          </cell>
          <cell r="G338">
            <v>72834.94</v>
          </cell>
          <cell r="H338">
            <v>125653.77</v>
          </cell>
          <cell r="I338">
            <v>163393.73000000001</v>
          </cell>
          <cell r="J338">
            <v>181732.31</v>
          </cell>
          <cell r="K338">
            <v>244263.48</v>
          </cell>
          <cell r="L338">
            <v>260073.79</v>
          </cell>
          <cell r="M338">
            <v>290964.40000000002</v>
          </cell>
          <cell r="N338">
            <v>412455.34</v>
          </cell>
          <cell r="O338">
            <v>412455.34</v>
          </cell>
          <cell r="P338">
            <v>646406</v>
          </cell>
          <cell r="Q338">
            <v>295108.40000000002</v>
          </cell>
          <cell r="S338">
            <v>646406</v>
          </cell>
          <cell r="T338">
            <v>295108.40000000002</v>
          </cell>
          <cell r="V338" t="str">
            <v>Administrative and other expenses</v>
          </cell>
          <cell r="W338" t="str">
            <v>Administrative and other expenses</v>
          </cell>
          <cell r="AA338" t="str">
            <v>Suppliers</v>
          </cell>
        </row>
        <row r="339">
          <cell r="A339">
            <v>412</v>
          </cell>
          <cell r="B339" t="str">
            <v xml:space="preserve">Consultation fees             </v>
          </cell>
          <cell r="C339">
            <v>40624.76</v>
          </cell>
          <cell r="D339">
            <v>2213168.44</v>
          </cell>
          <cell r="E339">
            <v>5785027.4800000004</v>
          </cell>
          <cell r="F339">
            <v>8591281.1099999994</v>
          </cell>
          <cell r="G339">
            <v>9956017.0500000007</v>
          </cell>
          <cell r="H339">
            <v>12472216.15</v>
          </cell>
          <cell r="I339">
            <v>16255595.130000001</v>
          </cell>
          <cell r="J339">
            <v>17085614.210000001</v>
          </cell>
          <cell r="K339">
            <v>18851907.670000002</v>
          </cell>
          <cell r="L339">
            <v>20124999.050000001</v>
          </cell>
          <cell r="M339">
            <v>21073559.050000001</v>
          </cell>
          <cell r="N339">
            <v>22350619.16</v>
          </cell>
          <cell r="O339">
            <v>22350619.16</v>
          </cell>
          <cell r="P339">
            <v>24589464</v>
          </cell>
          <cell r="Q339">
            <v>16294684.119999999</v>
          </cell>
          <cell r="S339">
            <v>24589464</v>
          </cell>
          <cell r="T339">
            <v>16294684.119999999</v>
          </cell>
          <cell r="V339" t="str">
            <v>Administrative and other expenses</v>
          </cell>
          <cell r="W339" t="str">
            <v>Administrative and other expenses</v>
          </cell>
          <cell r="AA339" t="str">
            <v>Suppliers</v>
          </cell>
        </row>
        <row r="340">
          <cell r="A340">
            <v>413</v>
          </cell>
          <cell r="B340" t="str">
            <v xml:space="preserve">Sundry allowance             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V340" t="str">
            <v>Administrative and other expenses</v>
          </cell>
          <cell r="W340" t="str">
            <v>Administrative and other expenses</v>
          </cell>
          <cell r="AA340" t="str">
            <v>Suppliers</v>
          </cell>
        </row>
        <row r="341">
          <cell r="A341">
            <v>414</v>
          </cell>
          <cell r="B341" t="str">
            <v>Committees: Travel and accomod</v>
          </cell>
          <cell r="C341">
            <v>0</v>
          </cell>
          <cell r="D341">
            <v>0</v>
          </cell>
          <cell r="E341">
            <v>0</v>
          </cell>
          <cell r="F341">
            <v>18093.21</v>
          </cell>
          <cell r="G341">
            <v>20381.25</v>
          </cell>
          <cell r="H341">
            <v>37436.53</v>
          </cell>
          <cell r="I341">
            <v>37436.53</v>
          </cell>
          <cell r="J341">
            <v>37436.53</v>
          </cell>
          <cell r="K341">
            <v>37436.53</v>
          </cell>
          <cell r="L341">
            <v>37436.53</v>
          </cell>
          <cell r="M341">
            <v>37436.53</v>
          </cell>
          <cell r="N341">
            <v>37436.53</v>
          </cell>
          <cell r="O341">
            <v>37436.53</v>
          </cell>
          <cell r="P341">
            <v>473231</v>
          </cell>
          <cell r="Q341">
            <v>61005.94</v>
          </cell>
          <cell r="S341">
            <v>473231</v>
          </cell>
          <cell r="T341">
            <v>61005.94</v>
          </cell>
          <cell r="V341" t="str">
            <v>Administrative and other expenses</v>
          </cell>
          <cell r="W341" t="str">
            <v>Administrative and other expenses</v>
          </cell>
          <cell r="AA341" t="str">
            <v>Suppliers</v>
          </cell>
        </row>
        <row r="342">
          <cell r="A342">
            <v>415</v>
          </cell>
          <cell r="B342" t="str">
            <v xml:space="preserve">Committees: Entertainment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600</v>
          </cell>
          <cell r="Q342">
            <v>0</v>
          </cell>
          <cell r="S342">
            <v>600</v>
          </cell>
          <cell r="T342">
            <v>0</v>
          </cell>
          <cell r="V342" t="str">
            <v>Administrative and other expenses</v>
          </cell>
          <cell r="W342" t="str">
            <v>Administrative and other expenses</v>
          </cell>
          <cell r="AA342" t="str">
            <v>Suppliers</v>
          </cell>
        </row>
        <row r="343">
          <cell r="A343">
            <v>416</v>
          </cell>
          <cell r="B343" t="str">
            <v>Consultation special assignmen</v>
          </cell>
          <cell r="C343">
            <v>0</v>
          </cell>
          <cell r="D343">
            <v>7200</v>
          </cell>
          <cell r="E343">
            <v>10200</v>
          </cell>
          <cell r="F343">
            <v>44220</v>
          </cell>
          <cell r="G343">
            <v>44220</v>
          </cell>
          <cell r="H343">
            <v>150756.4</v>
          </cell>
          <cell r="I343">
            <v>438980.5</v>
          </cell>
          <cell r="J343">
            <v>325683.90000000002</v>
          </cell>
          <cell r="K343">
            <v>331443.90000000002</v>
          </cell>
          <cell r="L343">
            <v>336963.9</v>
          </cell>
          <cell r="M343">
            <v>508497.9</v>
          </cell>
          <cell r="N343">
            <v>1005802.73</v>
          </cell>
          <cell r="O343">
            <v>1005802.73</v>
          </cell>
          <cell r="P343">
            <v>375</v>
          </cell>
          <cell r="Q343">
            <v>109564.95</v>
          </cell>
          <cell r="S343">
            <v>375</v>
          </cell>
          <cell r="T343">
            <v>109564.95</v>
          </cell>
          <cell r="V343" t="str">
            <v>Administrative and other expenses</v>
          </cell>
          <cell r="W343" t="str">
            <v>Administrative and other expenses</v>
          </cell>
          <cell r="AA343" t="str">
            <v>Suppliers</v>
          </cell>
        </row>
        <row r="344">
          <cell r="A344">
            <v>417</v>
          </cell>
          <cell r="B344" t="str">
            <v xml:space="preserve">Legal fees                    </v>
          </cell>
          <cell r="C344">
            <v>-10.44</v>
          </cell>
          <cell r="D344">
            <v>-461663.93</v>
          </cell>
          <cell r="E344">
            <v>315195.31</v>
          </cell>
          <cell r="F344">
            <v>352287.17</v>
          </cell>
          <cell r="G344">
            <v>376637.17</v>
          </cell>
          <cell r="H344">
            <v>352111.33</v>
          </cell>
          <cell r="I344">
            <v>867114.96</v>
          </cell>
          <cell r="J344">
            <v>891616.42</v>
          </cell>
          <cell r="K344">
            <v>1651180.74</v>
          </cell>
          <cell r="L344">
            <v>1670872.33</v>
          </cell>
          <cell r="M344">
            <v>1829008.76</v>
          </cell>
          <cell r="N344">
            <v>1903409.77</v>
          </cell>
          <cell r="O344">
            <v>1903409.77</v>
          </cell>
          <cell r="P344">
            <v>1911324</v>
          </cell>
          <cell r="Q344">
            <v>2337804.58</v>
          </cell>
          <cell r="S344">
            <v>1911324</v>
          </cell>
          <cell r="T344">
            <v>2337804.58</v>
          </cell>
          <cell r="V344" t="str">
            <v>Administrative and other expenses</v>
          </cell>
          <cell r="W344" t="str">
            <v>Administrative and other expenses</v>
          </cell>
          <cell r="AA344" t="str">
            <v>Suppliers</v>
          </cell>
        </row>
        <row r="345">
          <cell r="A345">
            <v>418</v>
          </cell>
          <cell r="B345" t="str">
            <v xml:space="preserve">Project Management fees  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126101</v>
          </cell>
          <cell r="N345">
            <v>126101</v>
          </cell>
          <cell r="O345">
            <v>126101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V345" t="str">
            <v>Administrative and other expenses</v>
          </cell>
          <cell r="W345" t="str">
            <v>Administrative and other expenses</v>
          </cell>
          <cell r="AA345" t="str">
            <v>Suppliers</v>
          </cell>
        </row>
        <row r="346">
          <cell r="A346">
            <v>420</v>
          </cell>
          <cell r="B346" t="str">
            <v xml:space="preserve">Foreign contracts            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97.28</v>
          </cell>
          <cell r="H346">
            <v>97.28</v>
          </cell>
          <cell r="I346">
            <v>97.28</v>
          </cell>
          <cell r="J346">
            <v>97.28</v>
          </cell>
          <cell r="K346">
            <v>97.28</v>
          </cell>
          <cell r="L346">
            <v>97.28</v>
          </cell>
          <cell r="M346">
            <v>14431.88</v>
          </cell>
          <cell r="N346">
            <v>14431.88</v>
          </cell>
          <cell r="O346">
            <v>14431.88</v>
          </cell>
          <cell r="P346">
            <v>118200</v>
          </cell>
          <cell r="Q346">
            <v>0</v>
          </cell>
          <cell r="S346">
            <v>118200</v>
          </cell>
          <cell r="T346">
            <v>0</v>
          </cell>
          <cell r="V346" t="str">
            <v>Administrative and other expenses</v>
          </cell>
          <cell r="W346" t="str">
            <v>Administrative and other expenses</v>
          </cell>
          <cell r="AA346" t="str">
            <v>Suppliers</v>
          </cell>
        </row>
        <row r="347">
          <cell r="A347">
            <v>421</v>
          </cell>
          <cell r="B347" t="str">
            <v xml:space="preserve">Universities                  </v>
          </cell>
          <cell r="C347">
            <v>0</v>
          </cell>
          <cell r="D347">
            <v>11313.58</v>
          </cell>
          <cell r="E347">
            <v>475820.15</v>
          </cell>
          <cell r="F347">
            <v>806363.18</v>
          </cell>
          <cell r="G347">
            <v>941773.18</v>
          </cell>
          <cell r="H347">
            <v>1072373.1499999999</v>
          </cell>
          <cell r="I347">
            <v>1308648.1000000001</v>
          </cell>
          <cell r="J347">
            <v>1313244.07</v>
          </cell>
          <cell r="K347">
            <v>2004475.49</v>
          </cell>
          <cell r="L347">
            <v>2449545.37</v>
          </cell>
          <cell r="M347">
            <v>2542769.92</v>
          </cell>
          <cell r="N347">
            <v>3048761.37</v>
          </cell>
          <cell r="O347">
            <v>3048761.37</v>
          </cell>
          <cell r="P347">
            <v>5512105</v>
          </cell>
          <cell r="Q347">
            <v>3394667.32</v>
          </cell>
          <cell r="S347">
            <v>5512105</v>
          </cell>
          <cell r="T347">
            <v>3394667.32</v>
          </cell>
          <cell r="V347" t="str">
            <v>Administrative and other expenses</v>
          </cell>
          <cell r="W347" t="str">
            <v>Administrative and other expenses</v>
          </cell>
          <cell r="AA347" t="str">
            <v>Suppliers</v>
          </cell>
        </row>
        <row r="348">
          <cell r="A348">
            <v>422</v>
          </cell>
          <cell r="B348" t="str">
            <v xml:space="preserve">Government institutions       </v>
          </cell>
          <cell r="C348">
            <v>0</v>
          </cell>
          <cell r="D348">
            <v>0</v>
          </cell>
          <cell r="E348">
            <v>489.12</v>
          </cell>
          <cell r="F348">
            <v>5280.12</v>
          </cell>
          <cell r="G348">
            <v>43510.47</v>
          </cell>
          <cell r="H348">
            <v>43108.98</v>
          </cell>
          <cell r="I348">
            <v>47459.98</v>
          </cell>
          <cell r="J348">
            <v>47459.98</v>
          </cell>
          <cell r="K348">
            <v>114216.18</v>
          </cell>
          <cell r="L348">
            <v>195385.14</v>
          </cell>
          <cell r="M348">
            <v>220005.14</v>
          </cell>
          <cell r="N348">
            <v>786213.05</v>
          </cell>
          <cell r="O348">
            <v>786213.05</v>
          </cell>
          <cell r="P348">
            <v>1476668</v>
          </cell>
          <cell r="Q348">
            <v>393617.84</v>
          </cell>
          <cell r="S348">
            <v>1476668</v>
          </cell>
          <cell r="T348">
            <v>393617.84</v>
          </cell>
          <cell r="V348" t="str">
            <v>Administrative and other expenses</v>
          </cell>
          <cell r="W348" t="str">
            <v>Administrative and other expenses</v>
          </cell>
          <cell r="AA348" t="str">
            <v>Suppliers</v>
          </cell>
        </row>
        <row r="349">
          <cell r="A349">
            <v>423</v>
          </cell>
          <cell r="B349" t="str">
            <v xml:space="preserve">ARC institutes     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V349" t="str">
            <v>Administrative and other expenses</v>
          </cell>
          <cell r="W349" t="str">
            <v>Administrative and other expenses</v>
          </cell>
          <cell r="AA349" t="str">
            <v>Suppliers</v>
          </cell>
        </row>
        <row r="350">
          <cell r="A350">
            <v>424</v>
          </cell>
          <cell r="B350" t="str">
            <v>Private research institutions/</v>
          </cell>
          <cell r="C350">
            <v>71954.33</v>
          </cell>
          <cell r="D350">
            <v>404495.34</v>
          </cell>
          <cell r="E350">
            <v>725168.8</v>
          </cell>
          <cell r="F350">
            <v>1406403.52</v>
          </cell>
          <cell r="G350">
            <v>1911607.57</v>
          </cell>
          <cell r="H350">
            <v>2415597.7400000002</v>
          </cell>
          <cell r="I350">
            <v>2665343.94</v>
          </cell>
          <cell r="J350">
            <v>3486869.18</v>
          </cell>
          <cell r="K350">
            <v>4185193.02</v>
          </cell>
          <cell r="L350">
            <v>4548791.09</v>
          </cell>
          <cell r="M350">
            <v>4810009.83</v>
          </cell>
          <cell r="N350">
            <v>5406551.54</v>
          </cell>
          <cell r="O350">
            <v>5406551.54</v>
          </cell>
          <cell r="P350">
            <v>6146852</v>
          </cell>
          <cell r="Q350">
            <v>4643999.1399999997</v>
          </cell>
          <cell r="S350">
            <v>6146852</v>
          </cell>
          <cell r="T350">
            <v>4643999.1399999997</v>
          </cell>
          <cell r="V350" t="str">
            <v>Administrative and other expenses</v>
          </cell>
          <cell r="W350" t="str">
            <v>Administrative and other expenses</v>
          </cell>
          <cell r="AA350" t="str">
            <v>Suppliers</v>
          </cell>
        </row>
        <row r="351">
          <cell r="A351">
            <v>425</v>
          </cell>
          <cell r="B351" t="str">
            <v xml:space="preserve">Weather observers             </v>
          </cell>
          <cell r="C351">
            <v>0</v>
          </cell>
          <cell r="D351">
            <v>4072</v>
          </cell>
          <cell r="E351">
            <v>12448</v>
          </cell>
          <cell r="F351">
            <v>20044</v>
          </cell>
          <cell r="G351">
            <v>26068</v>
          </cell>
          <cell r="H351">
            <v>34576</v>
          </cell>
          <cell r="I351">
            <v>41552</v>
          </cell>
          <cell r="J351">
            <v>49204</v>
          </cell>
          <cell r="K351">
            <v>56740</v>
          </cell>
          <cell r="L351">
            <v>64220</v>
          </cell>
          <cell r="M351">
            <v>71908</v>
          </cell>
          <cell r="N351">
            <v>79016</v>
          </cell>
          <cell r="O351">
            <v>79016</v>
          </cell>
          <cell r="P351">
            <v>86652</v>
          </cell>
          <cell r="Q351">
            <v>100728</v>
          </cell>
          <cell r="S351">
            <v>86652</v>
          </cell>
          <cell r="T351">
            <v>100728</v>
          </cell>
          <cell r="V351" t="str">
            <v>Administrative and other expenses</v>
          </cell>
          <cell r="W351" t="str">
            <v>Administrative and other expenses</v>
          </cell>
          <cell r="AA351" t="str">
            <v>Suppliers</v>
          </cell>
        </row>
        <row r="352">
          <cell r="A352">
            <v>426</v>
          </cell>
          <cell r="B352" t="str">
            <v xml:space="preserve">Seconded personnel            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V352" t="str">
            <v>Administrative and other expenses</v>
          </cell>
          <cell r="W352" t="str">
            <v>Administrative and other expenses</v>
          </cell>
          <cell r="AA352" t="str">
            <v>Suppliers</v>
          </cell>
        </row>
        <row r="353">
          <cell r="A353">
            <v>427</v>
          </cell>
          <cell r="B353" t="str">
            <v>Computer system development (5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V353" t="str">
            <v>Administrative and other expenses</v>
          </cell>
          <cell r="W353" t="str">
            <v>Administrative and other expenses</v>
          </cell>
          <cell r="AA353" t="str">
            <v>Suppliers</v>
          </cell>
        </row>
        <row r="354">
          <cell r="A354">
            <v>430</v>
          </cell>
          <cell r="B354" t="str">
            <v xml:space="preserve">Financial management services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28084.81</v>
          </cell>
          <cell r="H354">
            <v>56169.62</v>
          </cell>
          <cell r="I354">
            <v>84254.43</v>
          </cell>
          <cell r="J354">
            <v>140424.04999999999</v>
          </cell>
          <cell r="K354">
            <v>140424.04999999999</v>
          </cell>
          <cell r="L354">
            <v>140424.04999999999</v>
          </cell>
          <cell r="M354">
            <v>204408.86</v>
          </cell>
          <cell r="N354">
            <v>261178.75</v>
          </cell>
          <cell r="O354">
            <v>261178.75</v>
          </cell>
          <cell r="P354">
            <v>61562</v>
          </cell>
          <cell r="Q354">
            <v>168353</v>
          </cell>
          <cell r="S354">
            <v>61562</v>
          </cell>
          <cell r="T354">
            <v>168353</v>
          </cell>
          <cell r="V354" t="str">
            <v>Administrative and other expenses</v>
          </cell>
          <cell r="W354" t="str">
            <v>Administrative and other expenses</v>
          </cell>
          <cell r="AA354" t="str">
            <v>Suppliers</v>
          </cell>
        </row>
        <row r="355">
          <cell r="A355">
            <v>431</v>
          </cell>
          <cell r="B355" t="str">
            <v xml:space="preserve">Accounting services          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7700</v>
          </cell>
          <cell r="H355">
            <v>7700</v>
          </cell>
          <cell r="I355">
            <v>7700</v>
          </cell>
          <cell r="J355">
            <v>10900</v>
          </cell>
          <cell r="K355">
            <v>10900</v>
          </cell>
          <cell r="L355">
            <v>10900</v>
          </cell>
          <cell r="M355">
            <v>10900</v>
          </cell>
          <cell r="N355">
            <v>10900</v>
          </cell>
          <cell r="O355">
            <v>10900</v>
          </cell>
          <cell r="P355">
            <v>0</v>
          </cell>
          <cell r="Q355">
            <v>33450</v>
          </cell>
          <cell r="S355">
            <v>0</v>
          </cell>
          <cell r="T355">
            <v>33450</v>
          </cell>
          <cell r="V355" t="str">
            <v>Administrative and other expenses</v>
          </cell>
          <cell r="W355" t="str">
            <v>Administrative and other expenses</v>
          </cell>
          <cell r="AA355" t="str">
            <v>Suppliers</v>
          </cell>
        </row>
        <row r="356">
          <cell r="A356">
            <v>432</v>
          </cell>
          <cell r="B356" t="str">
            <v>Financial training by auditors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V356" t="str">
            <v>Administrative and other expenses</v>
          </cell>
          <cell r="W356" t="str">
            <v>Administrative and other expenses</v>
          </cell>
          <cell r="AA356" t="str">
            <v>Suppliers</v>
          </cell>
        </row>
        <row r="357">
          <cell r="A357">
            <v>433</v>
          </cell>
          <cell r="B357" t="str">
            <v xml:space="preserve">Special investigations        </v>
          </cell>
          <cell r="C357">
            <v>0</v>
          </cell>
          <cell r="D357">
            <v>0</v>
          </cell>
          <cell r="E357">
            <v>0</v>
          </cell>
          <cell r="F357">
            <v>-28084.799999999999</v>
          </cell>
          <cell r="G357">
            <v>-28084.799999999999</v>
          </cell>
          <cell r="H357">
            <v>-28084.799999999999</v>
          </cell>
          <cell r="I357">
            <v>-28084.799999999999</v>
          </cell>
          <cell r="J357">
            <v>-28084.799999999999</v>
          </cell>
          <cell r="K357">
            <v>784615.2</v>
          </cell>
          <cell r="L357">
            <v>914510.81</v>
          </cell>
          <cell r="M357">
            <v>1069510.81</v>
          </cell>
          <cell r="N357">
            <v>1384510.81</v>
          </cell>
          <cell r="O357">
            <v>1384510.81</v>
          </cell>
          <cell r="P357">
            <v>226242</v>
          </cell>
          <cell r="Q357">
            <v>355432.11</v>
          </cell>
          <cell r="S357">
            <v>226242</v>
          </cell>
          <cell r="T357">
            <v>355432.11</v>
          </cell>
          <cell r="V357" t="str">
            <v>Administrative and other expenses</v>
          </cell>
          <cell r="W357" t="str">
            <v>Administrative and other expenses</v>
          </cell>
          <cell r="AA357" t="str">
            <v>Suppliers</v>
          </cell>
        </row>
        <row r="358">
          <cell r="A358">
            <v>434</v>
          </cell>
          <cell r="B358" t="str">
            <v>Travel and accomodation: Audit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V358" t="str">
            <v>Administrative and other expenses</v>
          </cell>
          <cell r="W358" t="str">
            <v>Administrative and other expenses</v>
          </cell>
          <cell r="AA358" t="str">
            <v>Suppliers</v>
          </cell>
        </row>
        <row r="359">
          <cell r="A359">
            <v>435</v>
          </cell>
          <cell r="B359" t="str">
            <v xml:space="preserve">Bank charges                  </v>
          </cell>
          <cell r="C359">
            <v>61838.06</v>
          </cell>
          <cell r="D359">
            <v>140934.23000000001</v>
          </cell>
          <cell r="E359">
            <v>175818.65</v>
          </cell>
          <cell r="F359">
            <v>272926.38</v>
          </cell>
          <cell r="G359">
            <v>332895.93</v>
          </cell>
          <cell r="H359">
            <v>397833.36</v>
          </cell>
          <cell r="I359">
            <v>461775.26</v>
          </cell>
          <cell r="J359">
            <v>528310.87</v>
          </cell>
          <cell r="K359">
            <v>617233.35</v>
          </cell>
          <cell r="L359">
            <v>687516.46</v>
          </cell>
          <cell r="M359">
            <v>816284.1</v>
          </cell>
          <cell r="N359">
            <v>936662.85</v>
          </cell>
          <cell r="O359">
            <v>936662.85</v>
          </cell>
          <cell r="P359">
            <v>677261</v>
          </cell>
          <cell r="Q359">
            <v>780127.91</v>
          </cell>
          <cell r="S359">
            <v>677261</v>
          </cell>
          <cell r="T359">
            <v>780127.91</v>
          </cell>
          <cell r="V359" t="str">
            <v>Administrative and other expenses</v>
          </cell>
          <cell r="W359" t="str">
            <v>Administrative and other expenses</v>
          </cell>
          <cell r="AA359" t="str">
            <v>Suppliers</v>
          </cell>
        </row>
        <row r="360">
          <cell r="A360">
            <v>436</v>
          </cell>
          <cell r="B360" t="str">
            <v xml:space="preserve">Finance charges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4.3899999999999997</v>
          </cell>
          <cell r="J360">
            <v>4.3899999999999997</v>
          </cell>
          <cell r="K360">
            <v>4.3899999999999997</v>
          </cell>
          <cell r="L360">
            <v>4.3899999999999997</v>
          </cell>
          <cell r="M360">
            <v>4.3899999999999997</v>
          </cell>
          <cell r="N360">
            <v>4.3899999999999997</v>
          </cell>
          <cell r="O360">
            <v>4.3899999999999997</v>
          </cell>
          <cell r="P360">
            <v>18000</v>
          </cell>
          <cell r="Q360">
            <v>9115.61</v>
          </cell>
          <cell r="S360">
            <v>18000</v>
          </cell>
          <cell r="T360">
            <v>9115.61</v>
          </cell>
          <cell r="V360" t="str">
            <v>Administrative and other expenses</v>
          </cell>
          <cell r="W360" t="str">
            <v>Administrative and other expenses</v>
          </cell>
          <cell r="AA360" t="str">
            <v>Suppliers</v>
          </cell>
        </row>
        <row r="361">
          <cell r="A361">
            <v>437</v>
          </cell>
          <cell r="B361" t="str">
            <v>Internal auditors remuneration</v>
          </cell>
          <cell r="C361">
            <v>0</v>
          </cell>
          <cell r="D361">
            <v>0</v>
          </cell>
          <cell r="E361">
            <v>0</v>
          </cell>
          <cell r="F361">
            <v>-723268.83</v>
          </cell>
          <cell r="G361">
            <v>-723268.83</v>
          </cell>
          <cell r="H361">
            <v>-433498.97</v>
          </cell>
          <cell r="I361">
            <v>-433498.97</v>
          </cell>
          <cell r="J361">
            <v>-433498.97</v>
          </cell>
          <cell r="K361">
            <v>-316573.96999999997</v>
          </cell>
          <cell r="L361">
            <v>-238504.92</v>
          </cell>
          <cell r="M361">
            <v>229867.1</v>
          </cell>
          <cell r="N361">
            <v>241144.75</v>
          </cell>
          <cell r="O361">
            <v>241144.75</v>
          </cell>
          <cell r="P361">
            <v>2500000</v>
          </cell>
          <cell r="Q361">
            <v>2504395</v>
          </cell>
          <cell r="S361">
            <v>2500000</v>
          </cell>
          <cell r="T361">
            <v>2504395</v>
          </cell>
          <cell r="V361" t="str">
            <v>Administrative and other expenses</v>
          </cell>
          <cell r="W361" t="str">
            <v>Administrative and other expenses</v>
          </cell>
          <cell r="AA361" t="str">
            <v>Suppliers</v>
          </cell>
        </row>
        <row r="362">
          <cell r="A362">
            <v>438</v>
          </cell>
          <cell r="B362" t="str">
            <v xml:space="preserve">Under/over provision internal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S362">
            <v>0</v>
          </cell>
          <cell r="T362">
            <v>0</v>
          </cell>
          <cell r="V362" t="str">
            <v>Administrative and other expenses</v>
          </cell>
          <cell r="W362" t="str">
            <v>Administrative and other expenses</v>
          </cell>
          <cell r="AA362" t="str">
            <v>Suppliers</v>
          </cell>
        </row>
        <row r="363">
          <cell r="A363">
            <v>439</v>
          </cell>
          <cell r="B363" t="str">
            <v xml:space="preserve">Interest paid                 </v>
          </cell>
          <cell r="C363">
            <v>859.25</v>
          </cell>
          <cell r="D363">
            <v>1853.04</v>
          </cell>
          <cell r="E363">
            <v>4372.3</v>
          </cell>
          <cell r="F363">
            <v>6684.6</v>
          </cell>
          <cell r="G363">
            <v>9896.5300000000007</v>
          </cell>
          <cell r="H363">
            <v>9299.49</v>
          </cell>
          <cell r="I363">
            <v>158834.13</v>
          </cell>
          <cell r="J363">
            <v>159535.07</v>
          </cell>
          <cell r="K363">
            <v>166457.35999999999</v>
          </cell>
          <cell r="L363">
            <v>162532.01</v>
          </cell>
          <cell r="M363">
            <v>163482.70000000001</v>
          </cell>
          <cell r="N363">
            <v>164041.41</v>
          </cell>
          <cell r="O363">
            <v>164041.41</v>
          </cell>
          <cell r="P363">
            <v>3043</v>
          </cell>
          <cell r="Q363">
            <v>-19152.349999999999</v>
          </cell>
          <cell r="R363">
            <v>10000</v>
          </cell>
          <cell r="S363">
            <v>3043</v>
          </cell>
          <cell r="T363">
            <v>-19152.349999999999</v>
          </cell>
          <cell r="V363" t="str">
            <v>Finance costs</v>
          </cell>
          <cell r="W363" t="str">
            <v>Finance costs</v>
          </cell>
          <cell r="AA363" t="str">
            <v>Suppliers</v>
          </cell>
        </row>
        <row r="364">
          <cell r="A364">
            <v>440</v>
          </cell>
          <cell r="B364" t="str">
            <v xml:space="preserve">Stansal: Salary processing   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V364" t="str">
            <v>Administrative and other expenses</v>
          </cell>
          <cell r="W364" t="str">
            <v>Administrative and other expenses</v>
          </cell>
          <cell r="AA364" t="str">
            <v>Suppliers</v>
          </cell>
        </row>
        <row r="365">
          <cell r="A365">
            <v>441</v>
          </cell>
          <cell r="B365" t="str">
            <v xml:space="preserve">Tax                           </v>
          </cell>
          <cell r="C365">
            <v>0</v>
          </cell>
          <cell r="D365">
            <v>0</v>
          </cell>
          <cell r="E365">
            <v>0</v>
          </cell>
          <cell r="F365">
            <v>7727.11</v>
          </cell>
          <cell r="G365">
            <v>9725.35</v>
          </cell>
          <cell r="H365">
            <v>9725.35</v>
          </cell>
          <cell r="I365">
            <v>16235.65</v>
          </cell>
          <cell r="J365">
            <v>18498.849999999999</v>
          </cell>
          <cell r="K365">
            <v>19499.349999999999</v>
          </cell>
          <cell r="L365">
            <v>22852.75</v>
          </cell>
          <cell r="M365">
            <v>22852.75</v>
          </cell>
          <cell r="N365">
            <v>24157.17</v>
          </cell>
          <cell r="O365">
            <v>24157.17</v>
          </cell>
          <cell r="P365">
            <v>0</v>
          </cell>
          <cell r="Q365">
            <v>29378.68</v>
          </cell>
          <cell r="S365">
            <v>0</v>
          </cell>
          <cell r="T365">
            <v>29378.68</v>
          </cell>
          <cell r="V365" t="str">
            <v>Administrative and other expenses</v>
          </cell>
          <cell r="W365" t="str">
            <v>Administrative and other expenses</v>
          </cell>
          <cell r="AA365" t="str">
            <v>Suppliers</v>
          </cell>
        </row>
        <row r="366">
          <cell r="A366">
            <v>442</v>
          </cell>
          <cell r="B366" t="str">
            <v xml:space="preserve">Profit /loss foreign exchange </v>
          </cell>
          <cell r="C366">
            <v>64639.9</v>
          </cell>
          <cell r="D366">
            <v>64414.9</v>
          </cell>
          <cell r="E366">
            <v>102630.3</v>
          </cell>
          <cell r="F366">
            <v>100775.31</v>
          </cell>
          <cell r="G366">
            <v>116863.39</v>
          </cell>
          <cell r="H366">
            <v>121787.87</v>
          </cell>
          <cell r="I366">
            <v>121787.87</v>
          </cell>
          <cell r="J366">
            <v>121787.87</v>
          </cell>
          <cell r="K366">
            <v>83397.89</v>
          </cell>
          <cell r="L366">
            <v>83383.39</v>
          </cell>
          <cell r="M366">
            <v>79419.09</v>
          </cell>
          <cell r="N366">
            <v>256018.27</v>
          </cell>
          <cell r="O366">
            <v>256018.27</v>
          </cell>
          <cell r="P366">
            <v>0</v>
          </cell>
          <cell r="Q366">
            <v>352402.38</v>
          </cell>
          <cell r="S366">
            <v>0</v>
          </cell>
          <cell r="T366">
            <v>352402.38</v>
          </cell>
          <cell r="V366" t="str">
            <v>Administrative and other expenses</v>
          </cell>
          <cell r="W366" t="str">
            <v>Administrative and other expenses</v>
          </cell>
          <cell r="AA366" t="str">
            <v>Suppliers</v>
          </cell>
        </row>
        <row r="367">
          <cell r="A367">
            <v>443</v>
          </cell>
          <cell r="B367" t="str">
            <v>Interest paid - Lease agreemen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V367" t="str">
            <v>Finance costs</v>
          </cell>
          <cell r="W367" t="str">
            <v>Finance costs</v>
          </cell>
          <cell r="AA367" t="str">
            <v>Suppliers</v>
          </cell>
        </row>
        <row r="368">
          <cell r="A368">
            <v>444</v>
          </cell>
          <cell r="B368" t="str">
            <v xml:space="preserve">Mentor Allowance              </v>
          </cell>
          <cell r="C368">
            <v>94000</v>
          </cell>
          <cell r="D368">
            <v>94000</v>
          </cell>
          <cell r="E368">
            <v>275000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0.47</v>
          </cell>
          <cell r="S368">
            <v>0</v>
          </cell>
          <cell r="T368">
            <v>0.47</v>
          </cell>
          <cell r="V368" t="str">
            <v xml:space="preserve">Personnel </v>
          </cell>
          <cell r="W368" t="str">
            <v xml:space="preserve">Personnel </v>
          </cell>
          <cell r="AA368" t="str">
            <v>Employee Costs</v>
          </cell>
        </row>
        <row r="369">
          <cell r="A369">
            <v>445</v>
          </cell>
          <cell r="B369" t="str">
            <v>External auditors remuneration</v>
          </cell>
          <cell r="C369">
            <v>0</v>
          </cell>
          <cell r="D369">
            <v>0</v>
          </cell>
          <cell r="E369">
            <v>1282725.19</v>
          </cell>
          <cell r="F369">
            <v>884325.75</v>
          </cell>
          <cell r="G369">
            <v>1977520.13</v>
          </cell>
          <cell r="H369">
            <v>2798741.59</v>
          </cell>
          <cell r="I369">
            <v>3202824.9</v>
          </cell>
          <cell r="J369">
            <v>3477662.1</v>
          </cell>
          <cell r="K369">
            <v>3477662.1</v>
          </cell>
          <cell r="L369">
            <v>3477662.1</v>
          </cell>
          <cell r="M369">
            <v>3477662.1</v>
          </cell>
          <cell r="N369">
            <v>6392537.9000000004</v>
          </cell>
          <cell r="O369">
            <v>6392537.9000000004</v>
          </cell>
          <cell r="P369">
            <v>2915000</v>
          </cell>
          <cell r="Q369">
            <v>3238619.83</v>
          </cell>
          <cell r="S369">
            <v>2915000</v>
          </cell>
          <cell r="T369">
            <v>3238619.83</v>
          </cell>
          <cell r="V369" t="str">
            <v>Administrative and other expenses</v>
          </cell>
          <cell r="W369" t="str">
            <v>Administrative and other expenses</v>
          </cell>
          <cell r="AA369" t="str">
            <v>Suppliers</v>
          </cell>
        </row>
        <row r="370">
          <cell r="A370">
            <v>446</v>
          </cell>
          <cell r="B370" t="str">
            <v xml:space="preserve">Under/over provision external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V370" t="str">
            <v>Administrative and other expenses</v>
          </cell>
          <cell r="W370" t="str">
            <v>Administrative and other expenses</v>
          </cell>
          <cell r="AA370" t="str">
            <v>Suppliers</v>
          </cell>
        </row>
        <row r="371">
          <cell r="A371">
            <v>450</v>
          </cell>
          <cell r="B371" t="str">
            <v xml:space="preserve">Research consumables          </v>
          </cell>
          <cell r="C371">
            <v>714847.51</v>
          </cell>
          <cell r="D371">
            <v>2194166.1800000002</v>
          </cell>
          <cell r="E371">
            <v>3611641.8</v>
          </cell>
          <cell r="F371">
            <v>5155361.83</v>
          </cell>
          <cell r="G371">
            <v>8434276.3000000007</v>
          </cell>
          <cell r="H371">
            <v>11060381.33</v>
          </cell>
          <cell r="I371">
            <v>13190584.939999999</v>
          </cell>
          <cell r="J371">
            <v>15786390.550000001</v>
          </cell>
          <cell r="K371">
            <v>19654112.199999999</v>
          </cell>
          <cell r="L371">
            <v>20929428.030000001</v>
          </cell>
          <cell r="M371">
            <v>25423877.870000001</v>
          </cell>
          <cell r="N371">
            <v>28963925.73</v>
          </cell>
          <cell r="O371">
            <v>28963925.73</v>
          </cell>
          <cell r="P371">
            <v>44345365</v>
          </cell>
          <cell r="Q371">
            <v>25582915.039999999</v>
          </cell>
          <cell r="S371">
            <v>44345365</v>
          </cell>
          <cell r="T371">
            <v>25582915.039999999</v>
          </cell>
          <cell r="V371" t="str">
            <v>Administrative and other expenses</v>
          </cell>
          <cell r="W371" t="str">
            <v>Administrative and other expenses</v>
          </cell>
          <cell r="AA371" t="str">
            <v>Suppliers</v>
          </cell>
        </row>
        <row r="372">
          <cell r="A372">
            <v>451</v>
          </cell>
          <cell r="B372" t="str">
            <v xml:space="preserve">Petrol / Oil                  </v>
          </cell>
          <cell r="C372">
            <v>227311.17</v>
          </cell>
          <cell r="D372">
            <v>468457.03</v>
          </cell>
          <cell r="E372">
            <v>873531.44</v>
          </cell>
          <cell r="F372">
            <v>1724031.49</v>
          </cell>
          <cell r="G372">
            <v>2227306.7599999998</v>
          </cell>
          <cell r="H372">
            <v>2342535.9300000002</v>
          </cell>
          <cell r="I372">
            <v>2626250.04</v>
          </cell>
          <cell r="J372">
            <v>3271252.93</v>
          </cell>
          <cell r="K372">
            <v>3583732.56</v>
          </cell>
          <cell r="L372">
            <v>3903551.93</v>
          </cell>
          <cell r="M372">
            <v>4548869.18</v>
          </cell>
          <cell r="N372">
            <v>5154282.51</v>
          </cell>
          <cell r="O372">
            <v>5154282.51</v>
          </cell>
          <cell r="P372">
            <v>4903291</v>
          </cell>
          <cell r="Q372">
            <v>4385348.5</v>
          </cell>
          <cell r="S372">
            <v>4903291</v>
          </cell>
          <cell r="T372">
            <v>4385348.5</v>
          </cell>
          <cell r="V372" t="str">
            <v>Administrative and other expenses</v>
          </cell>
          <cell r="W372" t="str">
            <v>Administrative and other expenses</v>
          </cell>
          <cell r="AA372" t="str">
            <v>Suppliers</v>
          </cell>
        </row>
        <row r="373">
          <cell r="A373">
            <v>452</v>
          </cell>
          <cell r="B373" t="str">
            <v xml:space="preserve">Stationery                    </v>
          </cell>
          <cell r="C373">
            <v>34851.32</v>
          </cell>
          <cell r="D373">
            <v>126935.59</v>
          </cell>
          <cell r="E373">
            <v>304791.86</v>
          </cell>
          <cell r="F373">
            <v>426406.28</v>
          </cell>
          <cell r="G373">
            <v>585128.04</v>
          </cell>
          <cell r="H373">
            <v>847702.27</v>
          </cell>
          <cell r="I373">
            <v>1014469.35</v>
          </cell>
          <cell r="J373">
            <v>1218795.48</v>
          </cell>
          <cell r="K373">
            <v>1336475.6499999999</v>
          </cell>
          <cell r="L373">
            <v>1475114.84</v>
          </cell>
          <cell r="M373">
            <v>1944342.09</v>
          </cell>
          <cell r="N373">
            <v>2247492.3199999998</v>
          </cell>
          <cell r="O373">
            <v>2247492.3199999998</v>
          </cell>
          <cell r="P373">
            <v>3349200</v>
          </cell>
          <cell r="Q373">
            <v>2067862.05</v>
          </cell>
          <cell r="S373">
            <v>3349200</v>
          </cell>
          <cell r="T373">
            <v>2067862.05</v>
          </cell>
          <cell r="V373" t="str">
            <v>Administrative and other expenses</v>
          </cell>
          <cell r="W373" t="str">
            <v>Administrative and other expenses</v>
          </cell>
          <cell r="AA373" t="str">
            <v>Suppliers</v>
          </cell>
        </row>
        <row r="374">
          <cell r="A374">
            <v>453</v>
          </cell>
          <cell r="B374" t="str">
            <v xml:space="preserve">Printing / Binding            </v>
          </cell>
          <cell r="C374">
            <v>34251.31</v>
          </cell>
          <cell r="D374">
            <v>220428.63</v>
          </cell>
          <cell r="E374">
            <v>380901.59</v>
          </cell>
          <cell r="F374">
            <v>498411.02</v>
          </cell>
          <cell r="G374">
            <v>561728.54</v>
          </cell>
          <cell r="H374">
            <v>664315.91</v>
          </cell>
          <cell r="I374">
            <v>736211.55</v>
          </cell>
          <cell r="J374">
            <v>874178.96</v>
          </cell>
          <cell r="K374">
            <v>999532.47</v>
          </cell>
          <cell r="L374">
            <v>1093436.67</v>
          </cell>
          <cell r="M374">
            <v>1500679.08</v>
          </cell>
          <cell r="N374">
            <v>1781815.36</v>
          </cell>
          <cell r="O374">
            <v>1781815.36</v>
          </cell>
          <cell r="P374">
            <v>3123104</v>
          </cell>
          <cell r="Q374">
            <v>1381500.88</v>
          </cell>
          <cell r="S374">
            <v>3123104</v>
          </cell>
          <cell r="T374">
            <v>1381500.88</v>
          </cell>
          <cell r="V374" t="str">
            <v>Administrative and other expenses</v>
          </cell>
          <cell r="W374" t="str">
            <v>Administrative and other expenses</v>
          </cell>
          <cell r="AA374" t="str">
            <v>Suppliers</v>
          </cell>
        </row>
        <row r="375">
          <cell r="A375">
            <v>454</v>
          </cell>
          <cell r="B375" t="str">
            <v xml:space="preserve">Cleaning materials &amp; services </v>
          </cell>
          <cell r="C375">
            <v>165557.84</v>
          </cell>
          <cell r="D375">
            <v>515205.14</v>
          </cell>
          <cell r="E375">
            <v>1101075.47</v>
          </cell>
          <cell r="F375">
            <v>1481017.16</v>
          </cell>
          <cell r="G375">
            <v>1825729.57</v>
          </cell>
          <cell r="H375">
            <v>2194996.98</v>
          </cell>
          <cell r="I375">
            <v>2597697.2400000002</v>
          </cell>
          <cell r="J375">
            <v>3057826.65</v>
          </cell>
          <cell r="K375">
            <v>3478535.95</v>
          </cell>
          <cell r="L375">
            <v>3778227.95</v>
          </cell>
          <cell r="M375">
            <v>4264621.28</v>
          </cell>
          <cell r="N375">
            <v>4852368.72</v>
          </cell>
          <cell r="O375">
            <v>4852368.72</v>
          </cell>
          <cell r="P375">
            <v>4130941</v>
          </cell>
          <cell r="Q375">
            <v>4387350.6399999997</v>
          </cell>
          <cell r="S375">
            <v>4130941</v>
          </cell>
          <cell r="T375">
            <v>4387350.6399999997</v>
          </cell>
          <cell r="V375" t="str">
            <v>Administrative and other expenses</v>
          </cell>
          <cell r="W375" t="str">
            <v>Administrative and other expenses</v>
          </cell>
          <cell r="AA375" t="str">
            <v>Suppliers</v>
          </cell>
        </row>
        <row r="376">
          <cell r="A376">
            <v>455</v>
          </cell>
          <cell r="B376" t="str">
            <v xml:space="preserve">Plants / Livestock / Products </v>
          </cell>
          <cell r="C376">
            <v>52871.89</v>
          </cell>
          <cell r="D376">
            <v>-1125772.2</v>
          </cell>
          <cell r="E376">
            <v>-1015509.83</v>
          </cell>
          <cell r="F376">
            <v>-1066912.46</v>
          </cell>
          <cell r="G376">
            <v>-1003321.39</v>
          </cell>
          <cell r="H376">
            <v>-400728.92</v>
          </cell>
          <cell r="I376">
            <v>-62179.71</v>
          </cell>
          <cell r="J376">
            <v>117460.79</v>
          </cell>
          <cell r="K376">
            <v>233456.26</v>
          </cell>
          <cell r="L376">
            <v>343249.45</v>
          </cell>
          <cell r="M376">
            <v>1286303.28</v>
          </cell>
          <cell r="N376">
            <v>2168145.17</v>
          </cell>
          <cell r="O376">
            <v>2168145.17</v>
          </cell>
          <cell r="P376">
            <v>12791618</v>
          </cell>
          <cell r="Q376">
            <v>8504759.3499999996</v>
          </cell>
          <cell r="S376">
            <v>12791618</v>
          </cell>
          <cell r="T376">
            <v>8504759.3499999996</v>
          </cell>
          <cell r="V376" t="str">
            <v>Administrative and other expenses</v>
          </cell>
          <cell r="W376" t="str">
            <v>Administrative and other expenses</v>
          </cell>
          <cell r="AA376" t="str">
            <v>Suppliers</v>
          </cell>
        </row>
        <row r="377">
          <cell r="A377">
            <v>456</v>
          </cell>
          <cell r="B377" t="str">
            <v>Lab equipment and smaller appa</v>
          </cell>
          <cell r="C377">
            <v>25246.91</v>
          </cell>
          <cell r="D377">
            <v>113977.56</v>
          </cell>
          <cell r="E377">
            <v>502381.6</v>
          </cell>
          <cell r="F377">
            <v>611886.99</v>
          </cell>
          <cell r="G377">
            <v>886993.78</v>
          </cell>
          <cell r="H377">
            <v>964131.72</v>
          </cell>
          <cell r="I377">
            <v>1386084.87</v>
          </cell>
          <cell r="J377">
            <v>1820435.44</v>
          </cell>
          <cell r="K377">
            <v>2054935.09</v>
          </cell>
          <cell r="L377">
            <v>2404718.2999999998</v>
          </cell>
          <cell r="M377">
            <v>2568419.1</v>
          </cell>
          <cell r="N377">
            <v>2899132.79</v>
          </cell>
          <cell r="O377">
            <v>2899132.79</v>
          </cell>
          <cell r="P377">
            <v>8523384</v>
          </cell>
          <cell r="Q377">
            <v>3968996.06</v>
          </cell>
          <cell r="S377">
            <v>8523384</v>
          </cell>
          <cell r="T377">
            <v>3968996.06</v>
          </cell>
          <cell r="V377" t="str">
            <v>Administrative and other expenses</v>
          </cell>
          <cell r="W377" t="str">
            <v>Administrative and other expenses</v>
          </cell>
          <cell r="AA377" t="str">
            <v>Suppliers</v>
          </cell>
        </row>
        <row r="378">
          <cell r="A378">
            <v>457</v>
          </cell>
          <cell r="B378" t="str">
            <v xml:space="preserve">Chemicals                     </v>
          </cell>
          <cell r="C378">
            <v>658809.35</v>
          </cell>
          <cell r="D378">
            <v>902936.49</v>
          </cell>
          <cell r="E378">
            <v>1535225.04</v>
          </cell>
          <cell r="F378">
            <v>4202389.53</v>
          </cell>
          <cell r="G378">
            <v>4969506.74</v>
          </cell>
          <cell r="H378">
            <v>9014646.0600000005</v>
          </cell>
          <cell r="I378">
            <v>9427906.3200000003</v>
          </cell>
          <cell r="J378">
            <v>9981347.8399999999</v>
          </cell>
          <cell r="K378">
            <v>10531078.300000001</v>
          </cell>
          <cell r="L378">
            <v>10986838.23</v>
          </cell>
          <cell r="M378">
            <v>13047033</v>
          </cell>
          <cell r="N378">
            <v>13152688.02</v>
          </cell>
          <cell r="O378">
            <v>13152688.02</v>
          </cell>
          <cell r="P378">
            <v>10021525</v>
          </cell>
          <cell r="Q378">
            <v>5801454.7999999998</v>
          </cell>
          <cell r="S378">
            <v>10021525</v>
          </cell>
          <cell r="T378">
            <v>5801454.7999999998</v>
          </cell>
          <cell r="V378" t="str">
            <v>Administrative and other expenses</v>
          </cell>
          <cell r="W378" t="str">
            <v>Administrative and other expenses</v>
          </cell>
          <cell r="AA378" t="str">
            <v>Suppliers</v>
          </cell>
        </row>
        <row r="379">
          <cell r="A379">
            <v>458</v>
          </cell>
          <cell r="B379" t="str">
            <v xml:space="preserve">Radioactive materials        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20400</v>
          </cell>
          <cell r="Q379">
            <v>0</v>
          </cell>
          <cell r="S379">
            <v>20400</v>
          </cell>
          <cell r="T379">
            <v>0</v>
          </cell>
          <cell r="V379" t="str">
            <v>Administrative and other expenses</v>
          </cell>
          <cell r="W379" t="str">
            <v>Administrative and other expenses</v>
          </cell>
          <cell r="AA379" t="str">
            <v>Suppliers</v>
          </cell>
        </row>
        <row r="380">
          <cell r="A380">
            <v>459</v>
          </cell>
          <cell r="B380" t="str">
            <v xml:space="preserve">Glassware                     </v>
          </cell>
          <cell r="C380">
            <v>2631.2</v>
          </cell>
          <cell r="D380">
            <v>53177.16</v>
          </cell>
          <cell r="E380">
            <v>82115.759999999995</v>
          </cell>
          <cell r="F380">
            <v>96880.2</v>
          </cell>
          <cell r="G380">
            <v>132224.09</v>
          </cell>
          <cell r="H380">
            <v>180495.89</v>
          </cell>
          <cell r="I380">
            <v>188076.7</v>
          </cell>
          <cell r="J380">
            <v>196708.75</v>
          </cell>
          <cell r="K380">
            <v>213718.73</v>
          </cell>
          <cell r="L380">
            <v>233421.17</v>
          </cell>
          <cell r="M380">
            <v>278778.23999999999</v>
          </cell>
          <cell r="N380">
            <v>354425.51</v>
          </cell>
          <cell r="O380">
            <v>354425.51</v>
          </cell>
          <cell r="P380">
            <v>1009058</v>
          </cell>
          <cell r="Q380">
            <v>540862.86</v>
          </cell>
          <cell r="S380">
            <v>1009058</v>
          </cell>
          <cell r="T380">
            <v>540862.86</v>
          </cell>
          <cell r="V380" t="str">
            <v>Administrative and other expenses</v>
          </cell>
          <cell r="W380" t="str">
            <v>Administrative and other expenses</v>
          </cell>
          <cell r="AA380" t="str">
            <v>Suppliers</v>
          </cell>
        </row>
        <row r="381">
          <cell r="A381">
            <v>460</v>
          </cell>
          <cell r="B381" t="str">
            <v xml:space="preserve">Photographic equipment        </v>
          </cell>
          <cell r="C381">
            <v>0</v>
          </cell>
          <cell r="D381">
            <v>4788.72</v>
          </cell>
          <cell r="E381">
            <v>8659.08</v>
          </cell>
          <cell r="F381">
            <v>10947.67</v>
          </cell>
          <cell r="G381">
            <v>13085.17</v>
          </cell>
          <cell r="H381">
            <v>17109.03</v>
          </cell>
          <cell r="I381">
            <v>17477.36</v>
          </cell>
          <cell r="J381">
            <v>18543.72</v>
          </cell>
          <cell r="K381">
            <v>22174.22</v>
          </cell>
          <cell r="L381">
            <v>22308.39</v>
          </cell>
          <cell r="M381">
            <v>24520.15</v>
          </cell>
          <cell r="N381">
            <v>27100.15</v>
          </cell>
          <cell r="O381">
            <v>27100.15</v>
          </cell>
          <cell r="P381">
            <v>220629</v>
          </cell>
          <cell r="Q381">
            <v>200049.88</v>
          </cell>
          <cell r="S381">
            <v>220629</v>
          </cell>
          <cell r="T381">
            <v>200049.88</v>
          </cell>
          <cell r="V381" t="str">
            <v>Administrative and other expenses</v>
          </cell>
          <cell r="W381" t="str">
            <v>Administrative and other expenses</v>
          </cell>
          <cell r="AA381" t="str">
            <v>Suppliers</v>
          </cell>
        </row>
        <row r="382">
          <cell r="A382">
            <v>461</v>
          </cell>
          <cell r="B382" t="str">
            <v xml:space="preserve">Plant / Stock feed            </v>
          </cell>
          <cell r="C382">
            <v>31473.83</v>
          </cell>
          <cell r="D382">
            <v>660299.89</v>
          </cell>
          <cell r="E382">
            <v>2844424.99</v>
          </cell>
          <cell r="F382">
            <v>3720523.26</v>
          </cell>
          <cell r="G382">
            <v>3869093.63</v>
          </cell>
          <cell r="H382">
            <v>5417426.3600000003</v>
          </cell>
          <cell r="I382">
            <v>6315946.8899999997</v>
          </cell>
          <cell r="J382">
            <v>8150206.2400000002</v>
          </cell>
          <cell r="K382">
            <v>9197225.5600000005</v>
          </cell>
          <cell r="L382">
            <v>9718093.25</v>
          </cell>
          <cell r="M382">
            <v>9998448.1300000008</v>
          </cell>
          <cell r="N382">
            <v>13091328.35</v>
          </cell>
          <cell r="O382">
            <v>13091328.35</v>
          </cell>
          <cell r="P382">
            <v>11744374</v>
          </cell>
          <cell r="Q382">
            <v>10442301.01</v>
          </cell>
          <cell r="S382">
            <v>11744374</v>
          </cell>
          <cell r="T382">
            <v>10442301.01</v>
          </cell>
          <cell r="V382" t="str">
            <v>Administrative and other expenses</v>
          </cell>
          <cell r="W382" t="str">
            <v>Administrative and other expenses</v>
          </cell>
          <cell r="AA382" t="str">
            <v>Suppliers</v>
          </cell>
        </row>
        <row r="383">
          <cell r="A383">
            <v>462</v>
          </cell>
          <cell r="B383" t="str">
            <v xml:space="preserve">Pest control                  </v>
          </cell>
          <cell r="C383">
            <v>19925.77</v>
          </cell>
          <cell r="D383">
            <v>87070.88</v>
          </cell>
          <cell r="E383">
            <v>500782.09</v>
          </cell>
          <cell r="F383">
            <v>787436.71</v>
          </cell>
          <cell r="G383">
            <v>984088.5</v>
          </cell>
          <cell r="H383">
            <v>1299525.19</v>
          </cell>
          <cell r="I383">
            <v>1507401.68</v>
          </cell>
          <cell r="J383">
            <v>1904076.23</v>
          </cell>
          <cell r="K383">
            <v>2301664.4700000002</v>
          </cell>
          <cell r="L383">
            <v>2556602.36</v>
          </cell>
          <cell r="M383">
            <v>2799792.63</v>
          </cell>
          <cell r="N383">
            <v>3044215.41</v>
          </cell>
          <cell r="O383">
            <v>3044215.41</v>
          </cell>
          <cell r="P383">
            <v>3240505</v>
          </cell>
          <cell r="Q383">
            <v>2558031.27</v>
          </cell>
          <cell r="S383">
            <v>3240505</v>
          </cell>
          <cell r="T383">
            <v>2558031.27</v>
          </cell>
          <cell r="V383" t="str">
            <v>Administrative and other expenses</v>
          </cell>
          <cell r="W383" t="str">
            <v>Administrative and other expenses</v>
          </cell>
          <cell r="AA383" t="str">
            <v>Suppliers</v>
          </cell>
        </row>
        <row r="384">
          <cell r="A384">
            <v>463</v>
          </cell>
          <cell r="B384" t="str">
            <v xml:space="preserve">Tools                         </v>
          </cell>
          <cell r="C384">
            <v>0</v>
          </cell>
          <cell r="D384">
            <v>13031.77</v>
          </cell>
          <cell r="E384">
            <v>39344.04</v>
          </cell>
          <cell r="F384">
            <v>60945.02</v>
          </cell>
          <cell r="G384">
            <v>81894.66</v>
          </cell>
          <cell r="H384">
            <v>95394.1</v>
          </cell>
          <cell r="I384">
            <v>120197.5</v>
          </cell>
          <cell r="J384">
            <v>136985.10999999999</v>
          </cell>
          <cell r="K384">
            <v>151412.18</v>
          </cell>
          <cell r="L384">
            <v>154511.43</v>
          </cell>
          <cell r="M384">
            <v>177597.83</v>
          </cell>
          <cell r="N384">
            <v>194209.57</v>
          </cell>
          <cell r="O384">
            <v>194209.57</v>
          </cell>
          <cell r="P384">
            <v>620633</v>
          </cell>
          <cell r="Q384">
            <v>163760.95000000001</v>
          </cell>
          <cell r="S384">
            <v>620633</v>
          </cell>
          <cell r="T384">
            <v>163760.95000000001</v>
          </cell>
          <cell r="V384" t="str">
            <v>Administrative and other expenses</v>
          </cell>
          <cell r="W384" t="str">
            <v>Administrative and other expenses</v>
          </cell>
          <cell r="AA384" t="str">
            <v>Suppliers</v>
          </cell>
        </row>
        <row r="385">
          <cell r="A385">
            <v>464</v>
          </cell>
          <cell r="B385" t="str">
            <v xml:space="preserve">Computer stationery           </v>
          </cell>
          <cell r="C385">
            <v>5521.2</v>
          </cell>
          <cell r="D385">
            <v>80585.210000000006</v>
          </cell>
          <cell r="E385">
            <v>126711.38</v>
          </cell>
          <cell r="F385">
            <v>195107.41</v>
          </cell>
          <cell r="G385">
            <v>289691.49</v>
          </cell>
          <cell r="H385">
            <v>392995.32</v>
          </cell>
          <cell r="I385">
            <v>454080.18</v>
          </cell>
          <cell r="J385">
            <v>609682.42000000004</v>
          </cell>
          <cell r="K385">
            <v>713858.96</v>
          </cell>
          <cell r="L385">
            <v>749423.14</v>
          </cell>
          <cell r="M385">
            <v>866007.39</v>
          </cell>
          <cell r="N385">
            <v>962160.88</v>
          </cell>
          <cell r="O385">
            <v>962160.88</v>
          </cell>
          <cell r="P385">
            <v>928776</v>
          </cell>
          <cell r="Q385">
            <v>863050.54</v>
          </cell>
          <cell r="S385">
            <v>928776</v>
          </cell>
          <cell r="T385">
            <v>863050.54</v>
          </cell>
          <cell r="V385" t="str">
            <v>Administrative and other expenses</v>
          </cell>
          <cell r="W385" t="str">
            <v>Administrative and other expenses</v>
          </cell>
          <cell r="AA385" t="str">
            <v>Suppliers</v>
          </cell>
        </row>
        <row r="386">
          <cell r="A386">
            <v>465</v>
          </cell>
          <cell r="B386" t="str">
            <v xml:space="preserve">Protective clothing           </v>
          </cell>
          <cell r="C386">
            <v>8704.15</v>
          </cell>
          <cell r="D386">
            <v>29970.51</v>
          </cell>
          <cell r="E386">
            <v>57301.59</v>
          </cell>
          <cell r="F386">
            <v>128277.88</v>
          </cell>
          <cell r="G386">
            <v>175372.64</v>
          </cell>
          <cell r="H386">
            <v>263739.76</v>
          </cell>
          <cell r="I386">
            <v>371647.4</v>
          </cell>
          <cell r="J386">
            <v>527424.48</v>
          </cell>
          <cell r="K386">
            <v>609513.73</v>
          </cell>
          <cell r="L386">
            <v>642425.11</v>
          </cell>
          <cell r="M386">
            <v>720631.93</v>
          </cell>
          <cell r="N386">
            <v>836120.82</v>
          </cell>
          <cell r="O386">
            <v>836120.82</v>
          </cell>
          <cell r="P386">
            <v>1780792</v>
          </cell>
          <cell r="Q386">
            <v>872435.36</v>
          </cell>
          <cell r="S386">
            <v>1780792</v>
          </cell>
          <cell r="T386">
            <v>872435.36</v>
          </cell>
          <cell r="V386" t="str">
            <v>Administrative and other expenses</v>
          </cell>
          <cell r="W386" t="str">
            <v>Administrative and other expenses</v>
          </cell>
          <cell r="AA386" t="str">
            <v>Suppliers</v>
          </cell>
        </row>
        <row r="387">
          <cell r="A387">
            <v>466</v>
          </cell>
          <cell r="B387" t="str">
            <v xml:space="preserve">Components                    </v>
          </cell>
          <cell r="C387">
            <v>0</v>
          </cell>
          <cell r="D387">
            <v>14308.43</v>
          </cell>
          <cell r="E387">
            <v>40772.39</v>
          </cell>
          <cell r="F387">
            <v>73310.12</v>
          </cell>
          <cell r="G387">
            <v>81324.789999999994</v>
          </cell>
          <cell r="H387">
            <v>102979.96</v>
          </cell>
          <cell r="I387">
            <v>139475.46</v>
          </cell>
          <cell r="J387">
            <v>161701.26</v>
          </cell>
          <cell r="K387">
            <v>169124.07</v>
          </cell>
          <cell r="L387">
            <v>171825.28</v>
          </cell>
          <cell r="M387">
            <v>213148.26</v>
          </cell>
          <cell r="N387">
            <v>286126.14</v>
          </cell>
          <cell r="O387">
            <v>286126.14</v>
          </cell>
          <cell r="P387">
            <v>447287</v>
          </cell>
          <cell r="Q387">
            <v>233404.97</v>
          </cell>
          <cell r="S387">
            <v>447287</v>
          </cell>
          <cell r="T387">
            <v>233404.97</v>
          </cell>
          <cell r="V387" t="str">
            <v>Administrative and other expenses</v>
          </cell>
          <cell r="W387" t="str">
            <v>Administrative and other expenses</v>
          </cell>
          <cell r="AA387" t="str">
            <v>Suppliers</v>
          </cell>
        </row>
        <row r="388">
          <cell r="A388">
            <v>467</v>
          </cell>
          <cell r="B388" t="str">
            <v xml:space="preserve">Kitchen services              </v>
          </cell>
          <cell r="C388">
            <v>0</v>
          </cell>
          <cell r="D388">
            <v>3181.84</v>
          </cell>
          <cell r="E388">
            <v>6522.33</v>
          </cell>
          <cell r="F388">
            <v>8941.68</v>
          </cell>
          <cell r="G388">
            <v>8941.68</v>
          </cell>
          <cell r="H388">
            <v>12640.56</v>
          </cell>
          <cell r="I388">
            <v>12734.07</v>
          </cell>
          <cell r="J388">
            <v>15032.91</v>
          </cell>
          <cell r="K388">
            <v>16625.509999999998</v>
          </cell>
          <cell r="L388">
            <v>17660.509999999998</v>
          </cell>
          <cell r="M388">
            <v>17660.509999999998</v>
          </cell>
          <cell r="N388">
            <v>17660.509999999998</v>
          </cell>
          <cell r="O388">
            <v>17660.509999999998</v>
          </cell>
          <cell r="P388">
            <v>21045</v>
          </cell>
          <cell r="Q388">
            <v>18530.53</v>
          </cell>
          <cell r="S388">
            <v>21045</v>
          </cell>
          <cell r="T388">
            <v>18530.53</v>
          </cell>
          <cell r="V388" t="str">
            <v>Administrative and other expenses</v>
          </cell>
          <cell r="W388" t="str">
            <v>Administrative and other expenses</v>
          </cell>
          <cell r="AA388" t="str">
            <v>Suppliers</v>
          </cell>
        </row>
        <row r="389">
          <cell r="A389">
            <v>468</v>
          </cell>
          <cell r="B389" t="str">
            <v xml:space="preserve">Third Party Facilities       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  <cell r="T389">
            <v>0</v>
          </cell>
          <cell r="V389" t="str">
            <v>Administrative and other expenses</v>
          </cell>
          <cell r="W389" t="str">
            <v>Administrative and other expenses</v>
          </cell>
          <cell r="AA389" t="str">
            <v>Suppliers</v>
          </cell>
        </row>
        <row r="390">
          <cell r="A390">
            <v>470</v>
          </cell>
          <cell r="B390" t="str">
            <v xml:space="preserve">Royalty                       </v>
          </cell>
          <cell r="C390">
            <v>0</v>
          </cell>
          <cell r="D390">
            <v>3220</v>
          </cell>
          <cell r="E390">
            <v>14297.6</v>
          </cell>
          <cell r="F390">
            <v>14297.6</v>
          </cell>
          <cell r="G390">
            <v>14297.6</v>
          </cell>
          <cell r="H390">
            <v>14297.6</v>
          </cell>
          <cell r="I390">
            <v>14297.6</v>
          </cell>
          <cell r="J390">
            <v>14297.6</v>
          </cell>
          <cell r="K390">
            <v>14297.6</v>
          </cell>
          <cell r="L390">
            <v>14297.6</v>
          </cell>
          <cell r="M390">
            <v>35047.599999999999</v>
          </cell>
          <cell r="N390">
            <v>36103.599999999999</v>
          </cell>
          <cell r="O390">
            <v>36103.599999999999</v>
          </cell>
          <cell r="P390">
            <v>29313</v>
          </cell>
          <cell r="Q390">
            <v>4832</v>
          </cell>
          <cell r="S390">
            <v>29313</v>
          </cell>
          <cell r="T390">
            <v>4832</v>
          </cell>
          <cell r="V390" t="str">
            <v>Administrative and other expenses</v>
          </cell>
          <cell r="W390" t="str">
            <v>Administrative and other expenses</v>
          </cell>
          <cell r="AA390" t="str">
            <v>Suppliers</v>
          </cell>
        </row>
        <row r="391">
          <cell r="A391">
            <v>471</v>
          </cell>
          <cell r="B391" t="str">
            <v xml:space="preserve">Water provision research     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V391" t="str">
            <v>Administrative and other expenses</v>
          </cell>
          <cell r="W391" t="str">
            <v>Administrative and other expenses</v>
          </cell>
          <cell r="AA391" t="str">
            <v>Suppliers</v>
          </cell>
        </row>
        <row r="392">
          <cell r="A392">
            <v>472</v>
          </cell>
          <cell r="B392" t="str">
            <v xml:space="preserve">Copper poisoning research    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V392" t="str">
            <v>Administrative and other expenses</v>
          </cell>
          <cell r="W392" t="str">
            <v>Administrative and other expenses</v>
          </cell>
          <cell r="AA392" t="str">
            <v>Suppliers</v>
          </cell>
        </row>
        <row r="393">
          <cell r="A393">
            <v>473</v>
          </cell>
          <cell r="B393" t="str">
            <v xml:space="preserve">Other research services       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V393" t="str">
            <v>Administrative and other expenses</v>
          </cell>
          <cell r="W393" t="str">
            <v>Administrative and other expenses</v>
          </cell>
          <cell r="AA393" t="str">
            <v>Suppliers</v>
          </cell>
        </row>
        <row r="394">
          <cell r="A394">
            <v>474</v>
          </cell>
          <cell r="B394" t="str">
            <v xml:space="preserve">Farming services              </v>
          </cell>
          <cell r="C394">
            <v>0</v>
          </cell>
          <cell r="D394">
            <v>69222.3</v>
          </cell>
          <cell r="E394">
            <v>77676.05</v>
          </cell>
          <cell r="F394">
            <v>79087.25</v>
          </cell>
          <cell r="G394">
            <v>143691.16</v>
          </cell>
          <cell r="H394">
            <v>197763.62</v>
          </cell>
          <cell r="I394">
            <v>206917.64</v>
          </cell>
          <cell r="J394">
            <v>206917.64</v>
          </cell>
          <cell r="K394">
            <v>222417.64</v>
          </cell>
          <cell r="L394">
            <v>222417.64</v>
          </cell>
          <cell r="M394">
            <v>264364.03999999998</v>
          </cell>
          <cell r="N394">
            <v>374774.03</v>
          </cell>
          <cell r="O394">
            <v>374774.03</v>
          </cell>
          <cell r="P394">
            <v>702416</v>
          </cell>
          <cell r="Q394">
            <v>357314.05</v>
          </cell>
          <cell r="S394">
            <v>702416</v>
          </cell>
          <cell r="T394">
            <v>357314.05</v>
          </cell>
          <cell r="V394" t="str">
            <v>Administrative and other expenses</v>
          </cell>
          <cell r="W394" t="str">
            <v>Administrative and other expenses</v>
          </cell>
          <cell r="AA394" t="str">
            <v>Suppliers</v>
          </cell>
        </row>
        <row r="395">
          <cell r="A395">
            <v>475</v>
          </cell>
          <cell r="B395" t="str">
            <v xml:space="preserve">Pottrials                    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V395" t="str">
            <v>Administrative and other expenses</v>
          </cell>
          <cell r="W395" t="str">
            <v>Administrative and other expenses</v>
          </cell>
          <cell r="AA395" t="str">
            <v>Suppliers</v>
          </cell>
        </row>
        <row r="396">
          <cell r="A396">
            <v>476</v>
          </cell>
          <cell r="B396" t="str">
            <v xml:space="preserve">SHELL CHEMICALS              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V396" t="str">
            <v>Administrative and other expenses</v>
          </cell>
          <cell r="W396" t="str">
            <v>Administrative and other expenses</v>
          </cell>
          <cell r="AA396" t="str">
            <v>Suppliers</v>
          </cell>
        </row>
        <row r="397">
          <cell r="A397">
            <v>477</v>
          </cell>
          <cell r="B397" t="str">
            <v xml:space="preserve">AVIMA                        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V397" t="str">
            <v>Administrative and other expenses</v>
          </cell>
          <cell r="W397" t="str">
            <v>Administrative and other expenses</v>
          </cell>
          <cell r="AA397" t="str">
            <v>Suppliers</v>
          </cell>
        </row>
        <row r="398">
          <cell r="A398">
            <v>478</v>
          </cell>
          <cell r="B398" t="str">
            <v xml:space="preserve">CROPOTEC/ROOFMYT             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V398" t="str">
            <v>Administrative and other expenses</v>
          </cell>
          <cell r="W398" t="str">
            <v>Administrative and other expenses</v>
          </cell>
          <cell r="AA398" t="str">
            <v>Suppliers</v>
          </cell>
        </row>
        <row r="399">
          <cell r="A399">
            <v>479</v>
          </cell>
          <cell r="B399" t="str">
            <v xml:space="preserve">Bore Mite evaluation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V399" t="str">
            <v>Administrative and other expenses</v>
          </cell>
          <cell r="W399" t="str">
            <v>Administrative and other expenses</v>
          </cell>
          <cell r="AA399" t="str">
            <v>Suppliers</v>
          </cell>
        </row>
        <row r="400">
          <cell r="A400">
            <v>480</v>
          </cell>
          <cell r="B400" t="str">
            <v xml:space="preserve">Producers remuneration       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V400" t="str">
            <v>Administrative and other expenses</v>
          </cell>
          <cell r="W400" t="str">
            <v>Administrative and other expenses</v>
          </cell>
          <cell r="AA400" t="str">
            <v>Suppliers</v>
          </cell>
        </row>
        <row r="401">
          <cell r="A401">
            <v>481</v>
          </cell>
          <cell r="B401" t="str">
            <v xml:space="preserve">Rooibos Tea Board            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V401" t="str">
            <v>Administrative and other expenses</v>
          </cell>
          <cell r="W401" t="str">
            <v>Administrative and other expenses</v>
          </cell>
          <cell r="AA401" t="str">
            <v>Suppliers</v>
          </cell>
        </row>
        <row r="402">
          <cell r="A402">
            <v>482</v>
          </cell>
          <cell r="B402" t="str">
            <v>Experimental animals (Income/e</v>
          </cell>
          <cell r="C402">
            <v>900.01</v>
          </cell>
          <cell r="D402">
            <v>900.01</v>
          </cell>
          <cell r="E402">
            <v>1501.33</v>
          </cell>
          <cell r="F402">
            <v>3420.33</v>
          </cell>
          <cell r="G402">
            <v>4404.93</v>
          </cell>
          <cell r="H402">
            <v>5748.23</v>
          </cell>
          <cell r="I402">
            <v>9480.7199999999993</v>
          </cell>
          <cell r="J402">
            <v>11318.09</v>
          </cell>
          <cell r="K402">
            <v>32542.53</v>
          </cell>
          <cell r="L402">
            <v>32561.68</v>
          </cell>
          <cell r="M402">
            <v>193993.26</v>
          </cell>
          <cell r="N402">
            <v>201124.01</v>
          </cell>
          <cell r="O402">
            <v>201124.01</v>
          </cell>
          <cell r="P402">
            <v>34272</v>
          </cell>
          <cell r="Q402">
            <v>92108.2</v>
          </cell>
          <cell r="S402">
            <v>34272</v>
          </cell>
          <cell r="T402">
            <v>92108.2</v>
          </cell>
          <cell r="V402" t="str">
            <v>Administrative and other expenses</v>
          </cell>
          <cell r="W402" t="str">
            <v>Administrative and other expenses</v>
          </cell>
          <cell r="AA402" t="str">
            <v>Suppliers</v>
          </cell>
        </row>
        <row r="403">
          <cell r="A403">
            <v>484</v>
          </cell>
          <cell r="B403" t="str">
            <v xml:space="preserve">Inter-institute expense       </v>
          </cell>
          <cell r="C403">
            <v>949262.8</v>
          </cell>
          <cell r="D403">
            <v>1040496.28</v>
          </cell>
          <cell r="E403">
            <v>1086178.96</v>
          </cell>
          <cell r="F403">
            <v>5853229.54</v>
          </cell>
          <cell r="G403">
            <v>6131372.9100000001</v>
          </cell>
          <cell r="H403">
            <v>6508040.8200000003</v>
          </cell>
          <cell r="I403">
            <v>6737906.5</v>
          </cell>
          <cell r="J403">
            <v>7371994.5899999999</v>
          </cell>
          <cell r="K403">
            <v>7766250.2800000003</v>
          </cell>
          <cell r="L403">
            <v>8024426.1399999997</v>
          </cell>
          <cell r="M403">
            <v>9122359.0999999996</v>
          </cell>
          <cell r="N403">
            <v>10730555.91</v>
          </cell>
          <cell r="O403">
            <v>10730555.91</v>
          </cell>
          <cell r="P403">
            <v>10174628</v>
          </cell>
          <cell r="Q403">
            <v>4438203.0599999996</v>
          </cell>
          <cell r="S403">
            <v>10174628</v>
          </cell>
          <cell r="T403">
            <v>4438203.0599999996</v>
          </cell>
          <cell r="V403" t="str">
            <v>Administrative and other expenses</v>
          </cell>
          <cell r="W403" t="str">
            <v>Administrative and other expenses</v>
          </cell>
          <cell r="AA403" t="str">
            <v>Suppliers</v>
          </cell>
        </row>
        <row r="404">
          <cell r="A404">
            <v>485</v>
          </cell>
          <cell r="B404" t="str">
            <v xml:space="preserve">Agrimetric Services          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113110</v>
          </cell>
          <cell r="Q404">
            <v>0</v>
          </cell>
          <cell r="S404">
            <v>113110</v>
          </cell>
          <cell r="T404">
            <v>0</v>
          </cell>
          <cell r="V404" t="str">
            <v>Administrative and other expenses</v>
          </cell>
          <cell r="W404" t="str">
            <v>Administrative and other expenses</v>
          </cell>
          <cell r="AA404" t="str">
            <v>Suppliers</v>
          </cell>
        </row>
        <row r="405">
          <cell r="A405">
            <v>486</v>
          </cell>
          <cell r="B405" t="str">
            <v xml:space="preserve">Intra-institute expense       </v>
          </cell>
          <cell r="C405">
            <v>1755</v>
          </cell>
          <cell r="D405">
            <v>97754</v>
          </cell>
          <cell r="E405">
            <v>453505.67</v>
          </cell>
          <cell r="F405">
            <v>528474.75</v>
          </cell>
          <cell r="G405">
            <v>764077.06</v>
          </cell>
          <cell r="H405">
            <v>857238.81</v>
          </cell>
          <cell r="I405">
            <v>1092980.58</v>
          </cell>
          <cell r="J405">
            <v>1690810.84</v>
          </cell>
          <cell r="K405">
            <v>1879157.07</v>
          </cell>
          <cell r="L405">
            <v>1998284.88</v>
          </cell>
          <cell r="M405">
            <v>2378463.46</v>
          </cell>
          <cell r="N405">
            <v>2877201.14</v>
          </cell>
          <cell r="O405">
            <v>2877201.14</v>
          </cell>
          <cell r="P405">
            <v>2587737</v>
          </cell>
          <cell r="Q405">
            <v>3630228.69</v>
          </cell>
          <cell r="S405">
            <v>2587737</v>
          </cell>
          <cell r="T405">
            <v>3630228.69</v>
          </cell>
          <cell r="V405" t="str">
            <v>Administrative and other expenses</v>
          </cell>
          <cell r="W405" t="str">
            <v>Administrative and other expenses</v>
          </cell>
          <cell r="AA405" t="str">
            <v>Suppliers</v>
          </cell>
        </row>
        <row r="406">
          <cell r="A406">
            <v>489</v>
          </cell>
          <cell r="B406" t="str">
            <v xml:space="preserve">Corporate PG expense         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V406" t="str">
            <v>Administrative and other expenses</v>
          </cell>
          <cell r="W406" t="str">
            <v>Administrative and other expenses</v>
          </cell>
          <cell r="AA406" t="str">
            <v>Suppliers</v>
          </cell>
        </row>
        <row r="407">
          <cell r="A407">
            <v>491</v>
          </cell>
          <cell r="B407" t="str">
            <v>Analytical services (internal)</v>
          </cell>
          <cell r="C407">
            <v>0</v>
          </cell>
          <cell r="D407">
            <v>70772.61</v>
          </cell>
          <cell r="E407">
            <v>290867.14</v>
          </cell>
          <cell r="F407">
            <v>591978.47</v>
          </cell>
          <cell r="G407">
            <v>670641.13</v>
          </cell>
          <cell r="H407">
            <v>835460.58</v>
          </cell>
          <cell r="I407">
            <v>973517.27</v>
          </cell>
          <cell r="J407">
            <v>1061089.46</v>
          </cell>
          <cell r="K407">
            <v>1163362.08</v>
          </cell>
          <cell r="L407">
            <v>1071675.8999999999</v>
          </cell>
          <cell r="M407">
            <v>1222862.82</v>
          </cell>
          <cell r="N407">
            <v>1803622.04</v>
          </cell>
          <cell r="O407">
            <v>1803622.04</v>
          </cell>
          <cell r="P407">
            <v>2540316</v>
          </cell>
          <cell r="Q407">
            <v>1295684.46</v>
          </cell>
          <cell r="S407">
            <v>2540316</v>
          </cell>
          <cell r="T407">
            <v>1295684.46</v>
          </cell>
          <cell r="V407" t="str">
            <v>Administrative and other expenses</v>
          </cell>
          <cell r="W407" t="str">
            <v>Administrative and other expenses</v>
          </cell>
          <cell r="AA407" t="str">
            <v>Suppliers</v>
          </cell>
        </row>
        <row r="408">
          <cell r="A408">
            <v>492</v>
          </cell>
          <cell r="B408" t="str">
            <v>Cartographic &amp; Photographic se</v>
          </cell>
          <cell r="C408">
            <v>44.47</v>
          </cell>
          <cell r="D408">
            <v>44.47</v>
          </cell>
          <cell r="E408">
            <v>69.47</v>
          </cell>
          <cell r="F408">
            <v>69.47</v>
          </cell>
          <cell r="G408">
            <v>69.47</v>
          </cell>
          <cell r="H408">
            <v>669.47</v>
          </cell>
          <cell r="I408">
            <v>906.14</v>
          </cell>
          <cell r="J408">
            <v>906.14</v>
          </cell>
          <cell r="K408">
            <v>1206.1400000000001</v>
          </cell>
          <cell r="L408">
            <v>1206.1400000000001</v>
          </cell>
          <cell r="M408">
            <v>7457.98</v>
          </cell>
          <cell r="N408">
            <v>7339.75</v>
          </cell>
          <cell r="O408">
            <v>7339.75</v>
          </cell>
          <cell r="P408">
            <v>77149</v>
          </cell>
          <cell r="Q408">
            <v>1939.31</v>
          </cell>
          <cell r="S408">
            <v>77149</v>
          </cell>
          <cell r="T408">
            <v>1939.31</v>
          </cell>
          <cell r="V408" t="str">
            <v>Administrative and other expenses</v>
          </cell>
          <cell r="W408" t="str">
            <v>Administrative and other expenses</v>
          </cell>
          <cell r="AA408" t="str">
            <v>Suppliers</v>
          </cell>
        </row>
        <row r="409">
          <cell r="A409">
            <v>493</v>
          </cell>
          <cell r="B409" t="str">
            <v>Analytical services (external)</v>
          </cell>
          <cell r="C409">
            <v>102150.49</v>
          </cell>
          <cell r="D409">
            <v>-837921.14</v>
          </cell>
          <cell r="E409">
            <v>-298445.86</v>
          </cell>
          <cell r="F409">
            <v>350518.64</v>
          </cell>
          <cell r="G409">
            <v>650590.82999999996</v>
          </cell>
          <cell r="H409">
            <v>922296.58</v>
          </cell>
          <cell r="I409">
            <v>1231008.1499999999</v>
          </cell>
          <cell r="J409">
            <v>1597528.17</v>
          </cell>
          <cell r="K409">
            <v>1895934.79</v>
          </cell>
          <cell r="L409">
            <v>2011135.07</v>
          </cell>
          <cell r="M409">
            <v>2153239</v>
          </cell>
          <cell r="N409">
            <v>3140277.76</v>
          </cell>
          <cell r="O409">
            <v>3140277.76</v>
          </cell>
          <cell r="P409">
            <v>11256984</v>
          </cell>
          <cell r="Q409">
            <v>8827369.1500000004</v>
          </cell>
          <cell r="S409">
            <v>11256984</v>
          </cell>
          <cell r="T409">
            <v>8827369.1500000004</v>
          </cell>
          <cell r="V409" t="str">
            <v>Administrative and other expenses</v>
          </cell>
          <cell r="W409" t="str">
            <v>Administrative and other expenses</v>
          </cell>
          <cell r="AA409" t="str">
            <v>Suppliers</v>
          </cell>
        </row>
        <row r="410">
          <cell r="A410">
            <v>494</v>
          </cell>
          <cell r="B410" t="str">
            <v xml:space="preserve">Graphic services             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5400</v>
          </cell>
          <cell r="K410">
            <v>5400</v>
          </cell>
          <cell r="L410">
            <v>5400</v>
          </cell>
          <cell r="M410">
            <v>5400</v>
          </cell>
          <cell r="N410">
            <v>23078.95</v>
          </cell>
          <cell r="O410">
            <v>23078.95</v>
          </cell>
          <cell r="P410">
            <v>45540</v>
          </cell>
          <cell r="Q410">
            <v>3858.6</v>
          </cell>
          <cell r="S410">
            <v>45540</v>
          </cell>
          <cell r="T410">
            <v>3858.6</v>
          </cell>
          <cell r="V410" t="str">
            <v>Administrative and other expenses</v>
          </cell>
          <cell r="W410" t="str">
            <v>Administrative and other expenses</v>
          </cell>
          <cell r="AA410" t="str">
            <v>Suppliers</v>
          </cell>
        </row>
        <row r="411">
          <cell r="A411">
            <v>495</v>
          </cell>
          <cell r="B411" t="str">
            <v xml:space="preserve">Depreciation: Aircraft        </v>
          </cell>
          <cell r="C411">
            <v>4917.93</v>
          </cell>
          <cell r="D411">
            <v>9835.86</v>
          </cell>
          <cell r="E411">
            <v>14753.79</v>
          </cell>
          <cell r="F411">
            <v>19671.72</v>
          </cell>
          <cell r="G411">
            <v>24589.65</v>
          </cell>
          <cell r="H411">
            <v>29507.58</v>
          </cell>
          <cell r="I411">
            <v>34425.51</v>
          </cell>
          <cell r="J411">
            <v>39343.440000000002</v>
          </cell>
          <cell r="K411">
            <v>44261.37</v>
          </cell>
          <cell r="L411">
            <v>49179.3</v>
          </cell>
          <cell r="M411">
            <v>54097.23</v>
          </cell>
          <cell r="N411">
            <v>61122.84</v>
          </cell>
          <cell r="O411">
            <v>61122.84</v>
          </cell>
          <cell r="P411">
            <v>59016</v>
          </cell>
          <cell r="Q411">
            <v>92621</v>
          </cell>
          <cell r="S411">
            <v>59016</v>
          </cell>
          <cell r="T411">
            <v>92621</v>
          </cell>
          <cell r="V411" t="str">
            <v>Depreciation</v>
          </cell>
          <cell r="W411" t="str">
            <v>Depreciation</v>
          </cell>
          <cell r="AA411" t="str">
            <v/>
          </cell>
        </row>
        <row r="412">
          <cell r="A412">
            <v>499</v>
          </cell>
          <cell r="B412" t="str">
            <v xml:space="preserve">G.I.S. Services       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V412" t="str">
            <v>Administrative and other expenses</v>
          </cell>
          <cell r="W412" t="str">
            <v>Administrative and other expenses</v>
          </cell>
          <cell r="AA412" t="str">
            <v>Suppliers</v>
          </cell>
        </row>
        <row r="413">
          <cell r="A413">
            <v>500</v>
          </cell>
          <cell r="B413" t="str">
            <v xml:space="preserve">Wine Stock Realloction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V413" t="str">
            <v/>
          </cell>
          <cell r="W413" t="str">
            <v/>
          </cell>
          <cell r="AA413" t="str">
            <v>Suppliers</v>
          </cell>
        </row>
        <row r="414">
          <cell r="A414">
            <v>501</v>
          </cell>
          <cell r="B414" t="str">
            <v xml:space="preserve">Interest payments     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S414">
            <v>0</v>
          </cell>
          <cell r="T414">
            <v>0</v>
          </cell>
          <cell r="V414" t="str">
            <v>Administrative and other expenses</v>
          </cell>
          <cell r="W414" t="str">
            <v>Administrative and other expenses</v>
          </cell>
          <cell r="AA414" t="str">
            <v>Interest paid</v>
          </cell>
        </row>
        <row r="415">
          <cell r="A415">
            <v>502</v>
          </cell>
          <cell r="B415" t="str">
            <v>Contributions to development f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V415" t="str">
            <v>Administrative and other expenses</v>
          </cell>
          <cell r="W415" t="str">
            <v>Administrative and other expenses</v>
          </cell>
          <cell r="AA415" t="str">
            <v>Suppliers</v>
          </cell>
        </row>
        <row r="416">
          <cell r="A416">
            <v>503</v>
          </cell>
          <cell r="B416" t="str">
            <v>Write down of stock (Surp/Shor</v>
          </cell>
          <cell r="C416">
            <v>6214.73</v>
          </cell>
          <cell r="D416">
            <v>6214.73</v>
          </cell>
          <cell r="E416">
            <v>7965.73</v>
          </cell>
          <cell r="F416">
            <v>8161.73</v>
          </cell>
          <cell r="G416">
            <v>7663.14</v>
          </cell>
          <cell r="H416">
            <v>7348.14</v>
          </cell>
          <cell r="I416">
            <v>266555.38</v>
          </cell>
          <cell r="J416">
            <v>266555.38</v>
          </cell>
          <cell r="K416">
            <v>219271.54</v>
          </cell>
          <cell r="L416">
            <v>209124.21</v>
          </cell>
          <cell r="M416">
            <v>-589363.23</v>
          </cell>
          <cell r="N416">
            <v>-1186646.3899999999</v>
          </cell>
          <cell r="O416">
            <v>-1186646.3899999999</v>
          </cell>
          <cell r="P416">
            <v>0</v>
          </cell>
          <cell r="Q416">
            <v>-158081.93</v>
          </cell>
          <cell r="S416">
            <v>0</v>
          </cell>
          <cell r="T416">
            <v>-158081.93</v>
          </cell>
          <cell r="V416" t="str">
            <v>Administrative and other expenses</v>
          </cell>
          <cell r="W416" t="str">
            <v>Administrative and other expenses</v>
          </cell>
          <cell r="AA416" t="str">
            <v>Suppliers</v>
          </cell>
        </row>
        <row r="417">
          <cell r="A417">
            <v>504</v>
          </cell>
          <cell r="B417" t="str">
            <v xml:space="preserve">Bad debts                     </v>
          </cell>
          <cell r="C417">
            <v>176446.05</v>
          </cell>
          <cell r="D417">
            <v>333357.61</v>
          </cell>
          <cell r="E417">
            <v>305413.09999999998</v>
          </cell>
          <cell r="F417">
            <v>1401512.68</v>
          </cell>
          <cell r="G417">
            <v>2783872.88</v>
          </cell>
          <cell r="H417">
            <v>3467616.82</v>
          </cell>
          <cell r="I417">
            <v>2488827.92</v>
          </cell>
          <cell r="J417">
            <v>1415969.63</v>
          </cell>
          <cell r="K417">
            <v>1383269.35</v>
          </cell>
          <cell r="L417">
            <v>1342734.84</v>
          </cell>
          <cell r="M417">
            <v>2463266.6</v>
          </cell>
          <cell r="N417">
            <v>-960223.08</v>
          </cell>
          <cell r="O417">
            <v>-960223.08</v>
          </cell>
          <cell r="P417">
            <v>0</v>
          </cell>
          <cell r="Q417">
            <v>5029327.79</v>
          </cell>
          <cell r="S417">
            <v>0</v>
          </cell>
          <cell r="T417">
            <v>5029327.79</v>
          </cell>
          <cell r="V417" t="str">
            <v>Administrative and other expenses</v>
          </cell>
          <cell r="W417" t="str">
            <v>Administrative and other expenses</v>
          </cell>
          <cell r="AA417" t="str">
            <v>Suppliers</v>
          </cell>
        </row>
        <row r="418">
          <cell r="A418">
            <v>505</v>
          </cell>
          <cell r="B418" t="str">
            <v xml:space="preserve">Railway charges               </v>
          </cell>
          <cell r="C418">
            <v>0</v>
          </cell>
          <cell r="D418">
            <v>1997.97</v>
          </cell>
          <cell r="E418">
            <v>4627.97</v>
          </cell>
          <cell r="F418">
            <v>4627.97</v>
          </cell>
          <cell r="G418">
            <v>5467.97</v>
          </cell>
          <cell r="H418">
            <v>7024.05</v>
          </cell>
          <cell r="I418">
            <v>7024.05</v>
          </cell>
          <cell r="J418">
            <v>13130.28</v>
          </cell>
          <cell r="K418">
            <v>13130.28</v>
          </cell>
          <cell r="L418">
            <v>13130.28</v>
          </cell>
          <cell r="M418">
            <v>13340.28</v>
          </cell>
          <cell r="N418">
            <v>13340.28</v>
          </cell>
          <cell r="O418">
            <v>13340.28</v>
          </cell>
          <cell r="P418">
            <v>4080</v>
          </cell>
          <cell r="Q418">
            <v>0</v>
          </cell>
          <cell r="S418">
            <v>4080</v>
          </cell>
          <cell r="T418">
            <v>0</v>
          </cell>
          <cell r="V418" t="str">
            <v>Administrative and other expenses</v>
          </cell>
          <cell r="W418" t="str">
            <v>Administrative and other expenses</v>
          </cell>
          <cell r="AA418" t="str">
            <v>Suppliers</v>
          </cell>
        </row>
        <row r="419">
          <cell r="A419">
            <v>506</v>
          </cell>
          <cell r="B419" t="str">
            <v xml:space="preserve">Discount allowed              </v>
          </cell>
          <cell r="C419">
            <v>0.04</v>
          </cell>
          <cell r="D419">
            <v>0.04</v>
          </cell>
          <cell r="E419">
            <v>0.04</v>
          </cell>
          <cell r="F419">
            <v>0.04</v>
          </cell>
          <cell r="G419">
            <v>0.04</v>
          </cell>
          <cell r="H419">
            <v>0.04</v>
          </cell>
          <cell r="I419">
            <v>0.04</v>
          </cell>
          <cell r="J419">
            <v>0.04</v>
          </cell>
          <cell r="K419">
            <v>0.04</v>
          </cell>
          <cell r="L419">
            <v>0.04</v>
          </cell>
          <cell r="M419">
            <v>0.04</v>
          </cell>
          <cell r="N419">
            <v>0.04</v>
          </cell>
          <cell r="O419">
            <v>0.04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V419" t="str">
            <v>Administrative and other expenses</v>
          </cell>
          <cell r="W419" t="str">
            <v>Administrative and other expenses</v>
          </cell>
          <cell r="AA419" t="str">
            <v>Suppliers</v>
          </cell>
        </row>
        <row r="420">
          <cell r="A420">
            <v>507</v>
          </cell>
          <cell r="B420" t="str">
            <v>Depreciation: Machinery &amp; Farm</v>
          </cell>
          <cell r="C420">
            <v>377308.19</v>
          </cell>
          <cell r="D420">
            <v>778651.81</v>
          </cell>
          <cell r="E420">
            <v>1170671.04</v>
          </cell>
          <cell r="F420">
            <v>1567347.92</v>
          </cell>
          <cell r="G420">
            <v>1965965.05</v>
          </cell>
          <cell r="H420">
            <v>2409123.9300000002</v>
          </cell>
          <cell r="I420">
            <v>2855644.46</v>
          </cell>
          <cell r="J420">
            <v>3288929.77</v>
          </cell>
          <cell r="K420">
            <v>3744226.47</v>
          </cell>
          <cell r="L420">
            <v>4200639.71</v>
          </cell>
          <cell r="M420">
            <v>5084287.25</v>
          </cell>
          <cell r="N420">
            <v>5120669.6900000004</v>
          </cell>
          <cell r="O420">
            <v>5120669.6900000004</v>
          </cell>
          <cell r="P420">
            <v>5207025</v>
          </cell>
          <cell r="Q420">
            <v>3263363.04</v>
          </cell>
          <cell r="S420">
            <v>5207025</v>
          </cell>
          <cell r="T420">
            <v>3263363.04</v>
          </cell>
          <cell r="V420" t="str">
            <v>Depreciation</v>
          </cell>
          <cell r="W420" t="str">
            <v>Depreciation</v>
          </cell>
          <cell r="AA420" t="str">
            <v/>
          </cell>
        </row>
        <row r="421">
          <cell r="A421">
            <v>508</v>
          </cell>
          <cell r="B421" t="str">
            <v>Depreciation: Furniture &amp; fitt</v>
          </cell>
          <cell r="C421">
            <v>293631.24</v>
          </cell>
          <cell r="D421">
            <v>549937.43999999994</v>
          </cell>
          <cell r="E421">
            <v>776548.11</v>
          </cell>
          <cell r="F421">
            <v>1005475.44</v>
          </cell>
          <cell r="G421">
            <v>1257782.3400000001</v>
          </cell>
          <cell r="H421">
            <v>1506658.39</v>
          </cell>
          <cell r="I421">
            <v>1793304.09</v>
          </cell>
          <cell r="J421">
            <v>2036818.96</v>
          </cell>
          <cell r="K421">
            <v>2268892.94</v>
          </cell>
          <cell r="L421">
            <v>2508390.17</v>
          </cell>
          <cell r="M421">
            <v>2746191.78</v>
          </cell>
          <cell r="N421">
            <v>2920646.02</v>
          </cell>
          <cell r="O421">
            <v>2920646.02</v>
          </cell>
          <cell r="P421">
            <v>2837040</v>
          </cell>
          <cell r="Q421">
            <v>1384664.19</v>
          </cell>
          <cell r="S421">
            <v>2837040</v>
          </cell>
          <cell r="T421">
            <v>1384664.19</v>
          </cell>
          <cell r="V421" t="str">
            <v>Depreciation</v>
          </cell>
          <cell r="W421" t="str">
            <v>Depreciation</v>
          </cell>
          <cell r="AA421" t="str">
            <v/>
          </cell>
        </row>
        <row r="422">
          <cell r="A422">
            <v>509</v>
          </cell>
          <cell r="B422" t="str">
            <v xml:space="preserve">Depreciation: Motor vehicles  </v>
          </cell>
          <cell r="C422">
            <v>315039.69</v>
          </cell>
          <cell r="D422">
            <v>630682.17000000004</v>
          </cell>
          <cell r="E422">
            <v>946324.65</v>
          </cell>
          <cell r="F422">
            <v>1262078.8400000001</v>
          </cell>
          <cell r="G422">
            <v>1577945.8</v>
          </cell>
          <cell r="H422">
            <v>1893951.96</v>
          </cell>
          <cell r="I422">
            <v>2209958.12</v>
          </cell>
          <cell r="J422">
            <v>2525964.38</v>
          </cell>
          <cell r="K422">
            <v>2832468</v>
          </cell>
          <cell r="L422">
            <v>3154456.87</v>
          </cell>
          <cell r="M422">
            <v>3476232.4</v>
          </cell>
          <cell r="N422">
            <v>3790002.48</v>
          </cell>
          <cell r="O422">
            <v>3790002.48</v>
          </cell>
          <cell r="P422">
            <v>3903190</v>
          </cell>
          <cell r="Q422">
            <v>2054942</v>
          </cell>
          <cell r="S422">
            <v>3903190</v>
          </cell>
          <cell r="T422">
            <v>2054942</v>
          </cell>
          <cell r="V422" t="str">
            <v>Depreciation</v>
          </cell>
          <cell r="W422" t="str">
            <v>Depreciation</v>
          </cell>
          <cell r="AA422" t="str">
            <v/>
          </cell>
        </row>
        <row r="423">
          <cell r="A423">
            <v>510</v>
          </cell>
          <cell r="B423" t="str">
            <v>Depreciation: Computer equipme</v>
          </cell>
          <cell r="C423">
            <v>365761.83</v>
          </cell>
          <cell r="D423">
            <v>730682.89</v>
          </cell>
          <cell r="E423">
            <v>1081231.96</v>
          </cell>
          <cell r="F423">
            <v>1435526.53</v>
          </cell>
          <cell r="G423">
            <v>1807880.22</v>
          </cell>
          <cell r="H423">
            <v>2181122.73</v>
          </cell>
          <cell r="I423">
            <v>2609153.9700000002</v>
          </cell>
          <cell r="J423">
            <v>2965625.84</v>
          </cell>
          <cell r="K423">
            <v>3313539.56</v>
          </cell>
          <cell r="L423">
            <v>3657534.92</v>
          </cell>
          <cell r="M423">
            <v>3999425.25</v>
          </cell>
          <cell r="N423">
            <v>4324073.9000000004</v>
          </cell>
          <cell r="O423">
            <v>4324073.9000000004</v>
          </cell>
          <cell r="P423">
            <v>4313387</v>
          </cell>
          <cell r="Q423">
            <v>2917455.14</v>
          </cell>
          <cell r="S423">
            <v>4313387</v>
          </cell>
          <cell r="T423">
            <v>2917455.14</v>
          </cell>
          <cell r="V423" t="str">
            <v>Depreciation</v>
          </cell>
          <cell r="W423" t="str">
            <v>Depreciation</v>
          </cell>
          <cell r="AA423" t="str">
            <v/>
          </cell>
        </row>
        <row r="424">
          <cell r="A424">
            <v>511</v>
          </cell>
          <cell r="B424" t="str">
            <v>Depreciation: Laboratory equip</v>
          </cell>
          <cell r="C424">
            <v>1109060.94</v>
          </cell>
          <cell r="D424">
            <v>2255891.7599999998</v>
          </cell>
          <cell r="E424">
            <v>3391875.24</v>
          </cell>
          <cell r="F424">
            <v>4558587.04</v>
          </cell>
          <cell r="G424">
            <v>5732437.3200000003</v>
          </cell>
          <cell r="H424">
            <v>6938524.5099999998</v>
          </cell>
          <cell r="I424">
            <v>8172946.7400000002</v>
          </cell>
          <cell r="J424">
            <v>9392783.0299999993</v>
          </cell>
          <cell r="K424">
            <v>10607009.5</v>
          </cell>
          <cell r="L424">
            <v>11813140.57</v>
          </cell>
          <cell r="M424">
            <v>13035634.08</v>
          </cell>
          <cell r="N424">
            <v>14184948.939999999</v>
          </cell>
          <cell r="O424">
            <v>14184948.939999999</v>
          </cell>
          <cell r="P424">
            <v>15451155</v>
          </cell>
          <cell r="Q424">
            <v>7103943</v>
          </cell>
          <cell r="R424">
            <v>18670000</v>
          </cell>
          <cell r="S424">
            <v>15451155</v>
          </cell>
          <cell r="T424">
            <v>7103943</v>
          </cell>
          <cell r="V424" t="str">
            <v>Depreciation</v>
          </cell>
          <cell r="W424" t="str">
            <v>Depreciation</v>
          </cell>
          <cell r="AA424" t="str">
            <v/>
          </cell>
        </row>
        <row r="425">
          <cell r="A425">
            <v>512</v>
          </cell>
          <cell r="B425" t="str">
            <v xml:space="preserve">Meteorological data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V425" t="str">
            <v>Administrative and other expenses</v>
          </cell>
          <cell r="W425" t="str">
            <v>Administrative and other expenses</v>
          </cell>
          <cell r="AA425" t="str">
            <v>Suppliers</v>
          </cell>
        </row>
        <row r="426">
          <cell r="A426">
            <v>513</v>
          </cell>
          <cell r="B426" t="str">
            <v xml:space="preserve">Direct Requirements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V426" t="str">
            <v>Administrative and other expenses</v>
          </cell>
          <cell r="W426" t="str">
            <v>Administrative and other expenses</v>
          </cell>
          <cell r="AA426" t="str">
            <v>Suppliers</v>
          </cell>
        </row>
        <row r="427">
          <cell r="A427">
            <v>514</v>
          </cell>
          <cell r="B427" t="str">
            <v xml:space="preserve">Donations and Gifts           </v>
          </cell>
          <cell r="C427">
            <v>0</v>
          </cell>
          <cell r="D427">
            <v>175.44</v>
          </cell>
          <cell r="E427">
            <v>175.44</v>
          </cell>
          <cell r="F427">
            <v>35119.47</v>
          </cell>
          <cell r="G427">
            <v>45540.52</v>
          </cell>
          <cell r="H427">
            <v>45540.52</v>
          </cell>
          <cell r="I427">
            <v>76049.539999999994</v>
          </cell>
          <cell r="J427">
            <v>376208.49</v>
          </cell>
          <cell r="K427">
            <v>376208.49</v>
          </cell>
          <cell r="L427">
            <v>381585.59</v>
          </cell>
          <cell r="M427">
            <v>382128.57</v>
          </cell>
          <cell r="N427">
            <v>385278.46</v>
          </cell>
          <cell r="O427">
            <v>385278.46</v>
          </cell>
          <cell r="P427">
            <v>458658</v>
          </cell>
          <cell r="Q427">
            <v>183044.58</v>
          </cell>
          <cell r="S427">
            <v>458658</v>
          </cell>
          <cell r="T427">
            <v>183044.58</v>
          </cell>
          <cell r="V427" t="str">
            <v>Administrative and other expenses</v>
          </cell>
          <cell r="W427" t="str">
            <v>Administrative and other expenses</v>
          </cell>
          <cell r="AA427" t="str">
            <v>Suppliers</v>
          </cell>
        </row>
        <row r="428">
          <cell r="A428">
            <v>515</v>
          </cell>
          <cell r="B428" t="str">
            <v>Depreciation: Land and buildin</v>
          </cell>
          <cell r="C428">
            <v>280793.82</v>
          </cell>
          <cell r="D428">
            <v>561836.13</v>
          </cell>
          <cell r="E428">
            <v>724454.79</v>
          </cell>
          <cell r="F428">
            <v>888027.41</v>
          </cell>
          <cell r="G428">
            <v>1055003.1200000001</v>
          </cell>
          <cell r="H428">
            <v>1222629.97</v>
          </cell>
          <cell r="I428">
            <v>1390265.62</v>
          </cell>
          <cell r="J428">
            <v>1558056.94</v>
          </cell>
          <cell r="K428">
            <v>1725856.15</v>
          </cell>
          <cell r="L428">
            <v>1895474.8</v>
          </cell>
          <cell r="M428">
            <v>2065451.57</v>
          </cell>
          <cell r="N428">
            <v>2236860.5299999998</v>
          </cell>
          <cell r="O428">
            <v>2236860.5299999998</v>
          </cell>
          <cell r="P428">
            <v>2471870</v>
          </cell>
          <cell r="Q428">
            <v>0</v>
          </cell>
          <cell r="S428">
            <v>2471870</v>
          </cell>
          <cell r="T428">
            <v>0</v>
          </cell>
          <cell r="V428" t="str">
            <v>Depreciation</v>
          </cell>
          <cell r="W428" t="str">
            <v>Depreciation</v>
          </cell>
          <cell r="AA428" t="str">
            <v/>
          </cell>
        </row>
        <row r="429">
          <cell r="A429">
            <v>516</v>
          </cell>
          <cell r="B429" t="str">
            <v xml:space="preserve">Unexpected eventualities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2000</v>
          </cell>
          <cell r="I429">
            <v>2000</v>
          </cell>
          <cell r="J429">
            <v>7000</v>
          </cell>
          <cell r="K429">
            <v>7000</v>
          </cell>
          <cell r="L429">
            <v>7000</v>
          </cell>
          <cell r="M429">
            <v>13985.37</v>
          </cell>
          <cell r="N429">
            <v>19985.37</v>
          </cell>
          <cell r="O429">
            <v>19985.37</v>
          </cell>
          <cell r="P429">
            <v>661065</v>
          </cell>
          <cell r="Q429">
            <v>415456.74</v>
          </cell>
          <cell r="S429">
            <v>661065</v>
          </cell>
          <cell r="T429">
            <v>415456.74</v>
          </cell>
          <cell r="V429" t="str">
            <v>Administrative and other expenses</v>
          </cell>
          <cell r="W429" t="str">
            <v>Administrative and other expenses</v>
          </cell>
          <cell r="AA429" t="str">
            <v>Suppliers</v>
          </cell>
        </row>
        <row r="430">
          <cell r="A430">
            <v>517</v>
          </cell>
          <cell r="B430" t="str">
            <v xml:space="preserve">Write down of fixed assets    </v>
          </cell>
          <cell r="C430">
            <v>4532.53</v>
          </cell>
          <cell r="D430">
            <v>4604.53</v>
          </cell>
          <cell r="E430">
            <v>4604.53</v>
          </cell>
          <cell r="F430">
            <v>4663.53</v>
          </cell>
          <cell r="G430">
            <v>14775.41</v>
          </cell>
          <cell r="H430">
            <v>14793.41</v>
          </cell>
          <cell r="I430">
            <v>17031.53</v>
          </cell>
          <cell r="J430">
            <v>19965.05</v>
          </cell>
          <cell r="K430">
            <v>20073.05</v>
          </cell>
          <cell r="L430">
            <v>20167.05</v>
          </cell>
          <cell r="M430">
            <v>20166.05</v>
          </cell>
          <cell r="N430">
            <v>34487.08</v>
          </cell>
          <cell r="O430">
            <v>34487.08</v>
          </cell>
          <cell r="P430">
            <v>0</v>
          </cell>
          <cell r="Q430">
            <v>20122.939999999999</v>
          </cell>
          <cell r="S430">
            <v>0</v>
          </cell>
          <cell r="T430">
            <v>20122.939999999999</v>
          </cell>
          <cell r="V430" t="str">
            <v>Administrative and other expenses</v>
          </cell>
          <cell r="W430" t="str">
            <v>Administrative and other expenses</v>
          </cell>
          <cell r="AA430" t="str">
            <v>Suppliers</v>
          </cell>
        </row>
        <row r="431">
          <cell r="A431">
            <v>518</v>
          </cell>
          <cell r="B431" t="str">
            <v xml:space="preserve">Depreciation: Library books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V431" t="str">
            <v>Administrative and other expenses</v>
          </cell>
          <cell r="W431" t="str">
            <v>Administrative and other expenses</v>
          </cell>
          <cell r="AA431" t="str">
            <v>Suppliers</v>
          </cell>
        </row>
        <row r="432">
          <cell r="A432">
            <v>519</v>
          </cell>
          <cell r="B432" t="str">
            <v xml:space="preserve">Marketing expense             </v>
          </cell>
          <cell r="C432">
            <v>1478.87</v>
          </cell>
          <cell r="D432">
            <v>1370.84</v>
          </cell>
          <cell r="E432">
            <v>4356.3</v>
          </cell>
          <cell r="F432">
            <v>23378.04</v>
          </cell>
          <cell r="G432">
            <v>69079.899999999994</v>
          </cell>
          <cell r="H432">
            <v>423321.83</v>
          </cell>
          <cell r="I432">
            <v>424830.39</v>
          </cell>
          <cell r="J432">
            <v>460547.95</v>
          </cell>
          <cell r="K432">
            <v>461643.56</v>
          </cell>
          <cell r="L432">
            <v>462071.27</v>
          </cell>
          <cell r="M432">
            <v>503839.18</v>
          </cell>
          <cell r="N432">
            <v>506621.05</v>
          </cell>
          <cell r="O432">
            <v>506621.05</v>
          </cell>
          <cell r="P432">
            <v>4417783</v>
          </cell>
          <cell r="Q432">
            <v>587327.66</v>
          </cell>
          <cell r="S432">
            <v>4417783</v>
          </cell>
          <cell r="T432">
            <v>587327.66</v>
          </cell>
          <cell r="V432" t="str">
            <v>Administrative and other expenses</v>
          </cell>
          <cell r="W432" t="str">
            <v>Administrative and other expenses</v>
          </cell>
          <cell r="AA432" t="str">
            <v>Suppliers</v>
          </cell>
        </row>
        <row r="433">
          <cell r="A433">
            <v>520</v>
          </cell>
          <cell r="B433" t="str">
            <v xml:space="preserve">Allocated resource cost      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V433" t="str">
            <v>Administrative and other expenses</v>
          </cell>
          <cell r="W433" t="str">
            <v>Administrative and other expenses</v>
          </cell>
          <cell r="AA433" t="str">
            <v>Suppliers</v>
          </cell>
        </row>
        <row r="434">
          <cell r="A434">
            <v>521</v>
          </cell>
          <cell r="B434" t="str">
            <v xml:space="preserve">Guarantee costs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V434" t="str">
            <v>Administrative and other expenses</v>
          </cell>
          <cell r="W434" t="str">
            <v>Administrative and other expenses</v>
          </cell>
          <cell r="AA434" t="str">
            <v>Suppliers</v>
          </cell>
        </row>
        <row r="435">
          <cell r="A435">
            <v>522</v>
          </cell>
          <cell r="B435" t="str">
            <v xml:space="preserve">Study fees                   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V435" t="str">
            <v>Administrative and other expenses</v>
          </cell>
          <cell r="W435" t="str">
            <v>Administrative and other expenses</v>
          </cell>
          <cell r="AA435" t="str">
            <v>Suppliers</v>
          </cell>
        </row>
        <row r="436">
          <cell r="A436">
            <v>523</v>
          </cell>
          <cell r="B436" t="str">
            <v xml:space="preserve">Depreciation Expences         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V436" t="str">
            <v>Administrative and other expenses</v>
          </cell>
          <cell r="W436" t="str">
            <v>Administrative and other expenses</v>
          </cell>
          <cell r="AA436" t="str">
            <v>Suppliers</v>
          </cell>
        </row>
        <row r="437">
          <cell r="A437">
            <v>524</v>
          </cell>
          <cell r="B437" t="str">
            <v xml:space="preserve">Allocated overhead costs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V437" t="str">
            <v>Administrative and other expenses</v>
          </cell>
          <cell r="W437" t="str">
            <v>Administrative and other expenses</v>
          </cell>
          <cell r="AA437" t="str">
            <v>Suppliers</v>
          </cell>
        </row>
        <row r="438">
          <cell r="A438">
            <v>525</v>
          </cell>
          <cell r="B438" t="str">
            <v>Petty cash surpluses or shorta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V438" t="str">
            <v>Administrative and other expenses</v>
          </cell>
          <cell r="W438" t="str">
            <v>Administrative and other expenses</v>
          </cell>
          <cell r="AA438" t="str">
            <v>Suppliers</v>
          </cell>
        </row>
        <row r="439">
          <cell r="A439">
            <v>526</v>
          </cell>
          <cell r="B439" t="str">
            <v xml:space="preserve">Price deviations              </v>
          </cell>
          <cell r="C439">
            <v>-0.05</v>
          </cell>
          <cell r="D439">
            <v>-0.36</v>
          </cell>
          <cell r="E439">
            <v>-0.63</v>
          </cell>
          <cell r="F439">
            <v>-0.96</v>
          </cell>
          <cell r="G439">
            <v>-1.33</v>
          </cell>
          <cell r="H439">
            <v>49.4</v>
          </cell>
          <cell r="I439">
            <v>48.77</v>
          </cell>
          <cell r="J439">
            <v>2811.21</v>
          </cell>
          <cell r="K439">
            <v>2811.24</v>
          </cell>
          <cell r="L439">
            <v>2811.14</v>
          </cell>
          <cell r="M439">
            <v>2793.47</v>
          </cell>
          <cell r="N439">
            <v>107669.15</v>
          </cell>
          <cell r="O439">
            <v>107669.15</v>
          </cell>
          <cell r="P439">
            <v>0</v>
          </cell>
          <cell r="Q439">
            <v>12724.24</v>
          </cell>
          <cell r="S439">
            <v>0</v>
          </cell>
          <cell r="T439">
            <v>12724.24</v>
          </cell>
          <cell r="V439" t="str">
            <v>Administrative and other expenses</v>
          </cell>
          <cell r="W439" t="str">
            <v>Administrative and other expenses</v>
          </cell>
          <cell r="AA439" t="str">
            <v>Suppliers</v>
          </cell>
        </row>
        <row r="440">
          <cell r="A440">
            <v>527</v>
          </cell>
          <cell r="B440" t="str">
            <v xml:space="preserve">Prior year adjustments        </v>
          </cell>
          <cell r="C440">
            <v>0</v>
          </cell>
          <cell r="D440">
            <v>0</v>
          </cell>
          <cell r="E440">
            <v>2575</v>
          </cell>
          <cell r="F440">
            <v>2575</v>
          </cell>
          <cell r="G440">
            <v>2575</v>
          </cell>
          <cell r="H440">
            <v>2575</v>
          </cell>
          <cell r="I440">
            <v>2575</v>
          </cell>
          <cell r="J440">
            <v>2575</v>
          </cell>
          <cell r="K440">
            <v>2575</v>
          </cell>
          <cell r="L440">
            <v>2575</v>
          </cell>
          <cell r="M440">
            <v>2575</v>
          </cell>
          <cell r="N440">
            <v>2575</v>
          </cell>
          <cell r="O440">
            <v>2575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V440" t="str">
            <v>Administrative and other expenses</v>
          </cell>
          <cell r="W440" t="str">
            <v>Administrative and other expenses</v>
          </cell>
          <cell r="AA440" t="str">
            <v>Suppliers</v>
          </cell>
        </row>
        <row r="441">
          <cell r="A441">
            <v>528</v>
          </cell>
          <cell r="B441" t="str">
            <v xml:space="preserve">Advertisement                 </v>
          </cell>
          <cell r="C441">
            <v>7644</v>
          </cell>
          <cell r="D441">
            <v>9654.77</v>
          </cell>
          <cell r="E441">
            <v>534144.85</v>
          </cell>
          <cell r="F441">
            <v>558225.19999999995</v>
          </cell>
          <cell r="G441">
            <v>698706.16</v>
          </cell>
          <cell r="H441">
            <v>874241.43</v>
          </cell>
          <cell r="I441">
            <v>966328.99</v>
          </cell>
          <cell r="J441">
            <v>1050085.07</v>
          </cell>
          <cell r="K441">
            <v>1271409.4099999999</v>
          </cell>
          <cell r="L441">
            <v>1296324.77</v>
          </cell>
          <cell r="M441">
            <v>1410883.61</v>
          </cell>
          <cell r="N441">
            <v>1635567.61</v>
          </cell>
          <cell r="O441">
            <v>1635567.61</v>
          </cell>
          <cell r="P441">
            <v>1616922</v>
          </cell>
          <cell r="Q441">
            <v>1857737.56</v>
          </cell>
          <cell r="S441">
            <v>1616922</v>
          </cell>
          <cell r="T441">
            <v>1857737.56</v>
          </cell>
          <cell r="V441" t="str">
            <v>Administrative and other expenses</v>
          </cell>
          <cell r="W441" t="str">
            <v>Administrative and other expenses</v>
          </cell>
          <cell r="AA441" t="str">
            <v>Suppliers</v>
          </cell>
        </row>
        <row r="442">
          <cell r="A442">
            <v>529</v>
          </cell>
          <cell r="B442" t="str">
            <v xml:space="preserve">Rounding Differences         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V442" t="str">
            <v>Administrative and other expenses</v>
          </cell>
          <cell r="W442" t="str">
            <v>Administrative and other expenses</v>
          </cell>
          <cell r="AA442" t="str">
            <v>Suppliers</v>
          </cell>
        </row>
        <row r="443">
          <cell r="A443">
            <v>530</v>
          </cell>
          <cell r="B443" t="str">
            <v xml:space="preserve">Cost of Sales                 </v>
          </cell>
          <cell r="C443">
            <v>28837.91</v>
          </cell>
          <cell r="D443">
            <v>10351.98</v>
          </cell>
          <cell r="E443">
            <v>293539.49</v>
          </cell>
          <cell r="F443">
            <v>1029157.18</v>
          </cell>
          <cell r="G443">
            <v>1908246.55</v>
          </cell>
          <cell r="H443">
            <v>1909248.76</v>
          </cell>
          <cell r="I443">
            <v>1902696.26</v>
          </cell>
          <cell r="J443">
            <v>1903117.23</v>
          </cell>
          <cell r="K443">
            <v>1875206.19</v>
          </cell>
          <cell r="L443">
            <v>1875674.12</v>
          </cell>
          <cell r="M443">
            <v>2581763.27</v>
          </cell>
          <cell r="N443">
            <v>3000686.16</v>
          </cell>
          <cell r="O443">
            <v>3000686.16</v>
          </cell>
          <cell r="P443">
            <v>1292605</v>
          </cell>
          <cell r="Q443">
            <v>2509359.81</v>
          </cell>
          <cell r="S443">
            <v>1292605</v>
          </cell>
          <cell r="T443">
            <v>2509359.81</v>
          </cell>
          <cell r="V443" t="str">
            <v>Reseach Material</v>
          </cell>
          <cell r="W443" t="str">
            <v>Reseach Material</v>
          </cell>
          <cell r="AA443" t="str">
            <v>Suppliers</v>
          </cell>
        </row>
        <row r="444">
          <cell r="A444">
            <v>531</v>
          </cell>
          <cell r="B444" t="str">
            <v xml:space="preserve">Cost of sales - Wine          </v>
          </cell>
          <cell r="C444">
            <v>-118500.3</v>
          </cell>
          <cell r="D444">
            <v>-121067.24</v>
          </cell>
          <cell r="E444">
            <v>-104792.26</v>
          </cell>
          <cell r="F444">
            <v>-99189.32</v>
          </cell>
          <cell r="G444">
            <v>-90805.32</v>
          </cell>
          <cell r="H444">
            <v>-54447.65</v>
          </cell>
          <cell r="I444">
            <v>-364939.48</v>
          </cell>
          <cell r="J444">
            <v>-350576.28</v>
          </cell>
          <cell r="K444">
            <v>-261767.61</v>
          </cell>
          <cell r="L444">
            <v>-251998.83</v>
          </cell>
          <cell r="M444">
            <v>-235471.76</v>
          </cell>
          <cell r="N444">
            <v>-225633.13</v>
          </cell>
          <cell r="O444">
            <v>-225633.13</v>
          </cell>
          <cell r="P444">
            <v>0</v>
          </cell>
          <cell r="Q444">
            <v>255492.68</v>
          </cell>
          <cell r="S444">
            <v>0</v>
          </cell>
          <cell r="T444">
            <v>255492.68</v>
          </cell>
          <cell r="V444" t="str">
            <v>Farm Products</v>
          </cell>
          <cell r="W444" t="str">
            <v>Farm Products</v>
          </cell>
          <cell r="AA444" t="str">
            <v>Suppliers</v>
          </cell>
        </row>
        <row r="445">
          <cell r="A445">
            <v>532</v>
          </cell>
          <cell r="B445" t="str">
            <v xml:space="preserve">Cost of Sales - Books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V445" t="str">
            <v/>
          </cell>
          <cell r="W445" t="str">
            <v/>
          </cell>
          <cell r="AA445" t="str">
            <v/>
          </cell>
        </row>
        <row r="446">
          <cell r="A446">
            <v>534</v>
          </cell>
          <cell r="B446" t="str">
            <v>Depreciation: Equipment: 240 P</v>
          </cell>
          <cell r="C446">
            <v>802.08</v>
          </cell>
          <cell r="D446">
            <v>1604.16</v>
          </cell>
          <cell r="E446">
            <v>2406.2399999999998</v>
          </cell>
          <cell r="F446">
            <v>3208.32</v>
          </cell>
          <cell r="G446">
            <v>4010.4</v>
          </cell>
          <cell r="H446">
            <v>4812.4799999999996</v>
          </cell>
          <cell r="I446">
            <v>5614.56</v>
          </cell>
          <cell r="J446">
            <v>6416.64</v>
          </cell>
          <cell r="K446">
            <v>7218.72</v>
          </cell>
          <cell r="L446">
            <v>8020.8</v>
          </cell>
          <cell r="M446">
            <v>8822.8799999999992</v>
          </cell>
          <cell r="N446">
            <v>9624.9599999999991</v>
          </cell>
          <cell r="O446">
            <v>9624.9599999999991</v>
          </cell>
          <cell r="P446">
            <v>9624</v>
          </cell>
          <cell r="Q446">
            <v>9624.9599999999991</v>
          </cell>
          <cell r="S446">
            <v>9624</v>
          </cell>
          <cell r="T446">
            <v>9624.9599999999991</v>
          </cell>
          <cell r="V446" t="str">
            <v>Depreciation</v>
          </cell>
          <cell r="W446" t="str">
            <v>Depreciation</v>
          </cell>
          <cell r="AA446" t="str">
            <v/>
          </cell>
        </row>
        <row r="447">
          <cell r="A447">
            <v>535</v>
          </cell>
          <cell r="B447" t="str">
            <v xml:space="preserve">Depreciation:  Buildings      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V447" t="str">
            <v>Depreciation</v>
          </cell>
          <cell r="W447" t="str">
            <v>Depreciation</v>
          </cell>
          <cell r="AA447" t="str">
            <v/>
          </cell>
        </row>
        <row r="448">
          <cell r="A448">
            <v>536</v>
          </cell>
          <cell r="B448" t="str">
            <v>Impairment of land and buildin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46278.94</v>
          </cell>
          <cell r="O448">
            <v>46278.94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V448" t="str">
            <v>Depreciation</v>
          </cell>
          <cell r="W448" t="str">
            <v>Depreciation</v>
          </cell>
          <cell r="AA448" t="str">
            <v/>
          </cell>
        </row>
        <row r="449">
          <cell r="A449">
            <v>537</v>
          </cell>
          <cell r="B449" t="str">
            <v xml:space="preserve">Impairment : Motor Vehicles  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 t="str">
            <v/>
          </cell>
          <cell r="Q449" t="str">
            <v/>
          </cell>
          <cell r="S449" t="str">
            <v/>
          </cell>
          <cell r="T449" t="str">
            <v/>
          </cell>
          <cell r="V449" t="str">
            <v>Depreciation</v>
          </cell>
          <cell r="W449" t="str">
            <v>Depreciation</v>
          </cell>
          <cell r="AA449" t="str">
            <v/>
          </cell>
        </row>
        <row r="450">
          <cell r="A450">
            <v>538</v>
          </cell>
          <cell r="B450" t="str">
            <v xml:space="preserve">Impairment:Lab equipment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123707.82</v>
          </cell>
          <cell r="O450">
            <v>123707.82</v>
          </cell>
          <cell r="P450" t="str">
            <v/>
          </cell>
          <cell r="Q450" t="str">
            <v/>
          </cell>
          <cell r="S450" t="str">
            <v/>
          </cell>
          <cell r="T450" t="str">
            <v/>
          </cell>
          <cell r="V450" t="str">
            <v>Depreciation</v>
          </cell>
          <cell r="W450" t="str">
            <v>Depreciation</v>
          </cell>
          <cell r="AA450" t="str">
            <v/>
          </cell>
        </row>
        <row r="451">
          <cell r="A451">
            <v>539</v>
          </cell>
          <cell r="B451" t="str">
            <v>Impairment: Machinery &amp; Farmin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7709.09</v>
          </cell>
          <cell r="O451">
            <v>7709.09</v>
          </cell>
          <cell r="P451" t="str">
            <v/>
          </cell>
          <cell r="Q451" t="str">
            <v/>
          </cell>
          <cell r="S451" t="str">
            <v/>
          </cell>
          <cell r="T451" t="str">
            <v/>
          </cell>
          <cell r="V451" t="str">
            <v>Depreciation</v>
          </cell>
          <cell r="W451" t="str">
            <v>Depreciation</v>
          </cell>
          <cell r="AA451" t="str">
            <v/>
          </cell>
        </row>
        <row r="452">
          <cell r="A452">
            <v>540</v>
          </cell>
          <cell r="B452" t="str">
            <v xml:space="preserve">Impairment : Office Furniture 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34200</v>
          </cell>
          <cell r="N452">
            <v>92735.75</v>
          </cell>
          <cell r="O452">
            <v>92735.75</v>
          </cell>
          <cell r="P452" t="str">
            <v/>
          </cell>
          <cell r="Q452" t="str">
            <v/>
          </cell>
          <cell r="S452" t="str">
            <v/>
          </cell>
          <cell r="T452" t="str">
            <v/>
          </cell>
          <cell r="V452" t="str">
            <v>Depreciation</v>
          </cell>
          <cell r="W452" t="str">
            <v>Depreciation</v>
          </cell>
          <cell r="AA452" t="str">
            <v/>
          </cell>
        </row>
        <row r="453">
          <cell r="A453">
            <v>541</v>
          </cell>
          <cell r="B453" t="str">
            <v>Maintenance: Land and Building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V453" t="str">
            <v>Administrative and other expenses</v>
          </cell>
          <cell r="W453" t="str">
            <v>Administrative and other expenses</v>
          </cell>
          <cell r="AA453" t="str">
            <v>Suppliers</v>
          </cell>
        </row>
        <row r="454">
          <cell r="A454">
            <v>542</v>
          </cell>
          <cell r="B454" t="str">
            <v>Maintenance -internal -buildin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V454" t="str">
            <v>Administrative and other expenses</v>
          </cell>
          <cell r="W454" t="str">
            <v>Administrative and other expenses</v>
          </cell>
          <cell r="AA454" t="str">
            <v>Suppliers</v>
          </cell>
        </row>
        <row r="455">
          <cell r="A455">
            <v>543</v>
          </cell>
          <cell r="B455" t="str">
            <v>Maintenance: Machinery &amp; Farmi</v>
          </cell>
          <cell r="C455">
            <v>0</v>
          </cell>
          <cell r="D455">
            <v>0</v>
          </cell>
          <cell r="E455">
            <v>0</v>
          </cell>
          <cell r="F455">
            <v>-250</v>
          </cell>
          <cell r="G455">
            <v>-250</v>
          </cell>
          <cell r="H455">
            <v>-250</v>
          </cell>
          <cell r="I455">
            <v>-250</v>
          </cell>
          <cell r="J455">
            <v>-250</v>
          </cell>
          <cell r="K455">
            <v>-250</v>
          </cell>
          <cell r="L455">
            <v>-250</v>
          </cell>
          <cell r="M455">
            <v>-250</v>
          </cell>
          <cell r="N455">
            <v>-250</v>
          </cell>
          <cell r="O455">
            <v>-250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V455" t="str">
            <v>Administrative and other expenses</v>
          </cell>
          <cell r="W455" t="str">
            <v>Administrative and other expenses</v>
          </cell>
          <cell r="AA455" t="str">
            <v>Suppliers</v>
          </cell>
        </row>
        <row r="456">
          <cell r="A456">
            <v>544</v>
          </cell>
          <cell r="B456" t="str">
            <v>Maintenance labour machine &amp; f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V456" t="str">
            <v>Administrative and other expenses</v>
          </cell>
          <cell r="W456" t="str">
            <v>Administrative and other expenses</v>
          </cell>
          <cell r="AA456" t="str">
            <v>Suppliers</v>
          </cell>
        </row>
        <row r="457">
          <cell r="A457">
            <v>545</v>
          </cell>
          <cell r="B457" t="str">
            <v>Maintenance: Furniture and fit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V457" t="str">
            <v>Administrative and other expenses</v>
          </cell>
          <cell r="W457" t="str">
            <v>Administrative and other expenses</v>
          </cell>
          <cell r="AA457" t="str">
            <v>Suppliers</v>
          </cell>
        </row>
        <row r="458">
          <cell r="A458">
            <v>546</v>
          </cell>
          <cell r="B458" t="str">
            <v xml:space="preserve">Maintenance labour office and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V458" t="str">
            <v>Administrative and other expenses</v>
          </cell>
          <cell r="W458" t="str">
            <v>Administrative and other expenses</v>
          </cell>
          <cell r="AA458" t="str">
            <v>Suppliers</v>
          </cell>
        </row>
        <row r="459">
          <cell r="A459">
            <v>547</v>
          </cell>
          <cell r="B459" t="str">
            <v>Maintenance:  (Internal) Motor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V459" t="str">
            <v>Administrative and other expenses</v>
          </cell>
          <cell r="W459" t="str">
            <v>Administrative and other expenses</v>
          </cell>
          <cell r="AA459" t="str">
            <v>Suppliers</v>
          </cell>
        </row>
        <row r="460">
          <cell r="A460">
            <v>548</v>
          </cell>
          <cell r="B460" t="str">
            <v xml:space="preserve">Maintenance labour vehicles  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V460" t="str">
            <v>Administrative and other expenses</v>
          </cell>
          <cell r="W460" t="str">
            <v>Administrative and other expenses</v>
          </cell>
          <cell r="AA460" t="str">
            <v>Suppliers</v>
          </cell>
        </row>
        <row r="461">
          <cell r="A461">
            <v>549</v>
          </cell>
          <cell r="B461" t="str">
            <v>Maintenance: Computer hardware</v>
          </cell>
          <cell r="C461">
            <v>0</v>
          </cell>
          <cell r="D461">
            <v>4276.3</v>
          </cell>
          <cell r="E461">
            <v>5378.05</v>
          </cell>
          <cell r="F461">
            <v>6412.26</v>
          </cell>
          <cell r="G461">
            <v>6412.26</v>
          </cell>
          <cell r="H461">
            <v>6412.26</v>
          </cell>
          <cell r="I461">
            <v>6412.26</v>
          </cell>
          <cell r="J461">
            <v>9115.77</v>
          </cell>
          <cell r="K461">
            <v>9352.56</v>
          </cell>
          <cell r="L461">
            <v>9745.31</v>
          </cell>
          <cell r="M461">
            <v>9745.31</v>
          </cell>
          <cell r="N461">
            <v>17804.96</v>
          </cell>
          <cell r="O461">
            <v>17804.96</v>
          </cell>
          <cell r="P461">
            <v>105746</v>
          </cell>
          <cell r="Q461">
            <v>485269.46</v>
          </cell>
          <cell r="S461">
            <v>105746</v>
          </cell>
          <cell r="T461">
            <v>485269.46</v>
          </cell>
          <cell r="V461" t="str">
            <v>Administrative and other expenses</v>
          </cell>
          <cell r="W461" t="str">
            <v>Administrative and other expenses</v>
          </cell>
          <cell r="AA461" t="str">
            <v>Suppliers</v>
          </cell>
        </row>
        <row r="462">
          <cell r="A462">
            <v>550</v>
          </cell>
          <cell r="B462" t="str">
            <v>Maintenance-internal-computers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V462" t="str">
            <v>Administrative and other expenses</v>
          </cell>
          <cell r="W462" t="str">
            <v>Administrative and other expenses</v>
          </cell>
          <cell r="AA462" t="str">
            <v>Suppliers</v>
          </cell>
        </row>
        <row r="463">
          <cell r="A463">
            <v>551</v>
          </cell>
          <cell r="B463" t="str">
            <v>Maintenance: Laboratory equipm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  <cell r="T463">
            <v>0</v>
          </cell>
          <cell r="V463" t="str">
            <v>Administrative and other expenses</v>
          </cell>
          <cell r="W463" t="str">
            <v>Administrative and other expenses</v>
          </cell>
          <cell r="AA463" t="str">
            <v>Suppliers</v>
          </cell>
        </row>
        <row r="464">
          <cell r="A464">
            <v>552</v>
          </cell>
          <cell r="B464" t="str">
            <v>Maintenance-internal-labour-la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V464" t="str">
            <v>Administrative and other expenses</v>
          </cell>
          <cell r="W464" t="str">
            <v>Administrative and other expenses</v>
          </cell>
          <cell r="AA464" t="str">
            <v>Suppliers</v>
          </cell>
        </row>
        <row r="465">
          <cell r="A465">
            <v>553</v>
          </cell>
          <cell r="B465" t="str">
            <v xml:space="preserve">Maintenance: Houses to let    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V465" t="str">
            <v>Administrative and other expenses</v>
          </cell>
          <cell r="W465" t="str">
            <v>Administrative and other expenses</v>
          </cell>
          <cell r="AA465" t="str">
            <v>Suppliers</v>
          </cell>
        </row>
        <row r="466">
          <cell r="A466">
            <v>554</v>
          </cell>
          <cell r="B466" t="str">
            <v>Maintenance-labour-residential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V466" t="str">
            <v>Administrative and other expenses</v>
          </cell>
          <cell r="W466" t="str">
            <v>Administrative and other expenses</v>
          </cell>
          <cell r="AA466" t="str">
            <v>Suppliers</v>
          </cell>
        </row>
        <row r="467">
          <cell r="A467">
            <v>555</v>
          </cell>
          <cell r="B467" t="str">
            <v xml:space="preserve">Maintenance: Greenhouses     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-1016.05</v>
          </cell>
          <cell r="S467">
            <v>0</v>
          </cell>
          <cell r="T467">
            <v>-1016.05</v>
          </cell>
          <cell r="V467" t="str">
            <v>Administrative and other expenses</v>
          </cell>
          <cell r="W467" t="str">
            <v>Administrative and other expenses</v>
          </cell>
          <cell r="AA467" t="str">
            <v>Suppliers</v>
          </cell>
        </row>
        <row r="468">
          <cell r="A468">
            <v>556</v>
          </cell>
          <cell r="B468" t="str">
            <v xml:space="preserve">Maintenance: Infrastructure   </v>
          </cell>
          <cell r="C468">
            <v>0</v>
          </cell>
          <cell r="D468">
            <v>0</v>
          </cell>
          <cell r="E468">
            <v>0</v>
          </cell>
          <cell r="F468">
            <v>579.24</v>
          </cell>
          <cell r="G468">
            <v>600.49</v>
          </cell>
          <cell r="H468">
            <v>600.49</v>
          </cell>
          <cell r="I468">
            <v>1604.92</v>
          </cell>
          <cell r="J468">
            <v>1626.85</v>
          </cell>
          <cell r="K468">
            <v>2564.35</v>
          </cell>
          <cell r="L468">
            <v>2564.35</v>
          </cell>
          <cell r="M468">
            <v>2564.35</v>
          </cell>
          <cell r="N468">
            <v>2564.35</v>
          </cell>
          <cell r="O468">
            <v>2564.35</v>
          </cell>
          <cell r="P468">
            <v>0</v>
          </cell>
          <cell r="Q468">
            <v>4250.62</v>
          </cell>
          <cell r="S468">
            <v>0</v>
          </cell>
          <cell r="T468">
            <v>4250.62</v>
          </cell>
          <cell r="V468" t="str">
            <v>Administrative and other expenses</v>
          </cell>
          <cell r="W468" t="str">
            <v>Administrative and other expenses</v>
          </cell>
          <cell r="AA468" t="str">
            <v>Suppliers</v>
          </cell>
        </row>
        <row r="469">
          <cell r="A469">
            <v>557</v>
          </cell>
          <cell r="B469" t="str">
            <v>Impairment : Computer Equipmen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15685.89</v>
          </cell>
          <cell r="O469">
            <v>15685.89</v>
          </cell>
          <cell r="P469" t="str">
            <v/>
          </cell>
          <cell r="Q469" t="str">
            <v/>
          </cell>
          <cell r="S469" t="str">
            <v/>
          </cell>
          <cell r="T469" t="str">
            <v/>
          </cell>
          <cell r="V469" t="str">
            <v>Depreciation</v>
          </cell>
          <cell r="W469" t="str">
            <v>Depreciation</v>
          </cell>
          <cell r="AA469" t="str">
            <v/>
          </cell>
        </row>
        <row r="470">
          <cell r="A470">
            <v>558</v>
          </cell>
          <cell r="B470" t="str">
            <v xml:space="preserve">Impairment : Library Books    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 t="str">
            <v/>
          </cell>
          <cell r="Q470" t="str">
            <v/>
          </cell>
          <cell r="S470" t="str">
            <v/>
          </cell>
          <cell r="T470" t="str">
            <v/>
          </cell>
          <cell r="V470" t="str">
            <v>Depreciation</v>
          </cell>
          <cell r="W470" t="str">
            <v>Depreciation</v>
          </cell>
          <cell r="AA470" t="str">
            <v/>
          </cell>
        </row>
        <row r="471">
          <cell r="A471">
            <v>559</v>
          </cell>
          <cell r="B471" t="str">
            <v xml:space="preserve">Impairment : Aircraft         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 t="str">
            <v/>
          </cell>
          <cell r="Q471" t="str">
            <v/>
          </cell>
          <cell r="S471" t="str">
            <v/>
          </cell>
          <cell r="T471" t="str">
            <v/>
          </cell>
          <cell r="V471" t="str">
            <v>Depreciation</v>
          </cell>
          <cell r="W471" t="str">
            <v>Depreciation</v>
          </cell>
          <cell r="AA471" t="str">
            <v/>
          </cell>
        </row>
        <row r="472">
          <cell r="A472">
            <v>560</v>
          </cell>
          <cell r="B472" t="str">
            <v xml:space="preserve">Computer software             </v>
          </cell>
          <cell r="C472">
            <v>0</v>
          </cell>
          <cell r="D472">
            <v>707.48</v>
          </cell>
          <cell r="E472">
            <v>51152.21</v>
          </cell>
          <cell r="F472">
            <v>123731.38</v>
          </cell>
          <cell r="G472">
            <v>164760.31</v>
          </cell>
          <cell r="H472">
            <v>174418.29</v>
          </cell>
          <cell r="I472">
            <v>233104.02</v>
          </cell>
          <cell r="J472">
            <v>272978.58</v>
          </cell>
          <cell r="K472">
            <v>325976.56</v>
          </cell>
          <cell r="L472">
            <v>369294.62</v>
          </cell>
          <cell r="M472">
            <v>444896.74</v>
          </cell>
          <cell r="N472">
            <v>443044.97</v>
          </cell>
          <cell r="O472">
            <v>443044.97</v>
          </cell>
          <cell r="P472">
            <v>1681955</v>
          </cell>
          <cell r="Q472">
            <v>905426.4</v>
          </cell>
          <cell r="S472">
            <v>1681955</v>
          </cell>
          <cell r="T472">
            <v>905426.4</v>
          </cell>
          <cell r="V472" t="str">
            <v>Administrative and other expenses</v>
          </cell>
          <cell r="W472" t="str">
            <v>Administrative and other expenses</v>
          </cell>
          <cell r="AA472" t="str">
            <v>Suppliers</v>
          </cell>
        </row>
        <row r="473">
          <cell r="A473">
            <v>561</v>
          </cell>
          <cell r="B473" t="str">
            <v>Maintenance:  Land/Buildings/i</v>
          </cell>
          <cell r="C473">
            <v>194849.64</v>
          </cell>
          <cell r="D473">
            <v>845021.82</v>
          </cell>
          <cell r="E473">
            <v>1929982.67</v>
          </cell>
          <cell r="F473">
            <v>2645199.65</v>
          </cell>
          <cell r="G473">
            <v>3623620.31</v>
          </cell>
          <cell r="H473">
            <v>4689447.54</v>
          </cell>
          <cell r="I473">
            <v>5837385.0199999996</v>
          </cell>
          <cell r="J473">
            <v>7147193.8099999996</v>
          </cell>
          <cell r="K473">
            <v>8069444.1299999999</v>
          </cell>
          <cell r="L473">
            <v>8548749.7599999998</v>
          </cell>
          <cell r="M473">
            <v>9657664.6500000004</v>
          </cell>
          <cell r="N473">
            <v>10413530.359999999</v>
          </cell>
          <cell r="O473">
            <v>10413530.359999999</v>
          </cell>
          <cell r="P473">
            <v>14765418</v>
          </cell>
          <cell r="Q473">
            <v>12719346.17</v>
          </cell>
          <cell r="S473">
            <v>14765418</v>
          </cell>
          <cell r="T473">
            <v>12719346.17</v>
          </cell>
          <cell r="V473" t="str">
            <v>Administrative and other expenses</v>
          </cell>
          <cell r="W473" t="str">
            <v>Administrative and other expenses</v>
          </cell>
          <cell r="AA473" t="str">
            <v>Suppliers</v>
          </cell>
        </row>
        <row r="474">
          <cell r="A474">
            <v>562</v>
          </cell>
          <cell r="B474" t="str">
            <v>Maintenance:  Machinery &amp; Farm</v>
          </cell>
          <cell r="C474">
            <v>68360.13</v>
          </cell>
          <cell r="D474">
            <v>290069.77</v>
          </cell>
          <cell r="E474">
            <v>683794.58</v>
          </cell>
          <cell r="F474">
            <v>1300632.3400000001</v>
          </cell>
          <cell r="G474">
            <v>1523342.26</v>
          </cell>
          <cell r="H474">
            <v>1842308.1</v>
          </cell>
          <cell r="I474">
            <v>1990401.76</v>
          </cell>
          <cell r="J474">
            <v>2330351.62</v>
          </cell>
          <cell r="K474">
            <v>2578952.2000000002</v>
          </cell>
          <cell r="L474">
            <v>2756808.36</v>
          </cell>
          <cell r="M474">
            <v>3162656.93</v>
          </cell>
          <cell r="N474">
            <v>3584016.98</v>
          </cell>
          <cell r="O474">
            <v>3584016.98</v>
          </cell>
          <cell r="P474">
            <v>3953967</v>
          </cell>
          <cell r="Q474">
            <v>4926470.58</v>
          </cell>
          <cell r="S474">
            <v>3953967</v>
          </cell>
          <cell r="T474">
            <v>4926470.58</v>
          </cell>
          <cell r="V474" t="str">
            <v>Administrative and other expenses</v>
          </cell>
          <cell r="W474" t="str">
            <v>Administrative and other expenses</v>
          </cell>
          <cell r="AA474" t="str">
            <v>Suppliers</v>
          </cell>
        </row>
        <row r="475">
          <cell r="A475">
            <v>563</v>
          </cell>
          <cell r="B475" t="str">
            <v>Maintenance:  Furniture and fi</v>
          </cell>
          <cell r="C475">
            <v>8134.05</v>
          </cell>
          <cell r="D475">
            <v>27652.82</v>
          </cell>
          <cell r="E475">
            <v>36211.699999999997</v>
          </cell>
          <cell r="F475">
            <v>61652.07</v>
          </cell>
          <cell r="G475">
            <v>75563.08</v>
          </cell>
          <cell r="H475">
            <v>95105.13</v>
          </cell>
          <cell r="I475">
            <v>138902.39000000001</v>
          </cell>
          <cell r="J475">
            <v>153981.31</v>
          </cell>
          <cell r="K475">
            <v>173528.85</v>
          </cell>
          <cell r="L475">
            <v>202905.05</v>
          </cell>
          <cell r="M475">
            <v>214258.89</v>
          </cell>
          <cell r="N475">
            <v>192534</v>
          </cell>
          <cell r="O475">
            <v>192534</v>
          </cell>
          <cell r="P475">
            <v>481766</v>
          </cell>
          <cell r="Q475">
            <v>266555.23</v>
          </cell>
          <cell r="S475">
            <v>481766</v>
          </cell>
          <cell r="T475">
            <v>266555.23</v>
          </cell>
          <cell r="V475" t="str">
            <v>Administrative and other expenses</v>
          </cell>
          <cell r="W475" t="str">
            <v>Administrative and other expenses</v>
          </cell>
          <cell r="AA475" t="str">
            <v>Suppliers</v>
          </cell>
        </row>
        <row r="476">
          <cell r="A476">
            <v>564</v>
          </cell>
          <cell r="B476" t="str">
            <v xml:space="preserve">Maintenance:  Vehicles        </v>
          </cell>
          <cell r="C476">
            <v>59178.78</v>
          </cell>
          <cell r="D476">
            <v>105212.01</v>
          </cell>
          <cell r="E476">
            <v>225200.05</v>
          </cell>
          <cell r="F476">
            <v>288101.81</v>
          </cell>
          <cell r="G476">
            <v>412357.77</v>
          </cell>
          <cell r="H476">
            <v>454772.1</v>
          </cell>
          <cell r="I476">
            <v>477555.74</v>
          </cell>
          <cell r="J476">
            <v>684364.03</v>
          </cell>
          <cell r="K476">
            <v>751283.56</v>
          </cell>
          <cell r="L476">
            <v>825481.18</v>
          </cell>
          <cell r="M476">
            <v>921471.87</v>
          </cell>
          <cell r="N476">
            <v>1039174.52</v>
          </cell>
          <cell r="O476">
            <v>1039174.52</v>
          </cell>
          <cell r="P476">
            <v>1028156</v>
          </cell>
          <cell r="Q476">
            <v>817221.75</v>
          </cell>
          <cell r="S476">
            <v>1028156</v>
          </cell>
          <cell r="T476">
            <v>817221.75</v>
          </cell>
          <cell r="V476" t="str">
            <v>Administrative and other expenses</v>
          </cell>
          <cell r="W476" t="str">
            <v>Administrative and other expenses</v>
          </cell>
          <cell r="AA476" t="str">
            <v>Suppliers</v>
          </cell>
        </row>
        <row r="477">
          <cell r="A477">
            <v>565</v>
          </cell>
          <cell r="B477" t="str">
            <v>Maintenance:  computer equipme</v>
          </cell>
          <cell r="C477">
            <v>6265.2</v>
          </cell>
          <cell r="D477">
            <v>7313.43</v>
          </cell>
          <cell r="E477">
            <v>4829.1099999999997</v>
          </cell>
          <cell r="F477">
            <v>39767.82</v>
          </cell>
          <cell r="G477">
            <v>67904.58</v>
          </cell>
          <cell r="H477">
            <v>259200.9</v>
          </cell>
          <cell r="I477">
            <v>517318.27</v>
          </cell>
          <cell r="J477">
            <v>594357.18000000005</v>
          </cell>
          <cell r="K477">
            <v>601378.94999999995</v>
          </cell>
          <cell r="L477">
            <v>611679.51</v>
          </cell>
          <cell r="M477">
            <v>656708.01</v>
          </cell>
          <cell r="N477">
            <v>663290.93000000005</v>
          </cell>
          <cell r="O477">
            <v>663290.93000000005</v>
          </cell>
          <cell r="P477">
            <v>1645551</v>
          </cell>
          <cell r="Q477">
            <v>724862.54</v>
          </cell>
          <cell r="S477">
            <v>1645551</v>
          </cell>
          <cell r="T477">
            <v>724862.54</v>
          </cell>
          <cell r="V477" t="str">
            <v>Administrative and other expenses</v>
          </cell>
          <cell r="W477" t="str">
            <v>Administrative and other expenses</v>
          </cell>
          <cell r="AA477" t="str">
            <v>Suppliers</v>
          </cell>
        </row>
        <row r="478">
          <cell r="A478">
            <v>566</v>
          </cell>
          <cell r="B478" t="str">
            <v>Maintenance:   Laboratory equi</v>
          </cell>
          <cell r="C478">
            <v>122451.24</v>
          </cell>
          <cell r="D478">
            <v>288770.93</v>
          </cell>
          <cell r="E478">
            <v>418633.2</v>
          </cell>
          <cell r="F478">
            <v>721745.33</v>
          </cell>
          <cell r="G478">
            <v>952643.57</v>
          </cell>
          <cell r="H478">
            <v>1362302.87</v>
          </cell>
          <cell r="I478">
            <v>1551007.75</v>
          </cell>
          <cell r="J478">
            <v>1836133.98</v>
          </cell>
          <cell r="K478">
            <v>2097266.5</v>
          </cell>
          <cell r="L478">
            <v>2279419.56</v>
          </cell>
          <cell r="M478">
            <v>2692631.5</v>
          </cell>
          <cell r="N478">
            <v>3395533.89</v>
          </cell>
          <cell r="O478">
            <v>3395533.89</v>
          </cell>
          <cell r="P478">
            <v>4977328</v>
          </cell>
          <cell r="Q478">
            <v>2620002.7200000002</v>
          </cell>
          <cell r="S478">
            <v>4977328</v>
          </cell>
          <cell r="T478">
            <v>2620002.7200000002</v>
          </cell>
          <cell r="V478" t="str">
            <v>Administrative and other expenses</v>
          </cell>
          <cell r="W478" t="str">
            <v>Administrative and other expenses</v>
          </cell>
          <cell r="AA478" t="str">
            <v>Suppliers</v>
          </cell>
        </row>
        <row r="479">
          <cell r="A479">
            <v>567</v>
          </cell>
          <cell r="B479" t="str">
            <v>Maintenance-external-rented-pr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V479" t="str">
            <v>Administrative and other expenses</v>
          </cell>
          <cell r="W479" t="str">
            <v>Administrative and other expenses</v>
          </cell>
          <cell r="AA479" t="str">
            <v>Suppliers</v>
          </cell>
        </row>
        <row r="480">
          <cell r="A480">
            <v>568</v>
          </cell>
          <cell r="B480" t="str">
            <v>Maintenance-external-glass hou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V480" t="str">
            <v>Administrative and other expenses</v>
          </cell>
          <cell r="W480" t="str">
            <v>Administrative and other expenses</v>
          </cell>
          <cell r="AA480" t="str">
            <v>Suppliers</v>
          </cell>
        </row>
        <row r="481">
          <cell r="A481">
            <v>569</v>
          </cell>
          <cell r="B481" t="str">
            <v xml:space="preserve">Maintenance:  Infrastructure  </v>
          </cell>
          <cell r="C481">
            <v>169852.93</v>
          </cell>
          <cell r="D481">
            <v>324922.06</v>
          </cell>
          <cell r="E481">
            <v>552469.81999999995</v>
          </cell>
          <cell r="F481">
            <v>739193.02</v>
          </cell>
          <cell r="G481">
            <v>963493.78</v>
          </cell>
          <cell r="H481">
            <v>1268529.8899999999</v>
          </cell>
          <cell r="I481">
            <v>1665860.85</v>
          </cell>
          <cell r="J481">
            <v>2074642.8</v>
          </cell>
          <cell r="K481">
            <v>2339872.4900000002</v>
          </cell>
          <cell r="L481">
            <v>2485842.7599999998</v>
          </cell>
          <cell r="M481">
            <v>2751513.07</v>
          </cell>
          <cell r="N481">
            <v>3094295.07</v>
          </cell>
          <cell r="O481">
            <v>3094295.07</v>
          </cell>
          <cell r="P481">
            <v>0</v>
          </cell>
          <cell r="Q481">
            <v>2241952.9900000002</v>
          </cell>
          <cell r="S481">
            <v>0</v>
          </cell>
          <cell r="T481">
            <v>2241952.9900000002</v>
          </cell>
          <cell r="V481" t="str">
            <v>Administrative and other expenses</v>
          </cell>
          <cell r="W481" t="str">
            <v>Administrative and other expenses</v>
          </cell>
          <cell r="AA481" t="str">
            <v>Suppliers</v>
          </cell>
        </row>
        <row r="482">
          <cell r="A482">
            <v>570</v>
          </cell>
          <cell r="B482" t="str">
            <v>Computer system maintenance an</v>
          </cell>
          <cell r="C482">
            <v>36632.89</v>
          </cell>
          <cell r="D482">
            <v>57163.4</v>
          </cell>
          <cell r="E482">
            <v>4454682.6100000003</v>
          </cell>
          <cell r="F482">
            <v>4548326.79</v>
          </cell>
          <cell r="G482">
            <v>4815604.38</v>
          </cell>
          <cell r="H482">
            <v>5012179.6500000004</v>
          </cell>
          <cell r="I482">
            <v>5370630.6600000001</v>
          </cell>
          <cell r="J482">
            <v>5667791.1600000001</v>
          </cell>
          <cell r="K482">
            <v>6161885.9299999997</v>
          </cell>
          <cell r="L482">
            <v>6185022.9800000004</v>
          </cell>
          <cell r="M482">
            <v>7035653.8099999996</v>
          </cell>
          <cell r="N482">
            <v>8148284.9400000004</v>
          </cell>
          <cell r="O482">
            <v>8148284.9400000004</v>
          </cell>
          <cell r="P482">
            <v>9314324</v>
          </cell>
          <cell r="Q482">
            <v>7873380.3499999996</v>
          </cell>
          <cell r="S482">
            <v>9314324</v>
          </cell>
          <cell r="T482">
            <v>7873380.3499999996</v>
          </cell>
          <cell r="V482" t="str">
            <v>Administrative and other expenses</v>
          </cell>
          <cell r="W482" t="str">
            <v>Administrative and other expenses</v>
          </cell>
          <cell r="AA482" t="str">
            <v>Suppliers</v>
          </cell>
        </row>
        <row r="483">
          <cell r="A483">
            <v>571</v>
          </cell>
          <cell r="B483" t="str">
            <v xml:space="preserve">Magazines                     </v>
          </cell>
          <cell r="C483">
            <v>394158.3</v>
          </cell>
          <cell r="D483">
            <v>450990.25</v>
          </cell>
          <cell r="E483">
            <v>495215.15</v>
          </cell>
          <cell r="F483">
            <v>524290.68000000005</v>
          </cell>
          <cell r="G483">
            <v>947755.34</v>
          </cell>
          <cell r="H483">
            <v>1026402.2</v>
          </cell>
          <cell r="I483">
            <v>1062969.07</v>
          </cell>
          <cell r="J483">
            <v>1137752.8400000001</v>
          </cell>
          <cell r="K483">
            <v>1193017.05</v>
          </cell>
          <cell r="L483">
            <v>1193873.4099999999</v>
          </cell>
          <cell r="M483">
            <v>1222384.03</v>
          </cell>
          <cell r="N483">
            <v>3607600.75</v>
          </cell>
          <cell r="O483">
            <v>3607600.75</v>
          </cell>
          <cell r="P483">
            <v>2362607</v>
          </cell>
          <cell r="Q483">
            <v>1904864.34</v>
          </cell>
          <cell r="S483">
            <v>2362607</v>
          </cell>
          <cell r="T483">
            <v>1904864.34</v>
          </cell>
          <cell r="V483" t="str">
            <v>Administrative and other expenses</v>
          </cell>
          <cell r="W483" t="str">
            <v>Administrative and other expenses</v>
          </cell>
          <cell r="AA483" t="str">
            <v>Suppliers</v>
          </cell>
        </row>
        <row r="484">
          <cell r="A484">
            <v>572</v>
          </cell>
          <cell r="B484" t="str">
            <v xml:space="preserve">Library books                 </v>
          </cell>
          <cell r="C484">
            <v>-152.75</v>
          </cell>
          <cell r="D484">
            <v>7974.34</v>
          </cell>
          <cell r="E484">
            <v>13996.57</v>
          </cell>
          <cell r="F484">
            <v>21037.75</v>
          </cell>
          <cell r="G484">
            <v>32623.599999999999</v>
          </cell>
          <cell r="H484">
            <v>34674.699999999997</v>
          </cell>
          <cell r="I484">
            <v>42218.71</v>
          </cell>
          <cell r="J484">
            <v>45491.78</v>
          </cell>
          <cell r="K484">
            <v>57122.33</v>
          </cell>
          <cell r="L484">
            <v>64915.73</v>
          </cell>
          <cell r="M484">
            <v>72519.179999999993</v>
          </cell>
          <cell r="N484">
            <v>1380817.6</v>
          </cell>
          <cell r="O484">
            <v>1380817.6</v>
          </cell>
          <cell r="P484">
            <v>389920</v>
          </cell>
          <cell r="Q484">
            <v>202243.38</v>
          </cell>
          <cell r="S484">
            <v>389920</v>
          </cell>
          <cell r="T484">
            <v>202243.38</v>
          </cell>
          <cell r="V484" t="str">
            <v>Administrative and other expenses</v>
          </cell>
          <cell r="W484" t="str">
            <v>Administrative and other expenses</v>
          </cell>
          <cell r="AA484" t="str">
            <v>Suppliers</v>
          </cell>
        </row>
        <row r="485">
          <cell r="A485">
            <v>573</v>
          </cell>
          <cell r="B485" t="str">
            <v xml:space="preserve">Library data                  </v>
          </cell>
          <cell r="C485">
            <v>0</v>
          </cell>
          <cell r="D485">
            <v>540.04999999999995</v>
          </cell>
          <cell r="E485">
            <v>614.25</v>
          </cell>
          <cell r="F485">
            <v>133042.26999999999</v>
          </cell>
          <cell r="G485">
            <v>133405.32</v>
          </cell>
          <cell r="H485">
            <v>275690.76</v>
          </cell>
          <cell r="I485">
            <v>275690.76</v>
          </cell>
          <cell r="J485">
            <v>277157.96000000002</v>
          </cell>
          <cell r="K485">
            <v>277167.95</v>
          </cell>
          <cell r="L485">
            <v>277167.95</v>
          </cell>
          <cell r="M485">
            <v>277370.25</v>
          </cell>
          <cell r="N485">
            <v>265112.52</v>
          </cell>
          <cell r="O485">
            <v>265112.52</v>
          </cell>
          <cell r="P485">
            <v>1086402</v>
          </cell>
          <cell r="Q485">
            <v>571346.27</v>
          </cell>
          <cell r="S485">
            <v>1086402</v>
          </cell>
          <cell r="T485">
            <v>571346.27</v>
          </cell>
          <cell r="V485" t="str">
            <v>Administrative and other expenses</v>
          </cell>
          <cell r="W485" t="str">
            <v>Administrative and other expenses</v>
          </cell>
          <cell r="AA485" t="str">
            <v>Suppliers</v>
          </cell>
        </row>
        <row r="486">
          <cell r="A486">
            <v>574</v>
          </cell>
          <cell r="B486" t="str">
            <v xml:space="preserve">Publications                  </v>
          </cell>
          <cell r="C486">
            <v>2728.52</v>
          </cell>
          <cell r="D486">
            <v>31318.16</v>
          </cell>
          <cell r="E486">
            <v>42813.48</v>
          </cell>
          <cell r="F486">
            <v>26075.33</v>
          </cell>
          <cell r="G486">
            <v>39141.919999999998</v>
          </cell>
          <cell r="H486">
            <v>49970.89</v>
          </cell>
          <cell r="I486">
            <v>66060.91</v>
          </cell>
          <cell r="J486">
            <v>268572.25</v>
          </cell>
          <cell r="K486">
            <v>315463.78000000003</v>
          </cell>
          <cell r="L486">
            <v>309313.75</v>
          </cell>
          <cell r="M486">
            <v>433928.92</v>
          </cell>
          <cell r="N486">
            <v>786210.63</v>
          </cell>
          <cell r="O486">
            <v>786210.63</v>
          </cell>
          <cell r="P486">
            <v>2364392</v>
          </cell>
          <cell r="Q486">
            <v>2028829.6</v>
          </cell>
          <cell r="S486">
            <v>2364392</v>
          </cell>
          <cell r="T486">
            <v>2028829.6</v>
          </cell>
          <cell r="V486" t="str">
            <v>Administrative and other expenses</v>
          </cell>
          <cell r="W486" t="str">
            <v>Administrative and other expenses</v>
          </cell>
          <cell r="AA486" t="str">
            <v>Suppliers</v>
          </cell>
        </row>
        <row r="487">
          <cell r="A487">
            <v>575</v>
          </cell>
          <cell r="B487" t="str">
            <v xml:space="preserve">Computer program licences     </v>
          </cell>
          <cell r="C487">
            <v>0</v>
          </cell>
          <cell r="D487">
            <v>0</v>
          </cell>
          <cell r="E487">
            <v>126801.12</v>
          </cell>
          <cell r="F487">
            <v>145571.12</v>
          </cell>
          <cell r="G487">
            <v>347545.86</v>
          </cell>
          <cell r="H487">
            <v>707836.46</v>
          </cell>
          <cell r="I487">
            <v>707836.46</v>
          </cell>
          <cell r="J487">
            <v>810791.85</v>
          </cell>
          <cell r="K487">
            <v>923986.58</v>
          </cell>
          <cell r="L487">
            <v>989070.23</v>
          </cell>
          <cell r="M487">
            <v>1032116.09</v>
          </cell>
          <cell r="N487">
            <v>935023.23</v>
          </cell>
          <cell r="O487">
            <v>935023.23</v>
          </cell>
          <cell r="P487">
            <v>4220992</v>
          </cell>
          <cell r="Q487">
            <v>604447.97</v>
          </cell>
          <cell r="S487">
            <v>4220992</v>
          </cell>
          <cell r="T487">
            <v>604447.97</v>
          </cell>
          <cell r="V487" t="str">
            <v>Administrative and other expenses</v>
          </cell>
          <cell r="W487" t="str">
            <v>Administrative and other expenses</v>
          </cell>
          <cell r="AA487" t="str">
            <v>Suppliers</v>
          </cell>
        </row>
        <row r="488">
          <cell r="A488">
            <v>576</v>
          </cell>
          <cell r="B488" t="str">
            <v xml:space="preserve">Technological catalogues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V488" t="str">
            <v>Administrative and other expenses</v>
          </cell>
          <cell r="W488" t="str">
            <v>Administrative and other expenses</v>
          </cell>
          <cell r="AA488" t="str">
            <v>Suppliers</v>
          </cell>
        </row>
        <row r="489">
          <cell r="A489">
            <v>577</v>
          </cell>
          <cell r="B489" t="str">
            <v xml:space="preserve">Research data                 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13755.5</v>
          </cell>
          <cell r="L489">
            <v>13755.5</v>
          </cell>
          <cell r="M489">
            <v>70005.5</v>
          </cell>
          <cell r="N489">
            <v>70005.5</v>
          </cell>
          <cell r="O489">
            <v>70005.5</v>
          </cell>
          <cell r="P489">
            <v>61404</v>
          </cell>
          <cell r="Q489">
            <v>13015.69</v>
          </cell>
          <cell r="S489">
            <v>61404</v>
          </cell>
          <cell r="T489">
            <v>13015.69</v>
          </cell>
          <cell r="V489" t="str">
            <v>Administrative and other expenses</v>
          </cell>
          <cell r="W489" t="str">
            <v>Administrative and other expenses</v>
          </cell>
          <cell r="AA489" t="str">
            <v>Suppliers</v>
          </cell>
        </row>
        <row r="490">
          <cell r="A490">
            <v>580</v>
          </cell>
          <cell r="B490" t="str">
            <v xml:space="preserve">Exhibition costs              </v>
          </cell>
          <cell r="C490">
            <v>17638.599999999999</v>
          </cell>
          <cell r="D490">
            <v>19730.71</v>
          </cell>
          <cell r="E490">
            <v>25464.46</v>
          </cell>
          <cell r="F490">
            <v>9040.86</v>
          </cell>
          <cell r="G490">
            <v>30970.68</v>
          </cell>
          <cell r="H490">
            <v>53412.93</v>
          </cell>
          <cell r="I490">
            <v>101392.38</v>
          </cell>
          <cell r="J490">
            <v>167380.47</v>
          </cell>
          <cell r="K490">
            <v>208132.69</v>
          </cell>
          <cell r="L490">
            <v>208132.69</v>
          </cell>
          <cell r="M490">
            <v>320382.24</v>
          </cell>
          <cell r="N490">
            <v>324500.17</v>
          </cell>
          <cell r="O490">
            <v>324500.17</v>
          </cell>
          <cell r="P490">
            <v>200214</v>
          </cell>
          <cell r="Q490">
            <v>5531279.2400000002</v>
          </cell>
          <cell r="S490">
            <v>200214</v>
          </cell>
          <cell r="T490">
            <v>5531279.2400000002</v>
          </cell>
          <cell r="V490" t="str">
            <v>Administrative and other expenses</v>
          </cell>
          <cell r="W490" t="str">
            <v>Administrative and other expenses</v>
          </cell>
          <cell r="AA490" t="str">
            <v>Suppliers</v>
          </cell>
        </row>
        <row r="491">
          <cell r="A491">
            <v>581</v>
          </cell>
          <cell r="B491" t="str">
            <v xml:space="preserve">Hiring of structure           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V491" t="str">
            <v>Administrative and other expenses</v>
          </cell>
          <cell r="W491" t="str">
            <v>Administrative and other expenses</v>
          </cell>
          <cell r="AA491" t="str">
            <v>Suppliers</v>
          </cell>
        </row>
        <row r="492">
          <cell r="A492">
            <v>582</v>
          </cell>
          <cell r="B492" t="str">
            <v xml:space="preserve">Artwork                       </v>
          </cell>
          <cell r="C492">
            <v>0</v>
          </cell>
          <cell r="D492">
            <v>2103.5</v>
          </cell>
          <cell r="E492">
            <v>2103.5</v>
          </cell>
          <cell r="F492">
            <v>3453.5</v>
          </cell>
          <cell r="G492">
            <v>3453.5</v>
          </cell>
          <cell r="H492">
            <v>3453.5</v>
          </cell>
          <cell r="I492">
            <v>3453.5</v>
          </cell>
          <cell r="J492">
            <v>3453.5</v>
          </cell>
          <cell r="K492">
            <v>3671.24</v>
          </cell>
          <cell r="L492">
            <v>3671.24</v>
          </cell>
          <cell r="M492">
            <v>3671.24</v>
          </cell>
          <cell r="N492">
            <v>3671.24</v>
          </cell>
          <cell r="O492">
            <v>3671.24</v>
          </cell>
          <cell r="P492">
            <v>73492</v>
          </cell>
          <cell r="Q492">
            <v>0</v>
          </cell>
          <cell r="S492">
            <v>73492</v>
          </cell>
          <cell r="T492">
            <v>0</v>
          </cell>
          <cell r="V492" t="str">
            <v>Administrative and other expenses</v>
          </cell>
          <cell r="W492" t="str">
            <v>Administrative and other expenses</v>
          </cell>
          <cell r="AA492" t="str">
            <v>Suppliers</v>
          </cell>
        </row>
        <row r="493">
          <cell r="A493">
            <v>583</v>
          </cell>
          <cell r="B493" t="str">
            <v xml:space="preserve">Printing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V493" t="str">
            <v>Administrative and other expenses</v>
          </cell>
          <cell r="W493" t="str">
            <v>Administrative and other expenses</v>
          </cell>
          <cell r="AA493" t="str">
            <v>Suppliers</v>
          </cell>
        </row>
        <row r="494">
          <cell r="A494">
            <v>584</v>
          </cell>
          <cell r="B494" t="str">
            <v xml:space="preserve">Lighting       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V494" t="str">
            <v>Administrative and other expenses</v>
          </cell>
          <cell r="W494" t="str">
            <v>Administrative and other expenses</v>
          </cell>
          <cell r="AA494" t="str">
            <v>Suppliers</v>
          </cell>
        </row>
        <row r="495">
          <cell r="A495">
            <v>585</v>
          </cell>
          <cell r="B495" t="str">
            <v xml:space="preserve">Special Services             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V495" t="str">
            <v>Administrative and other expenses</v>
          </cell>
          <cell r="W495" t="str">
            <v>Administrative and other expenses</v>
          </cell>
          <cell r="AA495" t="str">
            <v>Suppliers</v>
          </cell>
        </row>
        <row r="496">
          <cell r="A496">
            <v>586</v>
          </cell>
          <cell r="B496" t="str">
            <v xml:space="preserve">Packaging          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V496" t="str">
            <v>Administrative and other expenses</v>
          </cell>
          <cell r="W496" t="str">
            <v>Administrative and other expenses</v>
          </cell>
          <cell r="AA496" t="str">
            <v>Suppliers</v>
          </cell>
        </row>
        <row r="497">
          <cell r="A497">
            <v>587</v>
          </cell>
          <cell r="B497" t="str">
            <v xml:space="preserve">Transport costs              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V497" t="str">
            <v>Administrative and other expenses</v>
          </cell>
          <cell r="W497" t="str">
            <v>Administrative and other expenses</v>
          </cell>
          <cell r="AA497" t="str">
            <v>Suppliers</v>
          </cell>
        </row>
        <row r="498">
          <cell r="A498">
            <v>588</v>
          </cell>
          <cell r="B498" t="str">
            <v xml:space="preserve">Insurance            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V498" t="str">
            <v>Administrative and other expenses</v>
          </cell>
          <cell r="W498" t="str">
            <v>Administrative and other expenses</v>
          </cell>
          <cell r="AA498" t="str">
            <v>Suppliers</v>
          </cell>
        </row>
        <row r="499">
          <cell r="A499">
            <v>589</v>
          </cell>
          <cell r="B499" t="str">
            <v xml:space="preserve">Installation                 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V499" t="str">
            <v>Administrative and other expenses</v>
          </cell>
          <cell r="W499" t="str">
            <v>Administrative and other expenses</v>
          </cell>
          <cell r="AA499" t="str">
            <v>Suppliers</v>
          </cell>
        </row>
        <row r="500">
          <cell r="A500">
            <v>590</v>
          </cell>
          <cell r="B500" t="str">
            <v xml:space="preserve">Maintenance      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V500" t="str">
            <v>Administrative and other expenses</v>
          </cell>
          <cell r="W500" t="str">
            <v>Administrative and other expenses</v>
          </cell>
          <cell r="AA500" t="str">
            <v>Suppliers</v>
          </cell>
        </row>
        <row r="501">
          <cell r="A501">
            <v>591</v>
          </cell>
          <cell r="B501" t="str">
            <v xml:space="preserve">Minor Assets : Motor Vehicles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47.82</v>
          </cell>
          <cell r="O501">
            <v>47.82</v>
          </cell>
          <cell r="P501" t="str">
            <v/>
          </cell>
          <cell r="Q501" t="str">
            <v/>
          </cell>
          <cell r="S501" t="str">
            <v/>
          </cell>
          <cell r="T501" t="str">
            <v/>
          </cell>
          <cell r="V501" t="str">
            <v>Depreciation</v>
          </cell>
          <cell r="W501" t="str">
            <v>Depreciation</v>
          </cell>
          <cell r="AA501" t="str">
            <v/>
          </cell>
        </row>
        <row r="502">
          <cell r="A502">
            <v>592</v>
          </cell>
          <cell r="B502" t="str">
            <v>Minor Assets : Lab Equipment 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738028.83</v>
          </cell>
          <cell r="O502">
            <v>738028.83</v>
          </cell>
          <cell r="P502" t="str">
            <v/>
          </cell>
          <cell r="Q502" t="str">
            <v/>
          </cell>
          <cell r="S502" t="str">
            <v/>
          </cell>
          <cell r="T502" t="str">
            <v/>
          </cell>
          <cell r="V502" t="str">
            <v>Depreciation</v>
          </cell>
          <cell r="W502" t="str">
            <v>Depreciation</v>
          </cell>
          <cell r="AA502" t="str">
            <v/>
          </cell>
        </row>
        <row r="503">
          <cell r="A503">
            <v>593</v>
          </cell>
          <cell r="B503" t="str">
            <v xml:space="preserve">Minor Assets : Land write off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 t="str">
            <v/>
          </cell>
          <cell r="Q503" t="str">
            <v/>
          </cell>
          <cell r="S503" t="str">
            <v/>
          </cell>
          <cell r="T503" t="str">
            <v/>
          </cell>
          <cell r="V503" t="str">
            <v>Depreciation</v>
          </cell>
          <cell r="W503" t="str">
            <v>Depreciation</v>
          </cell>
          <cell r="AA503" t="str">
            <v/>
          </cell>
        </row>
        <row r="504">
          <cell r="A504">
            <v>594</v>
          </cell>
          <cell r="B504" t="str">
            <v xml:space="preserve">Minor Assets : Building write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803155.08</v>
          </cell>
          <cell r="O504">
            <v>803155.08</v>
          </cell>
          <cell r="P504" t="str">
            <v/>
          </cell>
          <cell r="Q504" t="str">
            <v/>
          </cell>
          <cell r="S504" t="str">
            <v/>
          </cell>
          <cell r="T504" t="str">
            <v/>
          </cell>
          <cell r="V504" t="str">
            <v>Depreciation</v>
          </cell>
          <cell r="W504" t="str">
            <v>Depreciation</v>
          </cell>
          <cell r="AA504" t="str">
            <v/>
          </cell>
        </row>
        <row r="505">
          <cell r="A505">
            <v>595</v>
          </cell>
          <cell r="B505" t="str">
            <v>Minor Assets : M &amp; F Equip wri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350621.68</v>
          </cell>
          <cell r="O505">
            <v>350621.68</v>
          </cell>
          <cell r="P505" t="str">
            <v/>
          </cell>
          <cell r="Q505" t="str">
            <v/>
          </cell>
          <cell r="S505" t="str">
            <v/>
          </cell>
          <cell r="T505" t="str">
            <v/>
          </cell>
          <cell r="V505" t="str">
            <v>Depreciation</v>
          </cell>
          <cell r="W505" t="str">
            <v>Depreciation</v>
          </cell>
          <cell r="AA505" t="str">
            <v/>
          </cell>
        </row>
        <row r="506">
          <cell r="A506">
            <v>596</v>
          </cell>
          <cell r="B506" t="str">
            <v>Minor Assets : Office Furn &amp; F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4950</v>
          </cell>
          <cell r="N506">
            <v>1190590.8899999999</v>
          </cell>
          <cell r="O506">
            <v>1190590.8899999999</v>
          </cell>
          <cell r="P506" t="str">
            <v/>
          </cell>
          <cell r="Q506" t="str">
            <v/>
          </cell>
          <cell r="S506" t="str">
            <v/>
          </cell>
          <cell r="T506" t="str">
            <v/>
          </cell>
          <cell r="V506" t="str">
            <v>Depreciation</v>
          </cell>
          <cell r="W506" t="str">
            <v>Depreciation</v>
          </cell>
          <cell r="AA506" t="str">
            <v/>
          </cell>
        </row>
        <row r="507">
          <cell r="A507">
            <v>597</v>
          </cell>
          <cell r="B507" t="str">
            <v xml:space="preserve">Minor Assets : Computer Equip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393546.17</v>
          </cell>
          <cell r="O507">
            <v>393546.17</v>
          </cell>
          <cell r="P507" t="str">
            <v/>
          </cell>
          <cell r="Q507" t="str">
            <v/>
          </cell>
          <cell r="S507" t="str">
            <v/>
          </cell>
          <cell r="T507" t="str">
            <v/>
          </cell>
          <cell r="V507" t="str">
            <v>Depreciation</v>
          </cell>
          <cell r="W507" t="str">
            <v>Depreciation</v>
          </cell>
          <cell r="AA507" t="str">
            <v/>
          </cell>
        </row>
        <row r="508">
          <cell r="A508">
            <v>598</v>
          </cell>
          <cell r="B508" t="str">
            <v>Minor Assets : Library write o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 t="str">
            <v/>
          </cell>
          <cell r="Q508" t="str">
            <v/>
          </cell>
          <cell r="S508" t="str">
            <v/>
          </cell>
          <cell r="T508" t="str">
            <v/>
          </cell>
          <cell r="V508" t="str">
            <v>Depreciation</v>
          </cell>
          <cell r="W508" t="str">
            <v>Depreciation</v>
          </cell>
          <cell r="AA508" t="str">
            <v/>
          </cell>
        </row>
        <row r="509">
          <cell r="A509">
            <v>599</v>
          </cell>
          <cell r="B509" t="str">
            <v xml:space="preserve">Minor Assets : Aircraft write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 t="str">
            <v/>
          </cell>
          <cell r="Q509" t="str">
            <v/>
          </cell>
          <cell r="S509" t="str">
            <v/>
          </cell>
          <cell r="T509" t="str">
            <v/>
          </cell>
          <cell r="V509" t="str">
            <v>Depreciation</v>
          </cell>
          <cell r="W509" t="str">
            <v>Depreciation</v>
          </cell>
          <cell r="AA509" t="str">
            <v/>
          </cell>
        </row>
        <row r="510">
          <cell r="A510">
            <v>600</v>
          </cell>
          <cell r="B510" t="str">
            <v xml:space="preserve">Telecommunication             </v>
          </cell>
          <cell r="C510">
            <v>-19907.14</v>
          </cell>
          <cell r="D510">
            <v>-37623.449999999997</v>
          </cell>
          <cell r="E510">
            <v>-58285.75</v>
          </cell>
          <cell r="F510">
            <v>-79481.69</v>
          </cell>
          <cell r="G510">
            <v>-94684.43</v>
          </cell>
          <cell r="H510">
            <v>-117757.69</v>
          </cell>
          <cell r="I510">
            <v>-137727.89000000001</v>
          </cell>
          <cell r="J510">
            <v>-166741</v>
          </cell>
          <cell r="K510">
            <v>-191329.33</v>
          </cell>
          <cell r="L510">
            <v>-198117.21</v>
          </cell>
          <cell r="M510">
            <v>-226638.12</v>
          </cell>
          <cell r="N510">
            <v>-265228.57</v>
          </cell>
          <cell r="O510">
            <v>-265228.57</v>
          </cell>
          <cell r="P510">
            <v>-671355</v>
          </cell>
          <cell r="Q510">
            <v>-296192.71000000002</v>
          </cell>
          <cell r="S510">
            <v>-671355</v>
          </cell>
          <cell r="T510">
            <v>-296192.71000000002</v>
          </cell>
          <cell r="V510" t="str">
            <v>Personnel Services</v>
          </cell>
          <cell r="W510" t="str">
            <v>Personnel Services</v>
          </cell>
          <cell r="AA510" t="str">
            <v>Sales of goods and services</v>
          </cell>
        </row>
        <row r="511">
          <cell r="A511">
            <v>601</v>
          </cell>
          <cell r="B511" t="str">
            <v xml:space="preserve">Rent received                 </v>
          </cell>
          <cell r="C511">
            <v>-559880</v>
          </cell>
          <cell r="D511">
            <v>-1395846.49</v>
          </cell>
          <cell r="E511">
            <v>-1864874.73</v>
          </cell>
          <cell r="F511">
            <v>-2376866.21</v>
          </cell>
          <cell r="G511">
            <v>-2949443.94</v>
          </cell>
          <cell r="H511">
            <v>-3681187.74</v>
          </cell>
          <cell r="I511">
            <v>-4403759.9800000004</v>
          </cell>
          <cell r="J511">
            <v>-5041512.8</v>
          </cell>
          <cell r="K511">
            <v>-5608533.4299999997</v>
          </cell>
          <cell r="L511">
            <v>-6233949.4100000001</v>
          </cell>
          <cell r="M511">
            <v>-6934283.2599999998</v>
          </cell>
          <cell r="N511">
            <v>-8090550.9199999999</v>
          </cell>
          <cell r="O511">
            <v>-8090550.9199999999</v>
          </cell>
          <cell r="P511">
            <v>-7267590</v>
          </cell>
          <cell r="Q511">
            <v>-6960720.5300000003</v>
          </cell>
          <cell r="R511">
            <v>-12780000</v>
          </cell>
          <cell r="S511">
            <v>-7267590</v>
          </cell>
          <cell r="T511">
            <v>-6960720.5300000003</v>
          </cell>
          <cell r="V511" t="str">
            <v>Personnel Services</v>
          </cell>
          <cell r="W511" t="str">
            <v>Personnel Services</v>
          </cell>
          <cell r="AA511" t="str">
            <v>Sales of goods and services</v>
          </cell>
        </row>
        <row r="512">
          <cell r="A512">
            <v>602</v>
          </cell>
          <cell r="B512" t="str">
            <v xml:space="preserve">Municipal services            </v>
          </cell>
          <cell r="C512">
            <v>-349220.5</v>
          </cell>
          <cell r="D512">
            <v>-505412.07</v>
          </cell>
          <cell r="E512">
            <v>-804713.12</v>
          </cell>
          <cell r="F512">
            <v>-938561.64</v>
          </cell>
          <cell r="G512">
            <v>-1404670.18</v>
          </cell>
          <cell r="H512">
            <v>-2298288.04</v>
          </cell>
          <cell r="I512">
            <v>-2728295.49</v>
          </cell>
          <cell r="J512">
            <v>-3230475.9</v>
          </cell>
          <cell r="K512">
            <v>-3758604.07</v>
          </cell>
          <cell r="L512">
            <v>-4313279.68</v>
          </cell>
          <cell r="M512">
            <v>-4634653.13</v>
          </cell>
          <cell r="N512">
            <v>-5344086.59</v>
          </cell>
          <cell r="O512">
            <v>-5344086.59</v>
          </cell>
          <cell r="P512">
            <v>-4861576</v>
          </cell>
          <cell r="Q512">
            <v>-4727638.3099999996</v>
          </cell>
          <cell r="S512">
            <v>-4861576</v>
          </cell>
          <cell r="T512">
            <v>-4727638.3099999996</v>
          </cell>
          <cell r="V512" t="str">
            <v>Personnel Services</v>
          </cell>
          <cell r="W512" t="str">
            <v>Personnel Services</v>
          </cell>
          <cell r="AA512" t="str">
            <v>Sales of goods and services</v>
          </cell>
        </row>
        <row r="513">
          <cell r="A513">
            <v>603</v>
          </cell>
          <cell r="B513" t="str">
            <v xml:space="preserve">Personnel transport           </v>
          </cell>
          <cell r="C513">
            <v>-5640</v>
          </cell>
          <cell r="D513">
            <v>-10410</v>
          </cell>
          <cell r="E513">
            <v>-14185</v>
          </cell>
          <cell r="F513">
            <v>-20090</v>
          </cell>
          <cell r="G513">
            <v>-24605</v>
          </cell>
          <cell r="H513">
            <v>-29210</v>
          </cell>
          <cell r="I513">
            <v>-34125</v>
          </cell>
          <cell r="J513">
            <v>-38575</v>
          </cell>
          <cell r="K513">
            <v>-43040</v>
          </cell>
          <cell r="L513">
            <v>-47435</v>
          </cell>
          <cell r="M513">
            <v>-52140</v>
          </cell>
          <cell r="N513">
            <v>-55930</v>
          </cell>
          <cell r="O513">
            <v>-55930</v>
          </cell>
          <cell r="P513">
            <v>-45000</v>
          </cell>
          <cell r="Q513">
            <v>-45885.29</v>
          </cell>
          <cell r="S513">
            <v>-45000</v>
          </cell>
          <cell r="T513">
            <v>-45885.29</v>
          </cell>
          <cell r="V513" t="str">
            <v>Personnel Services</v>
          </cell>
          <cell r="W513" t="str">
            <v>Personnel Services</v>
          </cell>
          <cell r="AA513" t="str">
            <v>Sales of goods and services</v>
          </cell>
        </row>
        <row r="514">
          <cell r="A514">
            <v>604</v>
          </cell>
          <cell r="B514" t="str">
            <v xml:space="preserve">Other Personnel services     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-105000</v>
          </cell>
          <cell r="N514">
            <v>-105000</v>
          </cell>
          <cell r="O514">
            <v>-105000</v>
          </cell>
          <cell r="P514">
            <v>0</v>
          </cell>
          <cell r="Q514">
            <v>-2270.1</v>
          </cell>
          <cell r="S514">
            <v>0</v>
          </cell>
          <cell r="T514">
            <v>-2270.1</v>
          </cell>
          <cell r="V514" t="str">
            <v>Personnel Services</v>
          </cell>
          <cell r="W514" t="str">
            <v>Personnel Services</v>
          </cell>
          <cell r="AA514" t="str">
            <v>Sales of goods and services</v>
          </cell>
        </row>
        <row r="515">
          <cell r="A515">
            <v>605</v>
          </cell>
          <cell r="B515" t="str">
            <v xml:space="preserve">Tea Club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  <cell r="T515">
            <v>0</v>
          </cell>
          <cell r="V515" t="str">
            <v>Personnel Services</v>
          </cell>
          <cell r="W515" t="str">
            <v>Personnel Services</v>
          </cell>
          <cell r="AA515" t="str">
            <v>Sales of goods and services</v>
          </cell>
        </row>
        <row r="516">
          <cell r="A516">
            <v>606</v>
          </cell>
          <cell r="B516" t="str">
            <v xml:space="preserve">Study debt                    </v>
          </cell>
          <cell r="C516">
            <v>0</v>
          </cell>
          <cell r="D516">
            <v>0</v>
          </cell>
          <cell r="E516">
            <v>0</v>
          </cell>
          <cell r="F516">
            <v>-9736.17</v>
          </cell>
          <cell r="G516">
            <v>-9736.17</v>
          </cell>
          <cell r="H516">
            <v>-22790.33</v>
          </cell>
          <cell r="I516">
            <v>-39306.39</v>
          </cell>
          <cell r="J516">
            <v>-42509.99</v>
          </cell>
          <cell r="K516">
            <v>-43142.46</v>
          </cell>
          <cell r="L516">
            <v>-43929.62</v>
          </cell>
          <cell r="M516">
            <v>-61709.88</v>
          </cell>
          <cell r="N516">
            <v>-1750199.23</v>
          </cell>
          <cell r="O516">
            <v>-1750199.23</v>
          </cell>
          <cell r="P516">
            <v>0</v>
          </cell>
          <cell r="Q516">
            <v>-23749.45</v>
          </cell>
          <cell r="S516">
            <v>0</v>
          </cell>
          <cell r="T516">
            <v>-23749.45</v>
          </cell>
          <cell r="V516" t="str">
            <v>Personnel Services</v>
          </cell>
          <cell r="W516" t="str">
            <v>Personnel Services</v>
          </cell>
          <cell r="AA516" t="str">
            <v>Sales of goods and services</v>
          </cell>
        </row>
        <row r="517">
          <cell r="A517">
            <v>607</v>
          </cell>
          <cell r="B517" t="str">
            <v xml:space="preserve">Temporary disability received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-140471.41</v>
          </cell>
          <cell r="S517">
            <v>0</v>
          </cell>
          <cell r="T517">
            <v>-140471.41</v>
          </cell>
          <cell r="V517" t="str">
            <v>Personnel Services</v>
          </cell>
          <cell r="W517" t="str">
            <v>Personnel Services</v>
          </cell>
          <cell r="AA517" t="str">
            <v>Sales of goods and services</v>
          </cell>
        </row>
        <row r="518">
          <cell r="A518">
            <v>608</v>
          </cell>
          <cell r="B518" t="str">
            <v xml:space="preserve">Continued income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V518" t="str">
            <v>Personnel Services</v>
          </cell>
          <cell r="W518" t="str">
            <v>Personnel Services</v>
          </cell>
          <cell r="AA518" t="str">
            <v>Sales of goods and services</v>
          </cell>
        </row>
        <row r="519">
          <cell r="A519">
            <v>620</v>
          </cell>
          <cell r="B519" t="str">
            <v xml:space="preserve">Personnel                     </v>
          </cell>
          <cell r="C519">
            <v>-5650.25</v>
          </cell>
          <cell r="D519">
            <v>-5957.27</v>
          </cell>
          <cell r="E519">
            <v>-7952.43</v>
          </cell>
          <cell r="F519">
            <v>-11147.76</v>
          </cell>
          <cell r="G519">
            <v>-12646.86</v>
          </cell>
          <cell r="H519">
            <v>-19708.439999999999</v>
          </cell>
          <cell r="I519">
            <v>-42029.46</v>
          </cell>
          <cell r="J519">
            <v>-47063.64</v>
          </cell>
          <cell r="K519">
            <v>-59070.59</v>
          </cell>
          <cell r="L519">
            <v>-68704.3</v>
          </cell>
          <cell r="M519">
            <v>-79927.37</v>
          </cell>
          <cell r="N519">
            <v>-93876.25</v>
          </cell>
          <cell r="O519">
            <v>-93876.25</v>
          </cell>
          <cell r="P519">
            <v>-504000</v>
          </cell>
          <cell r="Q519">
            <v>-157175.85999999999</v>
          </cell>
          <cell r="S519">
            <v>-504000</v>
          </cell>
          <cell r="T519">
            <v>-157175.85999999999</v>
          </cell>
          <cell r="V519" t="str">
            <v>Farm Products</v>
          </cell>
          <cell r="W519" t="str">
            <v>Farm Products</v>
          </cell>
          <cell r="AA519" t="str">
            <v>Sales of goods and services</v>
          </cell>
        </row>
        <row r="520">
          <cell r="A520">
            <v>621</v>
          </cell>
          <cell r="B520" t="str">
            <v xml:space="preserve">Egg sales                     </v>
          </cell>
          <cell r="C520">
            <v>-10931.39</v>
          </cell>
          <cell r="D520">
            <v>-19826.28</v>
          </cell>
          <cell r="E520">
            <v>-21674.6</v>
          </cell>
          <cell r="F520">
            <v>-26481.66</v>
          </cell>
          <cell r="G520">
            <v>-39411.86</v>
          </cell>
          <cell r="H520">
            <v>-45207.55</v>
          </cell>
          <cell r="I520">
            <v>-55957.88</v>
          </cell>
          <cell r="J520">
            <v>-61239.39</v>
          </cell>
          <cell r="K520">
            <v>-73473.78</v>
          </cell>
          <cell r="L520">
            <v>-79078.25</v>
          </cell>
          <cell r="M520">
            <v>-83079.97</v>
          </cell>
          <cell r="N520">
            <v>-90103.09</v>
          </cell>
          <cell r="O520">
            <v>-90103.09</v>
          </cell>
          <cell r="P520">
            <v>-79000</v>
          </cell>
          <cell r="Q520">
            <v>-99976.4</v>
          </cell>
          <cell r="S520">
            <v>-79000</v>
          </cell>
          <cell r="T520">
            <v>-99976.4</v>
          </cell>
          <cell r="V520" t="str">
            <v>Farm Products</v>
          </cell>
          <cell r="W520" t="str">
            <v>Farm Products</v>
          </cell>
          <cell r="AA520" t="str">
            <v>Sales of goods and services</v>
          </cell>
        </row>
        <row r="521">
          <cell r="A521">
            <v>622</v>
          </cell>
          <cell r="B521" t="str">
            <v xml:space="preserve">Contractors                  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V521" t="str">
            <v>Farm Products</v>
          </cell>
          <cell r="W521" t="str">
            <v>Farm Products</v>
          </cell>
          <cell r="AA521" t="str">
            <v>Sales of goods and services</v>
          </cell>
        </row>
        <row r="522">
          <cell r="A522">
            <v>623</v>
          </cell>
          <cell r="B522" t="str">
            <v xml:space="preserve">Grains and Industrial produce </v>
          </cell>
          <cell r="C522">
            <v>-63</v>
          </cell>
          <cell r="D522">
            <v>-15187</v>
          </cell>
          <cell r="E522">
            <v>-47675</v>
          </cell>
          <cell r="F522">
            <v>-125119.03999999999</v>
          </cell>
          <cell r="G522">
            <v>-127989.04</v>
          </cell>
          <cell r="H522">
            <v>-229709.81</v>
          </cell>
          <cell r="I522">
            <v>-312481.81</v>
          </cell>
          <cell r="J522">
            <v>-315181.81</v>
          </cell>
          <cell r="K522">
            <v>-355463.82</v>
          </cell>
          <cell r="L522">
            <v>-374257.61</v>
          </cell>
          <cell r="M522">
            <v>-425908.07</v>
          </cell>
          <cell r="N522">
            <v>-726710.75</v>
          </cell>
          <cell r="O522">
            <v>-726710.75</v>
          </cell>
          <cell r="P522">
            <v>-1438879</v>
          </cell>
          <cell r="Q522">
            <v>-3021038.97</v>
          </cell>
          <cell r="S522">
            <v>-1438879</v>
          </cell>
          <cell r="T522">
            <v>-3021038.97</v>
          </cell>
          <cell r="V522" t="str">
            <v>Farm Products</v>
          </cell>
          <cell r="W522" t="str">
            <v>Farm Products</v>
          </cell>
          <cell r="AA522" t="str">
            <v>Sales of goods and services</v>
          </cell>
        </row>
        <row r="523">
          <cell r="A523">
            <v>624</v>
          </cell>
          <cell r="B523" t="str">
            <v xml:space="preserve">Milk sales                    </v>
          </cell>
          <cell r="C523">
            <v>-112134.92</v>
          </cell>
          <cell r="D523">
            <v>-224468.8</v>
          </cell>
          <cell r="E523">
            <v>-625793.93999999994</v>
          </cell>
          <cell r="F523">
            <v>-785627.68</v>
          </cell>
          <cell r="G523">
            <v>-1168786.03</v>
          </cell>
          <cell r="H523">
            <v>-1373349.98</v>
          </cell>
          <cell r="I523">
            <v>-1584114.82</v>
          </cell>
          <cell r="J523">
            <v>-1653732.34</v>
          </cell>
          <cell r="K523">
            <v>-1800240.59</v>
          </cell>
          <cell r="L523">
            <v>-1838344.05</v>
          </cell>
          <cell r="M523">
            <v>-1985190.21</v>
          </cell>
          <cell r="N523">
            <v>-2612216.56</v>
          </cell>
          <cell r="O523">
            <v>-2612216.56</v>
          </cell>
          <cell r="P523">
            <v>-2631497</v>
          </cell>
          <cell r="Q523">
            <v>-3549174.12</v>
          </cell>
          <cell r="S523">
            <v>-2631497</v>
          </cell>
          <cell r="T523">
            <v>-3549174.12</v>
          </cell>
          <cell r="V523" t="str">
            <v>Farm Products</v>
          </cell>
          <cell r="W523" t="str">
            <v>Farm Products</v>
          </cell>
          <cell r="AA523" t="str">
            <v>Sales of goods and services</v>
          </cell>
        </row>
        <row r="524">
          <cell r="A524">
            <v>625</v>
          </cell>
          <cell r="B524" t="str">
            <v xml:space="preserve">Fruit                         </v>
          </cell>
          <cell r="C524">
            <v>-178747.18</v>
          </cell>
          <cell r="D524">
            <v>-443711.5</v>
          </cell>
          <cell r="E524">
            <v>-792841.94</v>
          </cell>
          <cell r="F524">
            <v>-1479726.68</v>
          </cell>
          <cell r="G524">
            <v>-2513195.12</v>
          </cell>
          <cell r="H524">
            <v>-3499580.9</v>
          </cell>
          <cell r="I524">
            <v>-4384107.45</v>
          </cell>
          <cell r="J524">
            <v>-5413715.6200000001</v>
          </cell>
          <cell r="K524">
            <v>-6484337.8799999999</v>
          </cell>
          <cell r="L524">
            <v>-7003548.4199999999</v>
          </cell>
          <cell r="M524">
            <v>-8005392.9500000002</v>
          </cell>
          <cell r="N524">
            <v>-9076145.7400000002</v>
          </cell>
          <cell r="O524">
            <v>-9076145.7400000002</v>
          </cell>
          <cell r="P524">
            <v>-7960212</v>
          </cell>
          <cell r="Q524">
            <v>-7016096.8399999999</v>
          </cell>
          <cell r="R524">
            <v>-14970000</v>
          </cell>
          <cell r="S524">
            <v>-7960212</v>
          </cell>
          <cell r="T524">
            <v>-7016096.8399999999</v>
          </cell>
          <cell r="V524" t="str">
            <v>Farm Products</v>
          </cell>
          <cell r="W524" t="str">
            <v>Farm Products</v>
          </cell>
          <cell r="AA524" t="str">
            <v>Sales of goods and services</v>
          </cell>
        </row>
        <row r="525">
          <cell r="A525">
            <v>626</v>
          </cell>
          <cell r="B525" t="str">
            <v xml:space="preserve">Vegetables                    </v>
          </cell>
          <cell r="C525">
            <v>0</v>
          </cell>
          <cell r="D525">
            <v>0</v>
          </cell>
          <cell r="E525">
            <v>-2178.5100000000002</v>
          </cell>
          <cell r="F525">
            <v>-2985.53</v>
          </cell>
          <cell r="G525">
            <v>-5299.57</v>
          </cell>
          <cell r="H525">
            <v>-6404.83</v>
          </cell>
          <cell r="I525">
            <v>-6404.83</v>
          </cell>
          <cell r="J525">
            <v>-6404.83</v>
          </cell>
          <cell r="K525">
            <v>-6404.83</v>
          </cell>
          <cell r="L525">
            <v>-6404.83</v>
          </cell>
          <cell r="M525">
            <v>-10703.08</v>
          </cell>
          <cell r="N525">
            <v>-12194.31</v>
          </cell>
          <cell r="O525">
            <v>-12194.31</v>
          </cell>
          <cell r="P525">
            <v>-2230</v>
          </cell>
          <cell r="Q525">
            <v>-2229.4499999999998</v>
          </cell>
          <cell r="S525">
            <v>-2230</v>
          </cell>
          <cell r="T525">
            <v>-2229.4499999999998</v>
          </cell>
          <cell r="V525" t="str">
            <v>Farm Products</v>
          </cell>
          <cell r="W525" t="str">
            <v>Farm Products</v>
          </cell>
          <cell r="AA525" t="str">
            <v>Sales of goods and services</v>
          </cell>
        </row>
        <row r="526">
          <cell r="A526">
            <v>627</v>
          </cell>
          <cell r="B526" t="str">
            <v xml:space="preserve">Meat                          </v>
          </cell>
          <cell r="C526">
            <v>-90032.58</v>
          </cell>
          <cell r="D526">
            <v>-221626.26</v>
          </cell>
          <cell r="E526">
            <v>-490752.8</v>
          </cell>
          <cell r="F526">
            <v>-730986.83</v>
          </cell>
          <cell r="G526">
            <v>-860540.76</v>
          </cell>
          <cell r="H526">
            <v>-1008507.8</v>
          </cell>
          <cell r="I526">
            <v>-1341401.8500000001</v>
          </cell>
          <cell r="J526">
            <v>-1936909.97</v>
          </cell>
          <cell r="K526">
            <v>-2300549.6</v>
          </cell>
          <cell r="L526">
            <v>-2327601.8199999998</v>
          </cell>
          <cell r="M526">
            <v>-2532824.48</v>
          </cell>
          <cell r="N526">
            <v>-2646513.11</v>
          </cell>
          <cell r="O526">
            <v>-2646513.11</v>
          </cell>
          <cell r="P526">
            <v>-1923014</v>
          </cell>
          <cell r="Q526">
            <v>-2071815.71</v>
          </cell>
          <cell r="S526">
            <v>-1923014</v>
          </cell>
          <cell r="T526">
            <v>-2071815.71</v>
          </cell>
          <cell r="V526" t="str">
            <v>Farm Products</v>
          </cell>
          <cell r="W526" t="str">
            <v>Farm Products</v>
          </cell>
          <cell r="AA526" t="str">
            <v>Sales of goods and services</v>
          </cell>
        </row>
        <row r="527">
          <cell r="A527">
            <v>628</v>
          </cell>
          <cell r="B527" t="str">
            <v xml:space="preserve">Wine                          </v>
          </cell>
          <cell r="C527">
            <v>-63009.64</v>
          </cell>
          <cell r="D527">
            <v>-110479.57</v>
          </cell>
          <cell r="E527">
            <v>-74248.41</v>
          </cell>
          <cell r="F527">
            <v>-152388.5</v>
          </cell>
          <cell r="G527">
            <v>-361431.01</v>
          </cell>
          <cell r="H527">
            <v>-386877.47</v>
          </cell>
          <cell r="I527">
            <v>-396997.61</v>
          </cell>
          <cell r="J527">
            <v>-358985.57</v>
          </cell>
          <cell r="K527">
            <v>-418383.3</v>
          </cell>
          <cell r="L527">
            <v>-423843.99</v>
          </cell>
          <cell r="M527">
            <v>-472058.66</v>
          </cell>
          <cell r="N527">
            <v>-648758.44999999995</v>
          </cell>
          <cell r="O527">
            <v>-648758.44999999995</v>
          </cell>
          <cell r="P527">
            <v>-300000</v>
          </cell>
          <cell r="Q527">
            <v>-477723.74</v>
          </cell>
          <cell r="S527">
            <v>-300000</v>
          </cell>
          <cell r="T527">
            <v>-477723.74</v>
          </cell>
          <cell r="V527" t="str">
            <v>Farm Products</v>
          </cell>
          <cell r="W527" t="str">
            <v>Farm Products</v>
          </cell>
          <cell r="AA527" t="str">
            <v>Sales of goods and services</v>
          </cell>
        </row>
        <row r="528">
          <cell r="A528">
            <v>629</v>
          </cell>
          <cell r="B528" t="str">
            <v xml:space="preserve">Tobacco                       </v>
          </cell>
          <cell r="C528">
            <v>0</v>
          </cell>
          <cell r="D528">
            <v>0</v>
          </cell>
          <cell r="E528">
            <v>0</v>
          </cell>
          <cell r="F528">
            <v>-34105.57</v>
          </cell>
          <cell r="G528">
            <v>-46944.800000000003</v>
          </cell>
          <cell r="H528">
            <v>-46944.800000000003</v>
          </cell>
          <cell r="I528">
            <v>-50181.79</v>
          </cell>
          <cell r="J528">
            <v>-51260.79</v>
          </cell>
          <cell r="K528">
            <v>-51260.79</v>
          </cell>
          <cell r="L528">
            <v>-51260.79</v>
          </cell>
          <cell r="M528">
            <v>-51467.9</v>
          </cell>
          <cell r="N528">
            <v>-51467.9</v>
          </cell>
          <cell r="O528">
            <v>-51467.9</v>
          </cell>
          <cell r="P528">
            <v>-48950</v>
          </cell>
          <cell r="Q528">
            <v>-48951.97</v>
          </cell>
          <cell r="S528">
            <v>-48950</v>
          </cell>
          <cell r="T528">
            <v>-48951.97</v>
          </cell>
          <cell r="V528" t="str">
            <v>Farm Products</v>
          </cell>
          <cell r="W528" t="str">
            <v>Farm Products</v>
          </cell>
          <cell r="AA528" t="str">
            <v>Sales of goods and services</v>
          </cell>
        </row>
        <row r="529">
          <cell r="A529">
            <v>630</v>
          </cell>
          <cell r="B529" t="str">
            <v xml:space="preserve">Cotton                        </v>
          </cell>
          <cell r="C529">
            <v>0</v>
          </cell>
          <cell r="D529">
            <v>-8436.4599999999991</v>
          </cell>
          <cell r="E529">
            <v>-8709.56</v>
          </cell>
          <cell r="F529">
            <v>-8709.56</v>
          </cell>
          <cell r="G529">
            <v>-8709.56</v>
          </cell>
          <cell r="H529">
            <v>-8709.56</v>
          </cell>
          <cell r="I529">
            <v>-92707.77</v>
          </cell>
          <cell r="J529">
            <v>-84349.58</v>
          </cell>
          <cell r="K529">
            <v>-84349.58</v>
          </cell>
          <cell r="L529">
            <v>-84349.58</v>
          </cell>
          <cell r="M529">
            <v>-84349.58</v>
          </cell>
          <cell r="N529">
            <v>-230577.79</v>
          </cell>
          <cell r="O529">
            <v>-230577.79</v>
          </cell>
          <cell r="P529">
            <v>-390870</v>
          </cell>
          <cell r="Q529">
            <v>-390872.87</v>
          </cell>
          <cell r="S529">
            <v>-390870</v>
          </cell>
          <cell r="T529">
            <v>-390872.87</v>
          </cell>
          <cell r="V529" t="str">
            <v>Farm Products</v>
          </cell>
          <cell r="W529" t="str">
            <v>Farm Products</v>
          </cell>
          <cell r="AA529" t="str">
            <v>Sales of goods and services</v>
          </cell>
        </row>
        <row r="530">
          <cell r="A530">
            <v>640</v>
          </cell>
          <cell r="B530" t="str">
            <v xml:space="preserve">Royalty                       </v>
          </cell>
          <cell r="C530">
            <v>-2035964.73</v>
          </cell>
          <cell r="D530">
            <v>677107.72</v>
          </cell>
          <cell r="E530">
            <v>674903.23</v>
          </cell>
          <cell r="F530">
            <v>-126124.3</v>
          </cell>
          <cell r="G530">
            <v>-178684.38</v>
          </cell>
          <cell r="H530">
            <v>-1194676.26</v>
          </cell>
          <cell r="I530">
            <v>-4251273.4000000004</v>
          </cell>
          <cell r="J530">
            <v>-5331984.6500000004</v>
          </cell>
          <cell r="K530">
            <v>-5453401.1900000004</v>
          </cell>
          <cell r="L530">
            <v>-5521955.4000000004</v>
          </cell>
          <cell r="M530">
            <v>-7860964.4900000002</v>
          </cell>
          <cell r="N530">
            <v>-11359881.060000001</v>
          </cell>
          <cell r="O530">
            <v>-11359881.060000001</v>
          </cell>
          <cell r="P530">
            <v>-7365846</v>
          </cell>
          <cell r="Q530">
            <v>-8723927.6199999992</v>
          </cell>
          <cell r="R530">
            <v>-21490000</v>
          </cell>
          <cell r="S530">
            <v>-7365846</v>
          </cell>
          <cell r="T530">
            <v>-8723927.6199999992</v>
          </cell>
          <cell r="V530" t="str">
            <v>Reseach Material</v>
          </cell>
          <cell r="W530" t="str">
            <v>Reseach Material</v>
          </cell>
          <cell r="AA530" t="str">
            <v>Sales of goods and services</v>
          </cell>
        </row>
        <row r="531">
          <cell r="A531">
            <v>641</v>
          </cell>
          <cell r="B531" t="str">
            <v xml:space="preserve">Plants                        </v>
          </cell>
          <cell r="C531">
            <v>-177441.74</v>
          </cell>
          <cell r="D531">
            <v>-340703.13</v>
          </cell>
          <cell r="E531">
            <v>-649401.74</v>
          </cell>
          <cell r="F531">
            <v>-778919.67</v>
          </cell>
          <cell r="G531">
            <v>-873806.03</v>
          </cell>
          <cell r="H531">
            <v>-1014857.12</v>
          </cell>
          <cell r="I531">
            <v>-1564455.29</v>
          </cell>
          <cell r="J531">
            <v>-1691272.53</v>
          </cell>
          <cell r="K531">
            <v>-1818065.9199999999</v>
          </cell>
          <cell r="L531">
            <v>-1867456.63</v>
          </cell>
          <cell r="M531">
            <v>-3252272.84</v>
          </cell>
          <cell r="N531">
            <v>-3712637.72</v>
          </cell>
          <cell r="O531">
            <v>-3712637.72</v>
          </cell>
          <cell r="P531">
            <v>-3633010</v>
          </cell>
          <cell r="Q531">
            <v>-2931484.83</v>
          </cell>
          <cell r="S531">
            <v>-3633010</v>
          </cell>
          <cell r="T531">
            <v>-2931484.83</v>
          </cell>
          <cell r="V531" t="str">
            <v>Reseach Material</v>
          </cell>
          <cell r="W531" t="str">
            <v>Reseach Material</v>
          </cell>
          <cell r="AA531" t="str">
            <v>Sales of goods and services</v>
          </cell>
        </row>
        <row r="532">
          <cell r="A532">
            <v>642</v>
          </cell>
          <cell r="B532" t="str">
            <v xml:space="preserve">Animals                       </v>
          </cell>
          <cell r="C532">
            <v>-184876.22</v>
          </cell>
          <cell r="D532">
            <v>-175210.73</v>
          </cell>
          <cell r="E532">
            <v>-243602.27</v>
          </cell>
          <cell r="F532">
            <v>-293673.3</v>
          </cell>
          <cell r="G532">
            <v>-456727.97</v>
          </cell>
          <cell r="H532">
            <v>-529675.57999999996</v>
          </cell>
          <cell r="I532">
            <v>-608325.43000000005</v>
          </cell>
          <cell r="J532">
            <v>-781655.01</v>
          </cell>
          <cell r="K532">
            <v>-1192473.83</v>
          </cell>
          <cell r="L532">
            <v>-1262318.77</v>
          </cell>
          <cell r="M532">
            <v>-1557227.01</v>
          </cell>
          <cell r="N532">
            <v>-2065818.5</v>
          </cell>
          <cell r="O532">
            <v>-2065818.5</v>
          </cell>
          <cell r="P532">
            <v>-7396995</v>
          </cell>
          <cell r="Q532">
            <v>-5059129.67</v>
          </cell>
          <cell r="S532">
            <v>-7396995</v>
          </cell>
          <cell r="T532">
            <v>-5059129.67</v>
          </cell>
          <cell r="V532" t="str">
            <v>Reseach Material</v>
          </cell>
          <cell r="W532" t="str">
            <v>Reseach Material</v>
          </cell>
          <cell r="AA532" t="str">
            <v>Sales of goods and services</v>
          </cell>
        </row>
        <row r="533">
          <cell r="A533">
            <v>643</v>
          </cell>
          <cell r="B533" t="str">
            <v xml:space="preserve">Sundries                      </v>
          </cell>
          <cell r="C533">
            <v>-340055.48</v>
          </cell>
          <cell r="D533">
            <v>-592630.78</v>
          </cell>
          <cell r="E533">
            <v>-728825.81</v>
          </cell>
          <cell r="F533">
            <v>-1239803.31</v>
          </cell>
          <cell r="G533">
            <v>-1554187.4</v>
          </cell>
          <cell r="H533">
            <v>-3877678.5</v>
          </cell>
          <cell r="I533">
            <v>-3854957.61</v>
          </cell>
          <cell r="J533">
            <v>-4081909.94</v>
          </cell>
          <cell r="K533">
            <v>-4306373.1900000004</v>
          </cell>
          <cell r="L533">
            <v>-4491213.8</v>
          </cell>
          <cell r="M533">
            <v>-4646442.46</v>
          </cell>
          <cell r="N533">
            <v>-22189501.219999999</v>
          </cell>
          <cell r="O533">
            <v>-22189501.219999999</v>
          </cell>
          <cell r="P533">
            <v>-4249836</v>
          </cell>
          <cell r="Q533">
            <v>-3549761.33</v>
          </cell>
          <cell r="S533">
            <v>-4249836</v>
          </cell>
          <cell r="T533">
            <v>-3549761.33</v>
          </cell>
          <cell r="V533" t="str">
            <v>Reseach Material</v>
          </cell>
          <cell r="W533" t="str">
            <v>Reseach Material</v>
          </cell>
          <cell r="AA533" t="str">
            <v>Sales of goods and services</v>
          </cell>
        </row>
        <row r="534">
          <cell r="A534">
            <v>644</v>
          </cell>
          <cell r="B534" t="str">
            <v xml:space="preserve">Breeder Seed                  </v>
          </cell>
          <cell r="C534">
            <v>0</v>
          </cell>
          <cell r="D534">
            <v>-70200</v>
          </cell>
          <cell r="E534">
            <v>-1366695.6</v>
          </cell>
          <cell r="F534">
            <v>-2279485.46</v>
          </cell>
          <cell r="G534">
            <v>-4290174.22</v>
          </cell>
          <cell r="H534">
            <v>-4228929.47</v>
          </cell>
          <cell r="I534">
            <v>-5252929.47</v>
          </cell>
          <cell r="J534">
            <v>-5252929.47</v>
          </cell>
          <cell r="K534">
            <v>-5252929.47</v>
          </cell>
          <cell r="L534">
            <v>-5269578.75</v>
          </cell>
          <cell r="M534">
            <v>-5387953.75</v>
          </cell>
          <cell r="N534">
            <v>-5439753.75</v>
          </cell>
          <cell r="O534">
            <v>-5439753.75</v>
          </cell>
          <cell r="P534">
            <v>-4585000</v>
          </cell>
          <cell r="Q534">
            <v>-4648343.78</v>
          </cell>
          <cell r="S534">
            <v>-4585000</v>
          </cell>
          <cell r="T534">
            <v>-4648343.78</v>
          </cell>
          <cell r="V534" t="str">
            <v>Reseach Material</v>
          </cell>
          <cell r="W534" t="str">
            <v>Reseach Material</v>
          </cell>
          <cell r="AA534" t="str">
            <v>Sales of goods and services</v>
          </cell>
        </row>
        <row r="535">
          <cell r="A535">
            <v>650</v>
          </cell>
          <cell r="B535" t="str">
            <v xml:space="preserve">Impairment written back      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V535" t="str">
            <v>Other Income</v>
          </cell>
          <cell r="W535" t="str">
            <v>Other Income</v>
          </cell>
          <cell r="AA535" t="str">
            <v>Sales of goods and services</v>
          </cell>
        </row>
        <row r="536">
          <cell r="A536">
            <v>651</v>
          </cell>
          <cell r="B536" t="str">
            <v>Investment Valuation Adjustmen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V536" t="str">
            <v>Other Income</v>
          </cell>
          <cell r="W536" t="str">
            <v>Other Income</v>
          </cell>
          <cell r="AA536" t="str">
            <v>Sales of goods and services</v>
          </cell>
        </row>
        <row r="537">
          <cell r="A537">
            <v>660</v>
          </cell>
          <cell r="B537" t="str">
            <v xml:space="preserve">Contract research             </v>
          </cell>
          <cell r="C537">
            <v>-4533922.3899999997</v>
          </cell>
          <cell r="D537">
            <v>-10573824.68</v>
          </cell>
          <cell r="E537">
            <v>-16727063.560000001</v>
          </cell>
          <cell r="F537">
            <v>-22099067.879999999</v>
          </cell>
          <cell r="G537">
            <v>-32314844.030000001</v>
          </cell>
          <cell r="H537">
            <v>-38889664.060000002</v>
          </cell>
          <cell r="I537">
            <v>-54654593.670000002</v>
          </cell>
          <cell r="J537">
            <v>-73373099.459999993</v>
          </cell>
          <cell r="K537">
            <v>-77120116.900000006</v>
          </cell>
          <cell r="L537">
            <v>-79607038.810000002</v>
          </cell>
          <cell r="M537">
            <v>-92430418.109999999</v>
          </cell>
          <cell r="N537">
            <v>-109180369.02</v>
          </cell>
          <cell r="O537">
            <v>-109180369.02</v>
          </cell>
          <cell r="P537">
            <v>-157826761</v>
          </cell>
          <cell r="Q537">
            <v>-113768253.86</v>
          </cell>
          <cell r="R537">
            <v>-156340000</v>
          </cell>
          <cell r="S537">
            <v>-157826761</v>
          </cell>
          <cell r="T537">
            <v>-113768253.86</v>
          </cell>
          <cell r="V537" t="str">
            <v>Research Services</v>
          </cell>
          <cell r="W537" t="str">
            <v>Research Services</v>
          </cell>
          <cell r="AA537" t="str">
            <v>Sales of goods and services</v>
          </cell>
        </row>
        <row r="538">
          <cell r="A538">
            <v>661</v>
          </cell>
          <cell r="B538" t="str">
            <v xml:space="preserve">Water provision research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V538" t="str">
            <v>Research Services</v>
          </cell>
          <cell r="W538" t="str">
            <v>Research Services</v>
          </cell>
          <cell r="AA538" t="str">
            <v>Sales of goods and services</v>
          </cell>
        </row>
        <row r="539">
          <cell r="A539">
            <v>662</v>
          </cell>
          <cell r="B539" t="str">
            <v xml:space="preserve">Copper poisoning research    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V539" t="str">
            <v>Research Services</v>
          </cell>
          <cell r="W539" t="str">
            <v>Research Services</v>
          </cell>
          <cell r="AA539" t="str">
            <v>Sales of goods and services</v>
          </cell>
        </row>
        <row r="540">
          <cell r="A540">
            <v>663</v>
          </cell>
          <cell r="B540" t="str">
            <v xml:space="preserve">Sundry                        </v>
          </cell>
          <cell r="C540">
            <v>-491991.88</v>
          </cell>
          <cell r="D540">
            <v>-493721.88</v>
          </cell>
          <cell r="E540">
            <v>-891908.72</v>
          </cell>
          <cell r="F540">
            <v>-892044.85</v>
          </cell>
          <cell r="G540">
            <v>-939852.57</v>
          </cell>
          <cell r="H540">
            <v>-939877.57</v>
          </cell>
          <cell r="I540">
            <v>-939899.5</v>
          </cell>
          <cell r="J540">
            <v>-939899.5</v>
          </cell>
          <cell r="K540">
            <v>-939899.5</v>
          </cell>
          <cell r="L540">
            <v>-940377.57</v>
          </cell>
          <cell r="M540">
            <v>-940838.1</v>
          </cell>
          <cell r="N540">
            <v>-654791.65</v>
          </cell>
          <cell r="O540">
            <v>-654791.65</v>
          </cell>
          <cell r="P540">
            <v>0</v>
          </cell>
          <cell r="Q540">
            <v>-173401.99</v>
          </cell>
          <cell r="S540">
            <v>0</v>
          </cell>
          <cell r="T540">
            <v>-173401.99</v>
          </cell>
          <cell r="V540" t="str">
            <v>Research Services</v>
          </cell>
          <cell r="W540" t="str">
            <v>Research Services</v>
          </cell>
          <cell r="AA540" t="str">
            <v>Sales of goods and services</v>
          </cell>
        </row>
        <row r="541">
          <cell r="A541">
            <v>664</v>
          </cell>
          <cell r="B541" t="str">
            <v xml:space="preserve">Farm services                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V541" t="str">
            <v>Research Services</v>
          </cell>
          <cell r="W541" t="str">
            <v>Research Services</v>
          </cell>
          <cell r="AA541" t="str">
            <v>Sales of goods and services</v>
          </cell>
        </row>
        <row r="542">
          <cell r="A542">
            <v>665</v>
          </cell>
          <cell r="B542" t="str">
            <v xml:space="preserve">Pottrials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V542" t="str">
            <v>Research Services</v>
          </cell>
          <cell r="W542" t="str">
            <v>Research Services</v>
          </cell>
          <cell r="AA542" t="str">
            <v>Sales of goods and services</v>
          </cell>
        </row>
        <row r="543">
          <cell r="A543">
            <v>666</v>
          </cell>
          <cell r="B543" t="str">
            <v xml:space="preserve">Shell chemicals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V543" t="str">
            <v>Research Services</v>
          </cell>
          <cell r="W543" t="str">
            <v>Research Services</v>
          </cell>
          <cell r="AA543" t="str">
            <v>Sales of goods and services</v>
          </cell>
        </row>
        <row r="544">
          <cell r="A544">
            <v>667</v>
          </cell>
          <cell r="B544" t="str">
            <v xml:space="preserve">AVIMA                       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  <cell r="T544">
            <v>0</v>
          </cell>
          <cell r="V544" t="str">
            <v>Research Services</v>
          </cell>
          <cell r="W544" t="str">
            <v>Research Services</v>
          </cell>
          <cell r="AA544" t="str">
            <v>Sales of goods and services</v>
          </cell>
        </row>
        <row r="545">
          <cell r="A545">
            <v>668</v>
          </cell>
          <cell r="B545" t="str">
            <v xml:space="preserve">CROPOTEC                      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V545" t="str">
            <v>Research Services</v>
          </cell>
          <cell r="W545" t="str">
            <v>Research Services</v>
          </cell>
          <cell r="AA545" t="str">
            <v>Sales of goods and services</v>
          </cell>
        </row>
        <row r="546">
          <cell r="A546">
            <v>669</v>
          </cell>
          <cell r="B546" t="str">
            <v xml:space="preserve">Bore Mite evaluation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V546" t="str">
            <v>Research Services</v>
          </cell>
          <cell r="W546" t="str">
            <v>Research Services</v>
          </cell>
          <cell r="AA546" t="str">
            <v>Sales of goods and services</v>
          </cell>
        </row>
        <row r="547">
          <cell r="A547">
            <v>670</v>
          </cell>
          <cell r="B547" t="str">
            <v xml:space="preserve">Producer remuneration        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V547" t="str">
            <v>Research Services</v>
          </cell>
          <cell r="W547" t="str">
            <v>Research Services</v>
          </cell>
          <cell r="AA547" t="str">
            <v>Sales of goods and services</v>
          </cell>
        </row>
        <row r="548">
          <cell r="A548">
            <v>671</v>
          </cell>
          <cell r="B548" t="str">
            <v xml:space="preserve">Rooibos Tea Council          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V548" t="str">
            <v>Research Services</v>
          </cell>
          <cell r="W548" t="str">
            <v>Research Services</v>
          </cell>
          <cell r="AA548" t="str">
            <v>Sales of goods and services</v>
          </cell>
        </row>
        <row r="549">
          <cell r="A549">
            <v>680</v>
          </cell>
          <cell r="B549" t="str">
            <v xml:space="preserve">Pests and plagues             </v>
          </cell>
          <cell r="C549">
            <v>-6969.68</v>
          </cell>
          <cell r="D549">
            <v>-23659.77</v>
          </cell>
          <cell r="E549">
            <v>-24391.55</v>
          </cell>
          <cell r="F549">
            <v>-34700.379999999997</v>
          </cell>
          <cell r="G549">
            <v>-38411.26</v>
          </cell>
          <cell r="H549">
            <v>-47609.14</v>
          </cell>
          <cell r="I549">
            <v>-49063.93</v>
          </cell>
          <cell r="J549">
            <v>-49771.11</v>
          </cell>
          <cell r="K549">
            <v>-52042.42</v>
          </cell>
          <cell r="L549">
            <v>-52663.61</v>
          </cell>
          <cell r="M549">
            <v>-62790.74</v>
          </cell>
          <cell r="N549">
            <v>-72491.570000000007</v>
          </cell>
          <cell r="O549">
            <v>-72491.570000000007</v>
          </cell>
          <cell r="P549">
            <v>-177150</v>
          </cell>
          <cell r="Q549">
            <v>-85576.04</v>
          </cell>
          <cell r="S549">
            <v>-177150</v>
          </cell>
          <cell r="T549">
            <v>-85576.04</v>
          </cell>
          <cell r="V549" t="str">
            <v>Diagnostic Services</v>
          </cell>
          <cell r="W549" t="str">
            <v>Diagnostic Services</v>
          </cell>
          <cell r="AA549" t="str">
            <v>Sales of goods and services</v>
          </cell>
        </row>
        <row r="550">
          <cell r="A550">
            <v>681</v>
          </cell>
          <cell r="B550" t="str">
            <v>Analytical services (external)</v>
          </cell>
          <cell r="C550">
            <v>-1912767.66</v>
          </cell>
          <cell r="D550">
            <v>-5425149.2999999998</v>
          </cell>
          <cell r="E550">
            <v>-8531999.9600000009</v>
          </cell>
          <cell r="F550">
            <v>-12534231.48</v>
          </cell>
          <cell r="G550">
            <v>-19922098.359999999</v>
          </cell>
          <cell r="H550">
            <v>-25252590.510000002</v>
          </cell>
          <cell r="I550">
            <v>-31785551.420000002</v>
          </cell>
          <cell r="J550">
            <v>-33660606.990000002</v>
          </cell>
          <cell r="K550">
            <v>-37937830.780000001</v>
          </cell>
          <cell r="L550">
            <v>-40021362.850000001</v>
          </cell>
          <cell r="M550">
            <v>-43949257.700000003</v>
          </cell>
          <cell r="N550">
            <v>-49510847.689999998</v>
          </cell>
          <cell r="O550">
            <v>-49510847.689999998</v>
          </cell>
          <cell r="P550">
            <v>-65031337</v>
          </cell>
          <cell r="Q550">
            <v>-40062309.229999997</v>
          </cell>
          <cell r="R550">
            <v>-58660000</v>
          </cell>
          <cell r="S550">
            <v>-65031337</v>
          </cell>
          <cell r="T550">
            <v>-40062309.229999997</v>
          </cell>
          <cell r="V550" t="str">
            <v>Diagnostic Services</v>
          </cell>
          <cell r="W550" t="str">
            <v>Diagnostic Services</v>
          </cell>
          <cell r="AA550" t="str">
            <v>Sales of goods and services</v>
          </cell>
        </row>
        <row r="551">
          <cell r="A551">
            <v>682</v>
          </cell>
          <cell r="B551" t="str">
            <v>Analytical services (internal)</v>
          </cell>
          <cell r="C551">
            <v>0</v>
          </cell>
          <cell r="D551">
            <v>-69277.27</v>
          </cell>
          <cell r="E551">
            <v>-290180.2</v>
          </cell>
          <cell r="F551">
            <v>-551062.73</v>
          </cell>
          <cell r="G551">
            <v>-623474.39</v>
          </cell>
          <cell r="H551">
            <v>-786984.04</v>
          </cell>
          <cell r="I551">
            <v>-925040.73</v>
          </cell>
          <cell r="J551">
            <v>-1013035.92</v>
          </cell>
          <cell r="K551">
            <v>-1116376.1399999999</v>
          </cell>
          <cell r="L551">
            <v>-999674.5</v>
          </cell>
          <cell r="M551">
            <v>-1151603.42</v>
          </cell>
          <cell r="N551">
            <v>-1726117.35</v>
          </cell>
          <cell r="O551">
            <v>-1726117.35</v>
          </cell>
          <cell r="P551">
            <v>-1425616</v>
          </cell>
          <cell r="Q551">
            <v>-1506668.86</v>
          </cell>
          <cell r="S551">
            <v>-1425616</v>
          </cell>
          <cell r="T551">
            <v>-1506668.86</v>
          </cell>
          <cell r="V551" t="str">
            <v>Diagnostic Services</v>
          </cell>
          <cell r="W551" t="str">
            <v>Diagnostic Services</v>
          </cell>
          <cell r="AA551" t="str">
            <v>Sales of goods and services</v>
          </cell>
        </row>
        <row r="552">
          <cell r="A552">
            <v>683</v>
          </cell>
          <cell r="B552" t="str">
            <v xml:space="preserve">Cartographic and photographic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-1500</v>
          </cell>
          <cell r="I552">
            <v>-1500</v>
          </cell>
          <cell r="J552">
            <v>-1500</v>
          </cell>
          <cell r="K552">
            <v>-1500</v>
          </cell>
          <cell r="L552">
            <v>-5110</v>
          </cell>
          <cell r="M552">
            <v>-5110</v>
          </cell>
          <cell r="N552">
            <v>-7215</v>
          </cell>
          <cell r="O552">
            <v>-7215</v>
          </cell>
          <cell r="P552">
            <v>0</v>
          </cell>
          <cell r="Q552">
            <v>-83805</v>
          </cell>
          <cell r="S552">
            <v>0</v>
          </cell>
          <cell r="T552">
            <v>-83805</v>
          </cell>
          <cell r="V552" t="str">
            <v>Diagnostic Services</v>
          </cell>
          <cell r="W552" t="str">
            <v>Diagnostic Services</v>
          </cell>
          <cell r="AA552" t="str">
            <v>Sales of goods and services</v>
          </cell>
        </row>
        <row r="553">
          <cell r="A553">
            <v>684</v>
          </cell>
          <cell r="B553" t="str">
            <v xml:space="preserve">Weather services              </v>
          </cell>
          <cell r="C553">
            <v>-727.28</v>
          </cell>
          <cell r="D553">
            <v>-3911.46</v>
          </cell>
          <cell r="E553">
            <v>-7148.61</v>
          </cell>
          <cell r="F553">
            <v>-4402.55</v>
          </cell>
          <cell r="G553">
            <v>-31844.63</v>
          </cell>
          <cell r="H553">
            <v>-65426.76</v>
          </cell>
          <cell r="I553">
            <v>-66892.88</v>
          </cell>
          <cell r="J553">
            <v>-64972.480000000003</v>
          </cell>
          <cell r="K553">
            <v>-61866.34</v>
          </cell>
          <cell r="L553">
            <v>-70098</v>
          </cell>
          <cell r="M553">
            <v>-42170.95</v>
          </cell>
          <cell r="N553">
            <v>-627037.89</v>
          </cell>
          <cell r="O553">
            <v>-627037.89</v>
          </cell>
          <cell r="P553">
            <v>-450000</v>
          </cell>
          <cell r="Q553">
            <v>-896812.38</v>
          </cell>
          <cell r="S553">
            <v>-450000</v>
          </cell>
          <cell r="T553">
            <v>-896812.38</v>
          </cell>
          <cell r="V553" t="str">
            <v>Diagnostic Services</v>
          </cell>
          <cell r="W553" t="str">
            <v>Diagnostic Services</v>
          </cell>
          <cell r="AA553" t="str">
            <v>Sales of goods and services</v>
          </cell>
        </row>
        <row r="554">
          <cell r="A554">
            <v>685</v>
          </cell>
          <cell r="B554" t="str">
            <v xml:space="preserve">Graphic services             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-9950</v>
          </cell>
          <cell r="K554">
            <v>-9950</v>
          </cell>
          <cell r="L554">
            <v>-22290</v>
          </cell>
          <cell r="M554">
            <v>-22290</v>
          </cell>
          <cell r="N554">
            <v>-22290</v>
          </cell>
          <cell r="O554">
            <v>-22290</v>
          </cell>
          <cell r="P554">
            <v>0</v>
          </cell>
          <cell r="Q554">
            <v>-3346</v>
          </cell>
          <cell r="S554">
            <v>0</v>
          </cell>
          <cell r="T554">
            <v>-3346</v>
          </cell>
          <cell r="V554" t="str">
            <v>Diagnostic Services</v>
          </cell>
          <cell r="W554" t="str">
            <v>Diagnostic Services</v>
          </cell>
          <cell r="AA554" t="str">
            <v>Sales of goods and services</v>
          </cell>
        </row>
        <row r="555">
          <cell r="A555">
            <v>686</v>
          </cell>
          <cell r="B555" t="str">
            <v xml:space="preserve">Serum and mycoly              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V555" t="str">
            <v>Diagnostic Services</v>
          </cell>
          <cell r="W555" t="str">
            <v>Diagnostic Services</v>
          </cell>
          <cell r="AA555" t="str">
            <v>Sales of goods and services</v>
          </cell>
        </row>
        <row r="556">
          <cell r="A556">
            <v>687</v>
          </cell>
          <cell r="B556" t="str">
            <v xml:space="preserve">Insects and spiders           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V556" t="str">
            <v>Diagnostic Services</v>
          </cell>
          <cell r="W556" t="str">
            <v>Diagnostic Services</v>
          </cell>
          <cell r="AA556" t="str">
            <v>Sales of goods and services</v>
          </cell>
        </row>
        <row r="557">
          <cell r="A557">
            <v>688</v>
          </cell>
          <cell r="B557" t="str">
            <v>Breedervalues and herd profile</v>
          </cell>
          <cell r="C557">
            <v>-54182.8</v>
          </cell>
          <cell r="D557">
            <v>-54732.800000000003</v>
          </cell>
          <cell r="E557">
            <v>-80848.800000000003</v>
          </cell>
          <cell r="F557">
            <v>-125368.72</v>
          </cell>
          <cell r="G557">
            <v>-174194.88</v>
          </cell>
          <cell r="H557">
            <v>-262297.74</v>
          </cell>
          <cell r="I557">
            <v>-279538.05</v>
          </cell>
          <cell r="J557">
            <v>-336035.22</v>
          </cell>
          <cell r="K557">
            <v>-360781.61</v>
          </cell>
          <cell r="L557">
            <v>-360831.61</v>
          </cell>
          <cell r="M557">
            <v>-362869.92</v>
          </cell>
          <cell r="N557">
            <v>-417423.54</v>
          </cell>
          <cell r="O557">
            <v>-417423.54</v>
          </cell>
          <cell r="P557">
            <v>-337976</v>
          </cell>
          <cell r="Q557">
            <v>-276710.2</v>
          </cell>
          <cell r="S557">
            <v>-337976</v>
          </cell>
          <cell r="T557">
            <v>-276710.2</v>
          </cell>
          <cell r="V557" t="str">
            <v>Diagnostic Services</v>
          </cell>
          <cell r="W557" t="str">
            <v>Diagnostic Services</v>
          </cell>
          <cell r="AA557" t="str">
            <v>Sales of goods and services</v>
          </cell>
        </row>
        <row r="558">
          <cell r="A558">
            <v>689</v>
          </cell>
          <cell r="B558" t="str">
            <v xml:space="preserve">Bultesting fees and phases    </v>
          </cell>
          <cell r="C558">
            <v>-139099.5</v>
          </cell>
          <cell r="D558">
            <v>-210780.72</v>
          </cell>
          <cell r="E558">
            <v>-352260.48</v>
          </cell>
          <cell r="F558">
            <v>-432676.34</v>
          </cell>
          <cell r="G558">
            <v>-590526.36</v>
          </cell>
          <cell r="H558">
            <v>-749847.84</v>
          </cell>
          <cell r="I558">
            <v>-1137228.04</v>
          </cell>
          <cell r="J558">
            <v>-1663272.28</v>
          </cell>
          <cell r="K558">
            <v>-1780814.42</v>
          </cell>
          <cell r="L558">
            <v>-1853797.78</v>
          </cell>
          <cell r="M558">
            <v>-2006628.28</v>
          </cell>
          <cell r="N558">
            <v>-2840305.39</v>
          </cell>
          <cell r="O558">
            <v>-2840305.39</v>
          </cell>
          <cell r="P558">
            <v>-3411602</v>
          </cell>
          <cell r="Q558">
            <v>-1754077.95</v>
          </cell>
          <cell r="S558">
            <v>-3411602</v>
          </cell>
          <cell r="T558">
            <v>-1754077.95</v>
          </cell>
          <cell r="V558" t="str">
            <v>Diagnostic Services</v>
          </cell>
          <cell r="W558" t="str">
            <v>Diagnostic Services</v>
          </cell>
          <cell r="AA558" t="str">
            <v>Sales of goods and services</v>
          </cell>
        </row>
        <row r="559">
          <cell r="A559">
            <v>690</v>
          </cell>
          <cell r="B559" t="str">
            <v xml:space="preserve">Feedlot Income               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V559" t="str">
            <v>Other Income</v>
          </cell>
          <cell r="W559" t="str">
            <v>Other Income</v>
          </cell>
          <cell r="AA559" t="str">
            <v>Sales of goods and services</v>
          </cell>
        </row>
        <row r="560">
          <cell r="A560">
            <v>700</v>
          </cell>
          <cell r="B560" t="str">
            <v xml:space="preserve">Consultation                  </v>
          </cell>
          <cell r="C560">
            <v>-119820.43</v>
          </cell>
          <cell r="D560">
            <v>-281242.45</v>
          </cell>
          <cell r="E560">
            <v>-404174.55</v>
          </cell>
          <cell r="F560">
            <v>-578224.84</v>
          </cell>
          <cell r="G560">
            <v>-619218.86</v>
          </cell>
          <cell r="H560">
            <v>-1411055.64</v>
          </cell>
          <cell r="I560">
            <v>-3400142.61</v>
          </cell>
          <cell r="J560">
            <v>-5455377.3799999999</v>
          </cell>
          <cell r="K560">
            <v>-5567094.7000000002</v>
          </cell>
          <cell r="L560">
            <v>-5695698.7999999998</v>
          </cell>
          <cell r="M560">
            <v>-4733434.8099999996</v>
          </cell>
          <cell r="N560">
            <v>-6155801.8600000003</v>
          </cell>
          <cell r="O560">
            <v>-6155801.8600000003</v>
          </cell>
          <cell r="P560">
            <v>-11063307</v>
          </cell>
          <cell r="Q560">
            <v>-5957651.0300000003</v>
          </cell>
          <cell r="R560">
            <v>-15570000</v>
          </cell>
          <cell r="S560">
            <v>-11063307</v>
          </cell>
          <cell r="T560">
            <v>-5957651.0300000003</v>
          </cell>
          <cell r="V560" t="str">
            <v>Advice Services</v>
          </cell>
          <cell r="W560" t="str">
            <v>Advice Services</v>
          </cell>
          <cell r="AA560" t="str">
            <v>Sales of goods and services</v>
          </cell>
        </row>
        <row r="561">
          <cell r="A561">
            <v>701</v>
          </cell>
          <cell r="B561" t="str">
            <v xml:space="preserve">Investigations                </v>
          </cell>
          <cell r="C561">
            <v>-8668.77</v>
          </cell>
          <cell r="D561">
            <v>-133688.6</v>
          </cell>
          <cell r="E561">
            <v>-142073.60000000001</v>
          </cell>
          <cell r="F561">
            <v>-143491.35999999999</v>
          </cell>
          <cell r="G561">
            <v>-230230.73</v>
          </cell>
          <cell r="H561">
            <v>-231536.91</v>
          </cell>
          <cell r="I561">
            <v>-827023.51</v>
          </cell>
          <cell r="J561">
            <v>-923147.05</v>
          </cell>
          <cell r="K561">
            <v>-952346.43</v>
          </cell>
          <cell r="L561">
            <v>-1217137.8500000001</v>
          </cell>
          <cell r="M561">
            <v>-1221273.81</v>
          </cell>
          <cell r="N561">
            <v>-1247468.6299999999</v>
          </cell>
          <cell r="O561">
            <v>-1247468.6299999999</v>
          </cell>
          <cell r="P561">
            <v>-1485520</v>
          </cell>
          <cell r="Q561">
            <v>-600452.92000000004</v>
          </cell>
          <cell r="S561">
            <v>-1485520</v>
          </cell>
          <cell r="T561">
            <v>-600452.92000000004</v>
          </cell>
          <cell r="V561" t="str">
            <v>Advice Services</v>
          </cell>
          <cell r="W561" t="str">
            <v>Advice Services</v>
          </cell>
          <cell r="AA561" t="str">
            <v>Sales of goods and services</v>
          </cell>
        </row>
        <row r="562">
          <cell r="A562">
            <v>702</v>
          </cell>
          <cell r="B562" t="str">
            <v xml:space="preserve">Congresses/Courses/Gatherings </v>
          </cell>
          <cell r="C562">
            <v>-102886.6</v>
          </cell>
          <cell r="D562">
            <v>-167313.81</v>
          </cell>
          <cell r="E562">
            <v>-454157.93</v>
          </cell>
          <cell r="F562">
            <v>-499198.08</v>
          </cell>
          <cell r="G562">
            <v>-849837.73</v>
          </cell>
          <cell r="H562">
            <v>-1177806.5</v>
          </cell>
          <cell r="I562">
            <v>-1371488.79</v>
          </cell>
          <cell r="J562">
            <v>-1460273.36</v>
          </cell>
          <cell r="K562">
            <v>-1504401.15</v>
          </cell>
          <cell r="L562">
            <v>-1513486.58</v>
          </cell>
          <cell r="M562">
            <v>-1658103.01</v>
          </cell>
          <cell r="N562">
            <v>-1831471.55</v>
          </cell>
          <cell r="O562">
            <v>-1831471.55</v>
          </cell>
          <cell r="P562">
            <v>-2984017</v>
          </cell>
          <cell r="Q562">
            <v>-1738219.47</v>
          </cell>
          <cell r="S562">
            <v>-2984017</v>
          </cell>
          <cell r="T562">
            <v>-1738219.47</v>
          </cell>
          <cell r="V562" t="str">
            <v>Advice Services</v>
          </cell>
          <cell r="W562" t="str">
            <v>Advice Services</v>
          </cell>
          <cell r="AA562" t="str">
            <v>Sales of goods and services</v>
          </cell>
        </row>
        <row r="563">
          <cell r="A563">
            <v>703</v>
          </cell>
          <cell r="B563" t="str">
            <v xml:space="preserve">Exhibitions              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V563" t="str">
            <v>Advice Services</v>
          </cell>
          <cell r="W563" t="str">
            <v>Advice Services</v>
          </cell>
          <cell r="AA563" t="str">
            <v>Sales of goods and services</v>
          </cell>
        </row>
        <row r="564">
          <cell r="A564">
            <v>704</v>
          </cell>
          <cell r="B564" t="str">
            <v xml:space="preserve">Literature                    </v>
          </cell>
          <cell r="C564">
            <v>-20641.5</v>
          </cell>
          <cell r="D564">
            <v>-29221.03</v>
          </cell>
          <cell r="E564">
            <v>-58109.89</v>
          </cell>
          <cell r="F564">
            <v>-104643.25</v>
          </cell>
          <cell r="G564">
            <v>-142041.9</v>
          </cell>
          <cell r="H564">
            <v>-145309.45000000001</v>
          </cell>
          <cell r="I564">
            <v>-169378.82</v>
          </cell>
          <cell r="J564">
            <v>-187587.27</v>
          </cell>
          <cell r="K564">
            <v>-198027.21</v>
          </cell>
          <cell r="L564">
            <v>-209779.11</v>
          </cell>
          <cell r="M564">
            <v>-278879.67</v>
          </cell>
          <cell r="N564">
            <v>-494341.4</v>
          </cell>
          <cell r="O564">
            <v>-494341.4</v>
          </cell>
          <cell r="P564">
            <v>-862651</v>
          </cell>
          <cell r="Q564">
            <v>-454516.58</v>
          </cell>
          <cell r="S564">
            <v>-862651</v>
          </cell>
          <cell r="T564">
            <v>-454516.58</v>
          </cell>
          <cell r="V564" t="str">
            <v>Advice Services</v>
          </cell>
          <cell r="W564" t="str">
            <v>Advice Services</v>
          </cell>
          <cell r="AA564" t="str">
            <v>Sales of goods and services</v>
          </cell>
        </row>
        <row r="565">
          <cell r="A565">
            <v>705</v>
          </cell>
          <cell r="B565" t="str">
            <v xml:space="preserve">Publications                  </v>
          </cell>
          <cell r="C565">
            <v>-44755.97</v>
          </cell>
          <cell r="D565">
            <v>-99314.31</v>
          </cell>
          <cell r="E565">
            <v>-132716.20000000001</v>
          </cell>
          <cell r="F565">
            <v>-193034.74</v>
          </cell>
          <cell r="G565">
            <v>-281991.52</v>
          </cell>
          <cell r="H565">
            <v>-331245.07</v>
          </cell>
          <cell r="I565">
            <v>-376370.03</v>
          </cell>
          <cell r="J565">
            <v>-402395.07</v>
          </cell>
          <cell r="K565">
            <v>-482126.92</v>
          </cell>
          <cell r="L565">
            <v>-595349.99</v>
          </cell>
          <cell r="M565">
            <v>-665576.56999999995</v>
          </cell>
          <cell r="N565">
            <v>-805246.46</v>
          </cell>
          <cell r="O565">
            <v>-805246.46</v>
          </cell>
          <cell r="P565">
            <v>-832342</v>
          </cell>
          <cell r="Q565">
            <v>-853692.8</v>
          </cell>
          <cell r="S565">
            <v>-832342</v>
          </cell>
          <cell r="T565">
            <v>-853692.8</v>
          </cell>
          <cell r="V565" t="str">
            <v>Advice Services</v>
          </cell>
          <cell r="W565" t="str">
            <v>Advice Services</v>
          </cell>
          <cell r="AA565" t="str">
            <v>Sales of goods and services</v>
          </cell>
        </row>
        <row r="566">
          <cell r="A566">
            <v>706</v>
          </cell>
          <cell r="B566" t="str">
            <v xml:space="preserve">Bien Donne Farmers' Day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V566" t="str">
            <v>Advice Services</v>
          </cell>
          <cell r="W566" t="str">
            <v>Advice Services</v>
          </cell>
          <cell r="AA566" t="str">
            <v>Sales of goods and services</v>
          </cell>
        </row>
        <row r="567">
          <cell r="A567">
            <v>707</v>
          </cell>
          <cell r="B567" t="str">
            <v xml:space="preserve">Printing and binding         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V567" t="str">
            <v>Advice Services</v>
          </cell>
          <cell r="W567" t="str">
            <v>Advice Services</v>
          </cell>
          <cell r="AA567" t="str">
            <v>Sales of goods and services</v>
          </cell>
        </row>
        <row r="568">
          <cell r="A568">
            <v>708</v>
          </cell>
          <cell r="B568" t="str">
            <v xml:space="preserve">After-crop technology        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V568" t="str">
            <v>Advice Services</v>
          </cell>
          <cell r="W568" t="str">
            <v>Advice Services</v>
          </cell>
          <cell r="AA568" t="str">
            <v>Sales of goods and services</v>
          </cell>
        </row>
        <row r="569">
          <cell r="A569">
            <v>709</v>
          </cell>
          <cell r="B569" t="str">
            <v xml:space="preserve">Cultivar catalogue    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V569" t="str">
            <v>Advice Services</v>
          </cell>
          <cell r="W569" t="str">
            <v>Advice Services</v>
          </cell>
          <cell r="AA569" t="str">
            <v>Sales of goods and services</v>
          </cell>
        </row>
        <row r="570">
          <cell r="A570">
            <v>720</v>
          </cell>
          <cell r="B570" t="str">
            <v xml:space="preserve">Farming services              </v>
          </cell>
          <cell r="C570">
            <v>-469.44</v>
          </cell>
          <cell r="D570">
            <v>-184742.39999999999</v>
          </cell>
          <cell r="E570">
            <v>-185266.36</v>
          </cell>
          <cell r="F570">
            <v>-192629.64</v>
          </cell>
          <cell r="G570">
            <v>-348910.55</v>
          </cell>
          <cell r="H570">
            <v>-368816.06</v>
          </cell>
          <cell r="I570">
            <v>-369469.99</v>
          </cell>
          <cell r="J570">
            <v>-370921.63</v>
          </cell>
          <cell r="K570">
            <v>-371765.91</v>
          </cell>
          <cell r="L570">
            <v>-369598.51</v>
          </cell>
          <cell r="M570">
            <v>-503122.19</v>
          </cell>
          <cell r="N570">
            <v>-503826.47</v>
          </cell>
          <cell r="O570">
            <v>-503826.47</v>
          </cell>
          <cell r="P570">
            <v>-649289</v>
          </cell>
          <cell r="Q570">
            <v>-210221.21</v>
          </cell>
          <cell r="S570">
            <v>-649289</v>
          </cell>
          <cell r="T570">
            <v>-210221.21</v>
          </cell>
          <cell r="V570" t="str">
            <v>Supporting Services</v>
          </cell>
          <cell r="W570" t="str">
            <v>Supporting Services</v>
          </cell>
          <cell r="AA570" t="str">
            <v>Sales of goods and services</v>
          </cell>
        </row>
        <row r="571">
          <cell r="A571">
            <v>721</v>
          </cell>
          <cell r="B571" t="str">
            <v xml:space="preserve">Computer services             </v>
          </cell>
          <cell r="C571">
            <v>1657.89</v>
          </cell>
          <cell r="D571">
            <v>-1662.29</v>
          </cell>
          <cell r="E571">
            <v>-9166.67</v>
          </cell>
          <cell r="F571">
            <v>-9166.67</v>
          </cell>
          <cell r="G571">
            <v>-17908.64</v>
          </cell>
          <cell r="H571">
            <v>-23952.5</v>
          </cell>
          <cell r="I571">
            <v>-32614.79</v>
          </cell>
          <cell r="J571">
            <v>-46055.99</v>
          </cell>
          <cell r="K571">
            <v>-50555.99</v>
          </cell>
          <cell r="L571">
            <v>-55055.99</v>
          </cell>
          <cell r="M571">
            <v>-62555.99</v>
          </cell>
          <cell r="N571">
            <v>-73127.990000000005</v>
          </cell>
          <cell r="O571">
            <v>-73127.990000000005</v>
          </cell>
          <cell r="P571">
            <v>-57000</v>
          </cell>
          <cell r="Q571">
            <v>-117274.82</v>
          </cell>
          <cell r="S571">
            <v>-57000</v>
          </cell>
          <cell r="T571">
            <v>-117274.82</v>
          </cell>
          <cell r="V571" t="str">
            <v>Supporting Services</v>
          </cell>
          <cell r="W571" t="str">
            <v>Supporting Services</v>
          </cell>
          <cell r="AA571" t="str">
            <v>Sales of goods and services</v>
          </cell>
        </row>
        <row r="572">
          <cell r="A572">
            <v>722</v>
          </cell>
          <cell r="B572" t="str">
            <v xml:space="preserve">Data processing               </v>
          </cell>
          <cell r="C572">
            <v>0</v>
          </cell>
          <cell r="D572">
            <v>-16300</v>
          </cell>
          <cell r="E572">
            <v>-16300</v>
          </cell>
          <cell r="F572">
            <v>-35880.699999999997</v>
          </cell>
          <cell r="G572">
            <v>-56638.95</v>
          </cell>
          <cell r="H572">
            <v>-99599.64</v>
          </cell>
          <cell r="I572">
            <v>-103559.93</v>
          </cell>
          <cell r="J572">
            <v>-115980.62</v>
          </cell>
          <cell r="K572">
            <v>-151579.22</v>
          </cell>
          <cell r="L572">
            <v>-169079.22</v>
          </cell>
          <cell r="M572">
            <v>-191425.01</v>
          </cell>
          <cell r="N572">
            <v>-206525.01</v>
          </cell>
          <cell r="O572">
            <v>-206525.01</v>
          </cell>
          <cell r="P572">
            <v>-151901</v>
          </cell>
          <cell r="Q572">
            <v>-160253.07</v>
          </cell>
          <cell r="S572">
            <v>-151901</v>
          </cell>
          <cell r="T572">
            <v>-160253.07</v>
          </cell>
          <cell r="V572" t="str">
            <v>Supporting Services</v>
          </cell>
          <cell r="W572" t="str">
            <v>Supporting Services</v>
          </cell>
          <cell r="AA572" t="str">
            <v>Sales of goods and services</v>
          </cell>
        </row>
        <row r="573">
          <cell r="A573">
            <v>723</v>
          </cell>
          <cell r="B573" t="str">
            <v xml:space="preserve">Administration services       </v>
          </cell>
          <cell r="C573">
            <v>-2359.9899999999998</v>
          </cell>
          <cell r="D573">
            <v>-4728.46</v>
          </cell>
          <cell r="E573">
            <v>-8729.25</v>
          </cell>
          <cell r="F573">
            <v>-299125.78999999998</v>
          </cell>
          <cell r="G573">
            <v>-299679.59999999998</v>
          </cell>
          <cell r="H573">
            <v>-416623.7</v>
          </cell>
          <cell r="I573">
            <v>-418126.65</v>
          </cell>
          <cell r="J573">
            <v>-502147.85</v>
          </cell>
          <cell r="K573">
            <v>-722750.47</v>
          </cell>
          <cell r="L573">
            <v>-802594.3</v>
          </cell>
          <cell r="M573">
            <v>-949902.12</v>
          </cell>
          <cell r="N573">
            <v>-1216837.6499999999</v>
          </cell>
          <cell r="O573">
            <v>-1216837.6499999999</v>
          </cell>
          <cell r="P573">
            <v>-4967559</v>
          </cell>
          <cell r="Q573">
            <v>-11938377.58</v>
          </cell>
          <cell r="R573">
            <v>-1650000</v>
          </cell>
          <cell r="S573">
            <v>-4967559</v>
          </cell>
          <cell r="T573">
            <v>-11938377.58</v>
          </cell>
          <cell r="V573" t="str">
            <v>Supporting Services</v>
          </cell>
          <cell r="W573" t="str">
            <v>Supporting Services</v>
          </cell>
          <cell r="AA573" t="str">
            <v>Sales of goods and services</v>
          </cell>
        </row>
        <row r="574">
          <cell r="A574">
            <v>724</v>
          </cell>
          <cell r="B574" t="str">
            <v xml:space="preserve">Craft services           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V574" t="str">
            <v>Supporting Services</v>
          </cell>
          <cell r="W574" t="str">
            <v>Supporting Services</v>
          </cell>
          <cell r="AA574" t="str">
            <v>Sales of goods and services</v>
          </cell>
        </row>
        <row r="575">
          <cell r="A575">
            <v>725</v>
          </cell>
          <cell r="B575" t="str">
            <v xml:space="preserve">Agrimetrical services (775)   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V575" t="str">
            <v>Other Income</v>
          </cell>
          <cell r="W575" t="str">
            <v>Other Income</v>
          </cell>
          <cell r="AA575" t="str">
            <v>Sales of goods and services</v>
          </cell>
        </row>
        <row r="576">
          <cell r="A576">
            <v>738</v>
          </cell>
          <cell r="B576" t="str">
            <v xml:space="preserve">Entertainment                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V576" t="str">
            <v>Other Income</v>
          </cell>
          <cell r="W576" t="str">
            <v>Other Income</v>
          </cell>
          <cell r="AA576" t="str">
            <v>Sales of goods and services</v>
          </cell>
        </row>
        <row r="577">
          <cell r="A577">
            <v>739</v>
          </cell>
          <cell r="B577" t="str">
            <v xml:space="preserve">Marketing - clothes          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-529.14</v>
          </cell>
          <cell r="S577">
            <v>0</v>
          </cell>
          <cell r="T577">
            <v>-529.14</v>
          </cell>
          <cell r="V577" t="str">
            <v>Other Income</v>
          </cell>
          <cell r="W577" t="str">
            <v>Other Income</v>
          </cell>
          <cell r="AA577" t="str">
            <v>Sales of goods and services</v>
          </cell>
        </row>
        <row r="578">
          <cell r="A578">
            <v>740</v>
          </cell>
          <cell r="B578" t="str">
            <v>Collecting fees (salary system</v>
          </cell>
          <cell r="C578">
            <v>-137902.24</v>
          </cell>
          <cell r="D578">
            <v>-137902.24</v>
          </cell>
          <cell r="E578">
            <v>-60910.65</v>
          </cell>
          <cell r="F578">
            <v>-71527.520000000004</v>
          </cell>
          <cell r="G578">
            <v>-82317.77</v>
          </cell>
          <cell r="H578">
            <v>-93071.13</v>
          </cell>
          <cell r="I578">
            <v>-103631.06</v>
          </cell>
          <cell r="J578">
            <v>-114446.55</v>
          </cell>
          <cell r="K578">
            <v>-125300.81</v>
          </cell>
          <cell r="L578">
            <v>-135971.12</v>
          </cell>
          <cell r="M578">
            <v>-146584.38</v>
          </cell>
          <cell r="N578">
            <v>-157099.85999999999</v>
          </cell>
          <cell r="O578">
            <v>-157099.85999999999</v>
          </cell>
          <cell r="P578">
            <v>0</v>
          </cell>
          <cell r="Q578">
            <v>-85452.25</v>
          </cell>
          <cell r="S578">
            <v>0</v>
          </cell>
          <cell r="T578">
            <v>-85452.25</v>
          </cell>
          <cell r="V578" t="str">
            <v>Other Income</v>
          </cell>
          <cell r="W578" t="str">
            <v>Other Income</v>
          </cell>
          <cell r="AA578" t="str">
            <v>Sales of goods and services</v>
          </cell>
        </row>
        <row r="579">
          <cell r="A579">
            <v>741</v>
          </cell>
          <cell r="B579" t="str">
            <v xml:space="preserve">Discount received             </v>
          </cell>
          <cell r="C579">
            <v>-6608.82</v>
          </cell>
          <cell r="D579">
            <v>-11377.25</v>
          </cell>
          <cell r="E579">
            <v>-25484.69</v>
          </cell>
          <cell r="F579">
            <v>-34904.04</v>
          </cell>
          <cell r="G579">
            <v>-40959.94</v>
          </cell>
          <cell r="H579">
            <v>-54555.94</v>
          </cell>
          <cell r="I579">
            <v>-58743.94</v>
          </cell>
          <cell r="J579">
            <v>-62087.46</v>
          </cell>
          <cell r="K579">
            <v>-66981.87</v>
          </cell>
          <cell r="L579">
            <v>-72654.009999999995</v>
          </cell>
          <cell r="M579">
            <v>-73882.179999999993</v>
          </cell>
          <cell r="N579">
            <v>-79035.8</v>
          </cell>
          <cell r="O579">
            <v>-79035.8</v>
          </cell>
          <cell r="P579">
            <v>-12379</v>
          </cell>
          <cell r="Q579">
            <v>-166420.96</v>
          </cell>
          <cell r="S579">
            <v>-12379</v>
          </cell>
          <cell r="T579">
            <v>-166420.96</v>
          </cell>
          <cell r="V579" t="str">
            <v>Other Income</v>
          </cell>
          <cell r="W579" t="str">
            <v>Other Income</v>
          </cell>
          <cell r="AA579" t="str">
            <v>Sales of goods and services</v>
          </cell>
        </row>
        <row r="580">
          <cell r="A580">
            <v>742</v>
          </cell>
          <cell r="B580" t="str">
            <v xml:space="preserve">Interest on Investments       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V580" t="str">
            <v>Other Income</v>
          </cell>
          <cell r="W580" t="str">
            <v>Other Income</v>
          </cell>
          <cell r="AA580" t="str">
            <v>Interest received</v>
          </cell>
        </row>
        <row r="581">
          <cell r="A581">
            <v>743</v>
          </cell>
          <cell r="B581" t="str">
            <v xml:space="preserve">Unencumbered Grants           </v>
          </cell>
          <cell r="C581">
            <v>-206422</v>
          </cell>
          <cell r="D581">
            <v>-366689.67</v>
          </cell>
          <cell r="E581">
            <v>-171439.67</v>
          </cell>
          <cell r="F581">
            <v>-282963.59000000003</v>
          </cell>
          <cell r="G581">
            <v>-524308.79</v>
          </cell>
          <cell r="H581">
            <v>-530717.87</v>
          </cell>
          <cell r="I581">
            <v>-971972.29</v>
          </cell>
          <cell r="J581">
            <v>-978812.5</v>
          </cell>
          <cell r="K581">
            <v>-978812.5</v>
          </cell>
          <cell r="L581">
            <v>-978812.5</v>
          </cell>
          <cell r="M581">
            <v>-1799118.3</v>
          </cell>
          <cell r="N581">
            <v>-1555252.08</v>
          </cell>
          <cell r="O581">
            <v>-1555252.08</v>
          </cell>
          <cell r="P581">
            <v>-921694</v>
          </cell>
          <cell r="Q581">
            <v>-721660.02</v>
          </cell>
          <cell r="S581">
            <v>-921694</v>
          </cell>
          <cell r="T581">
            <v>-721660.02</v>
          </cell>
          <cell r="V581" t="str">
            <v>Other Income</v>
          </cell>
          <cell r="W581" t="str">
            <v>Other Income</v>
          </cell>
          <cell r="AA581" t="str">
            <v>Sales of goods and services</v>
          </cell>
        </row>
        <row r="582">
          <cell r="A582">
            <v>744</v>
          </cell>
          <cell r="B582" t="str">
            <v xml:space="preserve">Surplus/deficit on stock     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V582" t="str">
            <v>Other Income</v>
          </cell>
          <cell r="W582" t="str">
            <v>Other Income</v>
          </cell>
          <cell r="AA582" t="str">
            <v>Sales of goods and services</v>
          </cell>
        </row>
        <row r="583">
          <cell r="A583">
            <v>745</v>
          </cell>
          <cell r="B583" t="str">
            <v xml:space="preserve">Vehicle running costs        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V583" t="str">
            <v>Other Income</v>
          </cell>
          <cell r="W583" t="str">
            <v>Other Income</v>
          </cell>
          <cell r="AA583" t="str">
            <v>Sales of goods and services</v>
          </cell>
        </row>
        <row r="584">
          <cell r="A584">
            <v>746</v>
          </cell>
          <cell r="B584" t="str">
            <v xml:space="preserve">Sundry                        </v>
          </cell>
          <cell r="C584">
            <v>-12956.87</v>
          </cell>
          <cell r="D584">
            <v>-196828.25</v>
          </cell>
          <cell r="E584">
            <v>-291977.55</v>
          </cell>
          <cell r="F584">
            <v>-294886.32</v>
          </cell>
          <cell r="G584">
            <v>-813739.38</v>
          </cell>
          <cell r="H584">
            <v>-827235.95</v>
          </cell>
          <cell r="I584">
            <v>-1183437.3799999999</v>
          </cell>
          <cell r="J584">
            <v>-1186415.3799999999</v>
          </cell>
          <cell r="K584">
            <v>-1190350.3799999999</v>
          </cell>
          <cell r="L584">
            <v>-1188271.27</v>
          </cell>
          <cell r="M584">
            <v>-951503.57</v>
          </cell>
          <cell r="N584">
            <v>-754945.6</v>
          </cell>
          <cell r="O584">
            <v>-754945.6</v>
          </cell>
          <cell r="P584">
            <v>0</v>
          </cell>
          <cell r="Q584">
            <v>-402085.32</v>
          </cell>
          <cell r="S584">
            <v>0</v>
          </cell>
          <cell r="T584">
            <v>-402085.32</v>
          </cell>
          <cell r="V584" t="str">
            <v>Other Income</v>
          </cell>
          <cell r="W584" t="str">
            <v>Other Income</v>
          </cell>
          <cell r="AA584" t="str">
            <v>Sales of goods and services</v>
          </cell>
        </row>
        <row r="585">
          <cell r="A585">
            <v>747</v>
          </cell>
          <cell r="B585" t="str">
            <v xml:space="preserve">Parliamentary Grant           </v>
          </cell>
          <cell r="C585">
            <v>0</v>
          </cell>
          <cell r="D585">
            <v>0</v>
          </cell>
          <cell r="E585">
            <v>-10988820</v>
          </cell>
          <cell r="F585">
            <v>-14651760</v>
          </cell>
          <cell r="G585">
            <v>-18314700</v>
          </cell>
          <cell r="H585">
            <v>-21977640</v>
          </cell>
          <cell r="I585">
            <v>-25640580</v>
          </cell>
          <cell r="J585">
            <v>-29303520</v>
          </cell>
          <cell r="K585">
            <v>-32966460</v>
          </cell>
          <cell r="L585">
            <v>-32131050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-28599012</v>
          </cell>
          <cell r="S585">
            <v>0</v>
          </cell>
          <cell r="T585">
            <v>-28599012</v>
          </cell>
          <cell r="V585" t="str">
            <v>Parliamentary Grant</v>
          </cell>
          <cell r="W585" t="str">
            <v>Parliamentary Grant</v>
          </cell>
          <cell r="AA585" t="str">
            <v>Grants</v>
          </cell>
        </row>
        <row r="586">
          <cell r="A586">
            <v>748</v>
          </cell>
          <cell r="B586" t="str">
            <v xml:space="preserve">Meteorological data          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V586" t="str">
            <v>Other Income</v>
          </cell>
          <cell r="W586" t="str">
            <v>Other Income</v>
          </cell>
          <cell r="AA586" t="str">
            <v>Sales of goods and services</v>
          </cell>
        </row>
        <row r="587">
          <cell r="A587">
            <v>749</v>
          </cell>
          <cell r="B587" t="str">
            <v xml:space="preserve">Proceeds on Sell of Assets    </v>
          </cell>
          <cell r="C587">
            <v>0</v>
          </cell>
          <cell r="D587">
            <v>-128.58000000000001</v>
          </cell>
          <cell r="E587">
            <v>-123.58</v>
          </cell>
          <cell r="F587">
            <v>-122.58</v>
          </cell>
          <cell r="G587">
            <v>-121.58</v>
          </cell>
          <cell r="H587">
            <v>-121.58</v>
          </cell>
          <cell r="I587">
            <v>-121.58</v>
          </cell>
          <cell r="J587">
            <v>-2706.56</v>
          </cell>
          <cell r="K587">
            <v>-2706.56</v>
          </cell>
          <cell r="L587">
            <v>-2706.56</v>
          </cell>
          <cell r="M587">
            <v>-2706.56</v>
          </cell>
          <cell r="N587">
            <v>-846392.78</v>
          </cell>
          <cell r="O587">
            <v>-846392.78</v>
          </cell>
          <cell r="P587">
            <v>-44000</v>
          </cell>
          <cell r="Q587">
            <v>-49814.77</v>
          </cell>
          <cell r="R587">
            <v>-20000</v>
          </cell>
          <cell r="S587">
            <v>-44000</v>
          </cell>
          <cell r="T587">
            <v>-49814.77</v>
          </cell>
          <cell r="V587" t="str">
            <v>Gains/ (Losses) on sale of property</v>
          </cell>
          <cell r="W587" t="str">
            <v>Gains/ (Losses) on sale of property</v>
          </cell>
          <cell r="AA587" t="str">
            <v>Proceed from sale of properties and equipment</v>
          </cell>
        </row>
        <row r="588">
          <cell r="A588">
            <v>750</v>
          </cell>
          <cell r="B588" t="str">
            <v xml:space="preserve">Insurance proceeds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-202887.88</v>
          </cell>
          <cell r="J588">
            <v>-202887.88</v>
          </cell>
          <cell r="K588">
            <v>-202887.88</v>
          </cell>
          <cell r="L588">
            <v>-202887.88</v>
          </cell>
          <cell r="M588">
            <v>-202887.88</v>
          </cell>
          <cell r="N588">
            <v>-202542.46</v>
          </cell>
          <cell r="O588">
            <v>-202542.46</v>
          </cell>
          <cell r="P588">
            <v>0</v>
          </cell>
          <cell r="Q588">
            <v>-149418.96</v>
          </cell>
          <cell r="S588">
            <v>0</v>
          </cell>
          <cell r="T588">
            <v>-149418.96</v>
          </cell>
          <cell r="V588" t="str">
            <v>Other Income</v>
          </cell>
          <cell r="W588" t="str">
            <v>Other Income</v>
          </cell>
          <cell r="AA588" t="str">
            <v>Sales of goods and services</v>
          </cell>
        </row>
        <row r="589">
          <cell r="A589">
            <v>751</v>
          </cell>
          <cell r="B589" t="str">
            <v>Interst on Current Bank Accoun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V589" t="str">
            <v>Other Income</v>
          </cell>
          <cell r="W589" t="str">
            <v>Other Income</v>
          </cell>
          <cell r="AA589" t="str">
            <v>Interest received</v>
          </cell>
        </row>
        <row r="590">
          <cell r="A590">
            <v>752</v>
          </cell>
          <cell r="B590" t="str">
            <v xml:space="preserve">Meteorological aparatus      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V590" t="str">
            <v>Other Income</v>
          </cell>
          <cell r="W590" t="str">
            <v>Other Income</v>
          </cell>
          <cell r="AA590" t="str">
            <v>Sales of goods and services</v>
          </cell>
        </row>
        <row r="591">
          <cell r="A591">
            <v>753</v>
          </cell>
          <cell r="B591" t="str">
            <v>Interst received : Research Pr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V591" t="str">
            <v>Other Income</v>
          </cell>
          <cell r="W591" t="str">
            <v>Other Income</v>
          </cell>
          <cell r="AA591" t="str">
            <v>Interest received</v>
          </cell>
        </row>
        <row r="592">
          <cell r="A592">
            <v>754</v>
          </cell>
          <cell r="B592" t="str">
            <v xml:space="preserve">Interst : Other               </v>
          </cell>
          <cell r="C592">
            <v>0</v>
          </cell>
          <cell r="D592">
            <v>-122.8</v>
          </cell>
          <cell r="E592">
            <v>-122.8</v>
          </cell>
          <cell r="F592">
            <v>-122.8</v>
          </cell>
          <cell r="G592">
            <v>-122.8</v>
          </cell>
          <cell r="H592">
            <v>-122.8</v>
          </cell>
          <cell r="I592">
            <v>-122.8</v>
          </cell>
          <cell r="J592">
            <v>-122.8</v>
          </cell>
          <cell r="K592">
            <v>-122.8</v>
          </cell>
          <cell r="L592">
            <v>-122.8</v>
          </cell>
          <cell r="M592">
            <v>-122.8</v>
          </cell>
          <cell r="N592">
            <v>-1639.42</v>
          </cell>
          <cell r="O592">
            <v>-1639.42</v>
          </cell>
          <cell r="P592">
            <v>0</v>
          </cell>
          <cell r="Q592">
            <v>1937.18</v>
          </cell>
          <cell r="S592">
            <v>0</v>
          </cell>
          <cell r="T592">
            <v>1937.18</v>
          </cell>
          <cell r="V592" t="str">
            <v>Other Income</v>
          </cell>
          <cell r="W592" t="str">
            <v>Other Income</v>
          </cell>
          <cell r="AA592" t="str">
            <v>Interest received</v>
          </cell>
        </row>
        <row r="593">
          <cell r="A593">
            <v>755</v>
          </cell>
          <cell r="B593" t="str">
            <v xml:space="preserve">Indirect income              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V593" t="str">
            <v>Other Income</v>
          </cell>
          <cell r="W593" t="str">
            <v>Other Income</v>
          </cell>
          <cell r="AA593" t="str">
            <v>Sales of goods and services</v>
          </cell>
        </row>
        <row r="594">
          <cell r="A594">
            <v>756</v>
          </cell>
          <cell r="B594" t="str">
            <v xml:space="preserve">Increase in livestock         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V594" t="str">
            <v>Other Income</v>
          </cell>
          <cell r="W594" t="str">
            <v>Other Income</v>
          </cell>
          <cell r="AA594" t="str">
            <v>Sales of goods and services</v>
          </cell>
        </row>
        <row r="595">
          <cell r="A595">
            <v>757</v>
          </cell>
          <cell r="B595" t="str">
            <v xml:space="preserve">Bad debts recovered           </v>
          </cell>
          <cell r="C595">
            <v>-26835.38</v>
          </cell>
          <cell r="D595">
            <v>-52823.61</v>
          </cell>
          <cell r="E595">
            <v>-65491.31</v>
          </cell>
          <cell r="F595">
            <v>-76342.97</v>
          </cell>
          <cell r="G595">
            <v>-98108.28</v>
          </cell>
          <cell r="H595">
            <v>-98237.56</v>
          </cell>
          <cell r="I595">
            <v>-139915.54</v>
          </cell>
          <cell r="J595">
            <v>-139915.54</v>
          </cell>
          <cell r="K595">
            <v>-139915.54</v>
          </cell>
          <cell r="L595">
            <v>-169960.86</v>
          </cell>
          <cell r="M595">
            <v>-177596.44</v>
          </cell>
          <cell r="N595">
            <v>-260548.71</v>
          </cell>
          <cell r="O595">
            <v>-260548.71</v>
          </cell>
          <cell r="P595">
            <v>0</v>
          </cell>
          <cell r="Q595">
            <v>-1792078.69</v>
          </cell>
          <cell r="S595">
            <v>0</v>
          </cell>
          <cell r="T595">
            <v>-1792078.69</v>
          </cell>
          <cell r="V595" t="str">
            <v>Other Income</v>
          </cell>
          <cell r="W595" t="str">
            <v>Other Income</v>
          </cell>
          <cell r="AA595" t="str">
            <v>Sales of goods and services</v>
          </cell>
        </row>
        <row r="596">
          <cell r="A596">
            <v>758</v>
          </cell>
          <cell r="B596" t="str">
            <v xml:space="preserve">Letting of property           </v>
          </cell>
          <cell r="C596">
            <v>-12720</v>
          </cell>
          <cell r="D596">
            <v>-13297.5</v>
          </cell>
          <cell r="E596">
            <v>-13711.31</v>
          </cell>
          <cell r="F596">
            <v>-18683.59</v>
          </cell>
          <cell r="G596">
            <v>-47206.68</v>
          </cell>
          <cell r="H596">
            <v>-105079.03999999999</v>
          </cell>
          <cell r="I596">
            <v>-108564.82</v>
          </cell>
          <cell r="J596">
            <v>-120238.73</v>
          </cell>
          <cell r="K596">
            <v>-144706.29</v>
          </cell>
          <cell r="L596">
            <v>-181306.29</v>
          </cell>
          <cell r="M596">
            <v>-191959.25</v>
          </cell>
          <cell r="N596">
            <v>-383183.95</v>
          </cell>
          <cell r="O596">
            <v>-383183.95</v>
          </cell>
          <cell r="P596">
            <v>-1484286</v>
          </cell>
          <cell r="Q596">
            <v>-298716.52</v>
          </cell>
          <cell r="S596">
            <v>-1484286</v>
          </cell>
          <cell r="T596">
            <v>-298716.52</v>
          </cell>
          <cell r="V596" t="str">
            <v>Other Income</v>
          </cell>
          <cell r="W596" t="str">
            <v>Other Income</v>
          </cell>
          <cell r="AA596" t="str">
            <v>Sales of goods and services</v>
          </cell>
        </row>
        <row r="597">
          <cell r="A597">
            <v>759</v>
          </cell>
          <cell r="B597" t="str">
            <v xml:space="preserve">ARC-Institutions (770)   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V597" t="str">
            <v>Other Income</v>
          </cell>
          <cell r="W597" t="str">
            <v>Other Income</v>
          </cell>
          <cell r="AA597" t="str">
            <v>Sales of goods and services</v>
          </cell>
        </row>
        <row r="598">
          <cell r="A598">
            <v>760</v>
          </cell>
          <cell r="B598" t="str">
            <v>Interest received: Current acc</v>
          </cell>
          <cell r="C598">
            <v>-1350454.68</v>
          </cell>
          <cell r="D598">
            <v>-2124925.86</v>
          </cell>
          <cell r="E598">
            <v>-2124925.86</v>
          </cell>
          <cell r="F598">
            <v>-2773475.41</v>
          </cell>
          <cell r="G598">
            <v>-3281637.35</v>
          </cell>
          <cell r="H598">
            <v>-1974351.56</v>
          </cell>
          <cell r="I598">
            <v>-2455206.4500000002</v>
          </cell>
          <cell r="J598">
            <v>-2937353.85</v>
          </cell>
          <cell r="K598">
            <v>-3472084.85</v>
          </cell>
          <cell r="L598">
            <v>-4057070.38</v>
          </cell>
          <cell r="M598">
            <v>-4636852.8600000003</v>
          </cell>
          <cell r="N598">
            <v>-5330449.58</v>
          </cell>
          <cell r="O598">
            <v>-5330449.58</v>
          </cell>
          <cell r="P598">
            <v>-1000000</v>
          </cell>
          <cell r="Q598">
            <v>-9957894.4700000007</v>
          </cell>
          <cell r="R598">
            <v>-29480000</v>
          </cell>
          <cell r="S598">
            <v>-1000000</v>
          </cell>
          <cell r="T598">
            <v>-9957894.4700000007</v>
          </cell>
          <cell r="V598" t="str">
            <v>Other Income</v>
          </cell>
          <cell r="W598" t="str">
            <v>Other Income</v>
          </cell>
          <cell r="AA598" t="str">
            <v>Interest received</v>
          </cell>
        </row>
        <row r="599">
          <cell r="A599">
            <v>761</v>
          </cell>
          <cell r="B599" t="str">
            <v xml:space="preserve">Interest received: Other      </v>
          </cell>
          <cell r="C599">
            <v>-163138.35999999999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-3971.68</v>
          </cell>
          <cell r="O599">
            <v>-3971.68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V599" t="str">
            <v>Other Income</v>
          </cell>
          <cell r="W599" t="str">
            <v>Other Income</v>
          </cell>
          <cell r="AA599" t="str">
            <v>Interest received</v>
          </cell>
        </row>
        <row r="600">
          <cell r="A600">
            <v>765</v>
          </cell>
          <cell r="B600" t="str">
            <v>Interest received: Investments</v>
          </cell>
          <cell r="C600">
            <v>-202362.08</v>
          </cell>
          <cell r="D600">
            <v>-308473.42</v>
          </cell>
          <cell r="E600">
            <v>-361841.47</v>
          </cell>
          <cell r="F600">
            <v>-791430.19</v>
          </cell>
          <cell r="G600">
            <v>-809770.91</v>
          </cell>
          <cell r="H600">
            <v>-826488.7</v>
          </cell>
          <cell r="I600">
            <v>-875802.27</v>
          </cell>
          <cell r="J600">
            <v>-1422915.11</v>
          </cell>
          <cell r="K600">
            <v>-1422915.11</v>
          </cell>
          <cell r="L600">
            <v>-2093121.53</v>
          </cell>
          <cell r="M600">
            <v>-2379670.7000000002</v>
          </cell>
          <cell r="N600">
            <v>-2681307.04</v>
          </cell>
          <cell r="O600">
            <v>-2681307.04</v>
          </cell>
          <cell r="P600">
            <v>-11000000</v>
          </cell>
          <cell r="Q600">
            <v>-1926877.55</v>
          </cell>
          <cell r="S600">
            <v>-11000000</v>
          </cell>
          <cell r="T600">
            <v>-1926877.55</v>
          </cell>
          <cell r="V600" t="str">
            <v>Other Income</v>
          </cell>
          <cell r="W600" t="str">
            <v>Other Income</v>
          </cell>
          <cell r="AA600" t="str">
            <v>Interest received</v>
          </cell>
        </row>
        <row r="601">
          <cell r="A601">
            <v>769</v>
          </cell>
          <cell r="B601" t="str">
            <v xml:space="preserve">Interest received: Debtors    </v>
          </cell>
          <cell r="C601">
            <v>40135.919999999998</v>
          </cell>
          <cell r="D601">
            <v>-29094.29</v>
          </cell>
          <cell r="E601">
            <v>-99291.04</v>
          </cell>
          <cell r="F601">
            <v>-139340.74</v>
          </cell>
          <cell r="G601">
            <v>-218768.15</v>
          </cell>
          <cell r="H601">
            <v>-245053.33</v>
          </cell>
          <cell r="I601">
            <v>-234280.32000000001</v>
          </cell>
          <cell r="J601">
            <v>-254316.2</v>
          </cell>
          <cell r="K601">
            <v>-247080.97</v>
          </cell>
          <cell r="L601">
            <v>-278492.64</v>
          </cell>
          <cell r="M601">
            <v>-290335.28000000003</v>
          </cell>
          <cell r="N601">
            <v>-311261.65000000002</v>
          </cell>
          <cell r="O601">
            <v>-311261.65000000002</v>
          </cell>
          <cell r="P601">
            <v>0</v>
          </cell>
          <cell r="Q601">
            <v>-470796.89</v>
          </cell>
          <cell r="S601">
            <v>0</v>
          </cell>
          <cell r="T601">
            <v>-470796.89</v>
          </cell>
          <cell r="V601" t="str">
            <v>Other Income</v>
          </cell>
          <cell r="W601" t="str">
            <v>Other Income</v>
          </cell>
          <cell r="AA601" t="str">
            <v>Interest received</v>
          </cell>
        </row>
        <row r="602">
          <cell r="A602">
            <v>770</v>
          </cell>
          <cell r="B602" t="str">
            <v xml:space="preserve">Inter-institute income        </v>
          </cell>
          <cell r="C602">
            <v>-22081.8</v>
          </cell>
          <cell r="D602">
            <v>-1064884.6000000001</v>
          </cell>
          <cell r="E602">
            <v>-1326345.2</v>
          </cell>
          <cell r="F602">
            <v>-5841252.6299999999</v>
          </cell>
          <cell r="G602">
            <v>-6121621.0099999998</v>
          </cell>
          <cell r="H602">
            <v>-6497330.2999999998</v>
          </cell>
          <cell r="I602">
            <v>-8387633.5999999996</v>
          </cell>
          <cell r="J602">
            <v>-7213319.54</v>
          </cell>
          <cell r="K602">
            <v>-7919851.2400000002</v>
          </cell>
          <cell r="L602">
            <v>-8080227.3300000001</v>
          </cell>
          <cell r="M602">
            <v>-9115625.5399999991</v>
          </cell>
          <cell r="N602">
            <v>-9563733.6099999994</v>
          </cell>
          <cell r="O602">
            <v>-9563733.6099999994</v>
          </cell>
          <cell r="P602">
            <v>-10125776</v>
          </cell>
          <cell r="Q602">
            <v>-8140584.8499999996</v>
          </cell>
          <cell r="S602">
            <v>-10125776</v>
          </cell>
          <cell r="T602">
            <v>-8140584.8499999996</v>
          </cell>
          <cell r="V602" t="str">
            <v>Other Income</v>
          </cell>
          <cell r="W602" t="str">
            <v>Other Income</v>
          </cell>
          <cell r="AA602" t="str">
            <v>Sales of goods and services</v>
          </cell>
        </row>
        <row r="603">
          <cell r="A603">
            <v>775</v>
          </cell>
          <cell r="B603" t="str">
            <v xml:space="preserve">Agrimetrical sevices          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V603" t="str">
            <v>Other Income</v>
          </cell>
          <cell r="W603" t="str">
            <v>Other Income</v>
          </cell>
          <cell r="AA603" t="str">
            <v>Sales of goods and services</v>
          </cell>
        </row>
        <row r="604">
          <cell r="A604">
            <v>776</v>
          </cell>
          <cell r="B604" t="str">
            <v xml:space="preserve">Intra-institute Income        </v>
          </cell>
          <cell r="C604">
            <v>-1755</v>
          </cell>
          <cell r="D604">
            <v>-97754</v>
          </cell>
          <cell r="E604">
            <v>-453505.67</v>
          </cell>
          <cell r="F604">
            <v>-528474.75</v>
          </cell>
          <cell r="G604">
            <v>-764077.06</v>
          </cell>
          <cell r="H604">
            <v>-857238.81</v>
          </cell>
          <cell r="I604">
            <v>-1095603.3400000001</v>
          </cell>
          <cell r="J604">
            <v>-1693848.7</v>
          </cell>
          <cell r="K604">
            <v>-1881914.93</v>
          </cell>
          <cell r="L604">
            <v>-2001042.74</v>
          </cell>
          <cell r="M604">
            <v>-2387515.77</v>
          </cell>
          <cell r="N604">
            <v>-2883851.45</v>
          </cell>
          <cell r="O604">
            <v>-2883851.45</v>
          </cell>
          <cell r="P604">
            <v>-1899236</v>
          </cell>
          <cell r="Q604">
            <v>-3637554.88</v>
          </cell>
          <cell r="S604">
            <v>-1899236</v>
          </cell>
          <cell r="T604">
            <v>-3637554.88</v>
          </cell>
          <cell r="V604" t="str">
            <v>Other Income</v>
          </cell>
          <cell r="W604" t="str">
            <v>Other Income</v>
          </cell>
          <cell r="AA604" t="str">
            <v>Sales of goods and services</v>
          </cell>
        </row>
        <row r="605">
          <cell r="A605">
            <v>777</v>
          </cell>
          <cell r="B605" t="str">
            <v xml:space="preserve">Parliamentary Grant           </v>
          </cell>
          <cell r="C605">
            <v>-1525974.75</v>
          </cell>
          <cell r="D605">
            <v>-3102234.84</v>
          </cell>
          <cell r="E605">
            <v>-109485902</v>
          </cell>
          <cell r="F605">
            <v>-145981205</v>
          </cell>
          <cell r="G605">
            <v>-182476508</v>
          </cell>
          <cell r="H605">
            <v>-218971811</v>
          </cell>
          <cell r="I605">
            <v>-255467114</v>
          </cell>
          <cell r="J605">
            <v>-291962417</v>
          </cell>
          <cell r="K605">
            <v>-328457720</v>
          </cell>
          <cell r="L605">
            <v>-342136882.48000002</v>
          </cell>
          <cell r="M605">
            <v>-416096590.00999999</v>
          </cell>
          <cell r="N605">
            <v>-455017132.64999998</v>
          </cell>
          <cell r="O605">
            <v>-455017132.64999998</v>
          </cell>
          <cell r="P605">
            <v>-502642610</v>
          </cell>
          <cell r="Q605">
            <v>-422908409.30000001</v>
          </cell>
          <cell r="R605">
            <v>-489080000</v>
          </cell>
          <cell r="S605">
            <v>-502642610</v>
          </cell>
          <cell r="T605">
            <v>-422908409.30000001</v>
          </cell>
          <cell r="V605" t="str">
            <v>Parliamentary Grant</v>
          </cell>
          <cell r="W605" t="str">
            <v>Parliamentary Grant</v>
          </cell>
          <cell r="AA605" t="str">
            <v>Grants</v>
          </cell>
        </row>
        <row r="606">
          <cell r="A606">
            <v>779</v>
          </cell>
          <cell r="B606" t="str">
            <v xml:space="preserve">Parliamentary Grant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-11500283</v>
          </cell>
          <cell r="Q606">
            <v>0</v>
          </cell>
          <cell r="S606">
            <v>-11500283</v>
          </cell>
          <cell r="T606">
            <v>0</v>
          </cell>
          <cell r="V606" t="str">
            <v>Parliamentary Grant</v>
          </cell>
          <cell r="W606" t="str">
            <v>Parliamentary Grant</v>
          </cell>
          <cell r="AA606" t="str">
            <v>Grants</v>
          </cell>
        </row>
        <row r="607">
          <cell r="A607">
            <v>780</v>
          </cell>
          <cell r="B607" t="str">
            <v xml:space="preserve">Dividends received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-63801.13</v>
          </cell>
          <cell r="K607">
            <v>-63801.13</v>
          </cell>
          <cell r="L607">
            <v>-63801.13</v>
          </cell>
          <cell r="M607">
            <v>-70330.63</v>
          </cell>
          <cell r="N607">
            <v>-70330.63</v>
          </cell>
          <cell r="O607">
            <v>-70330.63</v>
          </cell>
          <cell r="P607">
            <v>0</v>
          </cell>
          <cell r="Q607">
            <v>-35728.629999999997</v>
          </cell>
          <cell r="S607">
            <v>0</v>
          </cell>
          <cell r="T607">
            <v>-35728.629999999997</v>
          </cell>
          <cell r="V607" t="str">
            <v>Other Income</v>
          </cell>
          <cell r="W607" t="str">
            <v>Other Income</v>
          </cell>
          <cell r="AA607" t="str">
            <v>Dividend received</v>
          </cell>
        </row>
        <row r="608">
          <cell r="A608">
            <v>781</v>
          </cell>
          <cell r="B608" t="str">
            <v xml:space="preserve">Contributions:Overseas travel </v>
          </cell>
          <cell r="C608">
            <v>0</v>
          </cell>
          <cell r="D608">
            <v>-107085</v>
          </cell>
          <cell r="E608">
            <v>-138585</v>
          </cell>
          <cell r="F608">
            <v>-150331.44</v>
          </cell>
          <cell r="G608">
            <v>-138585</v>
          </cell>
          <cell r="H608">
            <v>-138585</v>
          </cell>
          <cell r="I608">
            <v>-138585</v>
          </cell>
          <cell r="J608">
            <v>-138585</v>
          </cell>
          <cell r="K608">
            <v>-169785</v>
          </cell>
          <cell r="L608">
            <v>-169785</v>
          </cell>
          <cell r="M608">
            <v>-169785</v>
          </cell>
          <cell r="N608">
            <v>-160214.21</v>
          </cell>
          <cell r="O608">
            <v>-160214.21</v>
          </cell>
          <cell r="P608">
            <v>-480144</v>
          </cell>
          <cell r="Q608">
            <v>0</v>
          </cell>
          <cell r="S608">
            <v>-480144</v>
          </cell>
          <cell r="T608">
            <v>0</v>
          </cell>
          <cell r="V608" t="str">
            <v>Other Income</v>
          </cell>
          <cell r="W608" t="str">
            <v>Other Income</v>
          </cell>
          <cell r="AA608" t="str">
            <v>Sales of goods and services</v>
          </cell>
        </row>
        <row r="609">
          <cell r="A609">
            <v>787</v>
          </cell>
          <cell r="B609" t="str">
            <v xml:space="preserve">Insects and Spiders  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V609" t="str">
            <v>Diagnostic Services</v>
          </cell>
          <cell r="W609" t="str">
            <v>Diagnostic Services</v>
          </cell>
          <cell r="AA609" t="str">
            <v>Sales of goods and services</v>
          </cell>
        </row>
        <row r="610">
          <cell r="A610">
            <v>798</v>
          </cell>
          <cell r="B610" t="str">
            <v xml:space="preserve">Allocated research income    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V610" t="str">
            <v>Administrative and other expenses</v>
          </cell>
          <cell r="W610" t="str">
            <v>Administrative and other expenses</v>
          </cell>
          <cell r="AA610" t="str">
            <v>Sales of goods and services</v>
          </cell>
        </row>
        <row r="611">
          <cell r="A611">
            <v>799</v>
          </cell>
          <cell r="B611" t="str">
            <v>Allocated overheads recoverabl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V611" t="str">
            <v>Administrative and other expenses</v>
          </cell>
          <cell r="W611" t="str">
            <v>Administrative and other expenses</v>
          </cell>
          <cell r="AA611" t="str">
            <v>Sales of goods and services</v>
          </cell>
        </row>
        <row r="612">
          <cell r="A612">
            <v>800</v>
          </cell>
          <cell r="B612" t="str">
            <v xml:space="preserve">Tabacco research         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V612" t="str">
            <v>Other Income</v>
          </cell>
          <cell r="W612" t="str">
            <v>Other Income</v>
          </cell>
          <cell r="AA612" t="str">
            <v>Sales of goods and services</v>
          </cell>
        </row>
        <row r="613">
          <cell r="A613">
            <v>801</v>
          </cell>
          <cell r="B613" t="str">
            <v xml:space="preserve">Wine research                 </v>
          </cell>
          <cell r="C613">
            <v>0</v>
          </cell>
          <cell r="D613">
            <v>0</v>
          </cell>
          <cell r="E613">
            <v>-1945838.25</v>
          </cell>
          <cell r="F613">
            <v>-1933338.25</v>
          </cell>
          <cell r="G613">
            <v>-1933338.25</v>
          </cell>
          <cell r="H613">
            <v>-2723397.2</v>
          </cell>
          <cell r="I613">
            <v>-3035742.2</v>
          </cell>
          <cell r="J613">
            <v>-3035742.2</v>
          </cell>
          <cell r="K613">
            <v>-5248788.7</v>
          </cell>
          <cell r="L613">
            <v>-5248788.7</v>
          </cell>
          <cell r="M613">
            <v>-5766650.7000000002</v>
          </cell>
          <cell r="N613">
            <v>-5766650.7000000002</v>
          </cell>
          <cell r="O613">
            <v>-5766650.7000000002</v>
          </cell>
          <cell r="P613">
            <v>-5327814</v>
          </cell>
          <cell r="Q613">
            <v>-5199194.05</v>
          </cell>
          <cell r="S613">
            <v>-5327814</v>
          </cell>
          <cell r="T613">
            <v>-5199194.05</v>
          </cell>
          <cell r="V613" t="str">
            <v>Research Services</v>
          </cell>
          <cell r="W613" t="str">
            <v>Research Services</v>
          </cell>
          <cell r="AA613" t="str">
            <v>Sales of goods and services</v>
          </cell>
        </row>
        <row r="614">
          <cell r="A614">
            <v>802</v>
          </cell>
          <cell r="B614" t="str">
            <v xml:space="preserve">Maize Trust                   </v>
          </cell>
          <cell r="C614">
            <v>-213242</v>
          </cell>
          <cell r="D614">
            <v>-213242</v>
          </cell>
          <cell r="E614">
            <v>-213242</v>
          </cell>
          <cell r="F614">
            <v>-213242</v>
          </cell>
          <cell r="G614">
            <v>-213242</v>
          </cell>
          <cell r="H614">
            <v>-213242</v>
          </cell>
          <cell r="I614">
            <v>-6340311.1699999999</v>
          </cell>
          <cell r="J614">
            <v>-8779035.1699999999</v>
          </cell>
          <cell r="K614">
            <v>-11434138</v>
          </cell>
          <cell r="L614">
            <v>-11434138</v>
          </cell>
          <cell r="M614">
            <v>-11874214.529999999</v>
          </cell>
          <cell r="N614">
            <v>-11166239.640000001</v>
          </cell>
          <cell r="O614">
            <v>-11166239.640000001</v>
          </cell>
          <cell r="P614">
            <v>-12318822</v>
          </cell>
          <cell r="Q614">
            <v>-9728697.1699999999</v>
          </cell>
          <cell r="S614">
            <v>-12318822</v>
          </cell>
          <cell r="T614">
            <v>-9728697.1699999999</v>
          </cell>
          <cell r="V614" t="str">
            <v>Research Services</v>
          </cell>
          <cell r="W614" t="str">
            <v>Research Services</v>
          </cell>
          <cell r="AA614" t="str">
            <v>Sales of goods and services</v>
          </cell>
        </row>
        <row r="615">
          <cell r="A615">
            <v>803</v>
          </cell>
          <cell r="B615" t="str">
            <v xml:space="preserve">Protein Trust                 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18421.18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-715798.94</v>
          </cell>
          <cell r="N615">
            <v>-612173.48</v>
          </cell>
          <cell r="O615">
            <v>-612173.48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V615" t="str">
            <v>Research Services</v>
          </cell>
          <cell r="W615" t="str">
            <v>Research Services</v>
          </cell>
          <cell r="AA615" t="str">
            <v>Sales of goods and services</v>
          </cell>
        </row>
        <row r="616">
          <cell r="A616">
            <v>804</v>
          </cell>
          <cell r="B616" t="str">
            <v xml:space="preserve">Wheat board bursaries        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V616" t="str">
            <v>Other Income</v>
          </cell>
          <cell r="W616" t="str">
            <v>Other Income</v>
          </cell>
          <cell r="AA616" t="str">
            <v>Sales of goods and services</v>
          </cell>
        </row>
        <row r="617">
          <cell r="A617">
            <v>805</v>
          </cell>
          <cell r="B617" t="str">
            <v>Oil &amp; Protein seed development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-1359814</v>
          </cell>
          <cell r="N617">
            <v>-1100672.1299999999</v>
          </cell>
          <cell r="O617">
            <v>-1100672.1299999999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V617" t="str">
            <v>Research Services</v>
          </cell>
          <cell r="W617" t="str">
            <v>Research Services</v>
          </cell>
          <cell r="AA617" t="str">
            <v>Sales of goods and services</v>
          </cell>
        </row>
        <row r="618">
          <cell r="A618">
            <v>806</v>
          </cell>
          <cell r="B618" t="str">
            <v xml:space="preserve">Meat Board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V618" t="str">
            <v>Other Income</v>
          </cell>
          <cell r="W618" t="str">
            <v>Other Income</v>
          </cell>
          <cell r="AA618" t="str">
            <v>Sales of goods and services</v>
          </cell>
        </row>
        <row r="619">
          <cell r="A619">
            <v>807</v>
          </cell>
          <cell r="B619" t="str">
            <v xml:space="preserve">Deciduous fruit               </v>
          </cell>
          <cell r="C619">
            <v>0</v>
          </cell>
          <cell r="D619">
            <v>0</v>
          </cell>
          <cell r="E619">
            <v>-2195005.75</v>
          </cell>
          <cell r="F619">
            <v>-2195601.25</v>
          </cell>
          <cell r="G619">
            <v>-2195601.25</v>
          </cell>
          <cell r="H619">
            <v>-5526229.25</v>
          </cell>
          <cell r="I619">
            <v>-6019020.25</v>
          </cell>
          <cell r="J619">
            <v>-6019020.25</v>
          </cell>
          <cell r="K619">
            <v>-8972083.75</v>
          </cell>
          <cell r="L619">
            <v>-8972083.75</v>
          </cell>
          <cell r="M619">
            <v>-9846514.8000000007</v>
          </cell>
          <cell r="N619">
            <v>-9846514.8000000007</v>
          </cell>
          <cell r="O619">
            <v>-9846514.8000000007</v>
          </cell>
          <cell r="P619">
            <v>-9962903</v>
          </cell>
          <cell r="Q619">
            <v>-8774115.3900000006</v>
          </cell>
          <cell r="S619">
            <v>-9962903</v>
          </cell>
          <cell r="T619">
            <v>-8774115.3900000006</v>
          </cell>
          <cell r="V619" t="str">
            <v>Research Services</v>
          </cell>
          <cell r="W619" t="str">
            <v>Research Services</v>
          </cell>
          <cell r="AA619" t="str">
            <v>Sales of goods and services</v>
          </cell>
        </row>
        <row r="620">
          <cell r="A620">
            <v>808</v>
          </cell>
          <cell r="B620" t="str">
            <v xml:space="preserve">Water research               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V620" t="str">
            <v>Other Income</v>
          </cell>
          <cell r="W620" t="str">
            <v>Other Income</v>
          </cell>
          <cell r="AA620" t="str">
            <v>Sales of goods and services</v>
          </cell>
        </row>
        <row r="621">
          <cell r="A621">
            <v>809</v>
          </cell>
          <cell r="B621" t="str">
            <v xml:space="preserve">Rooibostea Board             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V621" t="str">
            <v>Other Income</v>
          </cell>
          <cell r="W621" t="str">
            <v>Other Income</v>
          </cell>
          <cell r="AA621" t="str">
            <v>Sales of goods and services</v>
          </cell>
        </row>
        <row r="622">
          <cell r="A622">
            <v>810</v>
          </cell>
          <cell r="B622" t="str">
            <v xml:space="preserve">Banana Control  Council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V622" t="str">
            <v>Other Income</v>
          </cell>
          <cell r="W622" t="str">
            <v>Other Income</v>
          </cell>
          <cell r="AA622" t="str">
            <v>Sales of goods and services</v>
          </cell>
        </row>
        <row r="623">
          <cell r="A623">
            <v>811</v>
          </cell>
          <cell r="B623" t="str">
            <v xml:space="preserve">Forestry Board    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V623" t="str">
            <v>Other Income</v>
          </cell>
          <cell r="W623" t="str">
            <v>Other Income</v>
          </cell>
          <cell r="AA623" t="str">
            <v>Sales of goods and services</v>
          </cell>
        </row>
        <row r="624">
          <cell r="A624">
            <v>812</v>
          </cell>
          <cell r="B624" t="str">
            <v xml:space="preserve">Pineapple Board 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V624" t="str">
            <v>Other Income</v>
          </cell>
          <cell r="W624" t="str">
            <v>Other Income</v>
          </cell>
          <cell r="AA624" t="str">
            <v>Sales of goods and services</v>
          </cell>
        </row>
        <row r="625">
          <cell r="A625">
            <v>813</v>
          </cell>
          <cell r="B625" t="str">
            <v xml:space="preserve">Sorghum Trust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-282097.71999999997</v>
          </cell>
          <cell r="S625">
            <v>0</v>
          </cell>
          <cell r="T625">
            <v>-282097.71999999997</v>
          </cell>
          <cell r="V625" t="str">
            <v>Research Services</v>
          </cell>
          <cell r="W625" t="str">
            <v>Research Services</v>
          </cell>
          <cell r="AA625" t="str">
            <v>Sales of goods and services</v>
          </cell>
        </row>
        <row r="626">
          <cell r="A626">
            <v>814</v>
          </cell>
          <cell r="B626" t="str">
            <v xml:space="preserve">Mophair Council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V626" t="str">
            <v>Other Income</v>
          </cell>
          <cell r="W626" t="str">
            <v>Other Income</v>
          </cell>
          <cell r="AA626" t="str">
            <v>Sales of goods and services</v>
          </cell>
        </row>
        <row r="627">
          <cell r="A627">
            <v>815</v>
          </cell>
          <cell r="B627" t="str">
            <v>Dry Bean Producers Organisatio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-1000000</v>
          </cell>
          <cell r="O627">
            <v>-1000000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V627" t="str">
            <v>Research Services</v>
          </cell>
          <cell r="W627" t="str">
            <v>Research Services</v>
          </cell>
          <cell r="AA627" t="str">
            <v>Sales of goods and services</v>
          </cell>
        </row>
        <row r="628">
          <cell r="A628">
            <v>816</v>
          </cell>
          <cell r="B628" t="str">
            <v xml:space="preserve">Wool Research           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V628" t="str">
            <v>Other Income</v>
          </cell>
          <cell r="W628" t="str">
            <v>Other Income</v>
          </cell>
          <cell r="AA628" t="str">
            <v>Sales of goods and services</v>
          </cell>
        </row>
        <row r="629">
          <cell r="A629">
            <v>900</v>
          </cell>
          <cell r="B629" t="str">
            <v xml:space="preserve">Allocated Overhead - Expense  </v>
          </cell>
          <cell r="C629">
            <v>6890598.9100000001</v>
          </cell>
          <cell r="D629">
            <v>19062217.920000002</v>
          </cell>
          <cell r="E629">
            <v>-617248.16</v>
          </cell>
          <cell r="F629">
            <v>4042694.63</v>
          </cell>
          <cell r="G629">
            <v>932063.62</v>
          </cell>
          <cell r="H629">
            <v>11086299.640000001</v>
          </cell>
          <cell r="I629">
            <v>9294027.0600000005</v>
          </cell>
          <cell r="J629">
            <v>29591.71</v>
          </cell>
          <cell r="K629">
            <v>1998828.38</v>
          </cell>
          <cell r="L629">
            <v>-424722.83</v>
          </cell>
          <cell r="M629">
            <v>11248917.220000001</v>
          </cell>
          <cell r="N629">
            <v>37283797.460000001</v>
          </cell>
          <cell r="O629">
            <v>37283797.460000001</v>
          </cell>
          <cell r="P629">
            <v>171436422</v>
          </cell>
          <cell r="Q629">
            <v>-2999875.19</v>
          </cell>
          <cell r="S629">
            <v>171436422</v>
          </cell>
          <cell r="T629">
            <v>-2999875.19</v>
          </cell>
          <cell r="V629" t="str">
            <v>Administrative and other expenses</v>
          </cell>
          <cell r="W629" t="str">
            <v>Administrative and other expenses</v>
          </cell>
          <cell r="AA629" t="str">
            <v>Suppliers</v>
          </cell>
        </row>
        <row r="630">
          <cell r="A630">
            <v>901</v>
          </cell>
          <cell r="B630" t="str">
            <v xml:space="preserve">Allocated overheads - Income  </v>
          </cell>
          <cell r="C630">
            <v>-6890598.9100000001</v>
          </cell>
          <cell r="D630">
            <v>-19062217.920000002</v>
          </cell>
          <cell r="E630">
            <v>617248.16</v>
          </cell>
          <cell r="F630">
            <v>-4036613.8</v>
          </cell>
          <cell r="G630">
            <v>-925982.79</v>
          </cell>
          <cell r="H630">
            <v>-11080218.810000001</v>
          </cell>
          <cell r="I630">
            <v>-9287946.2300000004</v>
          </cell>
          <cell r="J630">
            <v>-23510.880000000001</v>
          </cell>
          <cell r="K630">
            <v>-1992747.55</v>
          </cell>
          <cell r="L630">
            <v>430803.66</v>
          </cell>
          <cell r="M630">
            <v>-11242836.390000001</v>
          </cell>
          <cell r="N630">
            <v>-37278593.82</v>
          </cell>
          <cell r="O630">
            <v>-37278593.82</v>
          </cell>
          <cell r="P630">
            <v>-171445411</v>
          </cell>
          <cell r="Q630">
            <v>2999875.19</v>
          </cell>
          <cell r="S630">
            <v>-171445411</v>
          </cell>
          <cell r="T630">
            <v>2999875.19</v>
          </cell>
          <cell r="V630" t="str">
            <v>Administrative and other expenses</v>
          </cell>
          <cell r="W630" t="str">
            <v>Administrative and other expenses</v>
          </cell>
          <cell r="AA630" t="str">
            <v>Sales of goods and services</v>
          </cell>
        </row>
        <row r="631">
          <cell r="A631">
            <v>902</v>
          </cell>
          <cell r="B631" t="str">
            <v xml:space="preserve">Manual Overheads - Expense    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-32595</v>
          </cell>
          <cell r="Q631">
            <v>0</v>
          </cell>
          <cell r="S631">
            <v>-32595</v>
          </cell>
          <cell r="T631">
            <v>0</v>
          </cell>
          <cell r="V631" t="str">
            <v>Administrative and other expenses</v>
          </cell>
          <cell r="W631" t="str">
            <v>Administrative and other expenses</v>
          </cell>
          <cell r="AA631" t="str">
            <v>Suppliers</v>
          </cell>
        </row>
        <row r="632">
          <cell r="A632">
            <v>903</v>
          </cell>
          <cell r="B632" t="str">
            <v>Manual Overheads Reversal - In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564475</v>
          </cell>
          <cell r="Q632">
            <v>0</v>
          </cell>
          <cell r="S632">
            <v>564475</v>
          </cell>
          <cell r="T632">
            <v>0</v>
          </cell>
          <cell r="V632" t="str">
            <v>Administrative and other expenses</v>
          </cell>
          <cell r="W632" t="str">
            <v>Administrative and other expenses</v>
          </cell>
          <cell r="AA632" t="str">
            <v>Sales of goods and services</v>
          </cell>
        </row>
        <row r="633">
          <cell r="A633">
            <v>904</v>
          </cell>
          <cell r="B633" t="str">
            <v>Resource (Profit)/Loss Allocat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-11814</v>
          </cell>
          <cell r="Q633">
            <v>0</v>
          </cell>
          <cell r="S633">
            <v>-11814</v>
          </cell>
          <cell r="T633">
            <v>0</v>
          </cell>
          <cell r="V633" t="str">
            <v>Administrative and other expenses</v>
          </cell>
          <cell r="W633" t="str">
            <v>Administrative and other expenses</v>
          </cell>
          <cell r="AA633" t="str">
            <v>Suppliers</v>
          </cell>
        </row>
        <row r="634">
          <cell r="A634">
            <v>905</v>
          </cell>
          <cell r="B634" t="str">
            <v>Resource P/L Allocation - Expe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V634" t="str">
            <v>Administrative and other expenses</v>
          </cell>
          <cell r="W634" t="str">
            <v>Administrative and other expenses</v>
          </cell>
          <cell r="AA634" t="str">
            <v>Suppliers</v>
          </cell>
        </row>
        <row r="635">
          <cell r="A635">
            <v>906</v>
          </cell>
          <cell r="B635" t="str">
            <v>Resource P/L Allocation - Inco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V635" t="str">
            <v>Administrative and other expenses</v>
          </cell>
          <cell r="W635" t="str">
            <v>Administrative and other expenses</v>
          </cell>
          <cell r="AA635" t="str">
            <v>Sales of goods and services</v>
          </cell>
        </row>
        <row r="636">
          <cell r="A636">
            <v>910</v>
          </cell>
          <cell r="B636" t="str">
            <v xml:space="preserve">Resource Income - Internal    </v>
          </cell>
          <cell r="C636">
            <v>-3534331.84</v>
          </cell>
          <cell r="D636">
            <v>-9863857.3800000008</v>
          </cell>
          <cell r="E636">
            <v>-18699888.34</v>
          </cell>
          <cell r="F636">
            <v>-29636812.449999999</v>
          </cell>
          <cell r="G636">
            <v>-38367772.609999999</v>
          </cell>
          <cell r="H636">
            <v>-48607731.109999999</v>
          </cell>
          <cell r="I636">
            <v>-58278185.060000002</v>
          </cell>
          <cell r="J636">
            <v>-67406952.900000006</v>
          </cell>
          <cell r="K636">
            <v>-73831119.040000007</v>
          </cell>
          <cell r="L636">
            <v>-85591885.920000002</v>
          </cell>
          <cell r="M636">
            <v>-98650987.019999996</v>
          </cell>
          <cell r="N636">
            <v>-124435082.68000001</v>
          </cell>
          <cell r="O636">
            <v>-124435082.68000001</v>
          </cell>
          <cell r="P636">
            <v>-309329671</v>
          </cell>
          <cell r="Q636">
            <v>-117946460.86</v>
          </cell>
          <cell r="S636">
            <v>-309329671</v>
          </cell>
          <cell r="T636">
            <v>-117946460.86</v>
          </cell>
          <cell r="V636" t="str">
            <v>Administrative and other expenses</v>
          </cell>
          <cell r="W636" t="str">
            <v>Administrative and other expenses</v>
          </cell>
          <cell r="AA636" t="str">
            <v>Sales of goods and services</v>
          </cell>
        </row>
        <row r="637">
          <cell r="A637">
            <v>915</v>
          </cell>
          <cell r="B637" t="str">
            <v xml:space="preserve">Manual Depreciation  -  Debit 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-39260.19</v>
          </cell>
          <cell r="S637">
            <v>0</v>
          </cell>
          <cell r="T637">
            <v>-39260.19</v>
          </cell>
          <cell r="V637" t="str">
            <v>Depreciation</v>
          </cell>
          <cell r="W637" t="str">
            <v>Depreciation</v>
          </cell>
          <cell r="AA637" t="str">
            <v/>
          </cell>
        </row>
        <row r="638">
          <cell r="A638">
            <v>916</v>
          </cell>
          <cell r="B638" t="str">
            <v xml:space="preserve">Depreciation - credit manual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-4148183</v>
          </cell>
          <cell r="Q638">
            <v>0</v>
          </cell>
          <cell r="S638">
            <v>-4148183</v>
          </cell>
          <cell r="T638">
            <v>0</v>
          </cell>
          <cell r="V638" t="str">
            <v>Depreciation</v>
          </cell>
          <cell r="W638" t="str">
            <v>Depreciation</v>
          </cell>
          <cell r="AA638" t="str">
            <v/>
          </cell>
        </row>
        <row r="639">
          <cell r="A639">
            <v>920</v>
          </cell>
          <cell r="B639" t="str">
            <v xml:space="preserve">Manpower Individual           </v>
          </cell>
          <cell r="C639">
            <v>3492805.45</v>
          </cell>
          <cell r="D639">
            <v>9529305.7300000004</v>
          </cell>
          <cell r="E639">
            <v>17625072.370000001</v>
          </cell>
          <cell r="F639">
            <v>28776500.850000001</v>
          </cell>
          <cell r="G639">
            <v>36568067.439999998</v>
          </cell>
          <cell r="H639">
            <v>46790779.32</v>
          </cell>
          <cell r="I639">
            <v>56432447.659999996</v>
          </cell>
          <cell r="J639">
            <v>64237862.009999998</v>
          </cell>
          <cell r="K639">
            <v>70355062.299999997</v>
          </cell>
          <cell r="L639">
            <v>82066293.909999996</v>
          </cell>
          <cell r="M639">
            <v>94615018.400000006</v>
          </cell>
          <cell r="N639">
            <v>117783635.93000001</v>
          </cell>
          <cell r="O639">
            <v>117783635.93000001</v>
          </cell>
          <cell r="P639">
            <v>290612328</v>
          </cell>
          <cell r="Q639">
            <v>112421310.89</v>
          </cell>
          <cell r="S639">
            <v>290612328</v>
          </cell>
          <cell r="T639">
            <v>112421310.89</v>
          </cell>
          <cell r="V639" t="str">
            <v>Administrative and other expenses</v>
          </cell>
          <cell r="W639" t="str">
            <v>Administrative and other expenses</v>
          </cell>
          <cell r="AA639" t="str">
            <v>Suppliers</v>
          </cell>
        </row>
        <row r="640">
          <cell r="A640">
            <v>921</v>
          </cell>
          <cell r="B640" t="str">
            <v xml:space="preserve">Manpower Groups           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V640" t="str">
            <v>Administrative and other expenses</v>
          </cell>
          <cell r="W640" t="str">
            <v>Administrative and other expenses</v>
          </cell>
          <cell r="AA640" t="str">
            <v>Suppliers</v>
          </cell>
        </row>
        <row r="641">
          <cell r="A641">
            <v>922</v>
          </cell>
          <cell r="B641" t="str">
            <v xml:space="preserve">Facilities                    </v>
          </cell>
          <cell r="C641">
            <v>38118.550000000003</v>
          </cell>
          <cell r="D641">
            <v>463812.9</v>
          </cell>
          <cell r="E641">
            <v>983324.45</v>
          </cell>
          <cell r="F641">
            <v>1237188.82</v>
          </cell>
          <cell r="G641">
            <v>1659565.88</v>
          </cell>
          <cell r="H641">
            <v>1920540.48</v>
          </cell>
          <cell r="I641">
            <v>2092346.02</v>
          </cell>
          <cell r="J641">
            <v>2947039.03</v>
          </cell>
          <cell r="K641">
            <v>3227373.32</v>
          </cell>
          <cell r="L641">
            <v>3355326.72</v>
          </cell>
          <cell r="M641">
            <v>3790888.11</v>
          </cell>
          <cell r="N641">
            <v>5854627.3099999996</v>
          </cell>
          <cell r="O641">
            <v>5854627.3099999996</v>
          </cell>
          <cell r="P641">
            <v>57237251</v>
          </cell>
          <cell r="Q641">
            <v>4576057</v>
          </cell>
          <cell r="S641">
            <v>57237251</v>
          </cell>
          <cell r="T641">
            <v>4576057</v>
          </cell>
          <cell r="V641" t="str">
            <v>Administrative and other expenses</v>
          </cell>
          <cell r="W641" t="str">
            <v>Administrative and other expenses</v>
          </cell>
          <cell r="AA641" t="str">
            <v>Suppliers</v>
          </cell>
        </row>
        <row r="642">
          <cell r="A642">
            <v>923</v>
          </cell>
          <cell r="B642" t="str">
            <v>Machinery &amp; Equipment - Indivi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22952.98</v>
          </cell>
          <cell r="O642">
            <v>22952.98</v>
          </cell>
          <cell r="P642">
            <v>3231</v>
          </cell>
          <cell r="Q642">
            <v>17336.88</v>
          </cell>
          <cell r="S642">
            <v>3231</v>
          </cell>
          <cell r="T642">
            <v>17336.88</v>
          </cell>
          <cell r="V642" t="str">
            <v>Administrative and other expenses</v>
          </cell>
          <cell r="W642" t="str">
            <v>Administrative and other expenses</v>
          </cell>
          <cell r="AA642" t="str">
            <v>Suppliers</v>
          </cell>
        </row>
        <row r="643">
          <cell r="A643">
            <v>924</v>
          </cell>
          <cell r="B643" t="str">
            <v>Machinery &amp; Equipment - Groups</v>
          </cell>
          <cell r="C643">
            <v>21557.67</v>
          </cell>
          <cell r="D643">
            <v>41301.980000000003</v>
          </cell>
          <cell r="E643">
            <v>81395.929999999993</v>
          </cell>
          <cell r="F643">
            <v>99419.78</v>
          </cell>
          <cell r="G643">
            <v>148383.39000000001</v>
          </cell>
          <cell r="H643">
            <v>165630.01</v>
          </cell>
          <cell r="I643">
            <v>189358.63</v>
          </cell>
          <cell r="J643">
            <v>189358.63</v>
          </cell>
          <cell r="K643">
            <v>218141.75</v>
          </cell>
          <cell r="L643">
            <v>268547.23</v>
          </cell>
          <cell r="M643">
            <v>382238.64</v>
          </cell>
          <cell r="N643">
            <v>852985.14</v>
          </cell>
          <cell r="O643">
            <v>852985.14</v>
          </cell>
          <cell r="P643">
            <v>4357866</v>
          </cell>
          <cell r="Q643">
            <v>795712.33</v>
          </cell>
          <cell r="S643">
            <v>4357866</v>
          </cell>
          <cell r="T643">
            <v>795712.33</v>
          </cell>
          <cell r="V643" t="str">
            <v>Administrative and other expenses</v>
          </cell>
          <cell r="W643" t="str">
            <v>Administrative and other expenses</v>
          </cell>
          <cell r="AA643" t="str">
            <v>Suppliers</v>
          </cell>
        </row>
        <row r="644">
          <cell r="A644">
            <v>925</v>
          </cell>
          <cell r="B644" t="str">
            <v xml:space="preserve">Manual Resource Income       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-40551000</v>
          </cell>
          <cell r="Q644">
            <v>0</v>
          </cell>
          <cell r="S644">
            <v>-40551000</v>
          </cell>
          <cell r="T644">
            <v>0</v>
          </cell>
          <cell r="V644" t="str">
            <v>Administrative and other expenses</v>
          </cell>
          <cell r="W644" t="str">
            <v>Administrative and other expenses</v>
          </cell>
          <cell r="AA644" t="str">
            <v>Sales of goods and services</v>
          </cell>
        </row>
        <row r="645">
          <cell r="A645">
            <v>930</v>
          </cell>
          <cell r="B645" t="str">
            <v xml:space="preserve">Parliamentary grant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V645" t="str">
            <v>Parliamentary Grant</v>
          </cell>
          <cell r="W645" t="str">
            <v>Parliamentary Grant</v>
          </cell>
          <cell r="AA645" t="str">
            <v>Grants</v>
          </cell>
        </row>
        <row r="646">
          <cell r="A646">
            <v>931</v>
          </cell>
          <cell r="B646" t="str">
            <v xml:space="preserve">Parliamentary grant income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V646" t="str">
            <v>Parliamentary Grant</v>
          </cell>
          <cell r="W646" t="str">
            <v>Parliamentary Grant</v>
          </cell>
          <cell r="AA646" t="str">
            <v>Grants</v>
          </cell>
        </row>
        <row r="647">
          <cell r="A647">
            <v>939</v>
          </cell>
          <cell r="B647" t="str">
            <v>Recognition of deffered income</v>
          </cell>
          <cell r="C647">
            <v>-34549.589999999997</v>
          </cell>
          <cell r="D647">
            <v>-69099.179999999993</v>
          </cell>
          <cell r="E647">
            <v>-205615.77</v>
          </cell>
          <cell r="F647">
            <v>-274154.36</v>
          </cell>
          <cell r="G647">
            <v>-342692.95</v>
          </cell>
          <cell r="H647">
            <v>-411231.54</v>
          </cell>
          <cell r="I647">
            <v>-445781.13</v>
          </cell>
          <cell r="J647">
            <v>-480330.72</v>
          </cell>
          <cell r="K647">
            <v>-514880.31</v>
          </cell>
          <cell r="L647">
            <v>-685385.9</v>
          </cell>
          <cell r="M647">
            <v>-240658</v>
          </cell>
          <cell r="N647">
            <v>-262536</v>
          </cell>
          <cell r="O647">
            <v>-262536</v>
          </cell>
          <cell r="P647">
            <v>-2946624</v>
          </cell>
          <cell r="Q647">
            <v>-262536</v>
          </cell>
          <cell r="S647">
            <v>-2946624</v>
          </cell>
          <cell r="T647">
            <v>-262536</v>
          </cell>
          <cell r="V647" t="str">
            <v>Other Income</v>
          </cell>
          <cell r="W647" t="str">
            <v>Other Income</v>
          </cell>
          <cell r="AA647" t="str">
            <v>Sales of goods and services</v>
          </cell>
        </row>
        <row r="648">
          <cell r="A648">
            <v>950</v>
          </cell>
          <cell r="B648" t="str">
            <v>Travel &amp; Accommodation: Coopra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V648" t="str">
            <v>Administrative and other expenses</v>
          </cell>
          <cell r="W648" t="str">
            <v>Administrative and other expenses</v>
          </cell>
          <cell r="AA648" t="str">
            <v>Suppliers</v>
          </cell>
        </row>
        <row r="649">
          <cell r="A649">
            <v>999</v>
          </cell>
          <cell r="B649" t="str">
            <v xml:space="preserve">Net surplus/deficit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18188</v>
          </cell>
          <cell r="O649">
            <v>48146358.219999693</v>
          </cell>
          <cell r="P649">
            <v>12642812.999999966</v>
          </cell>
          <cell r="S649">
            <v>12642812.999999966</v>
          </cell>
          <cell r="T649">
            <v>7117840.46</v>
          </cell>
          <cell r="V649" t="str">
            <v>Accumulated Surpluses/ (lossess)</v>
          </cell>
          <cell r="W649" t="str">
            <v>Accumulated Surpluses/ (lossess)</v>
          </cell>
          <cell r="AA649" t="str">
            <v>Sales of goods and services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AGRICULTURAL RESEARCH COUNCIL:</v>
          </cell>
          <cell r="G2" t="str">
            <v>ARC-CONSOLIDATED</v>
          </cell>
        </row>
        <row r="3">
          <cell r="B3" t="str">
            <v>Year to Date</v>
          </cell>
          <cell r="I3" t="str">
            <v>Year End</v>
          </cell>
        </row>
        <row r="4">
          <cell r="B4" t="str">
            <v>Budget Mar 2009</v>
          </cell>
          <cell r="C4" t="str">
            <v>Actual Mar 2009</v>
          </cell>
          <cell r="D4" t="str">
            <v>Variance Mar 2009</v>
          </cell>
          <cell r="E4" t="str">
            <v>Var%</v>
          </cell>
          <cell r="G4" t="str">
            <v>Note</v>
          </cell>
          <cell r="H4" t="str">
            <v>STATEMENT OF FINANCIAL PERFORMANCE for the year 2008/2009</v>
          </cell>
          <cell r="I4" t="str">
            <v>Budget Mar 2009</v>
          </cell>
          <cell r="J4" t="str">
            <v>Forecast Mar 2009</v>
          </cell>
          <cell r="K4" t="str">
            <v>Variance Mar 2009</v>
          </cell>
          <cell r="L4" t="str">
            <v>Var%</v>
          </cell>
        </row>
        <row r="5">
          <cell r="B5" t="str">
            <v>R'000</v>
          </cell>
          <cell r="C5" t="str">
            <v>R'000</v>
          </cell>
          <cell r="D5" t="str">
            <v>R'000</v>
          </cell>
          <cell r="I5" t="str">
            <v>R'000</v>
          </cell>
          <cell r="J5" t="str">
            <v>R'000</v>
          </cell>
          <cell r="K5" t="str">
            <v>R'000</v>
          </cell>
        </row>
        <row r="7">
          <cell r="A7">
            <v>2.1</v>
          </cell>
          <cell r="B7">
            <v>514142.89299999998</v>
          </cell>
          <cell r="C7">
            <v>455017.13264999999</v>
          </cell>
          <cell r="D7">
            <v>-59125.760349999997</v>
          </cell>
          <cell r="E7">
            <v>-0.114998692299341</v>
          </cell>
          <cell r="G7">
            <v>1</v>
          </cell>
          <cell r="H7" t="str">
            <v>Parliamentary Grant</v>
          </cell>
          <cell r="I7">
            <v>514142.89299999998</v>
          </cell>
          <cell r="J7">
            <v>489080</v>
          </cell>
          <cell r="K7">
            <v>-25062.892999999982</v>
          </cell>
          <cell r="L7">
            <v>-4.8746940473608731E-2</v>
          </cell>
          <cell r="N7">
            <v>-59125760.349999994</v>
          </cell>
          <cell r="O7">
            <v>407566.66666666663</v>
          </cell>
        </row>
        <row r="8">
          <cell r="N8">
            <v>0</v>
          </cell>
          <cell r="O8">
            <v>47450.465983333357</v>
          </cell>
        </row>
        <row r="9">
          <cell r="A9">
            <v>2.2000000000000002</v>
          </cell>
          <cell r="B9">
            <v>333385.82199999999</v>
          </cell>
          <cell r="C9">
            <v>280877.88535000006</v>
          </cell>
          <cell r="D9">
            <v>-52507.936649999931</v>
          </cell>
          <cell r="E9">
            <v>-0.15749900921101537</v>
          </cell>
          <cell r="G9">
            <v>2</v>
          </cell>
          <cell r="H9" t="str">
            <v>External Income</v>
          </cell>
          <cell r="I9">
            <v>333385.82199999999</v>
          </cell>
          <cell r="J9">
            <v>281460</v>
          </cell>
          <cell r="K9">
            <v>-51925.821999999986</v>
          </cell>
          <cell r="L9">
            <v>-0.15575294020751726</v>
          </cell>
          <cell r="N9">
            <v>-52507936.649999931</v>
          </cell>
          <cell r="O9">
            <v>21000</v>
          </cell>
        </row>
        <row r="10">
          <cell r="B10">
            <v>17227.837</v>
          </cell>
          <cell r="C10">
            <v>10534.329900000002</v>
          </cell>
          <cell r="D10">
            <v>-6693.5070999999971</v>
          </cell>
          <cell r="E10">
            <v>-0.38852858312973343</v>
          </cell>
          <cell r="H10" t="str">
            <v>Advice Services</v>
          </cell>
          <cell r="I10">
            <v>17227.837</v>
          </cell>
          <cell r="J10">
            <v>15570</v>
          </cell>
          <cell r="K10">
            <v>-1657.8369999999995</v>
          </cell>
          <cell r="L10">
            <v>-9.623013034079668E-2</v>
          </cell>
          <cell r="N10">
            <v>-6693507.0999999968</v>
          </cell>
          <cell r="O10">
            <v>12299</v>
          </cell>
        </row>
        <row r="11">
          <cell r="B11">
            <v>70833.680999999997</v>
          </cell>
          <cell r="C11">
            <v>55223.728430000003</v>
          </cell>
          <cell r="D11">
            <v>-15609.952569999994</v>
          </cell>
          <cell r="E11">
            <v>-0.22037471933725983</v>
          </cell>
          <cell r="H11" t="str">
            <v>Diagnostic Services</v>
          </cell>
          <cell r="I11">
            <v>70833.680999999997</v>
          </cell>
          <cell r="J11">
            <v>58660</v>
          </cell>
          <cell r="K11">
            <v>-12173.680999999997</v>
          </cell>
          <cell r="L11">
            <v>-0.17186288822121212</v>
          </cell>
          <cell r="N11">
            <v>-15609952.569999995</v>
          </cell>
          <cell r="O11">
            <v>15385</v>
          </cell>
        </row>
        <row r="12">
          <cell r="B12">
            <v>15278.652</v>
          </cell>
          <cell r="C12">
            <v>16414.197079999998</v>
          </cell>
          <cell r="D12">
            <v>1135.5450799999981</v>
          </cell>
          <cell r="E12">
            <v>7.4322334195451145E-2</v>
          </cell>
          <cell r="H12" t="str">
            <v>Farm Products</v>
          </cell>
          <cell r="I12">
            <v>15278.652</v>
          </cell>
          <cell r="J12">
            <v>14970</v>
          </cell>
          <cell r="K12">
            <v>-308.65200000000004</v>
          </cell>
          <cell r="L12">
            <v>-2.0201520395909275E-2</v>
          </cell>
          <cell r="N12">
            <v>1135545.079999998</v>
          </cell>
          <cell r="O12">
            <v>48684</v>
          </cell>
        </row>
        <row r="13">
          <cell r="B13">
            <v>12845.521000000001</v>
          </cell>
          <cell r="C13">
            <v>15610.99531</v>
          </cell>
          <cell r="D13">
            <v>2765.4743099999996</v>
          </cell>
          <cell r="E13">
            <v>0.2152870490811544</v>
          </cell>
          <cell r="H13" t="str">
            <v>Personnel Services</v>
          </cell>
          <cell r="I13">
            <v>12845.521000000001</v>
          </cell>
          <cell r="J13">
            <v>12780</v>
          </cell>
          <cell r="K13">
            <v>-65.52100000000064</v>
          </cell>
          <cell r="L13">
            <v>-5.1006884033742688E-3</v>
          </cell>
          <cell r="N13">
            <v>2765474.3099999996</v>
          </cell>
        </row>
        <row r="14">
          <cell r="B14">
            <v>25938.081999999999</v>
          </cell>
          <cell r="C14">
            <v>41766.906090000004</v>
          </cell>
          <cell r="D14">
            <v>15828.824090000006</v>
          </cell>
          <cell r="E14">
            <v>0.6102542235004117</v>
          </cell>
          <cell r="H14" t="str">
            <v>Reseach Material</v>
          </cell>
          <cell r="I14">
            <v>25938.081999999999</v>
          </cell>
          <cell r="J14">
            <v>21490</v>
          </cell>
          <cell r="K14">
            <v>-4448.0819999999985</v>
          </cell>
          <cell r="L14">
            <v>-0.17148847011895477</v>
          </cell>
          <cell r="N14">
            <v>15828824.090000005</v>
          </cell>
        </row>
        <row r="15">
          <cell r="B15">
            <v>185436.3</v>
          </cell>
          <cell r="C15">
            <v>139327.41142000002</v>
          </cell>
          <cell r="D15">
            <v>-46108.88857999997</v>
          </cell>
          <cell r="E15">
            <v>-0.248650822843208</v>
          </cell>
          <cell r="H15" t="str">
            <v>Research Services</v>
          </cell>
          <cell r="I15">
            <v>185436.3</v>
          </cell>
          <cell r="J15">
            <v>156340</v>
          </cell>
          <cell r="K15">
            <v>-29096.299999999988</v>
          </cell>
          <cell r="L15">
            <v>-0.15690725063000066</v>
          </cell>
          <cell r="N15">
            <v>-46108888.579999968</v>
          </cell>
        </row>
        <row r="16">
          <cell r="B16">
            <v>5825.7489999999998</v>
          </cell>
          <cell r="C16">
            <v>2000.3171199999999</v>
          </cell>
          <cell r="D16">
            <v>-3825.4318800000001</v>
          </cell>
          <cell r="E16">
            <v>-0.6566420695433326</v>
          </cell>
          <cell r="H16" t="str">
            <v>Supporting Services</v>
          </cell>
          <cell r="I16">
            <v>5825.7489999999998</v>
          </cell>
          <cell r="J16">
            <v>1650</v>
          </cell>
          <cell r="K16">
            <v>-4175.7489999999998</v>
          </cell>
          <cell r="L16">
            <v>-0.71677461559020139</v>
          </cell>
          <cell r="N16">
            <v>-3825431.88</v>
          </cell>
        </row>
        <row r="17">
          <cell r="N17">
            <v>0</v>
          </cell>
        </row>
        <row r="18">
          <cell r="A18">
            <v>2.2999999999999998</v>
          </cell>
          <cell r="B18">
            <v>29870.138999999999</v>
          </cell>
          <cell r="C18">
            <v>24661.903729999998</v>
          </cell>
          <cell r="D18">
            <v>-5208.235270000001</v>
          </cell>
          <cell r="E18">
            <v>-0.17436260574482099</v>
          </cell>
          <cell r="G18">
            <v>3</v>
          </cell>
          <cell r="H18" t="str">
            <v>Other Income</v>
          </cell>
          <cell r="I18">
            <v>29870.138999999999</v>
          </cell>
          <cell r="J18">
            <v>29480</v>
          </cell>
          <cell r="K18">
            <v>-390.13899999999921</v>
          </cell>
          <cell r="L18">
            <v>-1.30611712252159E-2</v>
          </cell>
          <cell r="N18">
            <v>-5208235.2700000014</v>
          </cell>
        </row>
        <row r="19">
          <cell r="N19">
            <v>0</v>
          </cell>
        </row>
        <row r="20">
          <cell r="B20">
            <v>877398.85399999993</v>
          </cell>
          <cell r="C20">
            <v>760556.92173000006</v>
          </cell>
          <cell r="D20">
            <v>-116841.93226999987</v>
          </cell>
          <cell r="E20">
            <v>-0.1331685489869581</v>
          </cell>
          <cell r="H20" t="str">
            <v>Total Revenue</v>
          </cell>
          <cell r="I20">
            <v>877398.85399999993</v>
          </cell>
          <cell r="J20">
            <v>800020</v>
          </cell>
          <cell r="K20">
            <v>-77378.853999999934</v>
          </cell>
          <cell r="L20">
            <v>-8.8191195654331159E-2</v>
          </cell>
          <cell r="N20">
            <v>-116841932.26999988</v>
          </cell>
          <cell r="O20">
            <v>117719331.12399988</v>
          </cell>
        </row>
        <row r="21">
          <cell r="N21">
            <v>0</v>
          </cell>
        </row>
        <row r="22">
          <cell r="A22">
            <v>2.4</v>
          </cell>
          <cell r="B22">
            <v>890085.6669999999</v>
          </cell>
          <cell r="C22">
            <v>809549.67272999976</v>
          </cell>
          <cell r="D22">
            <v>80535.994270000141</v>
          </cell>
          <cell r="E22">
            <v>9.0481171931959842E-2</v>
          </cell>
          <cell r="H22" t="str">
            <v>Expenses</v>
          </cell>
          <cell r="I22">
            <v>890085.6669999999</v>
          </cell>
          <cell r="J22">
            <v>823500</v>
          </cell>
          <cell r="K22">
            <v>66585.666999999899</v>
          </cell>
          <cell r="L22">
            <v>7.4808155516563224E-2</v>
          </cell>
          <cell r="N22">
            <v>80535994.270000145</v>
          </cell>
          <cell r="O22">
            <v>-79645908.603000149</v>
          </cell>
        </row>
        <row r="23">
          <cell r="N23">
            <v>0</v>
          </cell>
        </row>
        <row r="24">
          <cell r="B24">
            <v>474788.86700000003</v>
          </cell>
          <cell r="C24">
            <v>465601.56648999988</v>
          </cell>
          <cell r="D24">
            <v>9187.3005100001465</v>
          </cell>
          <cell r="E24">
            <v>1.9350286303154083E-2</v>
          </cell>
          <cell r="G24">
            <v>4</v>
          </cell>
          <cell r="H24" t="str">
            <v xml:space="preserve">Personnel </v>
          </cell>
          <cell r="I24">
            <v>474788.86700000003</v>
          </cell>
          <cell r="J24">
            <v>471650</v>
          </cell>
          <cell r="K24">
            <v>3138.8670000000275</v>
          </cell>
          <cell r="L24">
            <v>6.611079614889174E-3</v>
          </cell>
          <cell r="N24">
            <v>9187300.5100001469</v>
          </cell>
        </row>
        <row r="25">
          <cell r="B25">
            <v>385189.63299999997</v>
          </cell>
          <cell r="C25">
            <v>307374.00750999997</v>
          </cell>
          <cell r="D25">
            <v>77815.625490000006</v>
          </cell>
          <cell r="E25">
            <v>0.2020190026505724</v>
          </cell>
          <cell r="G25">
            <v>5</v>
          </cell>
          <cell r="H25" t="str">
            <v>Administrative and other expenses</v>
          </cell>
          <cell r="I25">
            <v>385189.63299999997</v>
          </cell>
          <cell r="J25">
            <v>333170</v>
          </cell>
          <cell r="K25">
            <v>52019.632999999973</v>
          </cell>
          <cell r="L25">
            <v>0.13504941084434632</v>
          </cell>
          <cell r="N25">
            <v>77815625.49000001</v>
          </cell>
        </row>
        <row r="26">
          <cell r="B26">
            <v>30104.124</v>
          </cell>
          <cell r="C26">
            <v>36410.057320000007</v>
          </cell>
          <cell r="D26">
            <v>-6305.9333200000074</v>
          </cell>
          <cell r="E26">
            <v>-0.20947074626718942</v>
          </cell>
          <cell r="G26">
            <v>6</v>
          </cell>
          <cell r="H26" t="str">
            <v>Depreciation</v>
          </cell>
          <cell r="I26">
            <v>30104.124</v>
          </cell>
          <cell r="J26">
            <v>18670</v>
          </cell>
          <cell r="K26">
            <v>11434.124</v>
          </cell>
          <cell r="L26">
            <v>0.37981919022124677</v>
          </cell>
          <cell r="N26">
            <v>-6305933.3200000077</v>
          </cell>
        </row>
        <row r="27">
          <cell r="B27">
            <v>3.0430000000000001</v>
          </cell>
          <cell r="C27">
            <v>164.04141000000001</v>
          </cell>
          <cell r="D27">
            <v>-160.99841000000001</v>
          </cell>
          <cell r="E27">
            <v>-52.907791652974041</v>
          </cell>
          <cell r="G27">
            <v>7</v>
          </cell>
          <cell r="H27" t="str">
            <v>Finance costs</v>
          </cell>
          <cell r="I27">
            <v>3.0430000000000001</v>
          </cell>
          <cell r="J27">
            <v>10</v>
          </cell>
          <cell r="K27">
            <v>-6.9569999999999999</v>
          </cell>
          <cell r="L27">
            <v>-2.2862306933946761</v>
          </cell>
          <cell r="N27">
            <v>-160998.41</v>
          </cell>
        </row>
        <row r="28">
          <cell r="N28">
            <v>0</v>
          </cell>
        </row>
        <row r="29">
          <cell r="B29">
            <v>44</v>
          </cell>
          <cell r="C29">
            <v>846.39278000000002</v>
          </cell>
          <cell r="D29">
            <v>802.39278000000002</v>
          </cell>
          <cell r="E29">
            <v>18.236199545454546</v>
          </cell>
          <cell r="H29" t="str">
            <v>Gains/ (Losses) on sale of property</v>
          </cell>
          <cell r="I29">
            <v>44</v>
          </cell>
          <cell r="J29">
            <v>20</v>
          </cell>
          <cell r="K29">
            <v>-24</v>
          </cell>
          <cell r="L29">
            <v>-0.54545454545454541</v>
          </cell>
          <cell r="N29">
            <v>802392.78</v>
          </cell>
        </row>
        <row r="30">
          <cell r="N30">
            <v>0</v>
          </cell>
        </row>
        <row r="31">
          <cell r="N31">
            <v>0</v>
          </cell>
        </row>
        <row r="32">
          <cell r="A32">
            <v>2.6</v>
          </cell>
          <cell r="B32">
            <v>-12642.812999999966</v>
          </cell>
          <cell r="C32">
            <v>-48146.358219999696</v>
          </cell>
          <cell r="D32">
            <v>-35503.545219999731</v>
          </cell>
          <cell r="E32">
            <v>2.8081998223021909</v>
          </cell>
          <cell r="H32" t="str">
            <v>Surplus/(Deficit) for the year</v>
          </cell>
          <cell r="I32">
            <v>-12642.812999999966</v>
          </cell>
          <cell r="J32">
            <v>-23460</v>
          </cell>
          <cell r="K32">
            <v>-10817.187000000034</v>
          </cell>
          <cell r="L32">
            <v>0.85559969921251422</v>
          </cell>
          <cell r="N32">
            <v>-35503545.219999731</v>
          </cell>
        </row>
        <row r="33">
          <cell r="N33">
            <v>0</v>
          </cell>
        </row>
      </sheetData>
      <sheetData sheetId="13"/>
      <sheetData sheetId="14">
        <row r="2">
          <cell r="B2" t="str">
            <v>AGRICULTURAL RESEARCH COUNCIL:</v>
          </cell>
          <cell r="G2" t="str">
            <v>ARC-CONSOLIDATED</v>
          </cell>
        </row>
        <row r="3">
          <cell r="C3" t="str">
            <v>Year to Date</v>
          </cell>
          <cell r="I3" t="str">
            <v>Year End</v>
          </cell>
        </row>
        <row r="4">
          <cell r="B4" t="str">
            <v>Opening Balance April 2007</v>
          </cell>
          <cell r="C4" t="str">
            <v>Budget Mar 2009</v>
          </cell>
          <cell r="D4" t="str">
            <v>Actual Mar 2009</v>
          </cell>
          <cell r="E4" t="str">
            <v>Variance Mar 2009</v>
          </cell>
          <cell r="G4" t="str">
            <v>Note</v>
          </cell>
          <cell r="H4" t="str">
            <v>STATEMENT OF FINANCIAL POSITION for the year 2008/2009</v>
          </cell>
          <cell r="I4" t="str">
            <v>Budget Mar 2009</v>
          </cell>
          <cell r="J4" t="str">
            <v>Actual Mar 2009</v>
          </cell>
          <cell r="K4" t="str">
            <v>Variance Mar 2009</v>
          </cell>
        </row>
        <row r="5">
          <cell r="B5" t="str">
            <v>R'000</v>
          </cell>
          <cell r="C5" t="str">
            <v>R'000</v>
          </cell>
          <cell r="D5" t="str">
            <v>R'000</v>
          </cell>
          <cell r="E5" t="str">
            <v>R'000</v>
          </cell>
          <cell r="I5" t="str">
            <v>R'000</v>
          </cell>
          <cell r="J5" t="str">
            <v>R'000</v>
          </cell>
          <cell r="K5" t="str">
            <v>R'000</v>
          </cell>
        </row>
        <row r="6">
          <cell r="H6" t="str">
            <v>ASSETS</v>
          </cell>
        </row>
        <row r="7">
          <cell r="B7">
            <v>153863.96291999999</v>
          </cell>
          <cell r="C7">
            <v>95474.312919999997</v>
          </cell>
          <cell r="D7">
            <v>98906.762010000006</v>
          </cell>
          <cell r="E7">
            <v>-3432.4490900000092</v>
          </cell>
          <cell r="H7" t="str">
            <v>Current Assets</v>
          </cell>
          <cell r="I7">
            <v>95474.312919999997</v>
          </cell>
          <cell r="J7">
            <v>80650</v>
          </cell>
          <cell r="K7">
            <v>14824.312919999997</v>
          </cell>
          <cell r="M7">
            <v>-3432449.0900000092</v>
          </cell>
        </row>
        <row r="8">
          <cell r="B8">
            <v>59103.067649999997</v>
          </cell>
          <cell r="C8">
            <v>11129.629650000003</v>
          </cell>
          <cell r="D8">
            <v>34965.193479999994</v>
          </cell>
          <cell r="E8">
            <v>23835.563829999992</v>
          </cell>
          <cell r="G8">
            <v>1</v>
          </cell>
          <cell r="H8" t="str">
            <v>Cash and Cash equivalents</v>
          </cell>
          <cell r="I8">
            <v>11129.629650000003</v>
          </cell>
          <cell r="J8">
            <v>8620</v>
          </cell>
          <cell r="K8">
            <v>-2509.6296500000026</v>
          </cell>
          <cell r="M8">
            <v>23835563.829999991</v>
          </cell>
        </row>
        <row r="9">
          <cell r="B9">
            <v>80325.68488999999</v>
          </cell>
          <cell r="C9">
            <v>71037.740889999986</v>
          </cell>
          <cell r="D9">
            <v>47206.529830000007</v>
          </cell>
          <cell r="E9">
            <v>23831.21105999998</v>
          </cell>
          <cell r="G9">
            <v>2</v>
          </cell>
          <cell r="H9" t="str">
            <v>Receivables</v>
          </cell>
          <cell r="I9">
            <v>71037.740889999986</v>
          </cell>
          <cell r="J9">
            <v>57160</v>
          </cell>
          <cell r="K9">
            <v>13877.740889999986</v>
          </cell>
          <cell r="M9">
            <v>23831211.05999998</v>
          </cell>
        </row>
        <row r="10">
          <cell r="A10">
            <v>2.9</v>
          </cell>
          <cell r="B10">
            <v>14435.21038</v>
          </cell>
          <cell r="C10">
            <v>13306.94238</v>
          </cell>
          <cell r="D10">
            <v>16735.038700000001</v>
          </cell>
          <cell r="E10">
            <v>-3428.0963200000006</v>
          </cell>
          <cell r="G10">
            <v>3</v>
          </cell>
          <cell r="H10" t="str">
            <v>Inventories</v>
          </cell>
          <cell r="I10">
            <v>13306.94238</v>
          </cell>
          <cell r="J10">
            <v>14870</v>
          </cell>
          <cell r="K10">
            <v>-1563.0576199999996</v>
          </cell>
          <cell r="L10">
            <v>71807.684999999998</v>
          </cell>
          <cell r="M10">
            <v>-3428096.3200000008</v>
          </cell>
        </row>
        <row r="11">
          <cell r="L11">
            <v>769.94411000001128</v>
          </cell>
          <cell r="M11">
            <v>0</v>
          </cell>
        </row>
        <row r="12">
          <cell r="B12">
            <v>551053.82072000008</v>
          </cell>
          <cell r="C12">
            <v>616851.40072000003</v>
          </cell>
          <cell r="D12">
            <v>569096.57475999999</v>
          </cell>
          <cell r="E12">
            <v>47754.825960000046</v>
          </cell>
          <cell r="G12">
            <v>5</v>
          </cell>
          <cell r="H12" t="str">
            <v>Non current Assets</v>
          </cell>
          <cell r="I12">
            <v>616851.40072000003</v>
          </cell>
          <cell r="J12">
            <v>586350</v>
          </cell>
          <cell r="K12">
            <v>30501.400720000034</v>
          </cell>
          <cell r="M12">
            <v>47754825.960000046</v>
          </cell>
        </row>
        <row r="13">
          <cell r="B13">
            <v>2227.4579900000003</v>
          </cell>
          <cell r="C13">
            <v>2232.1179900000002</v>
          </cell>
          <cell r="D13">
            <v>2115.9350399999998</v>
          </cell>
          <cell r="E13">
            <v>116.18295000000035</v>
          </cell>
          <cell r="G13">
            <v>4</v>
          </cell>
          <cell r="H13" t="str">
            <v>Investments</v>
          </cell>
          <cell r="I13">
            <v>2232.1179900000002</v>
          </cell>
          <cell r="J13">
            <v>2230</v>
          </cell>
          <cell r="K13">
            <v>2.1179900000001908</v>
          </cell>
          <cell r="M13">
            <v>116182.95000000035</v>
          </cell>
        </row>
        <row r="14">
          <cell r="B14">
            <v>106582.26289</v>
          </cell>
          <cell r="C14">
            <v>163403.58088999998</v>
          </cell>
          <cell r="D14">
            <v>116554.70151</v>
          </cell>
          <cell r="E14">
            <v>46848.879379999984</v>
          </cell>
          <cell r="H14" t="str">
            <v>Equipment</v>
          </cell>
          <cell r="I14">
            <v>163403.58088999998</v>
          </cell>
          <cell r="J14">
            <v>132240.00000000003</v>
          </cell>
          <cell r="K14">
            <v>31163.580889999954</v>
          </cell>
          <cell r="M14">
            <v>46848879.37999998</v>
          </cell>
        </row>
        <row r="15">
          <cell r="B15">
            <v>442244.09984000004</v>
          </cell>
          <cell r="C15">
            <v>451215.70184000005</v>
          </cell>
          <cell r="D15">
            <v>450425.93820999993</v>
          </cell>
          <cell r="E15">
            <v>789.7636300001177</v>
          </cell>
          <cell r="H15" t="str">
            <v>Land and buildings</v>
          </cell>
          <cell r="I15">
            <v>451215.70184000005</v>
          </cell>
          <cell r="J15">
            <v>451880</v>
          </cell>
          <cell r="K15">
            <v>-664.29815999994753</v>
          </cell>
          <cell r="M15">
            <v>789763.6300001177</v>
          </cell>
        </row>
        <row r="16">
          <cell r="M16">
            <v>0</v>
          </cell>
        </row>
        <row r="17">
          <cell r="B17">
            <v>704917.78364000004</v>
          </cell>
          <cell r="C17">
            <v>712325.71363999997</v>
          </cell>
          <cell r="D17">
            <v>668003.33676999994</v>
          </cell>
          <cell r="E17">
            <v>44322.376870000036</v>
          </cell>
          <cell r="H17" t="str">
            <v>Total Assets</v>
          </cell>
          <cell r="I17">
            <v>712325.71363999997</v>
          </cell>
          <cell r="J17">
            <v>667000</v>
          </cell>
          <cell r="K17">
            <v>45325.713639999973</v>
          </cell>
          <cell r="M17">
            <v>44322376.870000035</v>
          </cell>
        </row>
        <row r="18">
          <cell r="M18">
            <v>0</v>
          </cell>
        </row>
        <row r="19">
          <cell r="H19" t="str">
            <v>LIABILITIES</v>
          </cell>
          <cell r="M19">
            <v>0</v>
          </cell>
        </row>
        <row r="20">
          <cell r="B20">
            <v>213267.43543999997</v>
          </cell>
          <cell r="C20">
            <v>223351.44043999998</v>
          </cell>
          <cell r="D20">
            <v>227453.52351999999</v>
          </cell>
          <cell r="E20">
            <v>-4102.0830800000113</v>
          </cell>
          <cell r="H20" t="str">
            <v>Current Liabilities</v>
          </cell>
          <cell r="I20">
            <v>223351.44043999998</v>
          </cell>
          <cell r="J20">
            <v>199810</v>
          </cell>
          <cell r="K20">
            <v>23541.440439999977</v>
          </cell>
          <cell r="M20">
            <v>-4102083.0800000113</v>
          </cell>
        </row>
        <row r="21">
          <cell r="B21">
            <v>124634.43859999996</v>
          </cell>
          <cell r="C21">
            <v>132198.0606</v>
          </cell>
          <cell r="D21">
            <v>117876.58099999999</v>
          </cell>
          <cell r="E21">
            <v>14321.479600000006</v>
          </cell>
          <cell r="G21">
            <v>6</v>
          </cell>
          <cell r="H21" t="str">
            <v>Payables</v>
          </cell>
          <cell r="I21">
            <v>132198.0606</v>
          </cell>
          <cell r="J21">
            <v>115680</v>
          </cell>
          <cell r="K21">
            <v>16518.060599999997</v>
          </cell>
          <cell r="M21">
            <v>14321479.600000005</v>
          </cell>
        </row>
        <row r="22">
          <cell r="B22">
            <v>51322.751949999998</v>
          </cell>
          <cell r="C22">
            <v>57886.83195</v>
          </cell>
          <cell r="D22">
            <v>65501.431950000006</v>
          </cell>
          <cell r="E22">
            <v>-7614.6000000000058</v>
          </cell>
          <cell r="G22">
            <v>7</v>
          </cell>
          <cell r="H22" t="str">
            <v>Deferred Income:Revenue Grants</v>
          </cell>
          <cell r="I22">
            <v>57886.83195</v>
          </cell>
          <cell r="J22">
            <v>52400</v>
          </cell>
          <cell r="K22">
            <v>5486.8319499999998</v>
          </cell>
          <cell r="M22">
            <v>-7614600.0000000056</v>
          </cell>
        </row>
        <row r="23">
          <cell r="B23">
            <v>37310.244890000002</v>
          </cell>
          <cell r="C23">
            <v>33266.547890000002</v>
          </cell>
          <cell r="D23">
            <v>44075.510569999999</v>
          </cell>
          <cell r="E23">
            <v>-10808.962679999997</v>
          </cell>
          <cell r="G23">
            <v>8</v>
          </cell>
          <cell r="H23" t="str">
            <v>Provisions</v>
          </cell>
          <cell r="I23">
            <v>33266.547890000002</v>
          </cell>
          <cell r="J23">
            <v>31730</v>
          </cell>
          <cell r="K23">
            <v>1536.5478900000016</v>
          </cell>
          <cell r="M23">
            <v>-10808962.679999996</v>
          </cell>
        </row>
        <row r="24">
          <cell r="M24">
            <v>0</v>
          </cell>
        </row>
        <row r="25">
          <cell r="B25">
            <v>277470.42058999999</v>
          </cell>
          <cell r="C25">
            <v>275967.42659000005</v>
          </cell>
          <cell r="D25">
            <v>277321.64759000001</v>
          </cell>
          <cell r="E25">
            <v>-1354.2209999999614</v>
          </cell>
          <cell r="H25" t="str">
            <v>Non-current Liabilities</v>
          </cell>
          <cell r="I25">
            <v>275967.42659000005</v>
          </cell>
          <cell r="J25">
            <v>276470</v>
          </cell>
          <cell r="K25">
            <v>-502.57340999995358</v>
          </cell>
          <cell r="M25">
            <v>-1354220.9999999614</v>
          </cell>
        </row>
        <row r="26">
          <cell r="B26">
            <v>27451</v>
          </cell>
          <cell r="C26">
            <v>27451</v>
          </cell>
          <cell r="D26">
            <v>27302.226999999999</v>
          </cell>
          <cell r="E26">
            <v>148.77300000000105</v>
          </cell>
          <cell r="G26">
            <v>9</v>
          </cell>
          <cell r="H26" t="str">
            <v>Employee Benefits</v>
          </cell>
          <cell r="I26">
            <v>27451</v>
          </cell>
          <cell r="J26">
            <v>27450</v>
          </cell>
          <cell r="K26">
            <v>1</v>
          </cell>
          <cell r="M26">
            <v>148773.00000000105</v>
          </cell>
        </row>
        <row r="27">
          <cell r="B27">
            <v>250019.42058999999</v>
          </cell>
          <cell r="C27">
            <v>248516.42659000002</v>
          </cell>
          <cell r="D27">
            <v>250019.42058999999</v>
          </cell>
          <cell r="E27">
            <v>-1502.9939999999769</v>
          </cell>
          <cell r="G27">
            <v>10</v>
          </cell>
          <cell r="H27" t="str">
            <v>Deferred Income:Governments Grants</v>
          </cell>
          <cell r="I27">
            <v>248516.42659000002</v>
          </cell>
          <cell r="J27">
            <v>249020</v>
          </cell>
          <cell r="K27">
            <v>-503.57340999998269</v>
          </cell>
          <cell r="M27">
            <v>-1502993.9999999769</v>
          </cell>
        </row>
        <row r="28">
          <cell r="M28">
            <v>0</v>
          </cell>
        </row>
        <row r="29">
          <cell r="B29">
            <v>490737.85602999997</v>
          </cell>
          <cell r="C29">
            <v>499318.86703000002</v>
          </cell>
          <cell r="D29">
            <v>504775.17111</v>
          </cell>
          <cell r="E29">
            <v>-5456.3040799999726</v>
          </cell>
          <cell r="H29" t="str">
            <v>Total Liabilities</v>
          </cell>
          <cell r="I29">
            <v>499318.86703000002</v>
          </cell>
          <cell r="J29">
            <v>476280</v>
          </cell>
          <cell r="K29">
            <v>23038.867030000023</v>
          </cell>
          <cell r="M29">
            <v>-5456304.0799999721</v>
          </cell>
        </row>
        <row r="30">
          <cell r="M30">
            <v>0</v>
          </cell>
        </row>
        <row r="31">
          <cell r="B31">
            <v>214179.92761000007</v>
          </cell>
          <cell r="C31">
            <v>213006.84660999995</v>
          </cell>
          <cell r="D31">
            <v>163228.16565999994</v>
          </cell>
          <cell r="E31">
            <v>49778.680950000009</v>
          </cell>
          <cell r="H31" t="str">
            <v>Net Assets</v>
          </cell>
          <cell r="I31">
            <v>213006.84660999995</v>
          </cell>
          <cell r="J31">
            <v>190720</v>
          </cell>
          <cell r="K31">
            <v>22286.84660999995</v>
          </cell>
          <cell r="M31">
            <v>49778680.95000001</v>
          </cell>
        </row>
        <row r="32">
          <cell r="H32" t="str">
            <v>NET ASSETS</v>
          </cell>
          <cell r="M32">
            <v>0</v>
          </cell>
        </row>
        <row r="33">
          <cell r="B33">
            <v>108905.19095999999</v>
          </cell>
          <cell r="C33">
            <v>108905.19095999999</v>
          </cell>
          <cell r="D33">
            <v>108905.19095999999</v>
          </cell>
          <cell r="E33">
            <v>0</v>
          </cell>
          <cell r="H33" t="str">
            <v>Capital Fund</v>
          </cell>
          <cell r="I33">
            <v>108905.19095999999</v>
          </cell>
          <cell r="J33">
            <v>108900</v>
          </cell>
          <cell r="K33">
            <v>5.1909599999926286</v>
          </cell>
          <cell r="M33">
            <v>0</v>
          </cell>
        </row>
        <row r="34">
          <cell r="B34">
            <v>4515.5668399999995</v>
          </cell>
          <cell r="C34">
            <v>20014.40684</v>
          </cell>
          <cell r="D34">
            <v>3160.5391099999997</v>
          </cell>
          <cell r="E34">
            <v>16853.867729999998</v>
          </cell>
          <cell r="H34" t="str">
            <v>Insurance Reserve</v>
          </cell>
          <cell r="I34">
            <v>20014.40684</v>
          </cell>
          <cell r="J34">
            <v>4520</v>
          </cell>
          <cell r="K34">
            <v>15494.40684</v>
          </cell>
          <cell r="M34">
            <v>16853867.729999997</v>
          </cell>
        </row>
        <row r="35">
          <cell r="B35">
            <v>100758.98181</v>
          </cell>
          <cell r="C35">
            <v>84087.248810000034</v>
          </cell>
          <cell r="D35">
            <v>51180.623590000308</v>
          </cell>
          <cell r="E35">
            <v>32906.625219999725</v>
          </cell>
          <cell r="H35" t="str">
            <v>Accumulated Surpluses/ (lossess)</v>
          </cell>
          <cell r="I35">
            <v>84087.248810000034</v>
          </cell>
          <cell r="J35">
            <v>77300</v>
          </cell>
          <cell r="K35">
            <v>6787.2488100000337</v>
          </cell>
          <cell r="M35">
            <v>32906625.219999727</v>
          </cell>
        </row>
        <row r="36">
          <cell r="B36">
            <v>214179.73960999999</v>
          </cell>
          <cell r="C36">
            <v>213006.84661000001</v>
          </cell>
          <cell r="D36">
            <v>163246.35366000031</v>
          </cell>
          <cell r="E36">
            <v>49760.492949999694</v>
          </cell>
          <cell r="H36" t="str">
            <v>Total Net Assets</v>
          </cell>
          <cell r="I36">
            <v>213006.84661000001</v>
          </cell>
          <cell r="J36">
            <v>190720</v>
          </cell>
          <cell r="K36">
            <v>22286.846610000008</v>
          </cell>
          <cell r="M36">
            <v>49760492.949999698</v>
          </cell>
        </row>
      </sheetData>
      <sheetData sheetId="15"/>
      <sheetData sheetId="16"/>
      <sheetData sheetId="17">
        <row r="2">
          <cell r="B2" t="str">
            <v>AGRICULTURAL RESEARCH COUNCIL:</v>
          </cell>
          <cell r="F2" t="str">
            <v>ARC-CONSOLIDATED</v>
          </cell>
        </row>
        <row r="3">
          <cell r="B3" t="str">
            <v>Year to Date</v>
          </cell>
          <cell r="G3" t="str">
            <v>Year End</v>
          </cell>
        </row>
        <row r="4">
          <cell r="B4" t="str">
            <v>Budget Mar 2009</v>
          </cell>
          <cell r="C4" t="str">
            <v>Actual Mar 2009</v>
          </cell>
          <cell r="D4" t="str">
            <v>Variance Mar 2009</v>
          </cell>
          <cell r="E4" t="str">
            <v>Note</v>
          </cell>
          <cell r="F4" t="str">
            <v>CASH FLOW STATEMENT for the year 2008/2009</v>
          </cell>
          <cell r="G4" t="str">
            <v>Budget Mar 2009</v>
          </cell>
          <cell r="H4" t="str">
            <v>Forecast Mar 2009</v>
          </cell>
          <cell r="I4" t="str">
            <v>Variance Mar 2009</v>
          </cell>
        </row>
        <row r="5">
          <cell r="B5" t="str">
            <v>R'000</v>
          </cell>
          <cell r="C5" t="str">
            <v>R'000</v>
          </cell>
          <cell r="D5" t="str">
            <v>R'000</v>
          </cell>
          <cell r="G5" t="str">
            <v>R'000</v>
          </cell>
          <cell r="H5" t="str">
            <v>R'000</v>
          </cell>
          <cell r="I5" t="str">
            <v>R'000</v>
          </cell>
        </row>
        <row r="6">
          <cell r="B6">
            <v>840233.4879999999</v>
          </cell>
          <cell r="C6">
            <v>768585.5266499999</v>
          </cell>
          <cell r="D6">
            <v>-71647.961349999998</v>
          </cell>
          <cell r="F6" t="str">
            <v>Receipts</v>
          </cell>
          <cell r="G6">
            <v>840233.4879999999</v>
          </cell>
          <cell r="H6">
            <v>822685</v>
          </cell>
          <cell r="I6">
            <v>-17548.487999999896</v>
          </cell>
          <cell r="K6">
            <v>-71647961.349999994</v>
          </cell>
        </row>
        <row r="7">
          <cell r="B7">
            <v>314090.59499999997</v>
          </cell>
          <cell r="C7">
            <v>305169.43400000001</v>
          </cell>
          <cell r="D7">
            <v>-8921.1609999999637</v>
          </cell>
          <cell r="E7">
            <v>1</v>
          </cell>
          <cell r="F7" t="str">
            <v>Sales of goods and services</v>
          </cell>
          <cell r="G7">
            <v>314090.59499999997</v>
          </cell>
          <cell r="H7">
            <v>325040</v>
          </cell>
          <cell r="I7">
            <v>10949.405000000028</v>
          </cell>
          <cell r="K7">
            <v>-8921160.9999999627</v>
          </cell>
        </row>
        <row r="8">
          <cell r="B8">
            <v>514142.89299999998</v>
          </cell>
          <cell r="C8">
            <v>455017.13264999999</v>
          </cell>
          <cell r="D8">
            <v>-59125.760349999997</v>
          </cell>
          <cell r="E8">
            <v>2</v>
          </cell>
          <cell r="F8" t="str">
            <v>Grants</v>
          </cell>
          <cell r="G8">
            <v>514142.89299999998</v>
          </cell>
          <cell r="H8">
            <v>489080</v>
          </cell>
          <cell r="I8">
            <v>-25062.892999999982</v>
          </cell>
          <cell r="K8">
            <v>-59125760.349999994</v>
          </cell>
        </row>
        <row r="9">
          <cell r="B9">
            <v>12000</v>
          </cell>
          <cell r="C9">
            <v>8328.6293700000006</v>
          </cell>
          <cell r="D9">
            <v>-3671.3706299999994</v>
          </cell>
          <cell r="F9" t="str">
            <v>Interest received</v>
          </cell>
          <cell r="G9">
            <v>12000</v>
          </cell>
          <cell r="H9">
            <v>8565</v>
          </cell>
          <cell r="I9">
            <v>-3435</v>
          </cell>
          <cell r="K9">
            <v>-3671370.6299999994</v>
          </cell>
        </row>
        <row r="10">
          <cell r="B10">
            <v>0</v>
          </cell>
          <cell r="C10">
            <v>70.330629999999999</v>
          </cell>
          <cell r="D10">
            <v>70.330629999999999</v>
          </cell>
          <cell r="F10" t="str">
            <v>Dividend received</v>
          </cell>
          <cell r="G10">
            <v>0</v>
          </cell>
          <cell r="H10">
            <v>0</v>
          </cell>
          <cell r="I10">
            <v>0</v>
          </cell>
          <cell r="K10">
            <v>70330.63</v>
          </cell>
        </row>
        <row r="11">
          <cell r="K11">
            <v>0</v>
          </cell>
        </row>
        <row r="12">
          <cell r="B12">
            <v>829255.81799999997</v>
          </cell>
          <cell r="C12">
            <v>760944.56900000002</v>
          </cell>
          <cell r="D12">
            <v>68311.248999999953</v>
          </cell>
          <cell r="F12" t="str">
            <v>Payments</v>
          </cell>
          <cell r="G12">
            <v>829255.81799999997</v>
          </cell>
          <cell r="H12">
            <v>818860</v>
          </cell>
          <cell r="I12">
            <v>10395.81799999997</v>
          </cell>
          <cell r="K12">
            <v>68311248.999999955</v>
          </cell>
        </row>
        <row r="13">
          <cell r="B13">
            <v>472781.39399999997</v>
          </cell>
          <cell r="C13">
            <v>465397.53</v>
          </cell>
          <cell r="D13">
            <v>7383.8639999999432</v>
          </cell>
          <cell r="F13" t="str">
            <v>Employee Costs</v>
          </cell>
          <cell r="G13">
            <v>472781.39399999997</v>
          </cell>
          <cell r="H13">
            <v>471650</v>
          </cell>
          <cell r="I13">
            <v>1131.3939999999711</v>
          </cell>
          <cell r="K13">
            <v>7383863.9999999432</v>
          </cell>
        </row>
        <row r="14">
          <cell r="B14">
            <v>356474.424</v>
          </cell>
          <cell r="C14">
            <v>295547.03899999999</v>
          </cell>
          <cell r="D14">
            <v>60927.385000000009</v>
          </cell>
          <cell r="E14">
            <v>3</v>
          </cell>
          <cell r="F14" t="str">
            <v>Suppliers</v>
          </cell>
          <cell r="G14">
            <v>356474.424</v>
          </cell>
          <cell r="H14">
            <v>347210</v>
          </cell>
          <cell r="I14">
            <v>9264.4239999999991</v>
          </cell>
          <cell r="K14">
            <v>60927385.000000007</v>
          </cell>
        </row>
        <row r="15">
          <cell r="B15">
            <v>0</v>
          </cell>
          <cell r="C15">
            <v>0</v>
          </cell>
          <cell r="D15">
            <v>0</v>
          </cell>
          <cell r="F15" t="str">
            <v>Finance costs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</row>
        <row r="16">
          <cell r="B16">
            <v>10977.669999999925</v>
          </cell>
          <cell r="C16">
            <v>7640.9576499998802</v>
          </cell>
          <cell r="D16">
            <v>-3336.7123500000453</v>
          </cell>
          <cell r="E16">
            <v>4</v>
          </cell>
          <cell r="F16" t="str">
            <v>Net cash flows from operating activites</v>
          </cell>
          <cell r="G16">
            <v>10977.669999999925</v>
          </cell>
          <cell r="H16">
            <v>3825</v>
          </cell>
          <cell r="I16">
            <v>-7152.6699999999255</v>
          </cell>
          <cell r="K16">
            <v>-3336712.3500000453</v>
          </cell>
        </row>
        <row r="17">
          <cell r="F17" t="str">
            <v/>
          </cell>
          <cell r="K17">
            <v>0</v>
          </cell>
        </row>
        <row r="18">
          <cell r="B18">
            <v>58990.447999999997</v>
          </cell>
          <cell r="C18">
            <v>32736.746999999999</v>
          </cell>
          <cell r="D18">
            <v>26253.700999999997</v>
          </cell>
          <cell r="F18" t="str">
            <v>Purchases of property plant and equipment</v>
          </cell>
          <cell r="G18">
            <v>58995.108</v>
          </cell>
          <cell r="H18">
            <v>54328</v>
          </cell>
          <cell r="I18">
            <v>4667.1080000000002</v>
          </cell>
          <cell r="K18">
            <v>26253700.999999996</v>
          </cell>
        </row>
        <row r="19">
          <cell r="B19">
            <v>-44</v>
          </cell>
          <cell r="C19">
            <v>-846.39278000000002</v>
          </cell>
          <cell r="D19">
            <v>-802.39278000000002</v>
          </cell>
          <cell r="F19" t="str">
            <v>Proceed from sale of properties and equipment</v>
          </cell>
          <cell r="G19">
            <v>-44</v>
          </cell>
          <cell r="H19">
            <v>-20</v>
          </cell>
          <cell r="I19">
            <v>24</v>
          </cell>
          <cell r="K19">
            <v>-802392.78</v>
          </cell>
        </row>
        <row r="20">
          <cell r="B20">
            <v>4.66</v>
          </cell>
          <cell r="C20">
            <v>-111.523</v>
          </cell>
          <cell r="F20" t="str">
            <v>Change in Investments</v>
          </cell>
          <cell r="G20">
            <v>0</v>
          </cell>
          <cell r="H20">
            <v>0</v>
          </cell>
          <cell r="K20">
            <v>0</v>
          </cell>
        </row>
        <row r="21">
          <cell r="B21">
            <v>58951.108</v>
          </cell>
          <cell r="C21">
            <v>31778.83122</v>
          </cell>
          <cell r="D21">
            <v>27172.27678</v>
          </cell>
          <cell r="E21">
            <v>5</v>
          </cell>
          <cell r="F21" t="str">
            <v>Net cash flow from Investing activities</v>
          </cell>
          <cell r="G21">
            <v>58951.108</v>
          </cell>
          <cell r="H21">
            <v>54308</v>
          </cell>
          <cell r="I21">
            <v>4643.1080000000002</v>
          </cell>
          <cell r="K21">
            <v>27172276.780000001</v>
          </cell>
        </row>
        <row r="22">
          <cell r="K22">
            <v>0</v>
          </cell>
        </row>
        <row r="23">
          <cell r="A23">
            <v>2.8</v>
          </cell>
          <cell r="B23">
            <v>-47973.438000000075</v>
          </cell>
          <cell r="C23">
            <v>-24137.87357000012</v>
          </cell>
          <cell r="D23">
            <v>23835.564429999955</v>
          </cell>
          <cell r="E23">
            <v>6</v>
          </cell>
          <cell r="F23" t="str">
            <v>Net increase/(decrease) in cash and cash equivalents</v>
          </cell>
          <cell r="G23">
            <v>-47973.438000000075</v>
          </cell>
          <cell r="H23">
            <v>-50483</v>
          </cell>
          <cell r="I23">
            <v>-2509.5619999999253</v>
          </cell>
          <cell r="K23">
            <v>23835564.429999955</v>
          </cell>
        </row>
        <row r="24">
          <cell r="B24">
            <v>59103.067649999997</v>
          </cell>
          <cell r="C24">
            <v>59103.067649999997</v>
          </cell>
          <cell r="D24">
            <v>0</v>
          </cell>
          <cell r="F24" t="str">
            <v>Cash and cash equivalents at the beginning of the period</v>
          </cell>
          <cell r="G24">
            <v>59103.067649999997</v>
          </cell>
          <cell r="H24">
            <v>59103.067649999997</v>
          </cell>
          <cell r="I24">
            <v>0</v>
          </cell>
          <cell r="K24">
            <v>0</v>
          </cell>
        </row>
        <row r="25">
          <cell r="K25">
            <v>0</v>
          </cell>
        </row>
        <row r="26">
          <cell r="A26">
            <v>2.7</v>
          </cell>
          <cell r="B26">
            <v>11129.629649999923</v>
          </cell>
          <cell r="C26">
            <v>34965.194079999877</v>
          </cell>
          <cell r="D26">
            <v>23835.564429999955</v>
          </cell>
          <cell r="F26" t="str">
            <v>Cash and cash equivalents at the end of the year</v>
          </cell>
          <cell r="G26">
            <v>11129.629649999923</v>
          </cell>
          <cell r="H26">
            <v>8620.0676499999972</v>
          </cell>
          <cell r="I26">
            <v>-2509.5619999999253</v>
          </cell>
          <cell r="K26">
            <v>23835564.429999955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E LEVELS SUMMARY"/>
      <sheetName val="COE VACANT-FILLED"/>
      <sheetName val="Sheet1"/>
      <sheetName val="Sheet3"/>
      <sheetName val="CMA 1 TARIFFS"/>
      <sheetName val="ECONOMIC CLASSIFICATION"/>
      <sheetName val="WORKING SHEET"/>
      <sheetName val="COST DRIVERS SUMMARY"/>
      <sheetName val="GL SUMMARY"/>
      <sheetName val="PROJECTS"/>
      <sheetName val="GL Item List"/>
      <sheetName val="Misallocations"/>
      <sheetName val="Sheet2"/>
    </sheetNames>
    <sheetDataSet>
      <sheetData sheetId="0"/>
      <sheetData sheetId="1"/>
      <sheetData sheetId="2"/>
      <sheetData sheetId="3"/>
      <sheetData sheetId="4"/>
      <sheetData sheetId="5">
        <row r="15">
          <cell r="C15">
            <v>440300434.36988002</v>
          </cell>
          <cell r="D15">
            <v>1452939289.4997597</v>
          </cell>
          <cell r="E15">
            <v>18820783.585000001</v>
          </cell>
        </row>
      </sheetData>
      <sheetData sheetId="6">
        <row r="4">
          <cell r="G4">
            <v>5646848.6784333335</v>
          </cell>
        </row>
      </sheetData>
      <sheetData sheetId="7">
        <row r="21">
          <cell r="X21">
            <v>3492108.6784333335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E VACANT-FILLED"/>
      <sheetName val="COE LEVELS SUMMARY"/>
      <sheetName val="CMA 2 TARIFFS"/>
      <sheetName val="WORKING SHEET"/>
      <sheetName val="ECONOMIC CLASSIFICATION"/>
      <sheetName val="COST DRIVERS SUMMARY"/>
      <sheetName val="GL SUMMARY"/>
      <sheetName val="PROJECTS"/>
      <sheetName val="GL Item List"/>
      <sheetName val="Misallocations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15">
          <cell r="C15">
            <v>708113895.00984037</v>
          </cell>
          <cell r="D15">
            <v>977025553.61976039</v>
          </cell>
          <cell r="E15">
            <v>52530676.850160003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"/>
    </sheetNames>
    <sheetDataSet>
      <sheetData sheetId="0" refreshError="1">
        <row r="15">
          <cell r="C15">
            <v>444177582</v>
          </cell>
          <cell r="D15">
            <v>1063463778</v>
          </cell>
          <cell r="E15">
            <v>418737745</v>
          </cell>
        </row>
        <row r="56">
          <cell r="D56">
            <v>79613681.403194502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E VACANT-FILLED_LEVEL CLACS"/>
      <sheetName val="COE VACANT-FILLED"/>
      <sheetName val="WORKING SHEET"/>
      <sheetName val="ECONOMIC CLASSIFICATION"/>
      <sheetName val="CMA 4 TARIFFS"/>
      <sheetName val="COE LEVELS SUMMARY"/>
      <sheetName val="GL SUMMARY"/>
      <sheetName val="COST DRIVERS SUMMARY"/>
      <sheetName val="PROJECTS"/>
      <sheetName val="NOTES"/>
      <sheetName val="GL Item List"/>
      <sheetName val="Misallocation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C15">
            <v>1051520165</v>
          </cell>
          <cell r="D15">
            <v>1159444348</v>
          </cell>
          <cell r="E15">
            <v>421785120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E VACANT-FILLED"/>
      <sheetName val="COE LEVELS SUMMARY"/>
      <sheetName val="WORKING SHEET"/>
      <sheetName val="CMA 5 TARIFFS"/>
      <sheetName val="ECONOMIC CLASSIFICATION"/>
      <sheetName val="COST DRIVERS SUMMARY"/>
      <sheetName val="GL SUMMARY"/>
      <sheetName val="PROJECTS"/>
      <sheetName val="GL Item List"/>
      <sheetName val="Misallocation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5">
          <cell r="C15">
            <v>5165366295</v>
          </cell>
          <cell r="D15">
            <v>2098901775</v>
          </cell>
          <cell r="E15">
            <v>84947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E LEVELS SUMMARY"/>
      <sheetName val="COE VACANT-FILLED"/>
      <sheetName val="WORKING SHEET"/>
      <sheetName val="CMA 7 TARIFFS"/>
      <sheetName val="ECONOMIC CLASSIFICATION"/>
      <sheetName val="COST DRIVERS SUMMARY"/>
      <sheetName val="GL SUMMARY"/>
      <sheetName val="PROJECTS"/>
      <sheetName val="GL Item List"/>
      <sheetName val="Misallocation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5">
          <cell r="C15">
            <v>438103822.41876012</v>
          </cell>
          <cell r="D15">
            <v>1244642630.3674695</v>
          </cell>
          <cell r="E15">
            <v>69004206.620039999</v>
          </cell>
        </row>
      </sheetData>
      <sheetData sheetId="5">
        <row r="22">
          <cell r="G22">
            <v>84269560.690484971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E VACANT-FILLED"/>
      <sheetName val="COE LEVELS SUMMARY"/>
      <sheetName val="CMA 9 TARIFFS"/>
      <sheetName val="ECONOMIC CLASSIFICATION"/>
      <sheetName val="COST DRIVERS SUMMARY"/>
      <sheetName val="WORKING SHEET"/>
      <sheetName val="GL SUMMARY"/>
      <sheetName val="PROJECTS"/>
      <sheetName val="GL Item List"/>
      <sheetName val="Misallocations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15">
          <cell r="C15">
            <v>392964057.74099994</v>
          </cell>
          <cell r="D15">
            <v>875078500.50959992</v>
          </cell>
          <cell r="E15">
            <v>4277879.5600800002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Offices to consolidate"/>
      <sheetName val="Targets"/>
      <sheetName val="Variance"/>
      <sheetName val="Check to national totals"/>
      <sheetName val="Commitment Detail"/>
    </sheetNames>
    <sheetDataSet>
      <sheetData sheetId="0" refreshError="1"/>
      <sheetData sheetId="1" refreshError="1">
        <row r="64">
          <cell r="C64" t="str">
            <v>CAPE TOWN - Sum of Provisional tax: Companies</v>
          </cell>
          <cell r="D64" t="str">
            <v>CAPE TOWN</v>
          </cell>
          <cell r="E64" t="str">
            <v>Provisional tax: Companies</v>
          </cell>
          <cell r="F64">
            <v>59449826.310000002</v>
          </cell>
          <cell r="G64">
            <v>113690698.2</v>
          </cell>
          <cell r="H64">
            <v>355821387.19999999</v>
          </cell>
          <cell r="I64">
            <v>227862810.16</v>
          </cell>
          <cell r="J64">
            <v>340459518.30000001</v>
          </cell>
          <cell r="K64">
            <v>600808921.00999999</v>
          </cell>
          <cell r="L64">
            <v>336816251.44999999</v>
          </cell>
          <cell r="M64">
            <v>66719337.049999997</v>
          </cell>
          <cell r="N64">
            <v>572272131.00999999</v>
          </cell>
          <cell r="O64">
            <v>125198602.45</v>
          </cell>
          <cell r="P64">
            <v>424379999.27999997</v>
          </cell>
          <cell r="Q64">
            <v>552974705.33000004</v>
          </cell>
        </row>
        <row r="65">
          <cell r="C65" t="str">
            <v>CAPE TOWN - Sum of Assessment payments: Companies</v>
          </cell>
          <cell r="E65" t="str">
            <v>Assessment payments: Companies</v>
          </cell>
          <cell r="F65">
            <v>27917947.309999999</v>
          </cell>
          <cell r="G65">
            <v>33913868.350000001</v>
          </cell>
          <cell r="H65">
            <v>46352958.560000002</v>
          </cell>
          <cell r="I65">
            <v>29954874.390000001</v>
          </cell>
          <cell r="J65">
            <v>34822489.43</v>
          </cell>
          <cell r="K65">
            <v>31370563.129999999</v>
          </cell>
          <cell r="L65">
            <v>42565642.649999999</v>
          </cell>
          <cell r="M65">
            <v>31680469.07</v>
          </cell>
          <cell r="N65">
            <v>33156084.239999998</v>
          </cell>
          <cell r="O65">
            <v>17130153.579999998</v>
          </cell>
          <cell r="P65">
            <v>37334330.079999998</v>
          </cell>
          <cell r="Q65">
            <v>42020875.030000001</v>
          </cell>
        </row>
        <row r="66">
          <cell r="C66" t="str">
            <v xml:space="preserve">CAPE TOWN - Sum of Secondary tax on companies </v>
          </cell>
          <cell r="E66" t="str">
            <v xml:space="preserve">Secondary tax on companies </v>
          </cell>
          <cell r="F66">
            <v>53093483.770000003</v>
          </cell>
          <cell r="G66">
            <v>39844682.229999997</v>
          </cell>
          <cell r="H66">
            <v>25984810.280000001</v>
          </cell>
          <cell r="I66">
            <v>22204726.129999999</v>
          </cell>
          <cell r="J66">
            <v>28449766.949999999</v>
          </cell>
          <cell r="K66">
            <v>23439309.370000001</v>
          </cell>
          <cell r="L66">
            <v>33206016.760000002</v>
          </cell>
          <cell r="M66">
            <v>16082105.5</v>
          </cell>
          <cell r="N66">
            <v>17830597.82</v>
          </cell>
          <cell r="O66">
            <v>20040357.670000002</v>
          </cell>
          <cell r="P66">
            <v>21232593.420000002</v>
          </cell>
          <cell r="Q66">
            <v>56295062.93</v>
          </cell>
        </row>
        <row r="67">
          <cell r="C67" t="str">
            <v>CAPE TOWN - Sum of Refunds: Companies</v>
          </cell>
          <cell r="E67" t="str">
            <v>Refunds: Companies</v>
          </cell>
          <cell r="F67">
            <v>-12390614.980000004</v>
          </cell>
          <cell r="G67">
            <v>-14044412.139999995</v>
          </cell>
          <cell r="H67">
            <v>-32564107.06000001</v>
          </cell>
          <cell r="I67">
            <v>-16962288.409999996</v>
          </cell>
          <cell r="J67">
            <v>-13886353.509999989</v>
          </cell>
          <cell r="K67">
            <v>-19972404.59</v>
          </cell>
          <cell r="L67">
            <v>-14749299.709999988</v>
          </cell>
          <cell r="M67">
            <v>-19307418.019999992</v>
          </cell>
          <cell r="N67">
            <v>-18898677.190000005</v>
          </cell>
          <cell r="O67">
            <v>-12085314.069999995</v>
          </cell>
          <cell r="P67">
            <v>-23102947.889999971</v>
          </cell>
          <cell r="Q67">
            <v>-22727762.369999975</v>
          </cell>
        </row>
        <row r="68">
          <cell r="C68" t="str">
            <v>CAPE TOWN - Sum of VAT: Payments at Receivers</v>
          </cell>
          <cell r="E68" t="str">
            <v>VAT: Payments at Receivers</v>
          </cell>
          <cell r="F68">
            <v>544781364.24999988</v>
          </cell>
          <cell r="G68">
            <v>629244016.79000008</v>
          </cell>
          <cell r="H68">
            <v>536407685.9399997</v>
          </cell>
          <cell r="I68">
            <v>578293991.16000009</v>
          </cell>
          <cell r="J68">
            <v>536678934.6700002</v>
          </cell>
          <cell r="K68">
            <v>622067742.71999991</v>
          </cell>
          <cell r="L68">
            <v>535805509.51000035</v>
          </cell>
          <cell r="M68">
            <v>629455068.87000012</v>
          </cell>
          <cell r="N68">
            <v>670519448.0400002</v>
          </cell>
          <cell r="O68">
            <v>710385771.6700002</v>
          </cell>
          <cell r="P68">
            <v>473566145.73999989</v>
          </cell>
          <cell r="Q68">
            <v>790615840.98000002</v>
          </cell>
        </row>
        <row r="69">
          <cell r="C69" t="str">
            <v>CAPE TOWN - Sum of VAT: Electronic payments</v>
          </cell>
          <cell r="E69" t="str">
            <v>VAT: Electronic payments</v>
          </cell>
          <cell r="F69">
            <v>76682882.910000041</v>
          </cell>
          <cell r="G69">
            <v>84826827.879999995</v>
          </cell>
          <cell r="H69">
            <v>61834977.480000004</v>
          </cell>
          <cell r="I69">
            <v>102784951.97000003</v>
          </cell>
          <cell r="J69">
            <v>61290204.799999997</v>
          </cell>
          <cell r="K69">
            <v>71120328.069999993</v>
          </cell>
          <cell r="L69">
            <v>71120328.069999993</v>
          </cell>
          <cell r="M69">
            <v>76565294.750000015</v>
          </cell>
          <cell r="N69">
            <v>70185693.079999998</v>
          </cell>
          <cell r="O69">
            <v>118996561.21000001</v>
          </cell>
          <cell r="P69">
            <v>30166898.130000003</v>
          </cell>
          <cell r="Q69">
            <v>126664143.99000002</v>
          </cell>
        </row>
        <row r="70">
          <cell r="C70" t="str">
            <v>CAPE TOWN - Sum of VAT: Payments at Banks</v>
          </cell>
          <cell r="E70" t="str">
            <v>VAT: Payments at Banks</v>
          </cell>
          <cell r="F70">
            <v>438282648.29000032</v>
          </cell>
          <cell r="G70">
            <v>531601970.71999997</v>
          </cell>
          <cell r="H70">
            <v>495592941.02000004</v>
          </cell>
          <cell r="I70">
            <v>577947583.70000029</v>
          </cell>
          <cell r="J70">
            <v>627987584.32000005</v>
          </cell>
          <cell r="K70">
            <v>520881104.95999968</v>
          </cell>
          <cell r="L70">
            <v>496681069.1400001</v>
          </cell>
          <cell r="M70">
            <v>538112941.37999964</v>
          </cell>
          <cell r="N70">
            <v>496526124.97999966</v>
          </cell>
          <cell r="O70">
            <v>746287928.5</v>
          </cell>
          <cell r="P70">
            <v>603319398.21000004</v>
          </cell>
          <cell r="Q70">
            <v>646406017.48000014</v>
          </cell>
        </row>
        <row r="71">
          <cell r="C71" t="str">
            <v>CAPE TOWN - Sum of VAT: E-Filing payments</v>
          </cell>
          <cell r="E71" t="str">
            <v>VAT: E-Filing payments</v>
          </cell>
          <cell r="F71">
            <v>46997441.26000002</v>
          </cell>
          <cell r="G71">
            <v>84875096.740000024</v>
          </cell>
          <cell r="H71">
            <v>69525118.810000002</v>
          </cell>
          <cell r="I71">
            <v>125260666.59</v>
          </cell>
          <cell r="J71">
            <v>117077487.24999996</v>
          </cell>
          <cell r="K71">
            <v>105195988.96999998</v>
          </cell>
          <cell r="L71">
            <v>154319151.68000004</v>
          </cell>
          <cell r="M71">
            <v>132363859.11000001</v>
          </cell>
          <cell r="N71">
            <v>163243742.95000008</v>
          </cell>
          <cell r="O71">
            <v>257858547.53000003</v>
          </cell>
          <cell r="P71">
            <v>165130144.74000001</v>
          </cell>
          <cell r="Q71">
            <v>191106580.16999996</v>
          </cell>
        </row>
        <row r="72">
          <cell r="C72" t="str">
            <v>CAPE TOWN - Sum of Refunds: VAT</v>
          </cell>
          <cell r="E72" t="str">
            <v>Refunds: VAT</v>
          </cell>
          <cell r="F72">
            <v>-711101383.07999992</v>
          </cell>
          <cell r="G72">
            <v>-539584793.57000005</v>
          </cell>
          <cell r="H72">
            <v>-512240201.88999999</v>
          </cell>
          <cell r="I72">
            <v>-509585969.32999998</v>
          </cell>
          <cell r="J72">
            <v>-485770355.50999999</v>
          </cell>
          <cell r="K72">
            <v>-485770355.50999999</v>
          </cell>
          <cell r="L72">
            <v>-625245736.18000007</v>
          </cell>
          <cell r="M72">
            <v>-637001354.12000012</v>
          </cell>
          <cell r="N72">
            <v>-612484254.32000005</v>
          </cell>
          <cell r="O72">
            <v>-625662281.79999995</v>
          </cell>
          <cell r="P72">
            <v>-576499405.47000003</v>
          </cell>
          <cell r="Q72">
            <v>-413377989.58000004</v>
          </cell>
        </row>
        <row r="73">
          <cell r="C73" t="str">
            <v>CAPE TOWN - Sum of PAYE</v>
          </cell>
          <cell r="E73" t="str">
            <v>PAYE</v>
          </cell>
          <cell r="F73">
            <v>1148917613.5000005</v>
          </cell>
          <cell r="G73">
            <v>996469317.75</v>
          </cell>
          <cell r="H73">
            <v>1037024509.8399993</v>
          </cell>
          <cell r="I73">
            <v>1043585612.1899999</v>
          </cell>
          <cell r="J73">
            <v>1044422667.6000009</v>
          </cell>
          <cell r="K73">
            <v>894899471.16000009</v>
          </cell>
          <cell r="L73">
            <v>1129272152.5699995</v>
          </cell>
          <cell r="M73">
            <v>1126711691.9000003</v>
          </cell>
          <cell r="N73">
            <v>1349014888.7200012</v>
          </cell>
          <cell r="O73">
            <v>1307199876.8700008</v>
          </cell>
          <cell r="P73">
            <v>1047965307.7500002</v>
          </cell>
          <cell r="Q73">
            <v>1098558534.6000001</v>
          </cell>
        </row>
        <row r="74">
          <cell r="C74" t="str">
            <v>CAPE TOWN - Sum of Skills Development Levy</v>
          </cell>
          <cell r="E74" t="str">
            <v>Skills Development Levy</v>
          </cell>
          <cell r="F74">
            <v>51924888.150000006</v>
          </cell>
          <cell r="G74">
            <v>48084327.349999994</v>
          </cell>
          <cell r="H74">
            <v>48291449.670000017</v>
          </cell>
          <cell r="I74">
            <v>48127062.760000005</v>
          </cell>
          <cell r="J74">
            <v>48443351.360000014</v>
          </cell>
          <cell r="K74">
            <v>48485433.020000003</v>
          </cell>
          <cell r="L74">
            <v>67638011.319999963</v>
          </cell>
          <cell r="M74">
            <v>51462954.130000003</v>
          </cell>
          <cell r="N74">
            <v>64016041.560000002</v>
          </cell>
          <cell r="O74">
            <v>58562585.230000004</v>
          </cell>
          <cell r="P74">
            <v>49451154.829999998</v>
          </cell>
          <cell r="Q74">
            <v>55923524.479999989</v>
          </cell>
        </row>
        <row r="75">
          <cell r="C75" t="str">
            <v>CAPE TOWN - Sum of Refunds: Individuals</v>
          </cell>
          <cell r="E75" t="str">
            <v>Refunds: Individuals</v>
          </cell>
          <cell r="F75">
            <v>-54998978.600000024</v>
          </cell>
          <cell r="G75">
            <v>-53881665.659999996</v>
          </cell>
          <cell r="H75">
            <v>-66377135.279999986</v>
          </cell>
          <cell r="I75">
            <v>-61083228.659999982</v>
          </cell>
          <cell r="J75">
            <v>-86723229.720000044</v>
          </cell>
          <cell r="K75">
            <v>-93366375.169999972</v>
          </cell>
          <cell r="L75">
            <v>-94599071.479999974</v>
          </cell>
          <cell r="M75">
            <v>-115108293.82000001</v>
          </cell>
          <cell r="N75">
            <v>-101018664.36999997</v>
          </cell>
          <cell r="O75">
            <v>-58687514.000000007</v>
          </cell>
          <cell r="P75">
            <v>-107520261.77999997</v>
          </cell>
          <cell r="Q75">
            <v>-101157353.90000001</v>
          </cell>
        </row>
        <row r="76">
          <cell r="C76" t="str">
            <v>CAPE TOWN - Sum of Assessment payments: Individuals</v>
          </cell>
          <cell r="E76" t="str">
            <v>Assessment payments: Individuals</v>
          </cell>
          <cell r="F76">
            <v>42481519.280000091</v>
          </cell>
          <cell r="G76">
            <v>49938323.759999856</v>
          </cell>
          <cell r="H76">
            <v>71273981.990000024</v>
          </cell>
          <cell r="I76">
            <v>46726145.659999989</v>
          </cell>
          <cell r="J76">
            <v>37932614.079999954</v>
          </cell>
          <cell r="K76">
            <v>35713080.99999997</v>
          </cell>
          <cell r="L76">
            <v>56212221.249999963</v>
          </cell>
          <cell r="M76">
            <v>64539588.99000001</v>
          </cell>
          <cell r="N76">
            <v>54173713.450000003</v>
          </cell>
          <cell r="O76">
            <v>39028732.580000006</v>
          </cell>
          <cell r="P76">
            <v>0</v>
          </cell>
          <cell r="Q76">
            <v>737444</v>
          </cell>
        </row>
        <row r="77">
          <cell r="C77" t="str">
            <v>CAPE TOWN - Sum of Provisional tax: individuals</v>
          </cell>
          <cell r="E77" t="str">
            <v>Provisional tax: individuals</v>
          </cell>
          <cell r="F77">
            <v>20705187.35000002</v>
          </cell>
          <cell r="G77">
            <v>21189382.519999988</v>
          </cell>
          <cell r="H77">
            <v>11799471.310000006</v>
          </cell>
          <cell r="I77">
            <v>14182212.639999993</v>
          </cell>
          <cell r="J77">
            <v>80757373.979999945</v>
          </cell>
          <cell r="K77">
            <v>52841910.900000006</v>
          </cell>
          <cell r="L77">
            <v>185070217.62000018</v>
          </cell>
          <cell r="M77">
            <v>31273221.740000006</v>
          </cell>
          <cell r="N77">
            <v>41720977.719999984</v>
          </cell>
          <cell r="O77">
            <v>19200442.399999987</v>
          </cell>
          <cell r="P77">
            <v>0</v>
          </cell>
          <cell r="Q77">
            <v>234914284</v>
          </cell>
        </row>
        <row r="78">
          <cell r="C78" t="str">
            <v xml:space="preserve">CAPE TOWN - Sum of Tax on retirement funds </v>
          </cell>
          <cell r="E78" t="str">
            <v xml:space="preserve">Tax on retirement funds 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 xml:space="preserve">CAPE TOWN - Sum of Donations tax </v>
          </cell>
          <cell r="E79" t="str">
            <v xml:space="preserve">Donations tax </v>
          </cell>
          <cell r="F79">
            <v>1501652.36</v>
          </cell>
          <cell r="G79">
            <v>52302.45</v>
          </cell>
          <cell r="H79">
            <v>718189.78</v>
          </cell>
          <cell r="I79">
            <v>1661221.9300000002</v>
          </cell>
          <cell r="J79">
            <v>178238.54</v>
          </cell>
          <cell r="K79">
            <v>1009629.04</v>
          </cell>
          <cell r="L79">
            <v>274158.96999999997</v>
          </cell>
          <cell r="M79">
            <v>941460.14</v>
          </cell>
          <cell r="N79">
            <v>2039607.34</v>
          </cell>
          <cell r="O79">
            <v>226692.85</v>
          </cell>
          <cell r="P79">
            <v>300995.38</v>
          </cell>
          <cell r="Q79">
            <v>318547.25</v>
          </cell>
        </row>
        <row r="80">
          <cell r="C80" t="str">
            <v xml:space="preserve">CAPE TOWN - Sum of Estate duty </v>
          </cell>
          <cell r="E80" t="str">
            <v xml:space="preserve">Estate duty </v>
          </cell>
          <cell r="F80">
            <v>14972035.93</v>
          </cell>
          <cell r="G80">
            <v>8834473.7400000002</v>
          </cell>
          <cell r="H80">
            <v>9307932.1600000001</v>
          </cell>
          <cell r="I80">
            <v>8514076.6999999993</v>
          </cell>
          <cell r="J80">
            <v>8849933.8000000007</v>
          </cell>
          <cell r="K80">
            <v>5256336.96</v>
          </cell>
          <cell r="L80">
            <v>20332200.560000002</v>
          </cell>
          <cell r="M80">
            <v>32599358.420000002</v>
          </cell>
          <cell r="N80">
            <v>23958986.120000001</v>
          </cell>
          <cell r="O80">
            <v>6779915.0700000003</v>
          </cell>
          <cell r="P80">
            <v>10270870.73</v>
          </cell>
          <cell r="Q80">
            <v>11147112.129999999</v>
          </cell>
        </row>
        <row r="81">
          <cell r="C81" t="str">
            <v xml:space="preserve">CAPE TOWN - Sum of Stamp duties and fees </v>
          </cell>
          <cell r="E81" t="str">
            <v xml:space="preserve">Stamp duties and fees </v>
          </cell>
          <cell r="F81">
            <v>4751555.75</v>
          </cell>
          <cell r="G81">
            <v>2951867.7199999997</v>
          </cell>
          <cell r="H81">
            <v>4422203.54</v>
          </cell>
          <cell r="I81">
            <v>5172835.62</v>
          </cell>
          <cell r="J81">
            <v>13511499.789999999</v>
          </cell>
          <cell r="K81">
            <v>5324459.5600000005</v>
          </cell>
          <cell r="L81">
            <v>10322544.799999999</v>
          </cell>
          <cell r="M81">
            <v>6219611.1600000001</v>
          </cell>
          <cell r="N81">
            <v>14757851.899999999</v>
          </cell>
          <cell r="O81">
            <v>7182327.2400000002</v>
          </cell>
          <cell r="P81">
            <v>10596953.52</v>
          </cell>
          <cell r="Q81">
            <v>10676627.530000001</v>
          </cell>
        </row>
        <row r="82">
          <cell r="C82" t="str">
            <v xml:space="preserve">CAPE TOWN - Sum of Transfer duties </v>
          </cell>
          <cell r="E82" t="str">
            <v xml:space="preserve">Transfer duties </v>
          </cell>
          <cell r="F82">
            <v>151917706.99000001</v>
          </cell>
          <cell r="G82">
            <v>179301690.63999999</v>
          </cell>
          <cell r="H82">
            <v>171602457.79000002</v>
          </cell>
          <cell r="I82">
            <v>161559297.5</v>
          </cell>
          <cell r="J82">
            <v>159196219.72</v>
          </cell>
          <cell r="K82">
            <v>168085574.42000002</v>
          </cell>
          <cell r="L82">
            <v>174742521.84</v>
          </cell>
          <cell r="M82">
            <v>207805680.85999998</v>
          </cell>
          <cell r="N82">
            <v>145212541.78999999</v>
          </cell>
          <cell r="O82">
            <v>174969654.10999998</v>
          </cell>
          <cell r="P82">
            <v>186896756.66999999</v>
          </cell>
          <cell r="Q82">
            <v>232143694.07999998</v>
          </cell>
        </row>
        <row r="83">
          <cell r="C83" t="str">
            <v xml:space="preserve">CAPE TOWN - Sum of Marketable securities tax </v>
          </cell>
          <cell r="E83" t="str">
            <v xml:space="preserve">Marketable securities tax 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CAPE TOWN - Sum of Mining Leases</v>
          </cell>
          <cell r="E84" t="str">
            <v>Mining Leases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CAPE TOWN - Sum of Royalties</v>
          </cell>
          <cell r="E85" t="str">
            <v>Royalties</v>
          </cell>
          <cell r="F85">
            <v>83171.92</v>
          </cell>
          <cell r="G85">
            <v>968351.7</v>
          </cell>
          <cell r="H85">
            <v>249193.75</v>
          </cell>
          <cell r="I85">
            <v>593018.97</v>
          </cell>
          <cell r="J85">
            <v>934613.52</v>
          </cell>
          <cell r="K85">
            <v>329339.06</v>
          </cell>
          <cell r="L85">
            <v>478082.86</v>
          </cell>
          <cell r="M85">
            <v>327827.11</v>
          </cell>
          <cell r="N85">
            <v>874677.22</v>
          </cell>
          <cell r="O85">
            <v>70329.62</v>
          </cell>
          <cell r="P85">
            <v>1059613.1300000001</v>
          </cell>
          <cell r="Q85">
            <v>1068192.8599999999</v>
          </cell>
        </row>
        <row r="86">
          <cell r="C86" t="str">
            <v>CAPE TOWN - Sum of Total</v>
          </cell>
          <cell r="E86" t="str">
            <v>Total</v>
          </cell>
          <cell r="F86">
            <v>1905969948.6700006</v>
          </cell>
          <cell r="G86">
            <v>2218276327.1700001</v>
          </cell>
          <cell r="H86">
            <v>2335027824.8899994</v>
          </cell>
          <cell r="I86">
            <v>2406799601.6700001</v>
          </cell>
          <cell r="J86">
            <v>2554612559.3700008</v>
          </cell>
          <cell r="K86">
            <v>2587720058.0799999</v>
          </cell>
          <cell r="L86">
            <v>2580261973.6800003</v>
          </cell>
          <cell r="M86">
            <v>2241443404.2200003</v>
          </cell>
          <cell r="N86">
            <v>2987101512.0600014</v>
          </cell>
          <cell r="O86">
            <v>2912683368.710001</v>
          </cell>
          <cell r="P86">
            <v>2354548546.4700003</v>
          </cell>
          <cell r="Q86">
            <v>3514308080.9899998</v>
          </cell>
        </row>
        <row r="87">
          <cell r="C87" t="str">
            <v>CAPE TOWN - Sum of UIF</v>
          </cell>
          <cell r="E87" t="str">
            <v>UIF</v>
          </cell>
          <cell r="F87">
            <v>63992932.639999971</v>
          </cell>
          <cell r="G87">
            <v>66711909.169999972</v>
          </cell>
          <cell r="H87">
            <v>64799556.920000002</v>
          </cell>
          <cell r="I87">
            <v>65055732.670000017</v>
          </cell>
          <cell r="J87">
            <v>65718708.859999985</v>
          </cell>
          <cell r="K87">
            <v>65248304.500000015</v>
          </cell>
          <cell r="L87">
            <v>53202275.909999996</v>
          </cell>
          <cell r="M87">
            <v>69335645.699999988</v>
          </cell>
          <cell r="N87">
            <v>73897887.689999998</v>
          </cell>
          <cell r="O87">
            <v>71727662.099999979</v>
          </cell>
          <cell r="P87">
            <v>67408854.020000011</v>
          </cell>
          <cell r="Q87">
            <v>72532712.479999989</v>
          </cell>
        </row>
        <row r="176">
          <cell r="C176" t="str">
            <v>HEAD OFFICE - Sum of Provisional tax: Companies</v>
          </cell>
          <cell r="D176" t="str">
            <v>HEAD OFFICE</v>
          </cell>
          <cell r="E176" t="str">
            <v>Provisional tax: Companies</v>
          </cell>
          <cell r="F176">
            <v>0</v>
          </cell>
          <cell r="G176">
            <v>61066.75</v>
          </cell>
          <cell r="H176">
            <v>0</v>
          </cell>
          <cell r="I176">
            <v>424.5</v>
          </cell>
          <cell r="J176">
            <v>323.39</v>
          </cell>
          <cell r="K176">
            <v>81.63</v>
          </cell>
          <cell r="L176">
            <v>44700</v>
          </cell>
          <cell r="M176">
            <v>0</v>
          </cell>
          <cell r="N176">
            <v>0</v>
          </cell>
          <cell r="O176">
            <v>0</v>
          </cell>
          <cell r="P176">
            <v>603</v>
          </cell>
          <cell r="Q176">
            <v>30561.279999999999</v>
          </cell>
        </row>
        <row r="177">
          <cell r="C177" t="str">
            <v>HEAD OFFICE - Sum of Assessment payments: Companies</v>
          </cell>
          <cell r="E177" t="str">
            <v>Assessment payments: Companies</v>
          </cell>
          <cell r="F177">
            <v>1846.16</v>
          </cell>
          <cell r="G177">
            <v>0</v>
          </cell>
          <cell r="H177">
            <v>12645</v>
          </cell>
          <cell r="I177">
            <v>2021.46</v>
          </cell>
          <cell r="J177">
            <v>0</v>
          </cell>
          <cell r="K177">
            <v>800</v>
          </cell>
          <cell r="L177">
            <v>0</v>
          </cell>
          <cell r="M177">
            <v>800</v>
          </cell>
          <cell r="N177">
            <v>1565.77</v>
          </cell>
          <cell r="O177">
            <v>0</v>
          </cell>
          <cell r="P177">
            <v>790</v>
          </cell>
          <cell r="Q177">
            <v>5041.7</v>
          </cell>
        </row>
        <row r="178">
          <cell r="C178" t="str">
            <v xml:space="preserve">HEAD OFFICE - Sum of Secondary tax on companies </v>
          </cell>
          <cell r="E178" t="str">
            <v xml:space="preserve">Secondary tax on companies 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C179" t="str">
            <v>HEAD OFFICE - Sum of Refunds: Companies</v>
          </cell>
          <cell r="E179" t="str">
            <v>Refunds: Companies</v>
          </cell>
          <cell r="F179">
            <v>0</v>
          </cell>
          <cell r="G179">
            <v>0</v>
          </cell>
          <cell r="H179">
            <v>-3145.19</v>
          </cell>
          <cell r="I179">
            <v>0</v>
          </cell>
          <cell r="J179">
            <v>0</v>
          </cell>
          <cell r="K179">
            <v>0</v>
          </cell>
          <cell r="L179">
            <v>-1755878.19</v>
          </cell>
          <cell r="M179">
            <v>0</v>
          </cell>
          <cell r="N179">
            <v>0</v>
          </cell>
          <cell r="O179">
            <v>0</v>
          </cell>
          <cell r="P179">
            <v>-1475</v>
          </cell>
          <cell r="Q179">
            <v>-33805.75</v>
          </cell>
        </row>
        <row r="180">
          <cell r="C180" t="str">
            <v>HEAD OFFICE - Sum of VAT: Payments at Receivers</v>
          </cell>
          <cell r="E180" t="str">
            <v>VAT: Payments at Receivers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C181" t="str">
            <v>HEAD OFFICE - Sum of VAT: Electronic payments</v>
          </cell>
          <cell r="E181" t="str">
            <v>VAT: Electronic payments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C182" t="str">
            <v>HEAD OFFICE - Sum of VAT: Payments at Banks</v>
          </cell>
          <cell r="E182" t="str">
            <v>VAT: Payments at Banks</v>
          </cell>
          <cell r="F182">
            <v>23016523.48</v>
          </cell>
          <cell r="G182">
            <v>5676869.6900000004</v>
          </cell>
          <cell r="H182">
            <v>108704.43</v>
          </cell>
          <cell r="I182">
            <v>442786.22</v>
          </cell>
          <cell r="J182">
            <v>0</v>
          </cell>
          <cell r="K182">
            <v>393435.71</v>
          </cell>
          <cell r="L182">
            <v>867987.18</v>
          </cell>
          <cell r="M182">
            <v>258319.79</v>
          </cell>
          <cell r="N182">
            <v>3148139.73</v>
          </cell>
          <cell r="O182">
            <v>487770.5</v>
          </cell>
          <cell r="P182">
            <v>181144.6</v>
          </cell>
          <cell r="Q182">
            <v>0</v>
          </cell>
        </row>
        <row r="183">
          <cell r="C183" t="str">
            <v>HEAD OFFICE - Sum of VAT: E-Filing payments</v>
          </cell>
          <cell r="E183" t="str">
            <v>VAT: E-Filing payments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C184" t="str">
            <v>HEAD OFFICE - Sum of Refunds: VAT</v>
          </cell>
          <cell r="E184" t="str">
            <v>Refunds: VAT</v>
          </cell>
          <cell r="F184">
            <v>0</v>
          </cell>
          <cell r="G184">
            <v>0</v>
          </cell>
          <cell r="H184">
            <v>0</v>
          </cell>
          <cell r="I184">
            <v>-1623.32</v>
          </cell>
          <cell r="J184">
            <v>0</v>
          </cell>
          <cell r="K184">
            <v>0</v>
          </cell>
          <cell r="L184">
            <v>0</v>
          </cell>
          <cell r="M184">
            <v>-1169.82</v>
          </cell>
          <cell r="N184">
            <v>0</v>
          </cell>
          <cell r="O184">
            <v>-734.95</v>
          </cell>
          <cell r="P184">
            <v>0</v>
          </cell>
          <cell r="Q184">
            <v>0</v>
          </cell>
        </row>
        <row r="185">
          <cell r="C185" t="str">
            <v>HEAD OFFICE - Sum of PAYE</v>
          </cell>
          <cell r="E185" t="str">
            <v>PAYE</v>
          </cell>
          <cell r="F185">
            <v>1062716.6399999999</v>
          </cell>
          <cell r="G185">
            <v>971645.13</v>
          </cell>
          <cell r="H185">
            <v>1196988.95</v>
          </cell>
          <cell r="I185">
            <v>220491.17</v>
          </cell>
          <cell r="J185">
            <v>16947133.920000002</v>
          </cell>
          <cell r="K185">
            <v>151685.13</v>
          </cell>
          <cell r="L185">
            <v>389118.71999999997</v>
          </cell>
          <cell r="M185">
            <v>164733.07999999999</v>
          </cell>
          <cell r="N185">
            <v>453450.59</v>
          </cell>
          <cell r="O185">
            <v>90294.49</v>
          </cell>
          <cell r="P185">
            <v>127733.37</v>
          </cell>
          <cell r="Q185">
            <v>151224.64000000001</v>
          </cell>
        </row>
        <row r="186">
          <cell r="C186" t="str">
            <v>HEAD OFFICE - Sum of Skills Development Levy</v>
          </cell>
          <cell r="E186" t="str">
            <v>Skills Development Levy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123637.39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C187" t="str">
            <v>HEAD OFFICE - Sum of Refunds: Individuals</v>
          </cell>
          <cell r="E187" t="str">
            <v>Refunds: Individuals</v>
          </cell>
          <cell r="F187">
            <v>-144658.48000000001</v>
          </cell>
          <cell r="G187">
            <v>-139712.13</v>
          </cell>
          <cell r="H187">
            <v>-98625.7</v>
          </cell>
          <cell r="I187">
            <v>-423884.61</v>
          </cell>
          <cell r="J187">
            <v>-6326874.8400000017</v>
          </cell>
          <cell r="K187">
            <v>-658969.14</v>
          </cell>
          <cell r="L187">
            <v>-483537.55</v>
          </cell>
          <cell r="M187">
            <v>-534716.55999999994</v>
          </cell>
          <cell r="N187">
            <v>-356455.32</v>
          </cell>
          <cell r="O187">
            <v>-417283.78</v>
          </cell>
          <cell r="P187">
            <v>-197166.8</v>
          </cell>
          <cell r="Q187">
            <v>-74171.42</v>
          </cell>
        </row>
        <row r="188">
          <cell r="C188" t="str">
            <v>HEAD OFFICE - Sum of Assessment payments: Individuals</v>
          </cell>
          <cell r="E188" t="str">
            <v>Assessment payments: Individuals</v>
          </cell>
          <cell r="F188">
            <v>135176.01</v>
          </cell>
          <cell r="G188">
            <v>26553.67</v>
          </cell>
          <cell r="H188">
            <v>106644.65</v>
          </cell>
          <cell r="I188">
            <v>69282.36</v>
          </cell>
          <cell r="J188">
            <v>15665.42</v>
          </cell>
          <cell r="K188">
            <v>326850.59000000003</v>
          </cell>
          <cell r="L188">
            <v>87277.77</v>
          </cell>
          <cell r="M188">
            <v>71077.850000000006</v>
          </cell>
          <cell r="N188">
            <v>167291.1</v>
          </cell>
          <cell r="O188">
            <v>133413.48000000001</v>
          </cell>
          <cell r="P188">
            <v>0</v>
          </cell>
          <cell r="Q188">
            <v>37010</v>
          </cell>
        </row>
        <row r="189">
          <cell r="C189" t="str">
            <v>HEAD OFFICE - Sum of Provisional tax: individuals</v>
          </cell>
          <cell r="E189" t="str">
            <v>Provisional tax: individuals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262313.71000000002</v>
          </cell>
          <cell r="K189">
            <v>29816.55</v>
          </cell>
          <cell r="L189">
            <v>159228.26999999999</v>
          </cell>
          <cell r="M189">
            <v>16214</v>
          </cell>
          <cell r="N189">
            <v>10214.629999999999</v>
          </cell>
          <cell r="O189">
            <v>27173.57</v>
          </cell>
          <cell r="P189">
            <v>0</v>
          </cell>
          <cell r="Q189">
            <v>297136</v>
          </cell>
        </row>
        <row r="190">
          <cell r="C190" t="str">
            <v xml:space="preserve">HEAD OFFICE - Sum of Tax on retirement funds </v>
          </cell>
          <cell r="E190" t="str">
            <v xml:space="preserve">Tax on retirement funds 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C191" t="str">
            <v xml:space="preserve">HEAD OFFICE - Sum of Donations tax </v>
          </cell>
          <cell r="E191" t="str">
            <v xml:space="preserve">Donations tax 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C192" t="str">
            <v xml:space="preserve">HEAD OFFICE - Sum of Estate duty </v>
          </cell>
          <cell r="E192" t="str">
            <v xml:space="preserve">Estate duty </v>
          </cell>
          <cell r="F192">
            <v>-284862.53000000003</v>
          </cell>
          <cell r="G192">
            <v>-459252.28</v>
          </cell>
          <cell r="H192">
            <v>-984492.69</v>
          </cell>
          <cell r="I192">
            <v>-444707.41</v>
          </cell>
          <cell r="J192">
            <v>-2365539.88</v>
          </cell>
          <cell r="K192">
            <v>-424533.04</v>
          </cell>
          <cell r="L192">
            <v>-1065639.81</v>
          </cell>
          <cell r="M192">
            <v>0</v>
          </cell>
          <cell r="N192">
            <v>-199881.35</v>
          </cell>
          <cell r="O192">
            <v>-1300120.26</v>
          </cell>
          <cell r="P192">
            <v>-1726775.38</v>
          </cell>
          <cell r="Q192">
            <v>-493658.05</v>
          </cell>
        </row>
        <row r="193">
          <cell r="C193" t="str">
            <v xml:space="preserve">HEAD OFFICE - Sum of Stamp duties and fees </v>
          </cell>
          <cell r="E193" t="str">
            <v xml:space="preserve">Stamp duties and fees </v>
          </cell>
          <cell r="F193">
            <v>4800009.08</v>
          </cell>
          <cell r="G193">
            <v>6113944.3399999999</v>
          </cell>
          <cell r="H193">
            <v>5104627.1900000004</v>
          </cell>
          <cell r="I193">
            <v>7056795.3499999996</v>
          </cell>
          <cell r="J193">
            <v>4229969.8499999996</v>
          </cell>
          <cell r="K193">
            <v>3693828.85</v>
          </cell>
          <cell r="L193">
            <v>7090106.3700000001</v>
          </cell>
          <cell r="M193">
            <v>0</v>
          </cell>
          <cell r="N193">
            <v>4457341.2699999996</v>
          </cell>
          <cell r="O193">
            <v>3372012.46</v>
          </cell>
          <cell r="P193">
            <v>4704543.21</v>
          </cell>
          <cell r="Q193">
            <v>3831569.6</v>
          </cell>
        </row>
        <row r="194">
          <cell r="C194" t="str">
            <v xml:space="preserve">HEAD OFFICE - Sum of Transfer duties </v>
          </cell>
          <cell r="E194" t="str">
            <v xml:space="preserve">Transfer duties 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C195" t="str">
            <v xml:space="preserve">HEAD OFFICE - Sum of Marketable securities tax </v>
          </cell>
          <cell r="E195" t="str">
            <v xml:space="preserve">Marketable securities tax 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C196" t="str">
            <v>HEAD OFFICE - Sum of Mining Leases</v>
          </cell>
          <cell r="E196" t="str">
            <v>Mining Leases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C197" t="str">
            <v>HEAD OFFICE - Sum of Royalties</v>
          </cell>
          <cell r="E197" t="str">
            <v>Royalties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C198" t="str">
            <v>HEAD OFFICE - Sum of Total</v>
          </cell>
          <cell r="E198" t="str">
            <v>Total</v>
          </cell>
          <cell r="F198">
            <v>28586750.360000003</v>
          </cell>
          <cell r="G198">
            <v>12251115.17</v>
          </cell>
          <cell r="H198">
            <v>5443346.6399999997</v>
          </cell>
          <cell r="I198">
            <v>6921585.7199999997</v>
          </cell>
          <cell r="J198">
            <v>12762991.570000002</v>
          </cell>
          <cell r="K198">
            <v>3512996.28</v>
          </cell>
          <cell r="L198">
            <v>5457000.1499999994</v>
          </cell>
          <cell r="M198">
            <v>-24741.660000000003</v>
          </cell>
          <cell r="N198">
            <v>7681666.4199999999</v>
          </cell>
          <cell r="O198">
            <v>2392525.5099999998</v>
          </cell>
          <cell r="P198">
            <v>3089397</v>
          </cell>
          <cell r="Q198">
            <v>3750908</v>
          </cell>
        </row>
        <row r="199">
          <cell r="C199" t="str">
            <v>HEAD OFFICE - Sum of UIF</v>
          </cell>
          <cell r="E199" t="str">
            <v>UIF</v>
          </cell>
          <cell r="F199">
            <v>135105.84</v>
          </cell>
          <cell r="G199">
            <v>282486.3</v>
          </cell>
          <cell r="H199">
            <v>154698.39000000001</v>
          </cell>
          <cell r="I199">
            <v>84960.5</v>
          </cell>
          <cell r="J199">
            <v>88425.01</v>
          </cell>
          <cell r="K199">
            <v>89581.09</v>
          </cell>
          <cell r="L199">
            <v>0</v>
          </cell>
          <cell r="M199">
            <v>66782.48</v>
          </cell>
          <cell r="N199">
            <v>0</v>
          </cell>
          <cell r="O199">
            <v>79561.19</v>
          </cell>
          <cell r="P199">
            <v>39812.35</v>
          </cell>
          <cell r="Q199">
            <v>890055.23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Sheet"/>
      <sheetName val="Hedge Report"/>
      <sheetName val="Treasury Report"/>
      <sheetName val="Treas Report Excl Min"/>
      <sheetName val="CFL Power Hedges A$"/>
      <sheetName val="CFL Power Hedges NZ$"/>
      <sheetName val="CAIL Fwds"/>
      <sheetName val="Leichhardt"/>
      <sheetName val="ERA Fwds &amp; Options"/>
      <sheetName val="RRM Fwds &amp; Options"/>
      <sheetName val="NMRR Fwds &amp; Options"/>
      <sheetName val="NPKS Fwds &amp; Options"/>
      <sheetName val="IOC Fwds &amp; Options"/>
      <sheetName val="Zink Fwds &amp; Options"/>
      <sheetName val="Ashton Fwds"/>
      <sheetName val="Hail Creek Fwds"/>
      <sheetName val="CAP Fwds"/>
      <sheetName val="Npks Fwds"/>
      <sheetName val="West Ang Fwds"/>
      <sheetName val="Peak Gold Com Fwds"/>
      <sheetName val="Northparks Com Fwds"/>
      <sheetName val="Zinkgruven Com Fwds"/>
      <sheetName val="FX Position Rpt"/>
      <sheetName val="CO Position Rpt"/>
      <sheetName val="Realised FX"/>
      <sheetName val="CO List"/>
      <sheetName val="Fwds"/>
      <sheetName val="Options"/>
    </sheetNames>
    <sheetDataSet>
      <sheetData sheetId="0" refreshError="1"/>
      <sheetData sheetId="1" refreshError="1">
        <row r="14">
          <cell r="C14">
            <v>0.72709999999999997</v>
          </cell>
        </row>
        <row r="15">
          <cell r="C15">
            <v>0.29083999999999999</v>
          </cell>
        </row>
        <row r="16">
          <cell r="C16">
            <v>0.6</v>
          </cell>
        </row>
        <row r="17">
          <cell r="C17">
            <v>0.68400000000000005</v>
          </cell>
        </row>
        <row r="18">
          <cell r="C18">
            <v>0.56100000000000005</v>
          </cell>
        </row>
        <row r="19">
          <cell r="C19">
            <v>0.1804</v>
          </cell>
        </row>
        <row r="20">
          <cell r="C20">
            <v>0.44700000000000001</v>
          </cell>
        </row>
        <row r="21">
          <cell r="C21">
            <v>0.16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W&amp;N CAPE"/>
      <sheetName val="W&amp;N CAPE (2)"/>
      <sheetName val="W&amp;N CAPE (3)"/>
      <sheetName val="W&amp;N CAPE (4)"/>
      <sheetName val="W&amp;N CUST-LAND"/>
      <sheetName val="C_HeadCount"/>
      <sheetName val="CM_Expenditur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A33" t="str">
            <v>COST CENTRES</v>
          </cell>
        </row>
        <row r="34">
          <cell r="A34" t="str">
            <v>1000Z2_WC_07</v>
          </cell>
          <cell r="B34" t="str">
            <v>ZONE 2 WESTERN CAPE</v>
          </cell>
        </row>
        <row r="35">
          <cell r="A35" t="str">
            <v>550020</v>
          </cell>
          <cell r="B35" t="str">
            <v>Cape Town Assessment</v>
          </cell>
        </row>
        <row r="36">
          <cell r="A36" t="str">
            <v>601000</v>
          </cell>
          <cell r="B36" t="str">
            <v>Upington Local Offic</v>
          </cell>
        </row>
        <row r="37">
          <cell r="A37" t="str">
            <v>601190</v>
          </cell>
          <cell r="B37" t="str">
            <v>Vioolsdrif Border Po</v>
          </cell>
        </row>
        <row r="38">
          <cell r="A38" t="str">
            <v>602000</v>
          </cell>
          <cell r="B38" t="str">
            <v>Cape Town Harbour</v>
          </cell>
        </row>
        <row r="39">
          <cell r="A39" t="str">
            <v>602050</v>
          </cell>
          <cell r="B39" t="str">
            <v>Mosselbay Harbour</v>
          </cell>
        </row>
        <row r="40">
          <cell r="A40" t="str">
            <v>603000</v>
          </cell>
          <cell r="B40" t="str">
            <v>Cape Town Internatio</v>
          </cell>
        </row>
        <row r="41">
          <cell r="A41" t="str">
            <v>604000</v>
          </cell>
          <cell r="B41" t="str">
            <v>Excise Oudtshoorn</v>
          </cell>
        </row>
        <row r="42">
          <cell r="A42" t="str">
            <v>604010</v>
          </cell>
          <cell r="B42" t="str">
            <v>Excise Paarl</v>
          </cell>
        </row>
        <row r="43">
          <cell r="A43" t="str">
            <v>604020</v>
          </cell>
          <cell r="B43" t="str">
            <v>Excise Robertson</v>
          </cell>
        </row>
        <row r="44">
          <cell r="A44" t="str">
            <v>604030</v>
          </cell>
          <cell r="B44" t="str">
            <v>Excise Stellenbosch</v>
          </cell>
        </row>
        <row r="45">
          <cell r="A45" t="str">
            <v>604040</v>
          </cell>
          <cell r="B45" t="str">
            <v>Excise Vredendal</v>
          </cell>
        </row>
        <row r="46">
          <cell r="A46" t="str">
            <v>604050</v>
          </cell>
          <cell r="B46" t="str">
            <v>Excise Worcester</v>
          </cell>
        </row>
        <row r="47">
          <cell r="A47" t="str">
            <v>650020</v>
          </cell>
          <cell r="B47" t="str">
            <v>ROM: WC</v>
          </cell>
        </row>
        <row r="48">
          <cell r="A48" t="str">
            <v>652000</v>
          </cell>
          <cell r="B48" t="str">
            <v>Beaufort West  Branc</v>
          </cell>
        </row>
        <row r="49">
          <cell r="A49" t="str">
            <v>652010</v>
          </cell>
          <cell r="B49" t="str">
            <v>Bellville Branch Off</v>
          </cell>
        </row>
        <row r="50">
          <cell r="A50" t="str">
            <v>652020</v>
          </cell>
          <cell r="B50" t="str">
            <v>Cape Town Branch Off</v>
          </cell>
        </row>
        <row r="51">
          <cell r="A51" t="str">
            <v>652040</v>
          </cell>
          <cell r="B51" t="str">
            <v>George  Branch Offic</v>
          </cell>
        </row>
        <row r="52">
          <cell r="A52" t="str">
            <v>652050</v>
          </cell>
          <cell r="B52" t="str">
            <v>Paarl  Branch Office</v>
          </cell>
        </row>
        <row r="53">
          <cell r="A53" t="str">
            <v>652060</v>
          </cell>
          <cell r="B53" t="str">
            <v>Worcester  Branch Of</v>
          </cell>
        </row>
        <row r="54">
          <cell r="A54" t="str">
            <v>102085</v>
          </cell>
          <cell r="B54" t="str">
            <v>BIU W Cape</v>
          </cell>
        </row>
        <row r="55">
          <cell r="A55" t="str">
            <v>102087</v>
          </cell>
          <cell r="B55" t="str">
            <v>BIU Northern Cape</v>
          </cell>
        </row>
        <row r="56">
          <cell r="A56" t="str">
            <v>105006</v>
          </cell>
          <cell r="B56" t="str">
            <v>LBC WC</v>
          </cell>
        </row>
        <row r="57">
          <cell r="A57" t="str">
            <v>200170</v>
          </cell>
          <cell r="B57" t="str">
            <v>Academy  West Cape</v>
          </cell>
        </row>
        <row r="58">
          <cell r="A58" t="str">
            <v>500194</v>
          </cell>
          <cell r="B58" t="str">
            <v>FINANCE WC</v>
          </cell>
        </row>
        <row r="59">
          <cell r="A59" t="str">
            <v>1000WCENF_07</v>
          </cell>
          <cell r="B59" t="str">
            <v>WESTERN CAPE 07</v>
          </cell>
        </row>
        <row r="60">
          <cell r="A60" t="str">
            <v>520000</v>
          </cell>
          <cell r="B60" t="str">
            <v>Cape Town Enfor Cent</v>
          </cell>
        </row>
        <row r="61">
          <cell r="A61" t="str">
            <v>520010</v>
          </cell>
          <cell r="B61" t="str">
            <v>Worcester  Enforceme</v>
          </cell>
        </row>
        <row r="62">
          <cell r="A62" t="str">
            <v>520020</v>
          </cell>
          <cell r="B62" t="str">
            <v>George  Enforcement</v>
          </cell>
        </row>
        <row r="63">
          <cell r="A63" t="str">
            <v>652030</v>
          </cell>
          <cell r="B63" t="str">
            <v>Western Cape Call Ce</v>
          </cell>
        </row>
        <row r="64">
          <cell r="A64" t="str">
            <v>1000SARS_2007</v>
          </cell>
          <cell r="B64" t="str">
            <v>Total SARS</v>
          </cell>
        </row>
        <row r="65">
          <cell r="A65" t="str">
            <v>1000ENFORC_07</v>
          </cell>
          <cell r="B65" t="str">
            <v>Total Enforcement</v>
          </cell>
        </row>
        <row r="66">
          <cell r="A66" t="str">
            <v>1000REGIPS_07</v>
          </cell>
          <cell r="B66" t="str">
            <v>Regional Co-ordination - Zone 2</v>
          </cell>
        </row>
        <row r="67">
          <cell r="A67" t="str">
            <v>1000OPERAT_07</v>
          </cell>
          <cell r="B67" t="str">
            <v>SARS Operations</v>
          </cell>
        </row>
        <row r="68">
          <cell r="A68" t="str">
            <v>1000NATOPS_07</v>
          </cell>
          <cell r="B68" t="str">
            <v>National Operations</v>
          </cell>
        </row>
        <row r="69">
          <cell r="A69" t="str">
            <v>1000ENFORC_07</v>
          </cell>
          <cell r="B69" t="str">
            <v>ENFORCEMENT FY 06/07</v>
          </cell>
        </row>
        <row r="70">
          <cell r="A70" t="str">
            <v>1000RREGCOR_07</v>
          </cell>
          <cell r="B70" t="str">
            <v>RISK MANAGE REGION C</v>
          </cell>
        </row>
        <row r="71">
          <cell r="A71" t="str">
            <v>""</v>
          </cell>
          <cell r="B71">
            <v>0</v>
          </cell>
        </row>
        <row r="72">
          <cell r="B72" t="str">
            <v>Assessment Centre/s</v>
          </cell>
        </row>
        <row r="73">
          <cell r="B73" t="str">
            <v>Branch Offices</v>
          </cell>
        </row>
        <row r="74">
          <cell r="B74" t="str">
            <v>Customs</v>
          </cell>
        </row>
        <row r="75">
          <cell r="B75" t="str">
            <v>Enforcement</v>
          </cell>
        </row>
        <row r="76">
          <cell r="B76" t="str">
            <v>W&amp;NC Region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inal Output"/>
      <sheetName val="Output-prior 2 &quot;acc adj&quot;"/>
      <sheetName val="Working Sheet - Raw Data"/>
      <sheetName val="Working sheet - Office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>
            <v>1</v>
          </cell>
          <cell r="D3" t="str">
            <v>BEAUFORT WEST</v>
          </cell>
        </row>
        <row r="4">
          <cell r="C4">
            <v>2</v>
          </cell>
          <cell r="D4" t="str">
            <v>BELLVILLE</v>
          </cell>
        </row>
        <row r="5">
          <cell r="C5">
            <v>3</v>
          </cell>
          <cell r="D5" t="str">
            <v>CAPE TOWN</v>
          </cell>
        </row>
        <row r="6">
          <cell r="C6">
            <v>4</v>
          </cell>
          <cell r="D6" t="str">
            <v>EAST LONDON</v>
          </cell>
        </row>
        <row r="7">
          <cell r="C7">
            <v>5</v>
          </cell>
          <cell r="D7" t="str">
            <v>PAARL</v>
          </cell>
        </row>
        <row r="8">
          <cell r="C8">
            <v>6</v>
          </cell>
          <cell r="D8" t="str">
            <v>KIMBERLEY &amp; UPINGTON</v>
          </cell>
        </row>
        <row r="9">
          <cell r="C9">
            <v>7</v>
          </cell>
          <cell r="D9" t="str">
            <v>PORT ELIZABETH</v>
          </cell>
        </row>
        <row r="10">
          <cell r="C10">
            <v>8</v>
          </cell>
          <cell r="D10" t="str">
            <v xml:space="preserve">UITENHAGE </v>
          </cell>
        </row>
        <row r="11">
          <cell r="C11">
            <v>9</v>
          </cell>
          <cell r="D11" t="str">
            <v>WORCESTER AND ROBERTSON</v>
          </cell>
        </row>
        <row r="12">
          <cell r="C12">
            <v>10</v>
          </cell>
          <cell r="D12" t="str">
            <v>GEORGE</v>
          </cell>
        </row>
        <row r="13">
          <cell r="C13">
            <v>12</v>
          </cell>
          <cell r="D13" t="str">
            <v>UMTATA</v>
          </cell>
        </row>
        <row r="14">
          <cell r="C14">
            <v>20</v>
          </cell>
          <cell r="D14" t="str">
            <v>DURBAN, PMB &amp; RICHARDS BAY</v>
          </cell>
        </row>
        <row r="15">
          <cell r="C15">
            <v>21</v>
          </cell>
        </row>
        <row r="16">
          <cell r="C16">
            <v>40</v>
          </cell>
          <cell r="D16" t="str">
            <v>BLOEMFONTEIN</v>
          </cell>
        </row>
        <row r="17">
          <cell r="C17">
            <v>41</v>
          </cell>
          <cell r="D17" t="str">
            <v>KROONSTAD</v>
          </cell>
        </row>
        <row r="18">
          <cell r="C18">
            <v>42</v>
          </cell>
          <cell r="D18" t="str">
            <v>WELKOM</v>
          </cell>
        </row>
        <row r="19">
          <cell r="C19">
            <v>60</v>
          </cell>
          <cell r="D19" t="str">
            <v>MINING (HEAD OFFICE)</v>
          </cell>
        </row>
        <row r="20">
          <cell r="C20">
            <v>61</v>
          </cell>
          <cell r="D20" t="str">
            <v>KLERKSDORP</v>
          </cell>
        </row>
        <row r="21">
          <cell r="C21">
            <v>62</v>
          </cell>
          <cell r="D21" t="str">
            <v>KRUGERSDORP</v>
          </cell>
        </row>
        <row r="22">
          <cell r="C22">
            <v>63</v>
          </cell>
          <cell r="D22" t="str">
            <v>PIETERSBURG</v>
          </cell>
        </row>
        <row r="23">
          <cell r="C23">
            <v>64</v>
          </cell>
          <cell r="D23" t="str">
            <v>PRETORIA</v>
          </cell>
        </row>
        <row r="24">
          <cell r="C24">
            <v>65</v>
          </cell>
          <cell r="D24" t="str">
            <v>RUSTENBURG</v>
          </cell>
        </row>
        <row r="25">
          <cell r="C25">
            <v>66</v>
          </cell>
          <cell r="D25" t="str">
            <v>SPRINGS</v>
          </cell>
        </row>
        <row r="26">
          <cell r="C26">
            <v>67</v>
          </cell>
          <cell r="D26" t="str">
            <v>STANDERTON</v>
          </cell>
        </row>
        <row r="27">
          <cell r="C27">
            <v>68</v>
          </cell>
          <cell r="D27" t="str">
            <v>VEREENIGING</v>
          </cell>
        </row>
        <row r="28">
          <cell r="C28">
            <v>69</v>
          </cell>
          <cell r="D28" t="str">
            <v>WITBANK</v>
          </cell>
        </row>
        <row r="29">
          <cell r="C29">
            <v>70</v>
          </cell>
          <cell r="D29" t="str">
            <v>NELSPRUIT</v>
          </cell>
        </row>
        <row r="30">
          <cell r="C30">
            <v>71</v>
          </cell>
          <cell r="D30" t="str">
            <v>RANDBURG (SANDTON)</v>
          </cell>
        </row>
        <row r="31">
          <cell r="C31">
            <v>72</v>
          </cell>
          <cell r="D31" t="str">
            <v>GIYANI</v>
          </cell>
        </row>
        <row r="32">
          <cell r="C32">
            <v>74</v>
          </cell>
          <cell r="D32" t="str">
            <v>LEBOAKGOMO</v>
          </cell>
        </row>
        <row r="33">
          <cell r="C33">
            <v>75</v>
          </cell>
          <cell r="D33" t="str">
            <v>SIBASA</v>
          </cell>
        </row>
        <row r="34">
          <cell r="C34">
            <v>76</v>
          </cell>
          <cell r="D34" t="str">
            <v>MMBATHO</v>
          </cell>
        </row>
        <row r="35">
          <cell r="C35">
            <v>80</v>
          </cell>
          <cell r="D35" t="str">
            <v>BENONI</v>
          </cell>
        </row>
        <row r="36">
          <cell r="C36">
            <v>81</v>
          </cell>
          <cell r="D36" t="str">
            <v>BOKSBURG</v>
          </cell>
        </row>
        <row r="37">
          <cell r="C37">
            <v>82</v>
          </cell>
          <cell r="D37" t="str">
            <v>BRAKPAN</v>
          </cell>
        </row>
        <row r="38">
          <cell r="C38">
            <v>83</v>
          </cell>
          <cell r="D38" t="str">
            <v>GERMISTON</v>
          </cell>
        </row>
        <row r="39">
          <cell r="C39">
            <v>84</v>
          </cell>
          <cell r="D39" t="str">
            <v>JOHANNESBURG</v>
          </cell>
        </row>
        <row r="40">
          <cell r="C40">
            <v>85</v>
          </cell>
          <cell r="D40" t="str">
            <v>NIGEL</v>
          </cell>
        </row>
        <row r="41">
          <cell r="C41">
            <v>86</v>
          </cell>
          <cell r="D41" t="str">
            <v>RANDFONTEIN</v>
          </cell>
        </row>
        <row r="42">
          <cell r="C42">
            <v>87</v>
          </cell>
          <cell r="D42" t="str">
            <v>ROODEPOORT</v>
          </cell>
        </row>
        <row r="43">
          <cell r="C43">
            <v>88</v>
          </cell>
          <cell r="D43" t="str">
            <v>ALBERTON</v>
          </cell>
        </row>
        <row r="44">
          <cell r="C44">
            <v>999</v>
          </cell>
          <cell r="D44" t="str">
            <v>OPS POLICY (HEAD OFFICE)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Inputs"/>
      <sheetName val="Cover Page"/>
      <sheetName val="Table of Contents"/>
      <sheetName val="Region - Business Overview"/>
      <sheetName val="Revenue Contents"/>
      <sheetName val="Revenue Overview"/>
      <sheetName val="Consolidated Revenue"/>
      <sheetName val="Debt Overview"/>
      <sheetName val="Revenue PY CY%"/>
      <sheetName val="Revenue Year on Year"/>
      <sheetName val="Monthly Revenue Analysis"/>
      <sheetName val="Monthly LBC"/>
      <sheetName val="Monthly Customs Analysis"/>
      <sheetName val="VAT Analysis"/>
      <sheetName val="PAYE Analysis"/>
      <sheetName val="Individuals Tax Analysis"/>
      <sheetName val="Companies Tax Analysis"/>
      <sheetName val="Transfer Duty Analysis"/>
      <sheetName val="Revenue Over 4 Years"/>
      <sheetName val="Interest on VAT Refunds"/>
      <sheetName val="Collections Mix"/>
      <sheetName val="LBC Collections Mix"/>
      <sheetName val="Expenditure Contents"/>
      <sheetName val="Consolidated Expenditure"/>
      <sheetName val="Expenditure Overview "/>
      <sheetName val="Expenditure past 2 years"/>
      <sheetName val="Cost per Employee"/>
      <sheetName val="Trend Graphs"/>
      <sheetName val="Top 20 Variable Costs"/>
      <sheetName val="Top 20 Fixed Costs"/>
      <sheetName val="CAPEX Acquisitions"/>
      <sheetName val="Overtime Costs"/>
      <sheetName val="Academy Interventions"/>
      <sheetName val="Branch Offices"/>
      <sheetName val="Assessment"/>
      <sheetName val="Customs"/>
      <sheetName val="Business Intelligence Unit"/>
      <sheetName val="Regional Operations Manager"/>
      <sheetName val="PMO"/>
      <sheetName val="Enforcement"/>
      <sheetName val="Large Business Centre"/>
      <sheetName val="Academy"/>
      <sheetName val="Call Centre"/>
      <sheetName val="Finance"/>
      <sheetName val="Sheet1"/>
      <sheetName val="Procurement Contents"/>
      <sheetName val="Procurement Overview"/>
      <sheetName val="Commitments"/>
      <sheetName val="YTD Average Cost per Employee"/>
      <sheetName val="Projections vs Latest Forecast"/>
      <sheetName val="OPEX by Month"/>
      <sheetName val="Top 20"/>
      <sheetName val="Revenue Trend Prediction"/>
      <sheetName val="HC - Summaries"/>
      <sheetName val="C_HeadCount"/>
      <sheetName val="P_HeadCount"/>
      <sheetName val="Region - Expenditure Overview"/>
      <sheetName val="CM_Expenditure"/>
    </sheetNames>
    <sheetDataSet>
      <sheetData sheetId="0" refreshError="1"/>
      <sheetData sheetId="1" refreshError="1"/>
      <sheetData sheetId="2" refreshError="1">
        <row r="82">
          <cell r="A82" t="str">
            <v>1000Z2_EC_07</v>
          </cell>
          <cell r="B82" t="str">
            <v>Regional Co-ordination Zone 2 Eastern Cape</v>
          </cell>
        </row>
        <row r="83">
          <cell r="A83" t="str">
            <v>102086</v>
          </cell>
          <cell r="B83" t="str">
            <v>BIU Eastern Cape</v>
          </cell>
        </row>
        <row r="84">
          <cell r="A84" t="str">
            <v>105007</v>
          </cell>
          <cell r="B84" t="str">
            <v>LBC Eastern Cape</v>
          </cell>
        </row>
        <row r="85">
          <cell r="A85" t="str">
            <v>200120</v>
          </cell>
          <cell r="B85" t="str">
            <v>Academy Eastern Cape</v>
          </cell>
        </row>
        <row r="86">
          <cell r="A86" t="str">
            <v>500030</v>
          </cell>
          <cell r="B86" t="str">
            <v>Enforcement Port Elizabeth</v>
          </cell>
        </row>
        <row r="87">
          <cell r="A87" t="str">
            <v>500060</v>
          </cell>
          <cell r="B87" t="str">
            <v>Enforcement East London</v>
          </cell>
        </row>
        <row r="88">
          <cell r="A88" t="str">
            <v>500065</v>
          </cell>
          <cell r="B88" t="str">
            <v>Enforcement Mthatha</v>
          </cell>
        </row>
        <row r="89">
          <cell r="A89" t="str">
            <v>500193</v>
          </cell>
          <cell r="B89" t="str">
            <v>Finance Eastern Cape</v>
          </cell>
        </row>
        <row r="90">
          <cell r="A90" t="str">
            <v>550040</v>
          </cell>
          <cell r="B90" t="str">
            <v>Assessment Port Elizabeth</v>
          </cell>
        </row>
        <row r="91">
          <cell r="A91" t="str">
            <v>550050</v>
          </cell>
          <cell r="B91" t="str">
            <v>Assessment East London</v>
          </cell>
        </row>
        <row r="92">
          <cell r="A92" t="str">
            <v>556000</v>
          </cell>
          <cell r="B92" t="str">
            <v>ROR East London</v>
          </cell>
        </row>
        <row r="93">
          <cell r="A93" t="str">
            <v>556010</v>
          </cell>
          <cell r="B93" t="str">
            <v>ROR Port Elizabeth</v>
          </cell>
        </row>
        <row r="94">
          <cell r="A94" t="str">
            <v>556020</v>
          </cell>
          <cell r="B94" t="str">
            <v>ROR Uitenhage</v>
          </cell>
        </row>
        <row r="95">
          <cell r="A95" t="str">
            <v>556030</v>
          </cell>
          <cell r="B95" t="str">
            <v>ROR Mthatha</v>
          </cell>
        </row>
        <row r="96">
          <cell r="A96" t="str">
            <v>602020</v>
          </cell>
          <cell r="B96" t="str">
            <v>Customs Port Elizabeth Harbour</v>
          </cell>
        </row>
        <row r="97">
          <cell r="A97" t="str">
            <v>602030</v>
          </cell>
          <cell r="B97" t="str">
            <v>Customs East London Harbour</v>
          </cell>
        </row>
        <row r="98">
          <cell r="A98" t="str">
            <v>650040</v>
          </cell>
          <cell r="B98" t="str">
            <v>ROM: Eastern Cape</v>
          </cell>
        </row>
        <row r="99">
          <cell r="A99" t="str">
            <v>654000</v>
          </cell>
          <cell r="B99" t="str">
            <v>Branch Office East London</v>
          </cell>
        </row>
        <row r="100">
          <cell r="A100" t="str">
            <v>654010</v>
          </cell>
          <cell r="B100" t="str">
            <v>Branch Office Port Elizabeth</v>
          </cell>
        </row>
        <row r="101">
          <cell r="A101" t="str">
            <v>654020</v>
          </cell>
          <cell r="B101" t="str">
            <v>Branch Office Uitenhage</v>
          </cell>
        </row>
        <row r="102">
          <cell r="A102" t="str">
            <v>654030</v>
          </cell>
          <cell r="B102" t="str">
            <v>Branch Office Mthatha</v>
          </cell>
        </row>
        <row r="103">
          <cell r="A103" t="str">
            <v>1000Z2_KZ_07</v>
          </cell>
          <cell r="B103" t="str">
            <v>Regional Co-ordination Zone 2 KwaZulu Natal</v>
          </cell>
        </row>
        <row r="104">
          <cell r="A104" t="str">
            <v>102084</v>
          </cell>
          <cell r="B104" t="str">
            <v>BIU KwaZulu Natal</v>
          </cell>
        </row>
        <row r="105">
          <cell r="A105" t="str">
            <v>105005</v>
          </cell>
          <cell r="B105" t="str">
            <v>LBC KwaZulu Natal</v>
          </cell>
        </row>
        <row r="106">
          <cell r="A106" t="str">
            <v>200080</v>
          </cell>
          <cell r="B106" t="str">
            <v>Academy KwaZulu Natal</v>
          </cell>
        </row>
        <row r="107">
          <cell r="A107" t="str">
            <v>500192</v>
          </cell>
          <cell r="B107" t="str">
            <v>Finance KwaZulu Natal</v>
          </cell>
        </row>
        <row r="108">
          <cell r="A108" t="str">
            <v>510000</v>
          </cell>
          <cell r="B108" t="str">
            <v>Enforcement Durban</v>
          </cell>
        </row>
        <row r="109">
          <cell r="A109" t="str">
            <v>510010</v>
          </cell>
          <cell r="B109" t="str">
            <v>Enforcement Pietermaritzburg</v>
          </cell>
        </row>
        <row r="110">
          <cell r="A110" t="str">
            <v>550010</v>
          </cell>
          <cell r="B110" t="str">
            <v>Assessment KZN</v>
          </cell>
        </row>
        <row r="111">
          <cell r="A111" t="str">
            <v>601150</v>
          </cell>
          <cell r="B111" t="str">
            <v>Customs Quachasnek Border Post</v>
          </cell>
        </row>
        <row r="112">
          <cell r="A112" t="str">
            <v>602010</v>
          </cell>
          <cell r="B112" t="str">
            <v>Customs Durban Harbour</v>
          </cell>
        </row>
        <row r="113">
          <cell r="A113" t="str">
            <v>602040</v>
          </cell>
          <cell r="B113" t="str">
            <v>Customs Richards Bay Harbour</v>
          </cell>
        </row>
        <row r="114">
          <cell r="A114" t="str">
            <v>602080</v>
          </cell>
          <cell r="B114" t="str">
            <v>Customs Pietermaritzburg</v>
          </cell>
        </row>
        <row r="115">
          <cell r="A115" t="str">
            <v>603010</v>
          </cell>
          <cell r="B115" t="str">
            <v>Customs Durban International</v>
          </cell>
        </row>
        <row r="116">
          <cell r="A116" t="str">
            <v>650010</v>
          </cell>
          <cell r="B116" t="str">
            <v>ROM: KwaZulu Natal</v>
          </cell>
        </row>
        <row r="117">
          <cell r="A117" t="str">
            <v>651000</v>
          </cell>
          <cell r="B117" t="str">
            <v>Branch Office Durban</v>
          </cell>
        </row>
        <row r="118">
          <cell r="A118" t="str">
            <v>651010</v>
          </cell>
          <cell r="B118" t="str">
            <v>Branch Office Pinetown</v>
          </cell>
        </row>
        <row r="119">
          <cell r="A119" t="str">
            <v>651020</v>
          </cell>
          <cell r="B119" t="str">
            <v>Branch Office Pietermaritzburg</v>
          </cell>
        </row>
        <row r="120">
          <cell r="A120" t="str">
            <v>651030</v>
          </cell>
          <cell r="B120" t="str">
            <v>Branch Office Mount Edgecombe</v>
          </cell>
        </row>
        <row r="121">
          <cell r="A121" t="str">
            <v>651040</v>
          </cell>
          <cell r="B121" t="str">
            <v>Branch Office Umlazi</v>
          </cell>
        </row>
        <row r="122">
          <cell r="A122" t="str">
            <v>651050</v>
          </cell>
          <cell r="B122" t="str">
            <v>KZN Call Centre</v>
          </cell>
        </row>
        <row r="123">
          <cell r="A123" t="str">
            <v>1000SARS_2007</v>
          </cell>
          <cell r="B123" t="str">
            <v>Total SARS</v>
          </cell>
        </row>
        <row r="124">
          <cell r="A124" t="str">
            <v>1000ENFORC_07</v>
          </cell>
          <cell r="B124" t="str">
            <v>Total Enforcement</v>
          </cell>
        </row>
        <row r="125">
          <cell r="A125" t="str">
            <v>1000REGIPS_07</v>
          </cell>
          <cell r="B125" t="str">
            <v>Regional Co-ordination - Zone 2</v>
          </cell>
        </row>
        <row r="126">
          <cell r="A126" t="str">
            <v>1000OPERAT_07</v>
          </cell>
          <cell r="B126" t="str">
            <v>SARS Operations</v>
          </cell>
        </row>
        <row r="127">
          <cell r="A127" t="str">
            <v>1000NATOPS_07</v>
          </cell>
          <cell r="B127" t="str">
            <v>National Operations</v>
          </cell>
        </row>
        <row r="128">
          <cell r="A128" t="str">
            <v>""</v>
          </cell>
          <cell r="B128">
            <v>0</v>
          </cell>
        </row>
        <row r="129">
          <cell r="B129" t="str">
            <v>Assessment Centre/s</v>
          </cell>
        </row>
        <row r="130">
          <cell r="B130" t="str">
            <v>Branch Offices</v>
          </cell>
        </row>
        <row r="131">
          <cell r="B131" t="str">
            <v>Customs</v>
          </cell>
        </row>
        <row r="132">
          <cell r="B132" t="str">
            <v>Enforcement</v>
          </cell>
        </row>
        <row r="133">
          <cell r="B133" t="str">
            <v>KZN Region</v>
          </cell>
        </row>
        <row r="134">
          <cell r="B134" t="str">
            <v>EC Region</v>
          </cell>
        </row>
        <row r="135">
          <cell r="B135" t="str">
            <v>PMO Offices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B8780-283A-47EA-B259-144BB1D22112}">
  <dimension ref="A1:L27"/>
  <sheetViews>
    <sheetView zoomScale="90" zoomScaleNormal="90" workbookViewId="0">
      <selection activeCell="N28" sqref="N28"/>
    </sheetView>
  </sheetViews>
  <sheetFormatPr defaultColWidth="8.90625" defaultRowHeight="14.5" x14ac:dyDescent="0.35"/>
  <cols>
    <col min="1" max="1" width="11.36328125" bestFit="1" customWidth="1"/>
    <col min="2" max="2" width="30.54296875" bestFit="1" customWidth="1"/>
    <col min="4" max="5" width="11.08984375" customWidth="1"/>
    <col min="7" max="7" width="8.36328125" hidden="1" customWidth="1"/>
    <col min="8" max="8" width="6.08984375" hidden="1" customWidth="1"/>
    <col min="11" max="11" width="5.6328125" bestFit="1" customWidth="1"/>
    <col min="12" max="12" width="8.36328125" bestFit="1" customWidth="1"/>
  </cols>
  <sheetData>
    <row r="1" spans="1:12" ht="14.25" customHeight="1" thickBot="1" x14ac:dyDescent="0.4">
      <c r="A1" s="102" t="s">
        <v>0</v>
      </c>
      <c r="B1" s="102" t="s">
        <v>27</v>
      </c>
      <c r="C1" s="102" t="s">
        <v>36</v>
      </c>
      <c r="D1" s="103">
        <v>1042023</v>
      </c>
      <c r="E1" s="103">
        <v>31129999</v>
      </c>
      <c r="F1" s="104" t="e">
        <f>L1</f>
        <v>#REF!</v>
      </c>
      <c r="G1" s="113">
        <f>H1/100</f>
        <v>2.81E-2</v>
      </c>
      <c r="H1" s="112">
        <v>2.81</v>
      </c>
      <c r="K1" s="117" t="e">
        <f>'Internet 2023-24 '!#REF!</f>
        <v>#REF!</v>
      </c>
      <c r="L1" s="113" t="e">
        <f>K1/100</f>
        <v>#REF!</v>
      </c>
    </row>
    <row r="2" spans="1:12" ht="14.25" customHeight="1" thickBot="1" x14ac:dyDescent="0.4">
      <c r="A2" s="102" t="s">
        <v>1</v>
      </c>
      <c r="B2" s="102" t="s">
        <v>28</v>
      </c>
      <c r="C2" s="102" t="s">
        <v>36</v>
      </c>
      <c r="D2" s="103">
        <v>1042023</v>
      </c>
      <c r="E2" s="103">
        <v>31129999</v>
      </c>
      <c r="F2" s="104" t="e">
        <f t="shared" ref="F2:F27" si="0">L2</f>
        <v>#REF!</v>
      </c>
      <c r="G2" s="113">
        <f t="shared" ref="G2:G27" si="1">H2/100</f>
        <v>2.5600000000000001E-2</v>
      </c>
      <c r="H2" s="112">
        <v>2.56</v>
      </c>
      <c r="K2" s="117" t="e">
        <f>'Internet 2023-24 '!#REF!</f>
        <v>#REF!</v>
      </c>
      <c r="L2" s="113" t="e">
        <f t="shared" ref="L2:L27" si="2">K2/100</f>
        <v>#REF!</v>
      </c>
    </row>
    <row r="3" spans="1:12" ht="14.25" customHeight="1" thickBot="1" x14ac:dyDescent="0.4">
      <c r="A3" s="102" t="s">
        <v>2</v>
      </c>
      <c r="B3" s="102" t="s">
        <v>29</v>
      </c>
      <c r="C3" s="102" t="s">
        <v>36</v>
      </c>
      <c r="D3" s="103">
        <v>1042023</v>
      </c>
      <c r="E3" s="103">
        <v>31129999</v>
      </c>
      <c r="F3" s="104" t="e">
        <f t="shared" si="0"/>
        <v>#REF!</v>
      </c>
      <c r="G3" s="113">
        <f t="shared" si="1"/>
        <v>1.7440999999999998E-2</v>
      </c>
      <c r="H3" s="112">
        <v>1.7441</v>
      </c>
      <c r="K3" s="117" t="e">
        <f>'Internet 2023-24 '!#REF!</f>
        <v>#REF!</v>
      </c>
      <c r="L3" s="113" t="e">
        <f t="shared" si="2"/>
        <v>#REF!</v>
      </c>
    </row>
    <row r="4" spans="1:12" ht="14.25" customHeight="1" thickBot="1" x14ac:dyDescent="0.4">
      <c r="A4" s="102" t="s">
        <v>3</v>
      </c>
      <c r="B4" s="102" t="s">
        <v>30</v>
      </c>
      <c r="C4" s="102" t="s">
        <v>36</v>
      </c>
      <c r="D4" s="103">
        <v>1042023</v>
      </c>
      <c r="E4" s="103">
        <v>31129999</v>
      </c>
      <c r="F4" s="104" t="e">
        <f t="shared" si="0"/>
        <v>#REF!</v>
      </c>
      <c r="G4" s="113">
        <f t="shared" si="1"/>
        <v>1.7000000000000001E-2</v>
      </c>
      <c r="H4" s="112">
        <v>1.7</v>
      </c>
      <c r="K4" s="117" t="e">
        <f>'Internet 2023-24 '!#REF!</f>
        <v>#REF!</v>
      </c>
      <c r="L4" s="113" t="e">
        <f t="shared" si="2"/>
        <v>#REF!</v>
      </c>
    </row>
    <row r="5" spans="1:12" ht="14.25" customHeight="1" thickBot="1" x14ac:dyDescent="0.4">
      <c r="A5" s="102" t="s">
        <v>4</v>
      </c>
      <c r="B5" s="102" t="s">
        <v>31</v>
      </c>
      <c r="C5" s="102" t="s">
        <v>36</v>
      </c>
      <c r="D5" s="103">
        <v>1042023</v>
      </c>
      <c r="E5" s="103">
        <v>31129999</v>
      </c>
      <c r="F5" s="104" t="e">
        <f t="shared" si="0"/>
        <v>#REF!</v>
      </c>
      <c r="G5" s="113">
        <f t="shared" si="1"/>
        <v>1.7899999999999999E-2</v>
      </c>
      <c r="H5" s="112">
        <v>1.79</v>
      </c>
      <c r="K5" s="117" t="e">
        <f>'Internet 2023-24 '!#REF!</f>
        <v>#REF!</v>
      </c>
      <c r="L5" s="113" t="e">
        <f t="shared" si="2"/>
        <v>#REF!</v>
      </c>
    </row>
    <row r="6" spans="1:12" ht="14.25" customHeight="1" thickBot="1" x14ac:dyDescent="0.4">
      <c r="A6" s="102" t="s">
        <v>5</v>
      </c>
      <c r="B6" s="102" t="s">
        <v>32</v>
      </c>
      <c r="C6" s="102" t="s">
        <v>36</v>
      </c>
      <c r="D6" s="103">
        <v>1042023</v>
      </c>
      <c r="E6" s="103">
        <v>31129999</v>
      </c>
      <c r="F6" s="104" t="e">
        <f t="shared" si="0"/>
        <v>#REF!</v>
      </c>
      <c r="G6" s="113">
        <f t="shared" si="1"/>
        <v>8.0301709799999992E-3</v>
      </c>
      <c r="H6" s="112">
        <v>0.80301709799999987</v>
      </c>
      <c r="K6" s="117" t="e">
        <f>'Internet 2023-24 '!#REF!</f>
        <v>#REF!</v>
      </c>
      <c r="L6" s="113" t="e">
        <f t="shared" si="2"/>
        <v>#REF!</v>
      </c>
    </row>
    <row r="7" spans="1:12" ht="14.25" customHeight="1" thickBot="1" x14ac:dyDescent="0.4">
      <c r="A7" s="102" t="s">
        <v>6</v>
      </c>
      <c r="B7" s="102" t="s">
        <v>33</v>
      </c>
      <c r="C7" s="102" t="s">
        <v>36</v>
      </c>
      <c r="D7" s="103">
        <v>1042023</v>
      </c>
      <c r="E7" s="103">
        <v>31129999</v>
      </c>
      <c r="F7" s="104" t="e">
        <f t="shared" si="0"/>
        <v>#REF!</v>
      </c>
      <c r="G7" s="113">
        <f t="shared" si="1"/>
        <v>2.2599999999999999E-2</v>
      </c>
      <c r="H7" s="112">
        <v>2.2599999999999998</v>
      </c>
      <c r="K7" s="117" t="e">
        <f>'Internet 2023-24 '!#REF!</f>
        <v>#REF!</v>
      </c>
      <c r="L7" s="113" t="e">
        <f t="shared" si="2"/>
        <v>#REF!</v>
      </c>
    </row>
    <row r="8" spans="1:12" ht="14.25" customHeight="1" thickBot="1" x14ac:dyDescent="0.4">
      <c r="A8" s="102" t="s">
        <v>7</v>
      </c>
      <c r="B8" s="102" t="s">
        <v>34</v>
      </c>
      <c r="C8" s="102" t="s">
        <v>36</v>
      </c>
      <c r="D8" s="103">
        <v>1042023</v>
      </c>
      <c r="E8" s="103">
        <v>31129999</v>
      </c>
      <c r="F8" s="104" t="e">
        <f t="shared" si="0"/>
        <v>#REF!</v>
      </c>
      <c r="G8" s="113">
        <f t="shared" si="1"/>
        <v>2.2099999999999998E-2</v>
      </c>
      <c r="H8" s="112">
        <v>2.21</v>
      </c>
      <c r="K8" s="117" t="e">
        <f>'Internet 2023-24 '!#REF!</f>
        <v>#REF!</v>
      </c>
      <c r="L8" s="113" t="e">
        <f t="shared" si="2"/>
        <v>#REF!</v>
      </c>
    </row>
    <row r="9" spans="1:12" ht="14.25" customHeight="1" thickBot="1" x14ac:dyDescent="0.4">
      <c r="A9" s="102" t="s">
        <v>8</v>
      </c>
      <c r="B9" s="102" t="s">
        <v>35</v>
      </c>
      <c r="C9" s="102" t="s">
        <v>36</v>
      </c>
      <c r="D9" s="103">
        <v>1042023</v>
      </c>
      <c r="E9" s="103">
        <v>31129999</v>
      </c>
      <c r="F9" s="104" t="e">
        <f t="shared" si="0"/>
        <v>#REF!</v>
      </c>
      <c r="G9" s="113">
        <f t="shared" si="1"/>
        <v>2.0799999999999999E-2</v>
      </c>
      <c r="H9" s="112">
        <v>2.08</v>
      </c>
      <c r="K9" s="117" t="e">
        <f>'Internet 2023-24 '!#REF!</f>
        <v>#REF!</v>
      </c>
      <c r="L9" s="113" t="e">
        <f t="shared" si="2"/>
        <v>#REF!</v>
      </c>
    </row>
    <row r="10" spans="1:12" ht="14.25" customHeight="1" thickBot="1" x14ac:dyDescent="0.4">
      <c r="A10" s="105" t="s">
        <v>9</v>
      </c>
      <c r="B10" s="105" t="s">
        <v>27</v>
      </c>
      <c r="C10" s="106" t="s">
        <v>37</v>
      </c>
      <c r="D10" s="107">
        <v>1042023</v>
      </c>
      <c r="E10" s="107">
        <v>31129999</v>
      </c>
      <c r="F10" s="108" t="e">
        <f t="shared" si="0"/>
        <v>#REF!</v>
      </c>
      <c r="G10" s="113">
        <f t="shared" si="1"/>
        <v>4.7199999999999999E-2</v>
      </c>
      <c r="H10" s="112">
        <v>4.72</v>
      </c>
      <c r="K10" s="117" t="e">
        <f>'Internet 2023-24 '!#REF!</f>
        <v>#REF!</v>
      </c>
      <c r="L10" s="113" t="e">
        <f t="shared" si="2"/>
        <v>#REF!</v>
      </c>
    </row>
    <row r="11" spans="1:12" ht="14.25" customHeight="1" thickBot="1" x14ac:dyDescent="0.4">
      <c r="A11" s="105" t="s">
        <v>10</v>
      </c>
      <c r="B11" s="105" t="s">
        <v>28</v>
      </c>
      <c r="C11" s="106" t="s">
        <v>37</v>
      </c>
      <c r="D11" s="107">
        <v>1042023</v>
      </c>
      <c r="E11" s="107">
        <v>31129999</v>
      </c>
      <c r="F11" s="108" t="e">
        <f t="shared" si="0"/>
        <v>#REF!</v>
      </c>
      <c r="G11" s="113">
        <f t="shared" si="1"/>
        <v>4.41E-2</v>
      </c>
      <c r="H11" s="112">
        <v>4.41</v>
      </c>
      <c r="K11" s="117" t="e">
        <f>'Internet 2023-24 '!#REF!</f>
        <v>#REF!</v>
      </c>
      <c r="L11" s="113" t="e">
        <f t="shared" si="2"/>
        <v>#REF!</v>
      </c>
    </row>
    <row r="12" spans="1:12" ht="14.25" customHeight="1" thickBot="1" x14ac:dyDescent="0.4">
      <c r="A12" s="105" t="s">
        <v>11</v>
      </c>
      <c r="B12" s="105" t="s">
        <v>29</v>
      </c>
      <c r="C12" s="106" t="s">
        <v>37</v>
      </c>
      <c r="D12" s="107">
        <v>1042023</v>
      </c>
      <c r="E12" s="107">
        <v>31129999</v>
      </c>
      <c r="F12" s="108" t="e">
        <f t="shared" si="0"/>
        <v>#REF!</v>
      </c>
      <c r="G12" s="113">
        <f t="shared" si="1"/>
        <v>2.8635892739999988E-2</v>
      </c>
      <c r="H12" s="112">
        <v>2.8635892739999989</v>
      </c>
      <c r="K12" s="117" t="e">
        <f>'Internet 2023-24 '!#REF!</f>
        <v>#REF!</v>
      </c>
      <c r="L12" s="113" t="e">
        <f t="shared" si="2"/>
        <v>#REF!</v>
      </c>
    </row>
    <row r="13" spans="1:12" ht="14.25" customHeight="1" thickBot="1" x14ac:dyDescent="0.4">
      <c r="A13" s="105" t="s">
        <v>12</v>
      </c>
      <c r="B13" s="105" t="s">
        <v>30</v>
      </c>
      <c r="C13" s="106" t="s">
        <v>37</v>
      </c>
      <c r="D13" s="107">
        <v>1042023</v>
      </c>
      <c r="E13" s="107">
        <v>31129999</v>
      </c>
      <c r="F13" s="108" t="e">
        <f t="shared" si="0"/>
        <v>#REF!</v>
      </c>
      <c r="G13" s="113">
        <f t="shared" si="1"/>
        <v>2.5605639539999992E-2</v>
      </c>
      <c r="H13" s="112">
        <v>2.5605639539999991</v>
      </c>
      <c r="K13" s="117" t="e">
        <f>'Internet 2023-24 '!#REF!</f>
        <v>#REF!</v>
      </c>
      <c r="L13" s="113" t="e">
        <f t="shared" si="2"/>
        <v>#REF!</v>
      </c>
    </row>
    <row r="14" spans="1:12" ht="14.25" customHeight="1" thickBot="1" x14ac:dyDescent="0.4">
      <c r="A14" s="105" t="s">
        <v>13</v>
      </c>
      <c r="B14" s="105" t="s">
        <v>31</v>
      </c>
      <c r="C14" s="106" t="s">
        <v>37</v>
      </c>
      <c r="D14" s="107">
        <v>1042023</v>
      </c>
      <c r="E14" s="107">
        <v>31129999</v>
      </c>
      <c r="F14" s="108" t="e">
        <f t="shared" si="0"/>
        <v>#REF!</v>
      </c>
      <c r="G14" s="113">
        <f t="shared" si="1"/>
        <v>2.8649999999999998E-2</v>
      </c>
      <c r="H14" s="112">
        <v>2.8649999999999998</v>
      </c>
      <c r="K14" s="117" t="e">
        <f>'Internet 2023-24 '!#REF!</f>
        <v>#REF!</v>
      </c>
      <c r="L14" s="113" t="e">
        <f t="shared" si="2"/>
        <v>#REF!</v>
      </c>
    </row>
    <row r="15" spans="1:12" ht="14.25" customHeight="1" thickBot="1" x14ac:dyDescent="0.4">
      <c r="A15" s="105" t="s">
        <v>14</v>
      </c>
      <c r="B15" s="105" t="s">
        <v>32</v>
      </c>
      <c r="C15" s="106" t="s">
        <v>37</v>
      </c>
      <c r="D15" s="107">
        <v>1042023</v>
      </c>
      <c r="E15" s="107">
        <v>31129999</v>
      </c>
      <c r="F15" s="108" t="e">
        <f t="shared" si="0"/>
        <v>#REF!</v>
      </c>
      <c r="G15" s="113">
        <f t="shared" si="1"/>
        <v>1.4923997009999997E-2</v>
      </c>
      <c r="H15" s="112">
        <v>1.4923997009999996</v>
      </c>
      <c r="K15" s="117" t="e">
        <f>'Internet 2023-24 '!#REF!</f>
        <v>#REF!</v>
      </c>
      <c r="L15" s="113" t="e">
        <f t="shared" si="2"/>
        <v>#REF!</v>
      </c>
    </row>
    <row r="16" spans="1:12" ht="14.25" customHeight="1" thickBot="1" x14ac:dyDescent="0.4">
      <c r="A16" s="105" t="s">
        <v>15</v>
      </c>
      <c r="B16" s="105" t="s">
        <v>33</v>
      </c>
      <c r="C16" s="106" t="s">
        <v>37</v>
      </c>
      <c r="D16" s="107">
        <v>1042023</v>
      </c>
      <c r="E16" s="107">
        <v>31129999</v>
      </c>
      <c r="F16" s="108" t="e">
        <f t="shared" si="0"/>
        <v>#REF!</v>
      </c>
      <c r="G16" s="113">
        <f t="shared" si="1"/>
        <v>2.9696481359999992E-2</v>
      </c>
      <c r="H16" s="112">
        <v>2.9696481359999991</v>
      </c>
      <c r="K16" s="117" t="e">
        <f>'Internet 2023-24 '!#REF!</f>
        <v>#REF!</v>
      </c>
      <c r="L16" s="113" t="e">
        <f t="shared" si="2"/>
        <v>#REF!</v>
      </c>
    </row>
    <row r="17" spans="1:12" ht="14.25" customHeight="1" thickBot="1" x14ac:dyDescent="0.4">
      <c r="A17" s="105" t="s">
        <v>16</v>
      </c>
      <c r="B17" s="105" t="s">
        <v>34</v>
      </c>
      <c r="C17" s="106" t="s">
        <v>37</v>
      </c>
      <c r="D17" s="107">
        <v>1042023</v>
      </c>
      <c r="E17" s="107">
        <v>31129999</v>
      </c>
      <c r="F17" s="108" t="e">
        <f t="shared" si="0"/>
        <v>#REF!</v>
      </c>
      <c r="G17" s="113">
        <f t="shared" si="1"/>
        <v>4.6699999999999998E-2</v>
      </c>
      <c r="H17" s="112">
        <v>4.67</v>
      </c>
      <c r="K17" s="117" t="e">
        <f>'Internet 2023-24 '!#REF!</f>
        <v>#REF!</v>
      </c>
      <c r="L17" s="113" t="e">
        <f t="shared" si="2"/>
        <v>#REF!</v>
      </c>
    </row>
    <row r="18" spans="1:12" ht="14.25" customHeight="1" thickBot="1" x14ac:dyDescent="0.4">
      <c r="A18" s="120" t="s">
        <v>17</v>
      </c>
      <c r="B18" s="120" t="s">
        <v>35</v>
      </c>
      <c r="C18" s="121" t="s">
        <v>37</v>
      </c>
      <c r="D18" s="122">
        <v>1042023</v>
      </c>
      <c r="E18" s="122">
        <v>31129999</v>
      </c>
      <c r="F18" s="123" t="e">
        <f t="shared" si="0"/>
        <v>#REF!</v>
      </c>
      <c r="G18" s="113">
        <f t="shared" si="1"/>
        <v>4.3499999999999997E-2</v>
      </c>
      <c r="H18" s="112">
        <v>4.3499999999999996</v>
      </c>
      <c r="K18" s="117" t="e">
        <f>'Internet 2023-24 '!#REF!</f>
        <v>#REF!</v>
      </c>
      <c r="L18" s="113" t="e">
        <f t="shared" si="2"/>
        <v>#REF!</v>
      </c>
    </row>
    <row r="19" spans="1:12" ht="14.25" customHeight="1" thickBot="1" x14ac:dyDescent="0.4">
      <c r="A19" s="109" t="s">
        <v>18</v>
      </c>
      <c r="B19" s="109" t="s">
        <v>27</v>
      </c>
      <c r="C19" s="109" t="s">
        <v>38</v>
      </c>
      <c r="D19" s="110">
        <v>1042023</v>
      </c>
      <c r="E19" s="110">
        <v>31129999</v>
      </c>
      <c r="F19" s="111" t="e">
        <f t="shared" si="0"/>
        <v>#REF!</v>
      </c>
      <c r="G19" s="113">
        <f t="shared" si="1"/>
        <v>1.9848158459999998E-2</v>
      </c>
      <c r="H19" s="112">
        <v>1.9848158459999996</v>
      </c>
      <c r="K19" s="114" t="e">
        <f>'Internet 2023-24 '!#REF!</f>
        <v>#REF!</v>
      </c>
      <c r="L19" s="113" t="e">
        <f t="shared" si="2"/>
        <v>#REF!</v>
      </c>
    </row>
    <row r="20" spans="1:12" ht="14.25" customHeight="1" thickBot="1" x14ac:dyDescent="0.4">
      <c r="A20" s="109" t="s">
        <v>19</v>
      </c>
      <c r="B20" s="109" t="s">
        <v>28</v>
      </c>
      <c r="C20" s="109" t="s">
        <v>38</v>
      </c>
      <c r="D20" s="110">
        <v>1042023</v>
      </c>
      <c r="E20" s="110">
        <v>31129999</v>
      </c>
      <c r="F20" s="111" t="e">
        <f t="shared" si="0"/>
        <v>#REF!</v>
      </c>
      <c r="G20" s="113">
        <f t="shared" si="1"/>
        <v>1.9E-2</v>
      </c>
      <c r="H20" s="112">
        <v>1.9</v>
      </c>
      <c r="K20" s="114" t="e">
        <f>'Internet 2023-24 '!#REF!</f>
        <v>#REF!</v>
      </c>
      <c r="L20" s="113" t="e">
        <f t="shared" si="2"/>
        <v>#REF!</v>
      </c>
    </row>
    <row r="21" spans="1:12" ht="14.25" customHeight="1" thickBot="1" x14ac:dyDescent="0.4">
      <c r="A21" s="109" t="s">
        <v>20</v>
      </c>
      <c r="B21" s="109" t="s">
        <v>29</v>
      </c>
      <c r="C21" s="109" t="s">
        <v>38</v>
      </c>
      <c r="D21" s="110">
        <v>1042023</v>
      </c>
      <c r="E21" s="110">
        <v>31129999</v>
      </c>
      <c r="F21" s="111" t="e">
        <f t="shared" si="0"/>
        <v>#REF!</v>
      </c>
      <c r="G21" s="113">
        <f t="shared" si="1"/>
        <v>1.165175965624345E-2</v>
      </c>
      <c r="H21" s="112">
        <v>1.165175965624345</v>
      </c>
      <c r="K21" s="114" t="e">
        <f>'Internet 2023-24 '!#REF!</f>
        <v>#REF!</v>
      </c>
      <c r="L21" s="113" t="e">
        <f t="shared" si="2"/>
        <v>#REF!</v>
      </c>
    </row>
    <row r="22" spans="1:12" ht="14.25" customHeight="1" thickBot="1" x14ac:dyDescent="0.4">
      <c r="A22" s="109" t="s">
        <v>21</v>
      </c>
      <c r="B22" s="109" t="s">
        <v>30</v>
      </c>
      <c r="C22" s="109" t="s">
        <v>38</v>
      </c>
      <c r="D22" s="110">
        <v>1042023</v>
      </c>
      <c r="E22" s="110">
        <v>31129999</v>
      </c>
      <c r="F22" s="111" t="e">
        <f t="shared" si="0"/>
        <v>#REF!</v>
      </c>
      <c r="G22" s="113">
        <f t="shared" si="1"/>
        <v>1.2045256469999998E-2</v>
      </c>
      <c r="H22" s="112">
        <v>1.2045256469999999</v>
      </c>
      <c r="K22" s="114" t="e">
        <f>'Internet 2023-24 '!#REF!</f>
        <v>#REF!</v>
      </c>
      <c r="L22" s="113" t="e">
        <f t="shared" si="2"/>
        <v>#REF!</v>
      </c>
    </row>
    <row r="23" spans="1:12" ht="14.25" customHeight="1" thickBot="1" x14ac:dyDescent="0.4">
      <c r="A23" s="109" t="s">
        <v>22</v>
      </c>
      <c r="B23" s="109" t="s">
        <v>31</v>
      </c>
      <c r="C23" s="109" t="s">
        <v>38</v>
      </c>
      <c r="D23" s="110">
        <v>1042023</v>
      </c>
      <c r="E23" s="110">
        <v>31129999</v>
      </c>
      <c r="F23" s="111" t="e">
        <f t="shared" si="0"/>
        <v>#REF!</v>
      </c>
      <c r="G23" s="113">
        <f t="shared" si="1"/>
        <v>1.9242107819999993E-2</v>
      </c>
      <c r="H23" s="112">
        <v>1.9242107819999994</v>
      </c>
      <c r="K23" s="114" t="e">
        <f>'Internet 2023-24 '!#REF!</f>
        <v>#REF!</v>
      </c>
      <c r="L23" s="113" t="e">
        <f t="shared" si="2"/>
        <v>#REF!</v>
      </c>
    </row>
    <row r="24" spans="1:12" ht="14.25" customHeight="1" thickBot="1" x14ac:dyDescent="0.4">
      <c r="A24" s="109" t="s">
        <v>23</v>
      </c>
      <c r="B24" s="109" t="s">
        <v>32</v>
      </c>
      <c r="C24" s="109" t="s">
        <v>38</v>
      </c>
      <c r="D24" s="110">
        <v>1042023</v>
      </c>
      <c r="E24" s="110">
        <v>31129999</v>
      </c>
      <c r="F24" s="111" t="e">
        <f t="shared" si="0"/>
        <v>#REF!</v>
      </c>
      <c r="G24" s="113">
        <f t="shared" si="1"/>
        <v>0</v>
      </c>
      <c r="H24" s="112">
        <v>0</v>
      </c>
      <c r="K24" s="114" t="e">
        <f>'Internet 2023-24 '!#REF!</f>
        <v>#REF!</v>
      </c>
      <c r="L24" s="113" t="e">
        <f t="shared" si="2"/>
        <v>#REF!</v>
      </c>
    </row>
    <row r="25" spans="1:12" ht="14.25" customHeight="1" thickBot="1" x14ac:dyDescent="0.4">
      <c r="A25" s="109" t="s">
        <v>24</v>
      </c>
      <c r="B25" s="109" t="s">
        <v>33</v>
      </c>
      <c r="C25" s="109" t="s">
        <v>38</v>
      </c>
      <c r="D25" s="110">
        <v>1042023</v>
      </c>
      <c r="E25" s="110">
        <v>31129999</v>
      </c>
      <c r="F25" s="111" t="e">
        <f t="shared" si="0"/>
        <v>#REF!</v>
      </c>
      <c r="G25" s="113">
        <f t="shared" si="1"/>
        <v>1.5302778659999999E-2</v>
      </c>
      <c r="H25" s="112">
        <v>1.5302778659999998</v>
      </c>
      <c r="K25" s="114" t="e">
        <f>'Internet 2023-24 '!#REF!</f>
        <v>#REF!</v>
      </c>
      <c r="L25" s="113" t="e">
        <f t="shared" si="2"/>
        <v>#REF!</v>
      </c>
    </row>
    <row r="26" spans="1:12" ht="14.25" customHeight="1" thickBot="1" x14ac:dyDescent="0.4">
      <c r="A26" s="109" t="s">
        <v>25</v>
      </c>
      <c r="B26" s="109" t="s">
        <v>34</v>
      </c>
      <c r="C26" s="109" t="s">
        <v>38</v>
      </c>
      <c r="D26" s="110">
        <v>1042023</v>
      </c>
      <c r="E26" s="110">
        <v>31129999</v>
      </c>
      <c r="F26" s="111" t="e">
        <f t="shared" si="0"/>
        <v>#REF!</v>
      </c>
      <c r="G26" s="113">
        <f t="shared" si="1"/>
        <v>1.0800000000000001E-2</v>
      </c>
      <c r="H26" s="112">
        <v>1.08</v>
      </c>
      <c r="K26" s="114" t="e">
        <f>'Internet 2023-24 '!#REF!</f>
        <v>#REF!</v>
      </c>
      <c r="L26" s="113" t="e">
        <f t="shared" si="2"/>
        <v>#REF!</v>
      </c>
    </row>
    <row r="27" spans="1:12" ht="14.25" customHeight="1" x14ac:dyDescent="0.35">
      <c r="A27" s="109" t="s">
        <v>26</v>
      </c>
      <c r="B27" s="109" t="s">
        <v>35</v>
      </c>
      <c r="C27" s="109" t="s">
        <v>38</v>
      </c>
      <c r="D27" s="110">
        <v>1042023</v>
      </c>
      <c r="E27" s="110">
        <v>31129999</v>
      </c>
      <c r="F27" s="111" t="e">
        <f t="shared" si="0"/>
        <v>#REF!</v>
      </c>
      <c r="G27" s="113">
        <f t="shared" si="1"/>
        <v>1.9317864149999996E-2</v>
      </c>
      <c r="H27" s="112">
        <v>1.9317864149999995</v>
      </c>
      <c r="K27" s="114" t="e">
        <f>'Internet 2023-24 '!#REF!</f>
        <v>#REF!</v>
      </c>
      <c r="L27" s="113" t="e">
        <f t="shared" si="2"/>
        <v>#REF!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N36"/>
  <sheetViews>
    <sheetView zoomScale="80" zoomScaleNormal="80" workbookViewId="0">
      <selection activeCell="E16" sqref="E16:E18"/>
    </sheetView>
  </sheetViews>
  <sheetFormatPr defaultColWidth="9.08984375" defaultRowHeight="14.5" x14ac:dyDescent="0.35"/>
  <cols>
    <col min="1" max="1" width="3.54296875" style="13" customWidth="1"/>
    <col min="2" max="2" width="25.54296875" style="13" customWidth="1"/>
    <col min="3" max="3" width="12.6328125" style="81" hidden="1" customWidth="1"/>
    <col min="4" max="5" width="12.6328125" style="13" hidden="1" customWidth="1"/>
    <col min="6" max="6" width="10.90625" style="81" customWidth="1"/>
    <col min="7" max="7" width="11.54296875" style="13" customWidth="1"/>
    <col min="8" max="8" width="13.36328125" style="13" customWidth="1"/>
    <col min="9" max="9" width="13.08984375" style="81" hidden="1" customWidth="1"/>
    <col min="10" max="10" width="12.08984375" style="13" hidden="1" customWidth="1"/>
    <col min="11" max="11" width="11" style="13" hidden="1" customWidth="1"/>
    <col min="12" max="14" width="8.08984375" style="13" hidden="1" customWidth="1"/>
    <col min="15" max="15" width="10" style="13" customWidth="1"/>
    <col min="16" max="16" width="11.90625" style="13" customWidth="1"/>
    <col min="17" max="17" width="10.54296875" style="13" customWidth="1"/>
    <col min="18" max="18" width="12" style="13" hidden="1" customWidth="1"/>
    <col min="19" max="19" width="12.08984375" style="13" hidden="1" customWidth="1"/>
    <col min="20" max="20" width="6.36328125" style="13" hidden="1" customWidth="1"/>
    <col min="21" max="23" width="8.08984375" style="13" hidden="1" customWidth="1"/>
    <col min="24" max="24" width="12.54296875" style="13" customWidth="1"/>
    <col min="25" max="25" width="13.453125" style="13" customWidth="1"/>
    <col min="26" max="26" width="11.08984375" style="13" customWidth="1"/>
    <col min="27" max="28" width="13" style="13" hidden="1" customWidth="1"/>
    <col min="29" max="29" width="10.90625" style="13" hidden="1" customWidth="1"/>
    <col min="30" max="30" width="9.36328125" style="13" hidden="1" customWidth="1"/>
    <col min="31" max="31" width="12" style="13" hidden="1" customWidth="1"/>
    <col min="32" max="33" width="9.36328125" style="13" hidden="1" customWidth="1"/>
    <col min="34" max="34" width="9.54296875" style="13" hidden="1" customWidth="1"/>
    <col min="35" max="35" width="12" style="13" hidden="1" customWidth="1"/>
    <col min="36" max="36" width="10" style="13" hidden="1" customWidth="1"/>
    <col min="37" max="37" width="14.90625" style="13" hidden="1" customWidth="1"/>
    <col min="38" max="38" width="15.90625" style="13" hidden="1" customWidth="1"/>
    <col min="39" max="39" width="14.90625" style="13" hidden="1" customWidth="1"/>
    <col min="40" max="16384" width="9.08984375" style="13"/>
  </cols>
  <sheetData>
    <row r="1" spans="1:40" ht="18.75" customHeight="1" thickTop="1" thickBot="1" x14ac:dyDescent="0.4">
      <c r="A1" s="608" t="s">
        <v>39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10"/>
      <c r="AL1" s="10"/>
      <c r="AM1" s="11"/>
      <c r="AN1" s="12"/>
    </row>
    <row r="2" spans="1:40" ht="15.75" customHeight="1" thickTop="1" thickBot="1" x14ac:dyDescent="0.4">
      <c r="A2" s="608"/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  <c r="AC2" s="608"/>
      <c r="AD2" s="608"/>
      <c r="AE2" s="608"/>
      <c r="AF2" s="608"/>
      <c r="AG2" s="608"/>
      <c r="AH2" s="608"/>
      <c r="AI2" s="608"/>
      <c r="AJ2" s="608"/>
      <c r="AK2" s="14"/>
      <c r="AL2" s="14"/>
      <c r="AM2" s="15"/>
      <c r="AN2" s="12"/>
    </row>
    <row r="3" spans="1:40" ht="39" customHeight="1" thickTop="1" thickBot="1" x14ac:dyDescent="0.4">
      <c r="A3" s="609" t="s">
        <v>40</v>
      </c>
      <c r="B3" s="610"/>
      <c r="C3" s="611" t="s">
        <v>41</v>
      </c>
      <c r="D3" s="612"/>
      <c r="E3" s="613"/>
      <c r="F3" s="614" t="s">
        <v>42</v>
      </c>
      <c r="G3" s="615"/>
      <c r="H3" s="616"/>
      <c r="I3" s="611" t="s">
        <v>43</v>
      </c>
      <c r="J3" s="612"/>
      <c r="K3" s="613"/>
      <c r="L3" s="611" t="s">
        <v>44</v>
      </c>
      <c r="M3" s="612"/>
      <c r="N3" s="612"/>
      <c r="O3" s="617" t="s">
        <v>45</v>
      </c>
      <c r="P3" s="618"/>
      <c r="Q3" s="619"/>
      <c r="R3" s="617" t="s">
        <v>46</v>
      </c>
      <c r="S3" s="618"/>
      <c r="T3" s="619"/>
      <c r="U3" s="611" t="s">
        <v>47</v>
      </c>
      <c r="V3" s="612"/>
      <c r="W3" s="612"/>
      <c r="X3" s="620" t="s">
        <v>48</v>
      </c>
      <c r="Y3" s="621"/>
      <c r="Z3" s="622"/>
      <c r="AA3" s="590" t="s">
        <v>49</v>
      </c>
      <c r="AB3" s="591"/>
      <c r="AC3" s="591"/>
      <c r="AD3" s="591"/>
      <c r="AE3" s="592"/>
      <c r="AF3" s="593" t="s">
        <v>50</v>
      </c>
      <c r="AG3" s="593"/>
      <c r="AH3" s="593"/>
      <c r="AI3" s="593"/>
      <c r="AJ3" s="594" t="s">
        <v>51</v>
      </c>
      <c r="AK3" s="603" t="s">
        <v>52</v>
      </c>
      <c r="AL3" s="603"/>
      <c r="AM3" s="604"/>
    </row>
    <row r="4" spans="1:40" ht="62.25" customHeight="1" thickTop="1" thickBot="1" x14ac:dyDescent="0.4">
      <c r="A4" s="605" t="s">
        <v>53</v>
      </c>
      <c r="B4" s="607" t="s">
        <v>54</v>
      </c>
      <c r="C4" s="16" t="s">
        <v>55</v>
      </c>
      <c r="D4" s="17" t="s">
        <v>56</v>
      </c>
      <c r="E4" s="18" t="s">
        <v>57</v>
      </c>
      <c r="F4" s="19" t="s">
        <v>58</v>
      </c>
      <c r="G4" s="20" t="s">
        <v>59</v>
      </c>
      <c r="H4" s="21" t="s">
        <v>60</v>
      </c>
      <c r="I4" s="22" t="s">
        <v>61</v>
      </c>
      <c r="J4" s="17" t="s">
        <v>56</v>
      </c>
      <c r="K4" s="23" t="s">
        <v>57</v>
      </c>
      <c r="L4" s="24" t="s">
        <v>62</v>
      </c>
      <c r="M4" s="25" t="s">
        <v>63</v>
      </c>
      <c r="N4" s="26" t="s">
        <v>64</v>
      </c>
      <c r="O4" s="27" t="s">
        <v>65</v>
      </c>
      <c r="P4" s="25" t="s">
        <v>66</v>
      </c>
      <c r="Q4" s="25" t="s">
        <v>67</v>
      </c>
      <c r="R4" s="25" t="s">
        <v>68</v>
      </c>
      <c r="S4" s="25" t="s">
        <v>69</v>
      </c>
      <c r="T4" s="25" t="s">
        <v>70</v>
      </c>
      <c r="U4" s="28" t="s">
        <v>62</v>
      </c>
      <c r="V4" s="25" t="s">
        <v>63</v>
      </c>
      <c r="W4" s="26" t="s">
        <v>64</v>
      </c>
      <c r="X4" s="29" t="s">
        <v>62</v>
      </c>
      <c r="Y4" s="30" t="s">
        <v>63</v>
      </c>
      <c r="Z4" s="31" t="s">
        <v>64</v>
      </c>
      <c r="AA4" s="32" t="s">
        <v>62</v>
      </c>
      <c r="AB4" s="33" t="s">
        <v>63</v>
      </c>
      <c r="AC4" s="33" t="s">
        <v>64</v>
      </c>
      <c r="AD4" s="33" t="s">
        <v>71</v>
      </c>
      <c r="AE4" s="34" t="s">
        <v>72</v>
      </c>
      <c r="AF4" s="35" t="s">
        <v>73</v>
      </c>
      <c r="AG4" s="36" t="s">
        <v>74</v>
      </c>
      <c r="AH4" s="37" t="s">
        <v>75</v>
      </c>
      <c r="AI4" s="38" t="s">
        <v>76</v>
      </c>
      <c r="AJ4" s="595"/>
      <c r="AK4" s="39" t="s">
        <v>77</v>
      </c>
      <c r="AL4" s="40" t="s">
        <v>69</v>
      </c>
      <c r="AM4" s="41" t="s">
        <v>70</v>
      </c>
    </row>
    <row r="5" spans="1:40" ht="15.75" customHeight="1" thickTop="1" thickBot="1" x14ac:dyDescent="0.4">
      <c r="A5" s="606"/>
      <c r="B5" s="607"/>
      <c r="C5" s="42" t="s">
        <v>78</v>
      </c>
      <c r="D5" s="43" t="s">
        <v>78</v>
      </c>
      <c r="E5" s="44" t="s">
        <v>78</v>
      </c>
      <c r="F5" s="45" t="s">
        <v>78</v>
      </c>
      <c r="G5" s="46" t="s">
        <v>78</v>
      </c>
      <c r="H5" s="47" t="s">
        <v>78</v>
      </c>
      <c r="I5" s="48" t="s">
        <v>78</v>
      </c>
      <c r="J5" s="43" t="s">
        <v>78</v>
      </c>
      <c r="K5" s="49" t="s">
        <v>78</v>
      </c>
      <c r="L5" s="42" t="s">
        <v>78</v>
      </c>
      <c r="M5" s="43" t="s">
        <v>78</v>
      </c>
      <c r="N5" s="44" t="s">
        <v>78</v>
      </c>
      <c r="O5" s="50" t="s">
        <v>79</v>
      </c>
      <c r="P5" s="51" t="s">
        <v>79</v>
      </c>
      <c r="Q5" s="51" t="s">
        <v>79</v>
      </c>
      <c r="R5" s="51" t="s">
        <v>79</v>
      </c>
      <c r="S5" s="51" t="s">
        <v>79</v>
      </c>
      <c r="T5" s="51" t="s">
        <v>79</v>
      </c>
      <c r="U5" s="42" t="s">
        <v>78</v>
      </c>
      <c r="V5" s="43" t="s">
        <v>78</v>
      </c>
      <c r="W5" s="44" t="s">
        <v>78</v>
      </c>
      <c r="X5" s="52" t="s">
        <v>78</v>
      </c>
      <c r="Y5" s="53" t="s">
        <v>78</v>
      </c>
      <c r="Z5" s="54" t="s">
        <v>78</v>
      </c>
      <c r="AA5" s="55" t="s">
        <v>80</v>
      </c>
      <c r="AB5" s="56" t="s">
        <v>80</v>
      </c>
      <c r="AC5" s="56" t="s">
        <v>80</v>
      </c>
      <c r="AD5" s="56" t="s">
        <v>81</v>
      </c>
      <c r="AE5" s="57" t="s">
        <v>81</v>
      </c>
      <c r="AF5" s="58" t="s">
        <v>81</v>
      </c>
      <c r="AG5" s="59" t="s">
        <v>81</v>
      </c>
      <c r="AH5" s="59" t="s">
        <v>81</v>
      </c>
      <c r="AI5" s="60"/>
      <c r="AJ5" s="61" t="s">
        <v>81</v>
      </c>
      <c r="AK5" s="62" t="s">
        <v>78</v>
      </c>
      <c r="AL5" s="63" t="s">
        <v>78</v>
      </c>
      <c r="AM5" s="64" t="s">
        <v>78</v>
      </c>
    </row>
    <row r="6" spans="1:40" ht="16.5" customHeight="1" thickTop="1" x14ac:dyDescent="0.35">
      <c r="A6" s="587">
        <v>1</v>
      </c>
      <c r="B6" s="588" t="s">
        <v>82</v>
      </c>
      <c r="C6" s="562" t="e">
        <f>((#REF!+#REF!+#REF!)/3)*1.088</f>
        <v>#REF!</v>
      </c>
      <c r="D6" s="562" t="e">
        <f>((#REF!+#REF!+#REF!)/3)*1.088</f>
        <v>#REF!</v>
      </c>
      <c r="E6" s="562" t="e">
        <f>((#REF!+#REF!+#REF!)/3)*1.088</f>
        <v>#REF!</v>
      </c>
      <c r="F6" s="589">
        <v>3.8</v>
      </c>
      <c r="G6" s="597">
        <v>2.44</v>
      </c>
      <c r="H6" s="598">
        <v>1.31</v>
      </c>
      <c r="I6" s="599">
        <v>4.79</v>
      </c>
      <c r="J6" s="600">
        <v>4.79</v>
      </c>
      <c r="K6" s="601">
        <v>4.2300000000000004</v>
      </c>
      <c r="L6" s="602">
        <f>'[39]CMA 1 TARIFFS'!N47</f>
        <v>4.6522596530182456</v>
      </c>
      <c r="M6" s="584">
        <f>'[39]CMA 1 TARIFFS'!O47</f>
        <v>4.6522596530182456</v>
      </c>
      <c r="N6" s="585">
        <f>'[39]CMA 1 TARIFFS'!P47</f>
        <v>2.5350241797605144</v>
      </c>
      <c r="O6" s="596">
        <f>(X6-F6)/F6</f>
        <v>0.12999999999999995</v>
      </c>
      <c r="P6" s="576">
        <f>(Y6-G6)/G6</f>
        <v>2.9999999999999971E-2</v>
      </c>
      <c r="Q6" s="576">
        <f>(Z6-H6)/H6</f>
        <v>0.12999999999999992</v>
      </c>
      <c r="R6" s="577">
        <f>(L6-I6)/I6</f>
        <v>-2.8755813566128271E-2</v>
      </c>
      <c r="S6" s="577">
        <f>(M6-J6)/J6</f>
        <v>-2.8755813566128271E-2</v>
      </c>
      <c r="T6" s="577">
        <f>(N6-K6)/K6</f>
        <v>-0.40070350360271534</v>
      </c>
      <c r="U6" s="584">
        <f>L6</f>
        <v>4.6522596530182456</v>
      </c>
      <c r="V6" s="584">
        <f>G6*1.03</f>
        <v>2.5131999999999999</v>
      </c>
      <c r="W6" s="585">
        <f>N6</f>
        <v>2.5350241797605144</v>
      </c>
      <c r="X6" s="586">
        <f>F6*1.13</f>
        <v>4.2939999999999996</v>
      </c>
      <c r="Y6" s="580">
        <f>G6*1.03</f>
        <v>2.5131999999999999</v>
      </c>
      <c r="Z6" s="581">
        <f>H6*1.13</f>
        <v>1.4802999999999999</v>
      </c>
      <c r="AA6" s="582">
        <f>X6/100*(AK6)</f>
        <v>18906500.651842646</v>
      </c>
      <c r="AB6" s="583">
        <f>Y6/100*(AL6)</f>
        <v>36515270.223707959</v>
      </c>
      <c r="AC6" s="583">
        <f>Z6/100*(AM6)</f>
        <v>278604.05940875504</v>
      </c>
      <c r="AD6" s="583">
        <f>SUM(AA6:AC8)/1000</f>
        <v>55700.374934959356</v>
      </c>
      <c r="AE6" s="578">
        <f>'[39]CMA 1 TARIFFS'!Q57/1000</f>
        <v>88555.539223201442</v>
      </c>
      <c r="AF6" s="579">
        <v>100910.41764933836</v>
      </c>
      <c r="AG6" s="573">
        <f>'[39]ECON CLAS CMA 1'!G22/1000</f>
        <v>94223.603089580021</v>
      </c>
      <c r="AH6" s="573">
        <f>AG6-AF6</f>
        <v>-6686.8145597583352</v>
      </c>
      <c r="AI6" s="574">
        <f>(AG6-AF6)/AF6</f>
        <v>-6.6264858629312973E-2</v>
      </c>
      <c r="AJ6" s="575">
        <f>AG6-AD6</f>
        <v>38523.228154620665</v>
      </c>
      <c r="AK6" s="461">
        <f>'[40]CMA 1 TARIFFS'!$C$15</f>
        <v>440300434.36988002</v>
      </c>
      <c r="AL6" s="463">
        <f>'[40]CMA 1 TARIFFS'!$D$15</f>
        <v>1452939289.4997597</v>
      </c>
      <c r="AM6" s="465">
        <f>'[40]CMA 1 TARIFFS'!$E$15</f>
        <v>18820783.585000001</v>
      </c>
    </row>
    <row r="7" spans="1:40" ht="11.25" customHeight="1" x14ac:dyDescent="0.35">
      <c r="A7" s="512"/>
      <c r="B7" s="514"/>
      <c r="C7" s="563"/>
      <c r="D7" s="563"/>
      <c r="E7" s="563"/>
      <c r="F7" s="568"/>
      <c r="G7" s="556"/>
      <c r="H7" s="557"/>
      <c r="I7" s="558"/>
      <c r="J7" s="559"/>
      <c r="K7" s="560"/>
      <c r="L7" s="510"/>
      <c r="M7" s="492"/>
      <c r="N7" s="494"/>
      <c r="O7" s="498"/>
      <c r="P7" s="490"/>
      <c r="Q7" s="490"/>
      <c r="R7" s="547"/>
      <c r="S7" s="547"/>
      <c r="T7" s="547"/>
      <c r="U7" s="492"/>
      <c r="V7" s="492"/>
      <c r="W7" s="494"/>
      <c r="X7" s="552"/>
      <c r="Y7" s="541"/>
      <c r="Z7" s="544"/>
      <c r="AA7" s="523"/>
      <c r="AB7" s="529"/>
      <c r="AC7" s="529"/>
      <c r="AD7" s="487"/>
      <c r="AE7" s="469"/>
      <c r="AF7" s="471"/>
      <c r="AG7" s="473"/>
      <c r="AH7" s="473"/>
      <c r="AI7" s="475"/>
      <c r="AJ7" s="522"/>
      <c r="AK7" s="571"/>
      <c r="AL7" s="538"/>
      <c r="AM7" s="572"/>
    </row>
    <row r="8" spans="1:40" ht="4.5" customHeight="1" thickBot="1" x14ac:dyDescent="0.4">
      <c r="A8" s="512"/>
      <c r="B8" s="514"/>
      <c r="C8" s="564"/>
      <c r="D8" s="564"/>
      <c r="E8" s="564"/>
      <c r="F8" s="568"/>
      <c r="G8" s="556"/>
      <c r="H8" s="557"/>
      <c r="I8" s="558"/>
      <c r="J8" s="559"/>
      <c r="K8" s="560"/>
      <c r="L8" s="510"/>
      <c r="M8" s="492"/>
      <c r="N8" s="494"/>
      <c r="O8" s="498"/>
      <c r="P8" s="490"/>
      <c r="Q8" s="490"/>
      <c r="R8" s="548"/>
      <c r="S8" s="548"/>
      <c r="T8" s="548"/>
      <c r="U8" s="492"/>
      <c r="V8" s="492"/>
      <c r="W8" s="494"/>
      <c r="X8" s="553"/>
      <c r="Y8" s="542"/>
      <c r="Z8" s="545"/>
      <c r="AA8" s="523"/>
      <c r="AB8" s="529"/>
      <c r="AC8" s="529"/>
      <c r="AD8" s="487"/>
      <c r="AE8" s="469"/>
      <c r="AF8" s="471"/>
      <c r="AG8" s="473"/>
      <c r="AH8" s="473"/>
      <c r="AI8" s="475"/>
      <c r="AJ8" s="522"/>
      <c r="AK8" s="571"/>
      <c r="AL8" s="538"/>
      <c r="AM8" s="572"/>
    </row>
    <row r="9" spans="1:40" ht="15.75" customHeight="1" x14ac:dyDescent="0.35">
      <c r="A9" s="512">
        <v>2</v>
      </c>
      <c r="B9" s="514" t="s">
        <v>83</v>
      </c>
      <c r="C9" s="516" t="e">
        <f>((#REF!+#REF!)/2)*1.088</f>
        <v>#REF!</v>
      </c>
      <c r="D9" s="516" t="e">
        <f>((#REF!+#REF!)/2)*1.088</f>
        <v>#REF!</v>
      </c>
      <c r="E9" s="518" t="e">
        <f>((#REF!+#REF!)/2)*1.088</f>
        <v>#REF!</v>
      </c>
      <c r="F9" s="520">
        <v>3.9</v>
      </c>
      <c r="G9" s="500">
        <v>2.2200000000000002</v>
      </c>
      <c r="H9" s="502">
        <v>1.44</v>
      </c>
      <c r="I9" s="504">
        <v>3.06</v>
      </c>
      <c r="J9" s="506">
        <v>3.06</v>
      </c>
      <c r="K9" s="508">
        <v>2.13</v>
      </c>
      <c r="L9" s="510">
        <f>'[39]CMA 2 TARIFFS'!N47</f>
        <v>4.1641605994439788</v>
      </c>
      <c r="M9" s="492">
        <f>'[39]CMA 2 TARIFFS'!O47</f>
        <v>3.8817201595522857</v>
      </c>
      <c r="N9" s="494">
        <f>'[39]CMA 2 TARIFFS'!P47</f>
        <v>2.7525810395682906</v>
      </c>
      <c r="O9" s="498">
        <f>(X9-F9)/F9</f>
        <v>0.12999999999999981</v>
      </c>
      <c r="P9" s="490">
        <f>(Y9-G9)/M9</f>
        <v>1.7157341916085419E-2</v>
      </c>
      <c r="Q9" s="490">
        <f>(Z9-H9)/H9</f>
        <v>0.12999999999999987</v>
      </c>
      <c r="R9" s="490">
        <f>(L9-I9)/I9</f>
        <v>0.36083679720391459</v>
      </c>
      <c r="S9" s="490">
        <f>(M9-J9)/J9</f>
        <v>0.26853599985368809</v>
      </c>
      <c r="T9" s="490">
        <f>(N9-K9)/K9</f>
        <v>0.29229156787243699</v>
      </c>
      <c r="U9" s="492">
        <f>L9</f>
        <v>4.1641605994439788</v>
      </c>
      <c r="V9" s="492">
        <f>G9*1.03</f>
        <v>2.2866000000000004</v>
      </c>
      <c r="W9" s="494">
        <f>N9</f>
        <v>2.7525810395682906</v>
      </c>
      <c r="X9" s="496">
        <f>F9*1.13</f>
        <v>4.4069999999999991</v>
      </c>
      <c r="Y9" s="479">
        <f>G9*1.03</f>
        <v>2.2866000000000004</v>
      </c>
      <c r="Z9" s="481">
        <f>H9*1.13</f>
        <v>1.6271999999999998</v>
      </c>
      <c r="AA9" s="483">
        <f>X9/100*(AK9)</f>
        <v>31206579.353083659</v>
      </c>
      <c r="AB9" s="485">
        <f>Y9/100*(AL9)</f>
        <v>22340666.309069447</v>
      </c>
      <c r="AC9" s="487">
        <f>Z9/100*(AM9)</f>
        <v>854779.17370580346</v>
      </c>
      <c r="AD9" s="487">
        <f>SUM(AA9:AC10)/1000</f>
        <v>54402.024835858909</v>
      </c>
      <c r="AE9" s="469">
        <f>'[39]CMA 2 TARIFFS'!Q58/1000</f>
        <v>68858.347144957836</v>
      </c>
      <c r="AF9" s="471">
        <v>52675.10104617216</v>
      </c>
      <c r="AG9" s="473">
        <f>'[39]ECON CLAS CMA 2'!G18/1000</f>
        <v>77540.738490971897</v>
      </c>
      <c r="AH9" s="473">
        <f>AG9-AF9</f>
        <v>24865.637444799737</v>
      </c>
      <c r="AI9" s="475">
        <f>(AG9-AF9)/AF9</f>
        <v>0.47205675833452804</v>
      </c>
      <c r="AJ9" s="522">
        <f>AG9-AD9</f>
        <v>23138.713655112988</v>
      </c>
      <c r="AK9" s="461">
        <f>'[41]CMA 2 TARIFFS'!$C$15</f>
        <v>708113895.00984037</v>
      </c>
      <c r="AL9" s="463">
        <f>'[41]CMA 2 TARIFFS'!$D$15</f>
        <v>977025553.61976039</v>
      </c>
      <c r="AM9" s="465">
        <f>'[41]CMA 2 TARIFFS'!$E$15</f>
        <v>52530676.850160003</v>
      </c>
    </row>
    <row r="10" spans="1:40" ht="11.25" customHeight="1" thickBot="1" x14ac:dyDescent="0.4">
      <c r="A10" s="512"/>
      <c r="B10" s="514"/>
      <c r="C10" s="533"/>
      <c r="D10" s="533"/>
      <c r="E10" s="534"/>
      <c r="F10" s="520"/>
      <c r="G10" s="500"/>
      <c r="H10" s="502"/>
      <c r="I10" s="504"/>
      <c r="J10" s="506"/>
      <c r="K10" s="508"/>
      <c r="L10" s="510"/>
      <c r="M10" s="492"/>
      <c r="N10" s="494"/>
      <c r="O10" s="498"/>
      <c r="P10" s="490"/>
      <c r="Q10" s="490"/>
      <c r="R10" s="490"/>
      <c r="S10" s="490"/>
      <c r="T10" s="490"/>
      <c r="U10" s="492"/>
      <c r="V10" s="492"/>
      <c r="W10" s="494"/>
      <c r="X10" s="496"/>
      <c r="Y10" s="479"/>
      <c r="Z10" s="481"/>
      <c r="AA10" s="523"/>
      <c r="AB10" s="485"/>
      <c r="AC10" s="529"/>
      <c r="AD10" s="487"/>
      <c r="AE10" s="469"/>
      <c r="AF10" s="471"/>
      <c r="AG10" s="473"/>
      <c r="AH10" s="473"/>
      <c r="AI10" s="475"/>
      <c r="AJ10" s="522"/>
      <c r="AK10" s="535"/>
      <c r="AL10" s="526"/>
      <c r="AM10" s="530"/>
    </row>
    <row r="11" spans="1:40" ht="15.75" customHeight="1" x14ac:dyDescent="0.35">
      <c r="A11" s="512">
        <v>3</v>
      </c>
      <c r="B11" s="514" t="s">
        <v>84</v>
      </c>
      <c r="C11" s="516" t="e">
        <f>((#REF!+#REF!)/2)*1.088</f>
        <v>#REF!</v>
      </c>
      <c r="D11" s="516" t="e">
        <f>((#REF!+#REF!)/2)*1.088</f>
        <v>#REF!</v>
      </c>
      <c r="E11" s="518" t="e">
        <f>((#REF!+#REF!)/2)*1.088</f>
        <v>#REF!</v>
      </c>
      <c r="F11" s="520">
        <v>1.89</v>
      </c>
      <c r="G11" s="500">
        <v>1.48</v>
      </c>
      <c r="H11" s="502">
        <v>0.79500000000000004</v>
      </c>
      <c r="I11" s="504">
        <v>2.14</v>
      </c>
      <c r="J11" s="506">
        <v>2.14</v>
      </c>
      <c r="K11" s="508">
        <v>1.57</v>
      </c>
      <c r="L11" s="510">
        <f>'[39]CMA 3 TARIFF'!N56</f>
        <v>2.8783196624927045</v>
      </c>
      <c r="M11" s="492">
        <f>'[39]CMA 3 TARIFF'!O56</f>
        <v>2.5181033740443604</v>
      </c>
      <c r="N11" s="494">
        <f>'[39]CMA 3 TARIFF'!P56</f>
        <v>0.86900252504015829</v>
      </c>
      <c r="O11" s="498">
        <f>(X11-F11)/F11</f>
        <v>0.12999999999999978</v>
      </c>
      <c r="P11" s="490">
        <f>(Y11-G11)/M11</f>
        <v>1.7632318219203427E-2</v>
      </c>
      <c r="Q11" s="490">
        <f>(Z11-H11)/H11</f>
        <v>9.3084937157431755E-2</v>
      </c>
      <c r="R11" s="492">
        <f>'[39]CMA 3 TARIFF'!T56</f>
        <v>688189.43999999994</v>
      </c>
      <c r="S11" s="492">
        <f>'[39]CMA 3 TARIFF'!U56</f>
        <v>0</v>
      </c>
      <c r="T11" s="492">
        <f>'[39]CMA 3 TARIFF'!V56</f>
        <v>0</v>
      </c>
      <c r="U11" s="492">
        <f>L11</f>
        <v>2.8783196624927045</v>
      </c>
      <c r="V11" s="492">
        <f>G11*1.03</f>
        <v>1.5244</v>
      </c>
      <c r="W11" s="494">
        <f>N11</f>
        <v>0.86900252504015829</v>
      </c>
      <c r="X11" s="496">
        <f>F11*1.13</f>
        <v>2.1356999999999995</v>
      </c>
      <c r="Y11" s="479">
        <f>G11*1.03</f>
        <v>1.5244</v>
      </c>
      <c r="Z11" s="481">
        <f>W11</f>
        <v>0.86900252504015829</v>
      </c>
      <c r="AA11" s="483">
        <f>X11/100*(AK11)</f>
        <v>9486300.6187739968</v>
      </c>
      <c r="AB11" s="485">
        <f>Y11/100*(AL11)</f>
        <v>16211441.831832001</v>
      </c>
      <c r="AC11" s="487">
        <f>Z11/100*(AM11)</f>
        <v>3638841.5773462197</v>
      </c>
      <c r="AD11" s="487">
        <f>SUM(AA11:AC12)/1000</f>
        <v>29336.584027952216</v>
      </c>
      <c r="AE11" s="469">
        <f>'[39]CMA 3 TARIFF'!Q62/1000</f>
        <v>79613.681403194496</v>
      </c>
      <c r="AF11" s="471">
        <v>62213</v>
      </c>
      <c r="AG11" s="473">
        <f>'[42]05'!$D$56/1000</f>
        <v>79613.681403194496</v>
      </c>
      <c r="AH11" s="473">
        <f>AG11-AF11</f>
        <v>17400.681403194496</v>
      </c>
      <c r="AI11" s="475">
        <f>(AG11-AF11)/AF11</f>
        <v>0.27969526309926374</v>
      </c>
      <c r="AJ11" s="522">
        <f>AG11-AD11</f>
        <v>50277.09737524228</v>
      </c>
      <c r="AK11" s="524">
        <f>'[42]05'!$C$15</f>
        <v>444177582</v>
      </c>
      <c r="AL11" s="463">
        <f>'[42]05'!$D$15</f>
        <v>1063463778</v>
      </c>
      <c r="AM11" s="569">
        <f>'[42]05'!$E$15</f>
        <v>418737745</v>
      </c>
    </row>
    <row r="12" spans="1:40" ht="6" customHeight="1" thickBot="1" x14ac:dyDescent="0.4">
      <c r="A12" s="512"/>
      <c r="B12" s="514"/>
      <c r="C12" s="533"/>
      <c r="D12" s="533"/>
      <c r="E12" s="534"/>
      <c r="F12" s="520"/>
      <c r="G12" s="500"/>
      <c r="H12" s="502"/>
      <c r="I12" s="504"/>
      <c r="J12" s="506"/>
      <c r="K12" s="508"/>
      <c r="L12" s="510"/>
      <c r="M12" s="492"/>
      <c r="N12" s="494"/>
      <c r="O12" s="498"/>
      <c r="P12" s="490"/>
      <c r="Q12" s="490"/>
      <c r="R12" s="492"/>
      <c r="S12" s="492"/>
      <c r="T12" s="492"/>
      <c r="U12" s="492"/>
      <c r="V12" s="492"/>
      <c r="W12" s="494"/>
      <c r="X12" s="496"/>
      <c r="Y12" s="479"/>
      <c r="Z12" s="481"/>
      <c r="AA12" s="523"/>
      <c r="AB12" s="485"/>
      <c r="AC12" s="529"/>
      <c r="AD12" s="487"/>
      <c r="AE12" s="469"/>
      <c r="AF12" s="471"/>
      <c r="AG12" s="473"/>
      <c r="AH12" s="473"/>
      <c r="AI12" s="475"/>
      <c r="AJ12" s="522"/>
      <c r="AK12" s="525"/>
      <c r="AL12" s="526"/>
      <c r="AM12" s="530"/>
    </row>
    <row r="13" spans="1:40" ht="15" thickTop="1" x14ac:dyDescent="0.35">
      <c r="A13" s="512">
        <v>4</v>
      </c>
      <c r="B13" s="531" t="s">
        <v>85</v>
      </c>
      <c r="C13" s="562" t="e">
        <f>((#REF!+#REF!+#REF!)/3)*1.088</f>
        <v>#REF!</v>
      </c>
      <c r="D13" s="562" t="e">
        <f>((#REF!+#REF!+#REF!)/3)*1.088</f>
        <v>#REF!</v>
      </c>
      <c r="E13" s="565" t="e">
        <f>((#REF!+#REF!+#REF!)/3)*1.088</f>
        <v>#REF!</v>
      </c>
      <c r="F13" s="568">
        <v>1.69</v>
      </c>
      <c r="G13" s="556">
        <v>1.48</v>
      </c>
      <c r="H13" s="557">
        <v>0.79500000000000004</v>
      </c>
      <c r="I13" s="558">
        <v>2.94</v>
      </c>
      <c r="J13" s="559">
        <v>2.94</v>
      </c>
      <c r="K13" s="560">
        <v>1.77</v>
      </c>
      <c r="L13" s="561">
        <f>'[39]CMA 4 TARIFFS'!O46</f>
        <v>2.9278677326769382</v>
      </c>
      <c r="M13" s="549">
        <f>'[39]CMA 4 TARIFFS'!P46</f>
        <v>2.9278677326769382</v>
      </c>
      <c r="N13" s="550">
        <f>'[39]CMA 4 TARIFFS'!Q46</f>
        <v>1.8315109135334526</v>
      </c>
      <c r="O13" s="498">
        <f>(X13-F13)/F13</f>
        <v>0.12999999999999987</v>
      </c>
      <c r="P13" s="490">
        <f>(Y13-G13)/G13</f>
        <v>2.9999999999999995E-2</v>
      </c>
      <c r="Q13" s="490">
        <f>(Z13-H13)/H13</f>
        <v>0.12999999999999992</v>
      </c>
      <c r="R13" s="546">
        <f>(L13-I13)/I13</f>
        <v>-4.1266215384563668E-3</v>
      </c>
      <c r="S13" s="546">
        <f>(M13-J13)/J13</f>
        <v>-4.1266215384563668E-3</v>
      </c>
      <c r="T13" s="546">
        <f>(N13-K13)/K13</f>
        <v>3.4751928549973228E-2</v>
      </c>
      <c r="U13" s="549">
        <f>L13</f>
        <v>2.9278677326769382</v>
      </c>
      <c r="V13" s="549">
        <f>G13*1.03</f>
        <v>1.5244</v>
      </c>
      <c r="W13" s="550">
        <f>N13</f>
        <v>1.8315109135334526</v>
      </c>
      <c r="X13" s="551">
        <f>F13*1.13</f>
        <v>1.9096999999999997</v>
      </c>
      <c r="Y13" s="540">
        <f>G13*1.03</f>
        <v>1.5244</v>
      </c>
      <c r="Z13" s="543">
        <f>H13*1.13</f>
        <v>0.89834999999999998</v>
      </c>
      <c r="AA13" s="483">
        <f>X13/100*(AK13)</f>
        <v>20080880.591004997</v>
      </c>
      <c r="AB13" s="487">
        <f>Y13/100*(AL13)</f>
        <v>17674569.640912</v>
      </c>
      <c r="AC13" s="487">
        <f>Z13/100*(AM13)</f>
        <v>3789106.6255200002</v>
      </c>
      <c r="AD13" s="487">
        <f>SUM(AA13:AC15)/1000</f>
        <v>41544.55685743699</v>
      </c>
      <c r="AE13" s="469">
        <f>'[39]CMA 4 TARIFFS'!R59/1000</f>
        <v>72459.157061524966</v>
      </c>
      <c r="AF13" s="471">
        <v>93400</v>
      </c>
      <c r="AG13" s="473">
        <f>'[39]ECON CLAS CMA 4'!G22/1000</f>
        <v>101844.21547875712</v>
      </c>
      <c r="AH13" s="473">
        <f>AG13-AF13</f>
        <v>8444.2154787571199</v>
      </c>
      <c r="AI13" s="475">
        <f>(AG13-AF13)/AF13</f>
        <v>9.0409159301468089E-2</v>
      </c>
      <c r="AJ13" s="522">
        <f>AG13-AD13</f>
        <v>60299.65862132013</v>
      </c>
      <c r="AK13" s="524">
        <f>'[43]CMA 4 TARIFFS'!$C$15</f>
        <v>1051520165</v>
      </c>
      <c r="AL13" s="463">
        <f>'[43]CMA 4 TARIFFS'!$D$15</f>
        <v>1159444348</v>
      </c>
      <c r="AM13" s="527">
        <f>'[43]CMA 4 TARIFFS'!$E$15</f>
        <v>421785120</v>
      </c>
    </row>
    <row r="14" spans="1:40" ht="10.5" customHeight="1" thickBot="1" x14ac:dyDescent="0.4">
      <c r="A14" s="512"/>
      <c r="B14" s="570"/>
      <c r="C14" s="563"/>
      <c r="D14" s="563"/>
      <c r="E14" s="566"/>
      <c r="F14" s="568"/>
      <c r="G14" s="556"/>
      <c r="H14" s="557"/>
      <c r="I14" s="558"/>
      <c r="J14" s="559"/>
      <c r="K14" s="560"/>
      <c r="L14" s="561"/>
      <c r="M14" s="549"/>
      <c r="N14" s="550"/>
      <c r="O14" s="498"/>
      <c r="P14" s="490"/>
      <c r="Q14" s="490"/>
      <c r="R14" s="547"/>
      <c r="S14" s="547"/>
      <c r="T14" s="547"/>
      <c r="U14" s="549"/>
      <c r="V14" s="549"/>
      <c r="W14" s="550"/>
      <c r="X14" s="552"/>
      <c r="Y14" s="541"/>
      <c r="Z14" s="544"/>
      <c r="AA14" s="523"/>
      <c r="AB14" s="529"/>
      <c r="AC14" s="529"/>
      <c r="AD14" s="487"/>
      <c r="AE14" s="469"/>
      <c r="AF14" s="471" t="e">
        <v>#REF!</v>
      </c>
      <c r="AG14" s="473"/>
      <c r="AH14" s="473"/>
      <c r="AI14" s="475"/>
      <c r="AJ14" s="522"/>
      <c r="AK14" s="537"/>
      <c r="AL14" s="538"/>
      <c r="AM14" s="539"/>
    </row>
    <row r="15" spans="1:40" ht="6" hidden="1" customHeight="1" thickBot="1" x14ac:dyDescent="0.4">
      <c r="A15" s="512"/>
      <c r="B15" s="532"/>
      <c r="C15" s="564"/>
      <c r="D15" s="564"/>
      <c r="E15" s="567"/>
      <c r="F15" s="568"/>
      <c r="G15" s="556"/>
      <c r="H15" s="557"/>
      <c r="I15" s="558"/>
      <c r="J15" s="559"/>
      <c r="K15" s="560"/>
      <c r="L15" s="561"/>
      <c r="M15" s="549"/>
      <c r="N15" s="550"/>
      <c r="O15" s="498"/>
      <c r="P15" s="490"/>
      <c r="Q15" s="490"/>
      <c r="R15" s="548"/>
      <c r="S15" s="548"/>
      <c r="T15" s="548"/>
      <c r="U15" s="549"/>
      <c r="V15" s="549"/>
      <c r="W15" s="550"/>
      <c r="X15" s="553"/>
      <c r="Y15" s="542"/>
      <c r="Z15" s="545"/>
      <c r="AA15" s="523"/>
      <c r="AB15" s="529"/>
      <c r="AC15" s="529"/>
      <c r="AD15" s="487"/>
      <c r="AE15" s="469"/>
      <c r="AF15" s="471"/>
      <c r="AG15" s="473"/>
      <c r="AH15" s="473"/>
      <c r="AI15" s="475"/>
      <c r="AJ15" s="522"/>
      <c r="AK15" s="525"/>
      <c r="AL15" s="526"/>
      <c r="AM15" s="528"/>
    </row>
    <row r="16" spans="1:40" ht="15" thickTop="1" x14ac:dyDescent="0.35">
      <c r="A16" s="512">
        <v>5</v>
      </c>
      <c r="B16" s="514" t="s">
        <v>86</v>
      </c>
      <c r="C16" s="562" t="e">
        <f>((#REF!+#REF!+#REF!)/3)*1.088</f>
        <v>#REF!</v>
      </c>
      <c r="D16" s="562" t="e">
        <f>((#REF!+#REF!+#REF!)/3)*1.088</f>
        <v>#REF!</v>
      </c>
      <c r="E16" s="565" t="e">
        <f>((#REF!+#REF!+#REF!)/3)*1.088</f>
        <v>#REF!</v>
      </c>
      <c r="F16" s="568">
        <v>2.5</v>
      </c>
      <c r="G16" s="556">
        <v>1.45</v>
      </c>
      <c r="H16" s="557">
        <v>1.27</v>
      </c>
      <c r="I16" s="558">
        <v>2.4900000000000002</v>
      </c>
      <c r="J16" s="559">
        <v>1.45</v>
      </c>
      <c r="K16" s="560">
        <v>1.27</v>
      </c>
      <c r="L16" s="561">
        <f>'[39]CMA 5 TARIFFS'!N46</f>
        <v>2.1077114101389203</v>
      </c>
      <c r="M16" s="549">
        <f>'[39]CMA 5 TARIFFS'!O46</f>
        <v>2.1077114101389203</v>
      </c>
      <c r="N16" s="550">
        <f>'[39]CMA 5 TARIFFS'!P46</f>
        <v>2.1077114101389203</v>
      </c>
      <c r="O16" s="554">
        <f>(X16-F16)/F16</f>
        <v>0</v>
      </c>
      <c r="P16" s="490">
        <f>(Y16-G16)/G16</f>
        <v>3.0000000000000065E-2</v>
      </c>
      <c r="Q16" s="490">
        <f>(Z16-H16)/H16</f>
        <v>0.12999999999999984</v>
      </c>
      <c r="R16" s="546">
        <f>(L16-I16)/I16</f>
        <v>-0.15352955416107628</v>
      </c>
      <c r="S16" s="546">
        <f>(M16-J16)/J16</f>
        <v>0.4535940759578761</v>
      </c>
      <c r="T16" s="546">
        <f>(N16-K16)/K16</f>
        <v>0.65961528357395294</v>
      </c>
      <c r="U16" s="549">
        <f>X16</f>
        <v>2.5</v>
      </c>
      <c r="V16" s="549">
        <f>G16*1.03</f>
        <v>1.4935</v>
      </c>
      <c r="W16" s="550">
        <f>N16</f>
        <v>2.1077114101389203</v>
      </c>
      <c r="X16" s="551">
        <v>2.5</v>
      </c>
      <c r="Y16" s="540">
        <f>'[39]CMA 5 TARIFFS'!O59*1.03</f>
        <v>1.4935</v>
      </c>
      <c r="Z16" s="543">
        <f>H16*1.13</f>
        <v>1.4350999999999998</v>
      </c>
      <c r="AA16" s="483">
        <f>X16/100*(AK16)</f>
        <v>116784157.375</v>
      </c>
      <c r="AB16" s="487">
        <f>Y16/100*(AL16)</f>
        <v>31347098.009624999</v>
      </c>
      <c r="AC16" s="487">
        <f>Z16/100*(AM16)</f>
        <v>1219.0743969999999</v>
      </c>
      <c r="AD16" s="487">
        <f>SUM(AA16:AC18)/1000</f>
        <v>148132.47445902199</v>
      </c>
      <c r="AE16" s="469">
        <f>'[39]CMA 5 TARIFFS'!Q56/1000</f>
        <v>142699.50304599365</v>
      </c>
      <c r="AF16" s="471">
        <v>94047.212317979225</v>
      </c>
      <c r="AG16" s="473">
        <f>'[39]ECON CLASS'!G22/1000</f>
        <v>156689.38864686398</v>
      </c>
      <c r="AH16" s="473">
        <f>AG16-AF16</f>
        <v>62642.176328884758</v>
      </c>
      <c r="AI16" s="475">
        <f>(AG16-AF16)/AF16</f>
        <v>0.66607159090572332</v>
      </c>
      <c r="AJ16" s="522">
        <f>AG16-AD16</f>
        <v>8556.9141878419905</v>
      </c>
      <c r="AK16" s="524">
        <f>'[39]CMA 5 TARIFFS'!C10</f>
        <v>4671366295</v>
      </c>
      <c r="AL16" s="463">
        <f>'[44]CMA 5 TARIFFS'!$D$15</f>
        <v>2098901775</v>
      </c>
      <c r="AM16" s="527">
        <f>'[44]CMA 5 TARIFFS'!$E$15</f>
        <v>84947</v>
      </c>
    </row>
    <row r="17" spans="1:39" ht="9" customHeight="1" thickBot="1" x14ac:dyDescent="0.4">
      <c r="A17" s="512"/>
      <c r="B17" s="514"/>
      <c r="C17" s="563"/>
      <c r="D17" s="563"/>
      <c r="E17" s="566"/>
      <c r="F17" s="568"/>
      <c r="G17" s="556"/>
      <c r="H17" s="557"/>
      <c r="I17" s="558"/>
      <c r="J17" s="559"/>
      <c r="K17" s="560"/>
      <c r="L17" s="561"/>
      <c r="M17" s="549"/>
      <c r="N17" s="550"/>
      <c r="O17" s="555"/>
      <c r="P17" s="490"/>
      <c r="Q17" s="490"/>
      <c r="R17" s="547"/>
      <c r="S17" s="547"/>
      <c r="T17" s="547"/>
      <c r="U17" s="549"/>
      <c r="V17" s="549"/>
      <c r="W17" s="550"/>
      <c r="X17" s="552"/>
      <c r="Y17" s="541"/>
      <c r="Z17" s="544"/>
      <c r="AA17" s="523"/>
      <c r="AB17" s="529"/>
      <c r="AC17" s="529"/>
      <c r="AD17" s="487"/>
      <c r="AE17" s="469"/>
      <c r="AF17" s="471" t="e">
        <v>#REF!</v>
      </c>
      <c r="AG17" s="473"/>
      <c r="AH17" s="473"/>
      <c r="AI17" s="475"/>
      <c r="AJ17" s="522"/>
      <c r="AK17" s="537"/>
      <c r="AL17" s="538"/>
      <c r="AM17" s="539"/>
    </row>
    <row r="18" spans="1:39" ht="5.25" hidden="1" customHeight="1" thickBot="1" x14ac:dyDescent="0.4">
      <c r="A18" s="512"/>
      <c r="B18" s="514"/>
      <c r="C18" s="564"/>
      <c r="D18" s="564"/>
      <c r="E18" s="567"/>
      <c r="F18" s="568"/>
      <c r="G18" s="556"/>
      <c r="H18" s="557"/>
      <c r="I18" s="558"/>
      <c r="J18" s="559"/>
      <c r="K18" s="560"/>
      <c r="L18" s="561"/>
      <c r="M18" s="549"/>
      <c r="N18" s="550"/>
      <c r="O18" s="555"/>
      <c r="P18" s="490"/>
      <c r="Q18" s="490"/>
      <c r="R18" s="548"/>
      <c r="S18" s="548"/>
      <c r="T18" s="548"/>
      <c r="U18" s="549"/>
      <c r="V18" s="549"/>
      <c r="W18" s="550"/>
      <c r="X18" s="553"/>
      <c r="Y18" s="542"/>
      <c r="Z18" s="545"/>
      <c r="AA18" s="523"/>
      <c r="AB18" s="529"/>
      <c r="AC18" s="529"/>
      <c r="AD18" s="487"/>
      <c r="AE18" s="469"/>
      <c r="AF18" s="471"/>
      <c r="AG18" s="473"/>
      <c r="AH18" s="473"/>
      <c r="AI18" s="475"/>
      <c r="AJ18" s="522"/>
      <c r="AK18" s="525"/>
      <c r="AL18" s="526"/>
      <c r="AM18" s="528"/>
    </row>
    <row r="19" spans="1:39" ht="15.75" customHeight="1" x14ac:dyDescent="0.35">
      <c r="A19" s="512">
        <v>6</v>
      </c>
      <c r="B19" s="514" t="s">
        <v>87</v>
      </c>
      <c r="C19" s="516" t="e">
        <f>((#REF!+#REF!)/2)*1.088</f>
        <v>#REF!</v>
      </c>
      <c r="D19" s="516" t="e">
        <f>((#REF!+#REF!)/2)*1.088</f>
        <v>#REF!</v>
      </c>
      <c r="E19" s="518" t="e">
        <f>((#REF!+#REF!)/2)*1.088</f>
        <v>#REF!</v>
      </c>
      <c r="F19" s="520">
        <v>0.98499999999999999</v>
      </c>
      <c r="G19" s="500">
        <v>0.53</v>
      </c>
      <c r="H19" s="502">
        <v>0</v>
      </c>
      <c r="I19" s="504">
        <v>1.21</v>
      </c>
      <c r="J19" s="506">
        <v>1.1499999999999999</v>
      </c>
      <c r="K19" s="508">
        <v>0</v>
      </c>
      <c r="L19" s="510">
        <f>'[39]CMA 6  TAR'!O46</f>
        <v>1.4330267821312361</v>
      </c>
      <c r="M19" s="492">
        <f>'[39]CMA 6  TAR'!P46</f>
        <v>0.84557424978091955</v>
      </c>
      <c r="N19" s="494">
        <v>0</v>
      </c>
      <c r="O19" s="498">
        <f>(X19-F19)/F19</f>
        <v>0.12999999999999989</v>
      </c>
      <c r="P19" s="490">
        <f>(Y19-G19)/G19</f>
        <v>0.12999999999999992</v>
      </c>
      <c r="Q19" s="536" t="s">
        <v>88</v>
      </c>
      <c r="R19" s="490">
        <f>(L19-I19)/I19</f>
        <v>0.1843196546539142</v>
      </c>
      <c r="S19" s="490">
        <f>(M19-J19)/J19</f>
        <v>-0.26471804366876556</v>
      </c>
      <c r="T19" s="490">
        <v>0</v>
      </c>
      <c r="U19" s="492">
        <f>L19</f>
        <v>1.4330267821312361</v>
      </c>
      <c r="V19" s="492">
        <f>M19</f>
        <v>0.84557424978091955</v>
      </c>
      <c r="W19" s="494">
        <f>H19*1.13</f>
        <v>0</v>
      </c>
      <c r="X19" s="496">
        <f>F19*1.13</f>
        <v>1.1130499999999999</v>
      </c>
      <c r="Y19" s="479">
        <f>G19*1.13</f>
        <v>0.59889999999999999</v>
      </c>
      <c r="Z19" s="481">
        <f t="shared" ref="Z19" si="0">H19*1.2</f>
        <v>0</v>
      </c>
      <c r="AA19" s="483">
        <f>X19/100*(AK19)</f>
        <v>5767947.5354999993</v>
      </c>
      <c r="AB19" s="485">
        <f>Y19/100*(AL19)</f>
        <v>24188307.320999999</v>
      </c>
      <c r="AC19" s="487">
        <f>Z19/100*(AM19)</f>
        <v>0</v>
      </c>
      <c r="AD19" s="487">
        <f>SUM(AA19:AC20)/1000</f>
        <v>29956.2548565</v>
      </c>
      <c r="AE19" s="469">
        <f>'[39]CMA 6  TAR'!R60/1000</f>
        <v>41577.062204934402</v>
      </c>
      <c r="AF19" s="471">
        <v>28265.548145812878</v>
      </c>
      <c r="AG19" s="473">
        <f>'[39]ECON CLAS'!G16/1000</f>
        <v>48468.651374624998</v>
      </c>
      <c r="AH19" s="473">
        <f>AG19-AF19</f>
        <v>20203.103228812121</v>
      </c>
      <c r="AI19" s="475">
        <f>(AG19-AF19)/AF19</f>
        <v>0.71476070885272791</v>
      </c>
      <c r="AJ19" s="522">
        <f>AG19-AD19</f>
        <v>18512.396518124999</v>
      </c>
      <c r="AK19" s="524">
        <f>'[39]CMA 6  TAR'!C15</f>
        <v>518211000</v>
      </c>
      <c r="AL19" s="463">
        <f>'[39]CMA 6  TAR'!D15</f>
        <v>4038789000</v>
      </c>
      <c r="AM19" s="527">
        <v>0</v>
      </c>
    </row>
    <row r="20" spans="1:39" ht="6" customHeight="1" thickBot="1" x14ac:dyDescent="0.4">
      <c r="A20" s="512"/>
      <c r="B20" s="514"/>
      <c r="C20" s="533"/>
      <c r="D20" s="533"/>
      <c r="E20" s="534"/>
      <c r="F20" s="520"/>
      <c r="G20" s="500"/>
      <c r="H20" s="502"/>
      <c r="I20" s="504"/>
      <c r="J20" s="506"/>
      <c r="K20" s="508"/>
      <c r="L20" s="510"/>
      <c r="M20" s="492"/>
      <c r="N20" s="494"/>
      <c r="O20" s="498"/>
      <c r="P20" s="490"/>
      <c r="Q20" s="536"/>
      <c r="R20" s="490"/>
      <c r="S20" s="490"/>
      <c r="T20" s="490"/>
      <c r="U20" s="492"/>
      <c r="V20" s="492"/>
      <c r="W20" s="494"/>
      <c r="X20" s="496"/>
      <c r="Y20" s="479"/>
      <c r="Z20" s="481"/>
      <c r="AA20" s="523"/>
      <c r="AB20" s="485"/>
      <c r="AC20" s="529"/>
      <c r="AD20" s="487"/>
      <c r="AE20" s="469"/>
      <c r="AF20" s="471"/>
      <c r="AG20" s="473"/>
      <c r="AH20" s="473"/>
      <c r="AI20" s="475"/>
      <c r="AJ20" s="522"/>
      <c r="AK20" s="525"/>
      <c r="AL20" s="526"/>
      <c r="AM20" s="528"/>
    </row>
    <row r="21" spans="1:39" x14ac:dyDescent="0.35">
      <c r="A21" s="512">
        <v>7</v>
      </c>
      <c r="B21" s="531" t="s">
        <v>89</v>
      </c>
      <c r="C21" s="516" t="e">
        <f>((#REF!+#REF!)/2)*1.088</f>
        <v>#REF!</v>
      </c>
      <c r="D21" s="516" t="e">
        <f>((#REF!+#REF!)/2)*1.088</f>
        <v>#REF!</v>
      </c>
      <c r="E21" s="518" t="e">
        <f>((#REF!+#REF!)/2)*1.088</f>
        <v>#REF!</v>
      </c>
      <c r="F21" s="520">
        <v>1.96</v>
      </c>
      <c r="G21" s="500">
        <v>1.96</v>
      </c>
      <c r="H21" s="502">
        <v>1.01</v>
      </c>
      <c r="I21" s="504">
        <v>1.96</v>
      </c>
      <c r="J21" s="506">
        <v>1.96</v>
      </c>
      <c r="K21" s="508">
        <v>1.48</v>
      </c>
      <c r="L21" s="510">
        <f>'[39]CMA 7 TAR'!O47</f>
        <v>3.9260404556104067</v>
      </c>
      <c r="M21" s="492">
        <f>'[39]CMA 7 TAR'!P47</f>
        <v>3.9260404556104067</v>
      </c>
      <c r="N21" s="494">
        <f>'[39]CMA 7 TAR'!Q47</f>
        <v>3.6311409637705747</v>
      </c>
      <c r="O21" s="498">
        <f>(X21-F21)/F21</f>
        <v>0.12999999999999995</v>
      </c>
      <c r="P21" s="490">
        <f>(Y21-G21)/G21</f>
        <v>3.0000000000000096E-2</v>
      </c>
      <c r="Q21" s="490">
        <f>(Z21-H21)/H21</f>
        <v>0.12999999999999998</v>
      </c>
      <c r="R21" s="490">
        <f>(L21-I21)/I21</f>
        <v>1.0030818651073503</v>
      </c>
      <c r="S21" s="490">
        <f>(M21-J21)/J21</f>
        <v>1.0030818651073503</v>
      </c>
      <c r="T21" s="490">
        <f>(N21-K21)/K21</f>
        <v>1.4534736241693074</v>
      </c>
      <c r="U21" s="492">
        <f>L21</f>
        <v>3.9260404556104067</v>
      </c>
      <c r="V21" s="492">
        <f>G21*1.03</f>
        <v>2.0188000000000001</v>
      </c>
      <c r="W21" s="494">
        <f>N21</f>
        <v>3.6311409637705747</v>
      </c>
      <c r="X21" s="496">
        <f>F21*1.13</f>
        <v>2.2147999999999999</v>
      </c>
      <c r="Y21" s="479">
        <f>G21*1.03</f>
        <v>2.0188000000000001</v>
      </c>
      <c r="Z21" s="481">
        <f>H21*1.13</f>
        <v>1.1413</v>
      </c>
      <c r="AA21" s="483">
        <f>X21/100*(AK21)</f>
        <v>9703123.4589306973</v>
      </c>
      <c r="AB21" s="485">
        <f>Y21/100*(AL21)</f>
        <v>25126845.421858478</v>
      </c>
      <c r="AC21" s="487">
        <f>Z21/100*(AM21)</f>
        <v>787545.01015451644</v>
      </c>
      <c r="AD21" s="487">
        <f>SUM(AA21:AC22)/1000</f>
        <v>35617.513890943694</v>
      </c>
      <c r="AE21" s="469">
        <f>'[39]CMA 7 TAR'!R59/1000</f>
        <v>68570.946515041607</v>
      </c>
      <c r="AF21" s="471">
        <v>73971.769905634879</v>
      </c>
      <c r="AG21" s="473">
        <f>'[39]ECON CLAS CMA 7'!G22/1000</f>
        <v>84269.56069048497</v>
      </c>
      <c r="AH21" s="473">
        <f>AG21-AF21</f>
        <v>10297.790784850091</v>
      </c>
      <c r="AI21" s="475">
        <f>(AG21-AF21)/AF21</f>
        <v>0.13921244277359984</v>
      </c>
      <c r="AJ21" s="522">
        <f>AG21-AD21</f>
        <v>48652.046799541276</v>
      </c>
      <c r="AK21" s="461">
        <f>'[45]CMA 7 TARIFFS'!$C$15</f>
        <v>438103822.41876012</v>
      </c>
      <c r="AL21" s="463">
        <f>'[45]CMA 7 TARIFFS'!$D$15</f>
        <v>1244642630.3674695</v>
      </c>
      <c r="AM21" s="465">
        <f>'[45]CMA 7 TARIFFS'!$E$15</f>
        <v>69004206.620039999</v>
      </c>
    </row>
    <row r="22" spans="1:39" ht="11.25" customHeight="1" thickBot="1" x14ac:dyDescent="0.4">
      <c r="A22" s="512"/>
      <c r="B22" s="532"/>
      <c r="C22" s="533"/>
      <c r="D22" s="533"/>
      <c r="E22" s="534"/>
      <c r="F22" s="520"/>
      <c r="G22" s="500"/>
      <c r="H22" s="502"/>
      <c r="I22" s="504"/>
      <c r="J22" s="506"/>
      <c r="K22" s="508"/>
      <c r="L22" s="510"/>
      <c r="M22" s="492"/>
      <c r="N22" s="494"/>
      <c r="O22" s="498"/>
      <c r="P22" s="490"/>
      <c r="Q22" s="490"/>
      <c r="R22" s="490"/>
      <c r="S22" s="490"/>
      <c r="T22" s="490"/>
      <c r="U22" s="492"/>
      <c r="V22" s="492"/>
      <c r="W22" s="494"/>
      <c r="X22" s="496"/>
      <c r="Y22" s="479"/>
      <c r="Z22" s="481"/>
      <c r="AA22" s="523"/>
      <c r="AB22" s="485"/>
      <c r="AC22" s="529"/>
      <c r="AD22" s="487"/>
      <c r="AE22" s="469"/>
      <c r="AF22" s="471"/>
      <c r="AG22" s="473"/>
      <c r="AH22" s="473"/>
      <c r="AI22" s="475"/>
      <c r="AJ22" s="522"/>
      <c r="AK22" s="535"/>
      <c r="AL22" s="526"/>
      <c r="AM22" s="530"/>
    </row>
    <row r="23" spans="1:39" ht="15.75" customHeight="1" x14ac:dyDescent="0.35">
      <c r="A23" s="512">
        <v>8</v>
      </c>
      <c r="B23" s="531" t="s">
        <v>90</v>
      </c>
      <c r="C23" s="516" t="e">
        <f>((#REF!+#REF!)/2)*1.088</f>
        <v>#REF!</v>
      </c>
      <c r="D23" s="516" t="e">
        <f>((#REF!+#REF!)/2)*1.088</f>
        <v>#REF!</v>
      </c>
      <c r="E23" s="518" t="e">
        <f>((#REF!+#REF!)/2)*1.088</f>
        <v>#REF!</v>
      </c>
      <c r="F23" s="520">
        <v>3.95</v>
      </c>
      <c r="G23" s="500">
        <v>1.9148800000000001</v>
      </c>
      <c r="H23" s="502">
        <v>0.78</v>
      </c>
      <c r="I23" s="504">
        <v>2.44</v>
      </c>
      <c r="J23" s="506">
        <v>2.44</v>
      </c>
      <c r="K23" s="508">
        <v>2.44</v>
      </c>
      <c r="L23" s="510">
        <f>'[39]CMA 8 TARIFFS'!P62</f>
        <v>4.2976000000000001</v>
      </c>
      <c r="M23" s="492">
        <f>'[39]CMA 8 TARIFFS'!Q62</f>
        <v>2.0780799999999999</v>
      </c>
      <c r="N23" s="494">
        <f>'[39]CMA 8 TARIFFS'!R62</f>
        <v>1.8931200000000001</v>
      </c>
      <c r="O23" s="498">
        <f>(X23-F23)/F23</f>
        <v>0.12999999999999989</v>
      </c>
      <c r="P23" s="490">
        <f>(Y23-G23)/G23</f>
        <v>3.0000000000000061E-2</v>
      </c>
      <c r="Q23" s="490">
        <f>(Z23-H23)/H23</f>
        <v>0.12999999999999992</v>
      </c>
      <c r="R23" s="490">
        <f>(L23-I23)/I23</f>
        <v>0.76131147540983612</v>
      </c>
      <c r="S23" s="490">
        <f>(M23-J23)/J23</f>
        <v>-0.14832786885245902</v>
      </c>
      <c r="T23" s="490">
        <f>(N23-K23)/K23</f>
        <v>-0.22413114754098354</v>
      </c>
      <c r="U23" s="492">
        <f>L23</f>
        <v>4.2976000000000001</v>
      </c>
      <c r="V23" s="492">
        <f>G23*1.03</f>
        <v>1.9723264000000003</v>
      </c>
      <c r="W23" s="494">
        <f>N23</f>
        <v>1.8931200000000001</v>
      </c>
      <c r="X23" s="496">
        <f>F23*1.13</f>
        <v>4.4634999999999998</v>
      </c>
      <c r="Y23" s="479">
        <f>G23*1.03</f>
        <v>1.9723264000000003</v>
      </c>
      <c r="Z23" s="481">
        <f>H23*1.13</f>
        <v>0.88139999999999996</v>
      </c>
      <c r="AA23" s="483">
        <f>X23/100*(AK23)</f>
        <v>5542865.2661300004</v>
      </c>
      <c r="AB23" s="485">
        <f>Y23/100*(AL23)</f>
        <v>25308736.669353988</v>
      </c>
      <c r="AC23" s="487">
        <f>Z23/100*(AM23)</f>
        <v>141954.24718799998</v>
      </c>
      <c r="AD23" s="487">
        <f>SUM(AA23:AC24)/1000</f>
        <v>30993.556182671986</v>
      </c>
      <c r="AE23" s="469">
        <f>'[39]CMA 8 TARIFFS'!S58/1000</f>
        <v>43320.661127566978</v>
      </c>
      <c r="AF23" s="471">
        <v>40787.310856000011</v>
      </c>
      <c r="AG23" s="473">
        <f>50975000/1000</f>
        <v>50975</v>
      </c>
      <c r="AH23" s="473">
        <f>AG23-AF23</f>
        <v>10187.689143999989</v>
      </c>
      <c r="AI23" s="475">
        <f>(AG23-AF23)/AF23</f>
        <v>0.24977594575841791</v>
      </c>
      <c r="AJ23" s="522">
        <f>AG23-AD23</f>
        <v>19981.443817328014</v>
      </c>
      <c r="AK23" s="524">
        <v>124182038</v>
      </c>
      <c r="AL23" s="463">
        <v>1283192106</v>
      </c>
      <c r="AM23" s="527">
        <v>16105542</v>
      </c>
    </row>
    <row r="24" spans="1:39" ht="14.25" customHeight="1" thickBot="1" x14ac:dyDescent="0.4">
      <c r="A24" s="512"/>
      <c r="B24" s="532"/>
      <c r="C24" s="533"/>
      <c r="D24" s="533"/>
      <c r="E24" s="534"/>
      <c r="F24" s="520"/>
      <c r="G24" s="500"/>
      <c r="H24" s="502"/>
      <c r="I24" s="504"/>
      <c r="J24" s="506"/>
      <c r="K24" s="508"/>
      <c r="L24" s="510"/>
      <c r="M24" s="492"/>
      <c r="N24" s="494"/>
      <c r="O24" s="498"/>
      <c r="P24" s="490"/>
      <c r="Q24" s="490"/>
      <c r="R24" s="490"/>
      <c r="S24" s="490"/>
      <c r="T24" s="490"/>
      <c r="U24" s="492"/>
      <c r="V24" s="492"/>
      <c r="W24" s="494"/>
      <c r="X24" s="496"/>
      <c r="Y24" s="479"/>
      <c r="Z24" s="481"/>
      <c r="AA24" s="523"/>
      <c r="AB24" s="485"/>
      <c r="AC24" s="529"/>
      <c r="AD24" s="487"/>
      <c r="AE24" s="469"/>
      <c r="AF24" s="471"/>
      <c r="AG24" s="473"/>
      <c r="AH24" s="473"/>
      <c r="AI24" s="475"/>
      <c r="AJ24" s="522"/>
      <c r="AK24" s="525"/>
      <c r="AL24" s="526"/>
      <c r="AM24" s="528"/>
    </row>
    <row r="25" spans="1:39" x14ac:dyDescent="0.35">
      <c r="A25" s="512">
        <v>9</v>
      </c>
      <c r="B25" s="514" t="s">
        <v>91</v>
      </c>
      <c r="C25" s="516" t="e">
        <f>((#REF!+#REF!)/2)*1.088</f>
        <v>#REF!</v>
      </c>
      <c r="D25" s="516" t="e">
        <f>((#REF!+#REF!)/2)*1.088</f>
        <v>#REF!</v>
      </c>
      <c r="E25" s="518" t="e">
        <f>((#REF!+#REF!)/2)*1.088</f>
        <v>#REF!</v>
      </c>
      <c r="F25" s="520">
        <v>3.85</v>
      </c>
      <c r="G25" s="500">
        <v>1.9366400000000001</v>
      </c>
      <c r="H25" s="502">
        <v>1.2749999999999999</v>
      </c>
      <c r="I25" s="504">
        <v>3.85</v>
      </c>
      <c r="J25" s="506">
        <v>3.85</v>
      </c>
      <c r="K25" s="508">
        <v>3.59</v>
      </c>
      <c r="L25" s="510">
        <f>'[39]CMA 9 TAR'!O48</f>
        <v>3.7301388726577991</v>
      </c>
      <c r="M25" s="492">
        <f>'[39]CMA 9 TAR'!P48</f>
        <v>3.7301388726577986</v>
      </c>
      <c r="N25" s="494">
        <f>'[39]CMA 9 TAR'!Q48</f>
        <v>3.493671423605202</v>
      </c>
      <c r="O25" s="498">
        <f>(X25-F25)/F25</f>
        <v>0.12999999999999981</v>
      </c>
      <c r="P25" s="490">
        <f>(Y25-G25)/G25</f>
        <v>3.0000000000000006E-2</v>
      </c>
      <c r="Q25" s="490">
        <f>(Z25-H25)/H25</f>
        <v>0.12999999999999989</v>
      </c>
      <c r="R25" s="490">
        <f>(L25-I25)/I25</f>
        <v>-3.1132760348623636E-2</v>
      </c>
      <c r="S25" s="490">
        <f>(M25-J25)/J25</f>
        <v>-3.113276034862375E-2</v>
      </c>
      <c r="T25" s="490">
        <f>(N25-K25)/K25</f>
        <v>-2.6832472533369879E-2</v>
      </c>
      <c r="U25" s="492">
        <f>L25</f>
        <v>3.7301388726577991</v>
      </c>
      <c r="V25" s="492">
        <f>G25*1.03</f>
        <v>1.9947392000000002</v>
      </c>
      <c r="W25" s="494">
        <f>N25</f>
        <v>3.493671423605202</v>
      </c>
      <c r="X25" s="496">
        <f>F25*1.13</f>
        <v>4.3504999999999994</v>
      </c>
      <c r="Y25" s="479">
        <f>G25*1.03</f>
        <v>1.9947392000000002</v>
      </c>
      <c r="Z25" s="481">
        <f>H25*1.13</f>
        <v>1.4407499999999998</v>
      </c>
      <c r="AA25" s="483">
        <f>X25/100*(AK25)</f>
        <v>17095901.332022201</v>
      </c>
      <c r="AB25" s="485">
        <f>Y25/100*(AL25)</f>
        <v>17455533.880437192</v>
      </c>
      <c r="AC25" s="487">
        <f>Z25/100*(AM25)</f>
        <v>61633.549761852591</v>
      </c>
      <c r="AD25" s="487">
        <f>SUM(AA25:AC26)/1000</f>
        <v>34613.06876222125</v>
      </c>
      <c r="AE25" s="469">
        <f>'[39]CMA 9 TAR'!R60/1000</f>
        <v>47449.203442876802</v>
      </c>
      <c r="AF25" s="471">
        <v>37894.000079999998</v>
      </c>
      <c r="AG25" s="473">
        <f>'[39]ECON CLAS 9'!G22/1000</f>
        <v>80759.035289645646</v>
      </c>
      <c r="AH25" s="473">
        <f>AG25-AF25</f>
        <v>42865.035209645648</v>
      </c>
      <c r="AI25" s="475">
        <f>(AG25-AF25)/AF25</f>
        <v>1.1311826441956785</v>
      </c>
      <c r="AJ25" s="477">
        <f>AG25-AD25</f>
        <v>46145.966527424396</v>
      </c>
      <c r="AK25" s="461">
        <f>'[46]CMA 9 TARIFFS'!$C$15</f>
        <v>392964057.74099994</v>
      </c>
      <c r="AL25" s="463">
        <f>'[46]CMA 9 TARIFFS'!$D$15</f>
        <v>875078500.50959992</v>
      </c>
      <c r="AM25" s="465">
        <f>'[46]CMA 9 TARIFFS'!$E$15</f>
        <v>4277879.5600800002</v>
      </c>
    </row>
    <row r="26" spans="1:39" ht="8.25" customHeight="1" thickBot="1" x14ac:dyDescent="0.4">
      <c r="A26" s="513"/>
      <c r="B26" s="515"/>
      <c r="C26" s="517"/>
      <c r="D26" s="517"/>
      <c r="E26" s="519"/>
      <c r="F26" s="521"/>
      <c r="G26" s="501"/>
      <c r="H26" s="503"/>
      <c r="I26" s="505">
        <v>3.85</v>
      </c>
      <c r="J26" s="507">
        <v>3.85</v>
      </c>
      <c r="K26" s="509">
        <v>3.59</v>
      </c>
      <c r="L26" s="511"/>
      <c r="M26" s="493"/>
      <c r="N26" s="495"/>
      <c r="O26" s="499"/>
      <c r="P26" s="491"/>
      <c r="Q26" s="491"/>
      <c r="R26" s="491"/>
      <c r="S26" s="491"/>
      <c r="T26" s="491"/>
      <c r="U26" s="493"/>
      <c r="V26" s="493"/>
      <c r="W26" s="495"/>
      <c r="X26" s="497"/>
      <c r="Y26" s="480"/>
      <c r="Z26" s="482"/>
      <c r="AA26" s="484"/>
      <c r="AB26" s="486"/>
      <c r="AC26" s="488"/>
      <c r="AD26" s="489"/>
      <c r="AE26" s="470"/>
      <c r="AF26" s="472"/>
      <c r="AG26" s="474"/>
      <c r="AH26" s="474"/>
      <c r="AI26" s="476"/>
      <c r="AJ26" s="478"/>
      <c r="AK26" s="462"/>
      <c r="AL26" s="464"/>
      <c r="AM26" s="466"/>
    </row>
    <row r="27" spans="1:39" ht="24.75" hidden="1" customHeight="1" thickTop="1" thickBot="1" x14ac:dyDescent="0.5">
      <c r="A27" s="467" t="s">
        <v>92</v>
      </c>
      <c r="B27" s="468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65">
        <f>SUM(AA6:AA26)</f>
        <v>234574256.18228817</v>
      </c>
      <c r="AB27" s="66">
        <f>SUM(AB6:AB26)</f>
        <v>216168469.30779609</v>
      </c>
      <c r="AC27" s="67">
        <f>SUM(AC6:AC26)</f>
        <v>9553683.3174821474</v>
      </c>
      <c r="AD27" s="67">
        <f t="shared" ref="AD27:AJ27" si="1">SUM(AD6:AD26)</f>
        <v>460296.40880756645</v>
      </c>
      <c r="AE27" s="68">
        <f t="shared" si="1"/>
        <v>653104.10116929223</v>
      </c>
      <c r="AF27" s="69">
        <v>584164.3600009376</v>
      </c>
      <c r="AG27" s="70">
        <f t="shared" si="1"/>
        <v>774383.87446412316</v>
      </c>
      <c r="AH27" s="70">
        <f>SUM(AH6:AH26)</f>
        <v>190219.51446318562</v>
      </c>
      <c r="AI27" s="71">
        <f>(AG27-AF27)/AF27</f>
        <v>0.32562670283904388</v>
      </c>
      <c r="AJ27" s="72">
        <f t="shared" si="1"/>
        <v>314087.46565655671</v>
      </c>
      <c r="AK27" s="73">
        <f t="shared" ref="AK27:AM27" si="2">SUM(AK6:AK26)</f>
        <v>8788939289.5394802</v>
      </c>
      <c r="AL27" s="74">
        <f t="shared" si="2"/>
        <v>14193476980.99659</v>
      </c>
      <c r="AM27" s="75">
        <f t="shared" si="2"/>
        <v>1001346900.6152802</v>
      </c>
    </row>
    <row r="28" spans="1:39" ht="21.5" thickTop="1" x14ac:dyDescent="0.5">
      <c r="B28" s="76" t="s">
        <v>93</v>
      </c>
      <c r="C28" s="77"/>
      <c r="D28" s="78"/>
      <c r="E28" s="78"/>
      <c r="F28" s="79"/>
      <c r="G28" s="78"/>
      <c r="H28" s="80"/>
    </row>
    <row r="29" spans="1:39" x14ac:dyDescent="0.35">
      <c r="B29" s="82" t="s">
        <v>37</v>
      </c>
      <c r="C29" s="83"/>
      <c r="D29" s="84"/>
      <c r="E29" s="84"/>
      <c r="F29" s="85" t="s">
        <v>94</v>
      </c>
      <c r="G29" s="86"/>
      <c r="H29" s="87"/>
      <c r="I29" s="88"/>
      <c r="J29" s="86"/>
      <c r="K29" s="86"/>
      <c r="L29" s="89"/>
      <c r="Y29" s="84"/>
      <c r="Z29" s="84"/>
      <c r="AA29" s="84"/>
      <c r="AB29" s="84"/>
    </row>
    <row r="30" spans="1:39" x14ac:dyDescent="0.35">
      <c r="B30" s="82" t="s">
        <v>36</v>
      </c>
      <c r="C30" s="83"/>
      <c r="D30" s="84"/>
      <c r="E30" s="84"/>
      <c r="F30" s="85" t="s">
        <v>69</v>
      </c>
      <c r="G30" s="86"/>
      <c r="H30" s="87"/>
      <c r="I30" s="88"/>
      <c r="J30" s="86"/>
      <c r="K30" s="86"/>
      <c r="L30" s="89"/>
    </row>
    <row r="31" spans="1:39" ht="15" thickBot="1" x14ac:dyDescent="0.4">
      <c r="B31" s="90" t="s">
        <v>70</v>
      </c>
      <c r="C31" s="91"/>
      <c r="D31" s="92"/>
      <c r="E31" s="92"/>
      <c r="F31" s="93" t="s">
        <v>95</v>
      </c>
      <c r="G31" s="92"/>
      <c r="H31" s="94"/>
      <c r="I31" s="95"/>
      <c r="J31" s="96"/>
      <c r="K31" s="96"/>
      <c r="L31" s="97"/>
    </row>
    <row r="32" spans="1:39" ht="15" thickTop="1" x14ac:dyDescent="0.35"/>
    <row r="33" spans="28:28" x14ac:dyDescent="0.35">
      <c r="AB33" s="98"/>
    </row>
    <row r="34" spans="28:28" x14ac:dyDescent="0.35">
      <c r="AB34" s="98"/>
    </row>
    <row r="35" spans="28:28" x14ac:dyDescent="0.35">
      <c r="AB35" s="98"/>
    </row>
    <row r="36" spans="28:28" x14ac:dyDescent="0.35">
      <c r="AB36" s="98"/>
    </row>
  </sheetData>
  <autoFilter ref="O4:Q4" xr:uid="{00000000-0009-0000-0000-000005000000}"/>
  <mergeCells count="368">
    <mergeCell ref="AK3:AM3"/>
    <mergeCell ref="A4:A5"/>
    <mergeCell ref="B4:B5"/>
    <mergeCell ref="A1:AJ2"/>
    <mergeCell ref="A3:B3"/>
    <mergeCell ref="C3:E3"/>
    <mergeCell ref="F3:H3"/>
    <mergeCell ref="I3:K3"/>
    <mergeCell ref="L3:N3"/>
    <mergeCell ref="O3:Q3"/>
    <mergeCell ref="R3:T3"/>
    <mergeCell ref="U3:W3"/>
    <mergeCell ref="X3:Z3"/>
    <mergeCell ref="A6:A8"/>
    <mergeCell ref="B6:B8"/>
    <mergeCell ref="C6:C8"/>
    <mergeCell ref="D6:D8"/>
    <mergeCell ref="E6:E8"/>
    <mergeCell ref="F6:F8"/>
    <mergeCell ref="AA3:AE3"/>
    <mergeCell ref="AF3:AI3"/>
    <mergeCell ref="AJ3:AJ4"/>
    <mergeCell ref="M6:M8"/>
    <mergeCell ref="N6:N8"/>
    <mergeCell ref="O6:O8"/>
    <mergeCell ref="G6:G8"/>
    <mergeCell ref="H6:H8"/>
    <mergeCell ref="I6:I8"/>
    <mergeCell ref="J6:J8"/>
    <mergeCell ref="K6:K8"/>
    <mergeCell ref="L6:L8"/>
    <mergeCell ref="V9:V10"/>
    <mergeCell ref="W9:W10"/>
    <mergeCell ref="X9:X10"/>
    <mergeCell ref="Y9:Y10"/>
    <mergeCell ref="N9:N10"/>
    <mergeCell ref="O9:O10"/>
    <mergeCell ref="P9:P10"/>
    <mergeCell ref="Q9:Q10"/>
    <mergeCell ref="A9:A10"/>
    <mergeCell ref="B9:B10"/>
    <mergeCell ref="C9:C10"/>
    <mergeCell ref="D9:D10"/>
    <mergeCell ref="E9:E10"/>
    <mergeCell ref="F9:F10"/>
    <mergeCell ref="G9:G10"/>
    <mergeCell ref="T9:T10"/>
    <mergeCell ref="U9:U10"/>
    <mergeCell ref="R9:R10"/>
    <mergeCell ref="S9:S10"/>
    <mergeCell ref="J9:J10"/>
    <mergeCell ref="K9:K10"/>
    <mergeCell ref="L9:L10"/>
    <mergeCell ref="M9:M10"/>
    <mergeCell ref="AK6:AK8"/>
    <mergeCell ref="AL6:AL8"/>
    <mergeCell ref="AM6:AM8"/>
    <mergeCell ref="AG6:AG8"/>
    <mergeCell ref="AH6:AH8"/>
    <mergeCell ref="AI6:AI8"/>
    <mergeCell ref="AJ6:AJ8"/>
    <mergeCell ref="P6:P8"/>
    <mergeCell ref="Q6:Q8"/>
    <mergeCell ref="R6:R8"/>
    <mergeCell ref="AE6:AE8"/>
    <mergeCell ref="AF6:AF8"/>
    <mergeCell ref="Y6:Y8"/>
    <mergeCell ref="Z6:Z8"/>
    <mergeCell ref="AA6:AA8"/>
    <mergeCell ref="AB6:AB8"/>
    <mergeCell ref="AC6:AC8"/>
    <mergeCell ref="AD6:AD8"/>
    <mergeCell ref="S6:S8"/>
    <mergeCell ref="T6:T8"/>
    <mergeCell ref="U6:U8"/>
    <mergeCell ref="V6:V8"/>
    <mergeCell ref="W6:W8"/>
    <mergeCell ref="X6:X8"/>
    <mergeCell ref="AL9:AL10"/>
    <mergeCell ref="AM9:AM10"/>
    <mergeCell ref="A11:A12"/>
    <mergeCell ref="B11:B12"/>
    <mergeCell ref="C11:C12"/>
    <mergeCell ref="D11:D12"/>
    <mergeCell ref="E11:E12"/>
    <mergeCell ref="F11:F12"/>
    <mergeCell ref="G11:G12"/>
    <mergeCell ref="H11:H12"/>
    <mergeCell ref="AF9:AF10"/>
    <mergeCell ref="AG9:AG10"/>
    <mergeCell ref="AH9:AH10"/>
    <mergeCell ref="AI9:AI10"/>
    <mergeCell ref="AJ9:AJ10"/>
    <mergeCell ref="AK9:AK10"/>
    <mergeCell ref="Z9:Z10"/>
    <mergeCell ref="AA9:AA10"/>
    <mergeCell ref="AB9:AB10"/>
    <mergeCell ref="AC9:AC10"/>
    <mergeCell ref="AD9:AD10"/>
    <mergeCell ref="AE9:AE10"/>
    <mergeCell ref="H9:H10"/>
    <mergeCell ref="I9:I10"/>
    <mergeCell ref="O11:O12"/>
    <mergeCell ref="P11:P12"/>
    <mergeCell ref="Q11:Q12"/>
    <mergeCell ref="R11:R12"/>
    <mergeCell ref="S11:S12"/>
    <mergeCell ref="T11:T12"/>
    <mergeCell ref="I11:I12"/>
    <mergeCell ref="J11:J12"/>
    <mergeCell ref="K11:K12"/>
    <mergeCell ref="L11:L12"/>
    <mergeCell ref="M11:M12"/>
    <mergeCell ref="N11:N12"/>
    <mergeCell ref="AC11:AC12"/>
    <mergeCell ref="AD11:AD12"/>
    <mergeCell ref="AE11:AE12"/>
    <mergeCell ref="AF11:AF12"/>
    <mergeCell ref="U11:U12"/>
    <mergeCell ref="V11:V12"/>
    <mergeCell ref="W11:W12"/>
    <mergeCell ref="X11:X12"/>
    <mergeCell ref="Y11:Y12"/>
    <mergeCell ref="Z11:Z12"/>
    <mergeCell ref="J13:J15"/>
    <mergeCell ref="K13:K15"/>
    <mergeCell ref="L13:L15"/>
    <mergeCell ref="M13:M15"/>
    <mergeCell ref="N13:N15"/>
    <mergeCell ref="O13:O15"/>
    <mergeCell ref="AM11:AM12"/>
    <mergeCell ref="A13:A15"/>
    <mergeCell ref="B13:B15"/>
    <mergeCell ref="C13:C15"/>
    <mergeCell ref="D13:D15"/>
    <mergeCell ref="E13:E15"/>
    <mergeCell ref="F13:F15"/>
    <mergeCell ref="G13:G15"/>
    <mergeCell ref="H13:H15"/>
    <mergeCell ref="I13:I15"/>
    <mergeCell ref="AG11:AG12"/>
    <mergeCell ref="AH11:AH12"/>
    <mergeCell ref="AI11:AI12"/>
    <mergeCell ref="AJ11:AJ12"/>
    <mergeCell ref="AK11:AK12"/>
    <mergeCell ref="AL11:AL12"/>
    <mergeCell ref="AA11:AA12"/>
    <mergeCell ref="AB11:AB12"/>
    <mergeCell ref="V13:V15"/>
    <mergeCell ref="W13:W15"/>
    <mergeCell ref="X13:X15"/>
    <mergeCell ref="Y13:Y15"/>
    <mergeCell ref="Z13:Z15"/>
    <mergeCell ref="AA13:AA15"/>
    <mergeCell ref="P13:P15"/>
    <mergeCell ref="Q13:Q15"/>
    <mergeCell ref="R13:R15"/>
    <mergeCell ref="S13:S15"/>
    <mergeCell ref="T13:T15"/>
    <mergeCell ref="U13:U15"/>
    <mergeCell ref="AH13:AH15"/>
    <mergeCell ref="AI13:AI15"/>
    <mergeCell ref="AJ13:AJ15"/>
    <mergeCell ref="AK13:AK15"/>
    <mergeCell ref="AL13:AL15"/>
    <mergeCell ref="AM13:AM15"/>
    <mergeCell ref="AB13:AB15"/>
    <mergeCell ref="AC13:AC15"/>
    <mergeCell ref="AD13:AD15"/>
    <mergeCell ref="AE13:AE15"/>
    <mergeCell ref="AF13:AF15"/>
    <mergeCell ref="AG13:AG15"/>
    <mergeCell ref="G16:G18"/>
    <mergeCell ref="H16:H18"/>
    <mergeCell ref="I16:I18"/>
    <mergeCell ref="J16:J18"/>
    <mergeCell ref="K16:K18"/>
    <mergeCell ref="L16:L18"/>
    <mergeCell ref="A16:A18"/>
    <mergeCell ref="B16:B18"/>
    <mergeCell ref="C16:C18"/>
    <mergeCell ref="D16:D18"/>
    <mergeCell ref="E16:E18"/>
    <mergeCell ref="F16:F18"/>
    <mergeCell ref="U16:U18"/>
    <mergeCell ref="V16:V18"/>
    <mergeCell ref="W16:W18"/>
    <mergeCell ref="X16:X18"/>
    <mergeCell ref="M16:M18"/>
    <mergeCell ref="N16:N18"/>
    <mergeCell ref="O16:O18"/>
    <mergeCell ref="P16:P18"/>
    <mergeCell ref="Q16:Q18"/>
    <mergeCell ref="R16:R18"/>
    <mergeCell ref="AK16:AK18"/>
    <mergeCell ref="AL16:AL18"/>
    <mergeCell ref="AM16:AM18"/>
    <mergeCell ref="A19:A20"/>
    <mergeCell ref="B19:B20"/>
    <mergeCell ref="C19:C20"/>
    <mergeCell ref="D19:D20"/>
    <mergeCell ref="E19:E20"/>
    <mergeCell ref="F19:F20"/>
    <mergeCell ref="G19:G20"/>
    <mergeCell ref="AE16:AE18"/>
    <mergeCell ref="AF16:AF18"/>
    <mergeCell ref="AG16:AG18"/>
    <mergeCell ref="AH16:AH18"/>
    <mergeCell ref="AI16:AI18"/>
    <mergeCell ref="AJ16:AJ18"/>
    <mergeCell ref="Y16:Y18"/>
    <mergeCell ref="Z16:Z18"/>
    <mergeCell ref="AA16:AA18"/>
    <mergeCell ref="AB16:AB18"/>
    <mergeCell ref="AC16:AC18"/>
    <mergeCell ref="AD16:AD18"/>
    <mergeCell ref="S16:S18"/>
    <mergeCell ref="T16:T18"/>
    <mergeCell ref="N19:N20"/>
    <mergeCell ref="O19:O20"/>
    <mergeCell ref="P19:P20"/>
    <mergeCell ref="Q19:Q20"/>
    <mergeCell ref="R19:R20"/>
    <mergeCell ref="S19:S20"/>
    <mergeCell ref="H19:H20"/>
    <mergeCell ref="I19:I20"/>
    <mergeCell ref="J19:J20"/>
    <mergeCell ref="K19:K20"/>
    <mergeCell ref="L19:L20"/>
    <mergeCell ref="M19:M20"/>
    <mergeCell ref="AB19:AB20"/>
    <mergeCell ref="AC19:AC20"/>
    <mergeCell ref="AD19:AD20"/>
    <mergeCell ref="AE19:AE20"/>
    <mergeCell ref="T19:T20"/>
    <mergeCell ref="U19:U20"/>
    <mergeCell ref="V19:V20"/>
    <mergeCell ref="W19:W20"/>
    <mergeCell ref="X19:X20"/>
    <mergeCell ref="Y19:Y20"/>
    <mergeCell ref="I21:I22"/>
    <mergeCell ref="J21:J22"/>
    <mergeCell ref="K21:K22"/>
    <mergeCell ref="L21:L22"/>
    <mergeCell ref="M21:M22"/>
    <mergeCell ref="N21:N22"/>
    <mergeCell ref="AL19:AL20"/>
    <mergeCell ref="AM19:AM20"/>
    <mergeCell ref="A21:A22"/>
    <mergeCell ref="B21:B22"/>
    <mergeCell ref="C21:C22"/>
    <mergeCell ref="D21:D22"/>
    <mergeCell ref="E21:E22"/>
    <mergeCell ref="F21:F22"/>
    <mergeCell ref="G21:G22"/>
    <mergeCell ref="H21:H22"/>
    <mergeCell ref="AF19:AF20"/>
    <mergeCell ref="AG19:AG20"/>
    <mergeCell ref="AH19:AH20"/>
    <mergeCell ref="AI19:AI20"/>
    <mergeCell ref="AJ19:AJ20"/>
    <mergeCell ref="AK19:AK20"/>
    <mergeCell ref="Z19:Z20"/>
    <mergeCell ref="AA19:AA20"/>
    <mergeCell ref="AF21:AF22"/>
    <mergeCell ref="U21:U22"/>
    <mergeCell ref="V21:V22"/>
    <mergeCell ref="W21:W22"/>
    <mergeCell ref="X21:X22"/>
    <mergeCell ref="Y21:Y22"/>
    <mergeCell ref="Z21:Z22"/>
    <mergeCell ref="O21:O22"/>
    <mergeCell ref="P21:P22"/>
    <mergeCell ref="Q21:Q22"/>
    <mergeCell ref="R21:R22"/>
    <mergeCell ref="S21:S22"/>
    <mergeCell ref="T21:T22"/>
    <mergeCell ref="M23:M24"/>
    <mergeCell ref="N23:N24"/>
    <mergeCell ref="O23:O24"/>
    <mergeCell ref="AM21:AM22"/>
    <mergeCell ref="A23:A24"/>
    <mergeCell ref="B23:B24"/>
    <mergeCell ref="C23:C24"/>
    <mergeCell ref="D23:D24"/>
    <mergeCell ref="E23:E24"/>
    <mergeCell ref="F23:F24"/>
    <mergeCell ref="G23:G24"/>
    <mergeCell ref="H23:H24"/>
    <mergeCell ref="I23:I24"/>
    <mergeCell ref="AG21:AG22"/>
    <mergeCell ref="AH21:AH22"/>
    <mergeCell ref="AI21:AI22"/>
    <mergeCell ref="AJ21:AJ22"/>
    <mergeCell ref="AK21:AK22"/>
    <mergeCell ref="AL21:AL22"/>
    <mergeCell ref="AA21:AA22"/>
    <mergeCell ref="AB21:AB22"/>
    <mergeCell ref="AC21:AC22"/>
    <mergeCell ref="AD21:AD22"/>
    <mergeCell ref="AE21:AE22"/>
    <mergeCell ref="AK23:AK24"/>
    <mergeCell ref="AL23:AL24"/>
    <mergeCell ref="AM23:AM24"/>
    <mergeCell ref="AB23:AB24"/>
    <mergeCell ref="AC23:AC24"/>
    <mergeCell ref="AD23:AD24"/>
    <mergeCell ref="AE23:AE24"/>
    <mergeCell ref="AF23:AF24"/>
    <mergeCell ref="AG23:AG24"/>
    <mergeCell ref="A25:A26"/>
    <mergeCell ref="B25:B26"/>
    <mergeCell ref="C25:C26"/>
    <mergeCell ref="D25:D26"/>
    <mergeCell ref="E25:E26"/>
    <mergeCell ref="F25:F26"/>
    <mergeCell ref="AH23:AH24"/>
    <mergeCell ref="AI23:AI24"/>
    <mergeCell ref="AJ23:AJ24"/>
    <mergeCell ref="V23:V24"/>
    <mergeCell ref="W23:W24"/>
    <mergeCell ref="X23:X24"/>
    <mergeCell ref="Y23:Y24"/>
    <mergeCell ref="Z23:Z24"/>
    <mergeCell ref="AA23:AA24"/>
    <mergeCell ref="P23:P24"/>
    <mergeCell ref="Q23:Q24"/>
    <mergeCell ref="R23:R24"/>
    <mergeCell ref="S23:S24"/>
    <mergeCell ref="T23:T24"/>
    <mergeCell ref="U23:U24"/>
    <mergeCell ref="J23:J24"/>
    <mergeCell ref="K23:K24"/>
    <mergeCell ref="L23:L24"/>
    <mergeCell ref="O25:O26"/>
    <mergeCell ref="P25:P26"/>
    <mergeCell ref="Q25:Q26"/>
    <mergeCell ref="R25:R26"/>
    <mergeCell ref="G25:G26"/>
    <mergeCell ref="H25:H26"/>
    <mergeCell ref="I25:I26"/>
    <mergeCell ref="J25:J26"/>
    <mergeCell ref="K25:K26"/>
    <mergeCell ref="L25:L26"/>
    <mergeCell ref="AK25:AK26"/>
    <mergeCell ref="AL25:AL26"/>
    <mergeCell ref="AM25:AM26"/>
    <mergeCell ref="A27:Z27"/>
    <mergeCell ref="AE25:AE26"/>
    <mergeCell ref="AF25:AF26"/>
    <mergeCell ref="AG25:AG26"/>
    <mergeCell ref="AH25:AH26"/>
    <mergeCell ref="AI25:AI26"/>
    <mergeCell ref="AJ25:AJ26"/>
    <mergeCell ref="Y25:Y26"/>
    <mergeCell ref="Z25:Z26"/>
    <mergeCell ref="AA25:AA26"/>
    <mergeCell ref="AB25:AB26"/>
    <mergeCell ref="AC25:AC26"/>
    <mergeCell ref="AD25:AD26"/>
    <mergeCell ref="S25:S26"/>
    <mergeCell ref="T25:T26"/>
    <mergeCell ref="U25:U26"/>
    <mergeCell ref="V25:V26"/>
    <mergeCell ref="W25:W26"/>
    <mergeCell ref="X25:X26"/>
    <mergeCell ref="M25:M26"/>
    <mergeCell ref="N25:N26"/>
  </mergeCells>
  <pageMargins left="0.15748031496062992" right="0.15748031496062992" top="0.74803149606299213" bottom="0.74803149606299213" header="0.31496062992125984" footer="0.31496062992125984"/>
  <pageSetup paperSize="9" scale="3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7"/>
  <sheetViews>
    <sheetView workbookViewId="0">
      <selection activeCell="E16" sqref="E16:E18"/>
    </sheetView>
  </sheetViews>
  <sheetFormatPr defaultRowHeight="14.5" x14ac:dyDescent="0.35"/>
  <cols>
    <col min="1" max="1" width="11.36328125" bestFit="1" customWidth="1"/>
    <col min="2" max="2" width="30.54296875" bestFit="1" customWidth="1"/>
  </cols>
  <sheetData>
    <row r="1" spans="1:6" x14ac:dyDescent="0.35">
      <c r="A1" s="1" t="s">
        <v>0</v>
      </c>
      <c r="B1" s="1" t="s">
        <v>27</v>
      </c>
      <c r="C1" s="1" t="s">
        <v>36</v>
      </c>
      <c r="D1" s="5">
        <v>1042015</v>
      </c>
      <c r="E1" s="5">
        <v>31129999</v>
      </c>
      <c r="F1" s="8">
        <v>2.4399999999999998E-2</v>
      </c>
    </row>
    <row r="2" spans="1:6" x14ac:dyDescent="0.35">
      <c r="A2" s="1" t="s">
        <v>1</v>
      </c>
      <c r="B2" s="1" t="s">
        <v>28</v>
      </c>
      <c r="C2" s="1" t="s">
        <v>36</v>
      </c>
      <c r="D2" s="5">
        <v>1042015</v>
      </c>
      <c r="E2" s="5">
        <v>31129999</v>
      </c>
      <c r="F2" s="8">
        <v>2.2200000000000001E-2</v>
      </c>
    </row>
    <row r="3" spans="1:6" x14ac:dyDescent="0.35">
      <c r="A3" s="1" t="s">
        <v>2</v>
      </c>
      <c r="B3" s="1" t="s">
        <v>29</v>
      </c>
      <c r="C3" s="1" t="s">
        <v>36</v>
      </c>
      <c r="D3" s="5">
        <v>1042015</v>
      </c>
      <c r="E3" s="5">
        <v>31129999</v>
      </c>
      <c r="F3" s="8">
        <v>1.4800000000000001E-2</v>
      </c>
    </row>
    <row r="4" spans="1:6" x14ac:dyDescent="0.35">
      <c r="A4" s="1" t="s">
        <v>3</v>
      </c>
      <c r="B4" s="1" t="s">
        <v>30</v>
      </c>
      <c r="C4" s="1" t="s">
        <v>36</v>
      </c>
      <c r="D4" s="5">
        <v>1042015</v>
      </c>
      <c r="E4" s="5">
        <v>31129999</v>
      </c>
      <c r="F4" s="8">
        <v>1.4800000000000001E-2</v>
      </c>
    </row>
    <row r="5" spans="1:6" x14ac:dyDescent="0.35">
      <c r="A5" s="1" t="s">
        <v>4</v>
      </c>
      <c r="B5" s="1" t="s">
        <v>31</v>
      </c>
      <c r="C5" s="1" t="s">
        <v>36</v>
      </c>
      <c r="D5" s="5">
        <v>1042015</v>
      </c>
      <c r="E5" s="5">
        <v>31129999</v>
      </c>
      <c r="F5" s="8">
        <v>1.4499999999999999E-2</v>
      </c>
    </row>
    <row r="6" spans="1:6" x14ac:dyDescent="0.35">
      <c r="A6" s="1" t="s">
        <v>5</v>
      </c>
      <c r="B6" s="1" t="s">
        <v>32</v>
      </c>
      <c r="C6" s="1" t="s">
        <v>36</v>
      </c>
      <c r="D6" s="5">
        <v>1042015</v>
      </c>
      <c r="E6" s="5">
        <v>31129999</v>
      </c>
      <c r="F6" s="8">
        <v>5.3E-3</v>
      </c>
    </row>
    <row r="7" spans="1:6" x14ac:dyDescent="0.35">
      <c r="A7" s="1" t="s">
        <v>6</v>
      </c>
      <c r="B7" s="1" t="s">
        <v>33</v>
      </c>
      <c r="C7" s="1" t="s">
        <v>36</v>
      </c>
      <c r="D7" s="5">
        <v>1042015</v>
      </c>
      <c r="E7" s="5">
        <v>31129999</v>
      </c>
      <c r="F7" s="8">
        <v>1.9599999999999999E-2</v>
      </c>
    </row>
    <row r="8" spans="1:6" x14ac:dyDescent="0.35">
      <c r="A8" s="1" t="s">
        <v>7</v>
      </c>
      <c r="B8" s="1" t="s">
        <v>34</v>
      </c>
      <c r="C8" s="1" t="s">
        <v>36</v>
      </c>
      <c r="D8" s="5">
        <v>1042015</v>
      </c>
      <c r="E8" s="5">
        <v>31129999</v>
      </c>
      <c r="F8" s="8">
        <v>1.9099999999999999E-2</v>
      </c>
    </row>
    <row r="9" spans="1:6" x14ac:dyDescent="0.35">
      <c r="A9" s="1" t="s">
        <v>8</v>
      </c>
      <c r="B9" s="1" t="s">
        <v>35</v>
      </c>
      <c r="C9" s="1" t="s">
        <v>36</v>
      </c>
      <c r="D9" s="5">
        <v>1042015</v>
      </c>
      <c r="E9" s="5">
        <v>31129999</v>
      </c>
      <c r="F9" s="8">
        <v>1.9400000000000001E-2</v>
      </c>
    </row>
    <row r="10" spans="1:6" x14ac:dyDescent="0.35">
      <c r="A10" s="2" t="s">
        <v>9</v>
      </c>
      <c r="B10" s="2" t="s">
        <v>27</v>
      </c>
      <c r="C10" s="4" t="s">
        <v>37</v>
      </c>
      <c r="D10" s="6">
        <v>1042015</v>
      </c>
      <c r="E10" s="6">
        <v>31129999</v>
      </c>
      <c r="F10" s="4">
        <v>3.7999999999999999E-2</v>
      </c>
    </row>
    <row r="11" spans="1:6" x14ac:dyDescent="0.35">
      <c r="A11" s="2" t="s">
        <v>10</v>
      </c>
      <c r="B11" s="2" t="s">
        <v>28</v>
      </c>
      <c r="C11" s="4" t="s">
        <v>37</v>
      </c>
      <c r="D11" s="6">
        <v>1042015</v>
      </c>
      <c r="E11" s="6">
        <v>31129999</v>
      </c>
      <c r="F11" s="4">
        <v>3.9E-2</v>
      </c>
    </row>
    <row r="12" spans="1:6" x14ac:dyDescent="0.35">
      <c r="A12" s="2" t="s">
        <v>11</v>
      </c>
      <c r="B12" s="2" t="s">
        <v>29</v>
      </c>
      <c r="C12" s="4" t="s">
        <v>37</v>
      </c>
      <c r="D12" s="6">
        <v>1042015</v>
      </c>
      <c r="E12" s="6">
        <v>31129999</v>
      </c>
      <c r="F12" s="4">
        <v>1.89E-2</v>
      </c>
    </row>
    <row r="13" spans="1:6" x14ac:dyDescent="0.35">
      <c r="A13" s="2" t="s">
        <v>12</v>
      </c>
      <c r="B13" s="2" t="s">
        <v>30</v>
      </c>
      <c r="C13" s="4" t="s">
        <v>37</v>
      </c>
      <c r="D13" s="6">
        <v>1042015</v>
      </c>
      <c r="E13" s="6">
        <v>31129999</v>
      </c>
      <c r="F13" s="4">
        <v>1.6899999999999998E-2</v>
      </c>
    </row>
    <row r="14" spans="1:6" x14ac:dyDescent="0.35">
      <c r="A14" s="2" t="s">
        <v>13</v>
      </c>
      <c r="B14" s="2" t="s">
        <v>31</v>
      </c>
      <c r="C14" s="4" t="s">
        <v>37</v>
      </c>
      <c r="D14" s="6">
        <v>1042015</v>
      </c>
      <c r="E14" s="6">
        <v>31129999</v>
      </c>
      <c r="F14" s="4">
        <v>2.5000000000000001E-2</v>
      </c>
    </row>
    <row r="15" spans="1:6" x14ac:dyDescent="0.35">
      <c r="A15" s="2" t="s">
        <v>14</v>
      </c>
      <c r="B15" s="2" t="s">
        <v>32</v>
      </c>
      <c r="C15" s="4" t="s">
        <v>37</v>
      </c>
      <c r="D15" s="6">
        <v>1042015</v>
      </c>
      <c r="E15" s="6">
        <v>31129999</v>
      </c>
      <c r="F15" s="4">
        <v>9.8999999999999991E-3</v>
      </c>
    </row>
    <row r="16" spans="1:6" x14ac:dyDescent="0.35">
      <c r="A16" s="2" t="s">
        <v>15</v>
      </c>
      <c r="B16" s="2" t="s">
        <v>33</v>
      </c>
      <c r="C16" s="4" t="s">
        <v>37</v>
      </c>
      <c r="D16" s="6">
        <v>1042015</v>
      </c>
      <c r="E16" s="6">
        <v>31129999</v>
      </c>
      <c r="F16" s="4">
        <v>1.9599999999999999E-2</v>
      </c>
    </row>
    <row r="17" spans="1:6" x14ac:dyDescent="0.35">
      <c r="A17" s="2" t="s">
        <v>16</v>
      </c>
      <c r="B17" s="2" t="s">
        <v>34</v>
      </c>
      <c r="C17" s="4" t="s">
        <v>37</v>
      </c>
      <c r="D17" s="6">
        <v>1042015</v>
      </c>
      <c r="E17" s="6">
        <v>31129999</v>
      </c>
      <c r="F17" s="4">
        <v>3.95E-2</v>
      </c>
    </row>
    <row r="18" spans="1:6" x14ac:dyDescent="0.35">
      <c r="A18" s="2" t="s">
        <v>17</v>
      </c>
      <c r="B18" s="2" t="s">
        <v>35</v>
      </c>
      <c r="C18" s="4" t="s">
        <v>37</v>
      </c>
      <c r="D18" s="6">
        <v>1042015</v>
      </c>
      <c r="E18" s="6">
        <v>31129999</v>
      </c>
      <c r="F18" s="4">
        <v>3.85E-2</v>
      </c>
    </row>
    <row r="19" spans="1:6" x14ac:dyDescent="0.35">
      <c r="A19" s="3" t="s">
        <v>18</v>
      </c>
      <c r="B19" s="3" t="s">
        <v>27</v>
      </c>
      <c r="C19" s="3" t="s">
        <v>38</v>
      </c>
      <c r="D19" s="7">
        <v>1042015</v>
      </c>
      <c r="E19" s="7">
        <v>31129999</v>
      </c>
      <c r="F19" s="9">
        <v>1.3100000000000001E-2</v>
      </c>
    </row>
    <row r="20" spans="1:6" x14ac:dyDescent="0.35">
      <c r="A20" s="3" t="s">
        <v>19</v>
      </c>
      <c r="B20" s="3" t="s">
        <v>28</v>
      </c>
      <c r="C20" s="3" t="s">
        <v>38</v>
      </c>
      <c r="D20" s="7">
        <v>1042015</v>
      </c>
      <c r="E20" s="7">
        <v>31129999</v>
      </c>
      <c r="F20" s="9">
        <v>1.44E-2</v>
      </c>
    </row>
    <row r="21" spans="1:6" x14ac:dyDescent="0.35">
      <c r="A21" s="3" t="s">
        <v>20</v>
      </c>
      <c r="B21" s="3" t="s">
        <v>29</v>
      </c>
      <c r="C21" s="3" t="s">
        <v>38</v>
      </c>
      <c r="D21" s="7">
        <v>1042015</v>
      </c>
      <c r="E21" s="7">
        <v>31129999</v>
      </c>
      <c r="F21" s="9">
        <v>8.0000000000000002E-3</v>
      </c>
    </row>
    <row r="22" spans="1:6" x14ac:dyDescent="0.35">
      <c r="A22" s="3" t="s">
        <v>21</v>
      </c>
      <c r="B22" s="3" t="s">
        <v>30</v>
      </c>
      <c r="C22" s="3" t="s">
        <v>38</v>
      </c>
      <c r="D22" s="7">
        <v>1042015</v>
      </c>
      <c r="E22" s="7">
        <v>31129999</v>
      </c>
      <c r="F22" s="9">
        <v>8.0000000000000002E-3</v>
      </c>
    </row>
    <row r="23" spans="1:6" x14ac:dyDescent="0.35">
      <c r="A23" s="3" t="s">
        <v>22</v>
      </c>
      <c r="B23" s="3" t="s">
        <v>31</v>
      </c>
      <c r="C23" s="3" t="s">
        <v>38</v>
      </c>
      <c r="D23" s="7">
        <v>1042015</v>
      </c>
      <c r="E23" s="7">
        <v>31129999</v>
      </c>
      <c r="F23" s="9">
        <v>1.2699999999999999E-2</v>
      </c>
    </row>
    <row r="24" spans="1:6" x14ac:dyDescent="0.35">
      <c r="A24" s="3" t="s">
        <v>23</v>
      </c>
      <c r="B24" s="3" t="s">
        <v>32</v>
      </c>
      <c r="C24" s="3" t="s">
        <v>38</v>
      </c>
      <c r="D24" s="7">
        <v>1042015</v>
      </c>
      <c r="E24" s="7">
        <v>31129999</v>
      </c>
      <c r="F24" s="9">
        <v>0</v>
      </c>
    </row>
    <row r="25" spans="1:6" x14ac:dyDescent="0.35">
      <c r="A25" s="3" t="s">
        <v>24</v>
      </c>
      <c r="B25" s="3" t="s">
        <v>33</v>
      </c>
      <c r="C25" s="3" t="s">
        <v>38</v>
      </c>
      <c r="D25" s="7">
        <v>1042015</v>
      </c>
      <c r="E25" s="7">
        <v>31129999</v>
      </c>
      <c r="F25" s="9">
        <v>1.01E-2</v>
      </c>
    </row>
    <row r="26" spans="1:6" x14ac:dyDescent="0.35">
      <c r="A26" s="3" t="s">
        <v>25</v>
      </c>
      <c r="B26" s="3" t="s">
        <v>34</v>
      </c>
      <c r="C26" s="3" t="s">
        <v>38</v>
      </c>
      <c r="D26" s="7">
        <v>1042015</v>
      </c>
      <c r="E26" s="7">
        <v>31129999</v>
      </c>
      <c r="F26" s="9">
        <v>7.8000000000000005E-3</v>
      </c>
    </row>
    <row r="27" spans="1:6" x14ac:dyDescent="0.35">
      <c r="A27" s="3" t="s">
        <v>26</v>
      </c>
      <c r="B27" s="3" t="s">
        <v>35</v>
      </c>
      <c r="C27" s="3" t="s">
        <v>38</v>
      </c>
      <c r="D27" s="7">
        <v>1042015</v>
      </c>
      <c r="E27" s="7">
        <v>31129999</v>
      </c>
      <c r="F27" s="9">
        <v>1.2800000000000001E-2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E16" sqref="E16:E18"/>
    </sheetView>
  </sheetViews>
  <sheetFormatPr defaultRowHeight="14.5" x14ac:dyDescent="0.3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E16" sqref="E16:E18"/>
    </sheetView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EE146-D830-4D40-943C-0DC027F7FAE0}">
  <sheetPr>
    <tabColor theme="6" tint="-0.249977111117893"/>
  </sheetPr>
  <dimension ref="A1:BM20"/>
  <sheetViews>
    <sheetView tabSelected="1" zoomScale="80" zoomScaleNormal="8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BS8" sqref="BS8"/>
    </sheetView>
  </sheetViews>
  <sheetFormatPr defaultColWidth="8.90625" defaultRowHeight="14.5" x14ac:dyDescent="0.35"/>
  <cols>
    <col min="1" max="1" width="5.1796875" customWidth="1"/>
    <col min="2" max="2" width="26.36328125" customWidth="1"/>
    <col min="3" max="3" width="11.453125" style="148" hidden="1" customWidth="1"/>
    <col min="4" max="4" width="10.54296875" hidden="1" customWidth="1"/>
    <col min="5" max="5" width="10" hidden="1" customWidth="1"/>
    <col min="6" max="6" width="12.90625" hidden="1" customWidth="1"/>
    <col min="7" max="7" width="11.90625" hidden="1" customWidth="1"/>
    <col min="8" max="8" width="11.1796875" hidden="1" customWidth="1"/>
    <col min="9" max="9" width="13.453125" hidden="1" customWidth="1"/>
    <col min="10" max="10" width="11.90625" hidden="1" customWidth="1"/>
    <col min="11" max="11" width="11.1796875" hidden="1" customWidth="1"/>
    <col min="12" max="12" width="13.08984375" hidden="1" customWidth="1"/>
    <col min="13" max="13" width="12.08984375" hidden="1" customWidth="1"/>
    <col min="14" max="14" width="10.453125" hidden="1" customWidth="1"/>
    <col min="15" max="15" width="17.1796875" hidden="1" customWidth="1"/>
    <col min="16" max="17" width="22.36328125" hidden="1" customWidth="1"/>
    <col min="18" max="18" width="29.1796875" customWidth="1"/>
    <col min="19" max="19" width="33.26953125" customWidth="1"/>
    <col min="20" max="20" width="37.26953125" customWidth="1"/>
    <col min="21" max="21" width="12.36328125" hidden="1" customWidth="1"/>
    <col min="22" max="23" width="12" hidden="1" customWidth="1"/>
    <col min="24" max="24" width="13.36328125" hidden="1" customWidth="1"/>
    <col min="25" max="25" width="12.81640625" hidden="1" customWidth="1"/>
    <col min="26" max="26" width="8.1796875" hidden="1" customWidth="1"/>
    <col min="27" max="27" width="9.453125" hidden="1" customWidth="1"/>
    <col min="28" max="28" width="9.36328125" hidden="1" customWidth="1"/>
    <col min="29" max="29" width="8.1796875" hidden="1" customWidth="1"/>
    <col min="30" max="30" width="8" hidden="1" customWidth="1"/>
    <col min="31" max="32" width="8.1796875" hidden="1" customWidth="1"/>
    <col min="33" max="33" width="8" hidden="1" customWidth="1"/>
    <col min="34" max="34" width="8.1796875" hidden="1" customWidth="1"/>
    <col min="35" max="35" width="9.453125" hidden="1" customWidth="1"/>
    <col min="36" max="36" width="13.54296875" hidden="1" customWidth="1"/>
    <col min="37" max="37" width="13.81640625" hidden="1" customWidth="1"/>
    <col min="38" max="38" width="13.36328125" hidden="1" customWidth="1"/>
    <col min="39" max="39" width="15.36328125" hidden="1" customWidth="1"/>
    <col min="40" max="40" width="14.90625" hidden="1" customWidth="1"/>
    <col min="41" max="41" width="10.08984375" hidden="1" customWidth="1"/>
    <col min="42" max="44" width="13.54296875" hidden="1" customWidth="1"/>
    <col min="45" max="45" width="16.36328125" hidden="1" customWidth="1"/>
    <col min="46" max="47" width="14.90625" hidden="1" customWidth="1"/>
    <col min="48" max="48" width="13.54296875" hidden="1" customWidth="1"/>
    <col min="49" max="49" width="17.54296875" hidden="1" customWidth="1"/>
    <col min="50" max="51" width="14.90625" hidden="1" customWidth="1"/>
    <col min="52" max="52" width="13.54296875" hidden="1" customWidth="1"/>
    <col min="53" max="53" width="15.453125" hidden="1" customWidth="1"/>
    <col min="54" max="56" width="14.81640625" hidden="1" customWidth="1"/>
    <col min="57" max="57" width="18.1796875" hidden="1" customWidth="1"/>
    <col min="58" max="60" width="14.81640625" hidden="1" customWidth="1"/>
    <col min="61" max="61" width="17.54296875" hidden="1" customWidth="1"/>
    <col min="62" max="62" width="0" hidden="1" customWidth="1"/>
    <col min="63" max="63" width="12.1796875" hidden="1" customWidth="1"/>
    <col min="64" max="64" width="12.08984375" hidden="1" customWidth="1"/>
    <col min="65" max="65" width="12.81640625" hidden="1" customWidth="1"/>
    <col min="66" max="66" width="5" customWidth="1"/>
    <col min="67" max="67" width="5.54296875" customWidth="1"/>
  </cols>
  <sheetData>
    <row r="1" spans="1:65" ht="46.25" customHeight="1" x14ac:dyDescent="0.35">
      <c r="A1" s="397" t="s">
        <v>145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</row>
    <row r="2" spans="1:65" ht="29.4" customHeight="1" thickBot="1" x14ac:dyDescent="0.4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</row>
    <row r="3" spans="1:65" s="124" customFormat="1" ht="59.4" customHeight="1" thickBot="1" x14ac:dyDescent="0.4">
      <c r="A3" s="423" t="s">
        <v>40</v>
      </c>
      <c r="B3" s="424"/>
      <c r="C3" s="425" t="s">
        <v>98</v>
      </c>
      <c r="D3" s="425"/>
      <c r="E3" s="426"/>
      <c r="F3" s="427" t="s">
        <v>99</v>
      </c>
      <c r="G3" s="425"/>
      <c r="H3" s="426"/>
      <c r="I3" s="427" t="s">
        <v>100</v>
      </c>
      <c r="J3" s="425"/>
      <c r="K3" s="426"/>
      <c r="L3" s="427" t="s">
        <v>101</v>
      </c>
      <c r="M3" s="425"/>
      <c r="N3" s="426"/>
      <c r="O3" s="428" t="s">
        <v>102</v>
      </c>
      <c r="P3" s="429"/>
      <c r="Q3" s="430"/>
      <c r="R3" s="431" t="s">
        <v>142</v>
      </c>
      <c r="S3" s="432"/>
      <c r="T3" s="433"/>
      <c r="U3" s="434" t="s">
        <v>113</v>
      </c>
      <c r="V3" s="435"/>
      <c r="W3" s="436"/>
      <c r="X3" s="401" t="s">
        <v>112</v>
      </c>
      <c r="Y3" s="402"/>
      <c r="Z3" s="403"/>
      <c r="AA3" s="404" t="s">
        <v>114</v>
      </c>
      <c r="AB3" s="405"/>
      <c r="AC3" s="406"/>
      <c r="AD3" s="407" t="s">
        <v>115</v>
      </c>
      <c r="AE3" s="405"/>
      <c r="AF3" s="405"/>
      <c r="AG3" s="404" t="s">
        <v>116</v>
      </c>
      <c r="AH3" s="405"/>
      <c r="AI3" s="408"/>
      <c r="AJ3" s="421" t="s">
        <v>117</v>
      </c>
      <c r="AK3" s="421"/>
      <c r="AL3" s="422"/>
      <c r="AM3" s="412" t="s">
        <v>118</v>
      </c>
      <c r="AN3" s="413"/>
      <c r="AO3" s="414"/>
      <c r="AP3" s="415" t="s">
        <v>119</v>
      </c>
      <c r="AQ3" s="416"/>
      <c r="AR3" s="416"/>
      <c r="AS3" s="417"/>
      <c r="AT3" s="418" t="s">
        <v>120</v>
      </c>
      <c r="AU3" s="419"/>
      <c r="AV3" s="419"/>
      <c r="AW3" s="420"/>
      <c r="AX3" s="418" t="s">
        <v>121</v>
      </c>
      <c r="AY3" s="419"/>
      <c r="AZ3" s="419"/>
      <c r="BA3" s="420"/>
      <c r="BB3" s="418" t="s">
        <v>122</v>
      </c>
      <c r="BC3" s="419"/>
      <c r="BD3" s="419"/>
      <c r="BE3" s="420"/>
      <c r="BF3" s="418" t="s">
        <v>123</v>
      </c>
      <c r="BG3" s="419"/>
      <c r="BH3" s="419"/>
      <c r="BI3" s="420"/>
      <c r="BK3" s="409" t="s">
        <v>143</v>
      </c>
      <c r="BL3" s="410"/>
      <c r="BM3" s="411"/>
    </row>
    <row r="4" spans="1:65" ht="66" customHeight="1" thickBot="1" x14ac:dyDescent="0.4">
      <c r="A4" s="388" t="s">
        <v>53</v>
      </c>
      <c r="B4" s="390" t="s">
        <v>146</v>
      </c>
      <c r="C4" s="341" t="s">
        <v>104</v>
      </c>
      <c r="D4" s="369" t="s">
        <v>105</v>
      </c>
      <c r="E4" s="369" t="s">
        <v>106</v>
      </c>
      <c r="F4" s="341" t="s">
        <v>104</v>
      </c>
      <c r="G4" s="342" t="s">
        <v>69</v>
      </c>
      <c r="H4" s="342" t="s">
        <v>106</v>
      </c>
      <c r="I4" s="343" t="s">
        <v>107</v>
      </c>
      <c r="J4" s="343" t="s">
        <v>69</v>
      </c>
      <c r="K4" s="339" t="s">
        <v>106</v>
      </c>
      <c r="L4" s="339" t="s">
        <v>104</v>
      </c>
      <c r="M4" s="339" t="s">
        <v>69</v>
      </c>
      <c r="N4" s="339" t="s">
        <v>106</v>
      </c>
      <c r="O4" s="339" t="s">
        <v>108</v>
      </c>
      <c r="P4" s="339" t="s">
        <v>69</v>
      </c>
      <c r="Q4" s="339" t="s">
        <v>106</v>
      </c>
      <c r="R4" s="339" t="s">
        <v>108</v>
      </c>
      <c r="S4" s="339" t="s">
        <v>69</v>
      </c>
      <c r="T4" s="339" t="s">
        <v>106</v>
      </c>
      <c r="U4" s="317" t="s">
        <v>108</v>
      </c>
      <c r="V4" s="315" t="s">
        <v>69</v>
      </c>
      <c r="W4" s="315" t="s">
        <v>106</v>
      </c>
      <c r="X4" s="316" t="s">
        <v>108</v>
      </c>
      <c r="Y4" s="315" t="s">
        <v>69</v>
      </c>
      <c r="Z4" s="317" t="s">
        <v>106</v>
      </c>
      <c r="AA4" s="315" t="s">
        <v>107</v>
      </c>
      <c r="AB4" s="315" t="s">
        <v>69</v>
      </c>
      <c r="AC4" s="315" t="s">
        <v>106</v>
      </c>
      <c r="AD4" s="315" t="s">
        <v>108</v>
      </c>
      <c r="AE4" s="315" t="s">
        <v>69</v>
      </c>
      <c r="AF4" s="315" t="s">
        <v>106</v>
      </c>
      <c r="AG4" s="315" t="s">
        <v>108</v>
      </c>
      <c r="AH4" s="315" t="s">
        <v>69</v>
      </c>
      <c r="AI4" s="315" t="s">
        <v>106</v>
      </c>
      <c r="AJ4" s="221" t="s">
        <v>124</v>
      </c>
      <c r="AK4" s="221" t="s">
        <v>69</v>
      </c>
      <c r="AL4" s="221" t="s">
        <v>70</v>
      </c>
      <c r="AM4" s="222" t="s">
        <v>125</v>
      </c>
      <c r="AN4" s="221" t="s">
        <v>126</v>
      </c>
      <c r="AO4" s="221" t="s">
        <v>127</v>
      </c>
      <c r="AP4" s="223" t="s">
        <v>128</v>
      </c>
      <c r="AQ4" s="223" t="s">
        <v>69</v>
      </c>
      <c r="AR4" s="223" t="s">
        <v>70</v>
      </c>
      <c r="AS4" s="223" t="s">
        <v>71</v>
      </c>
      <c r="AT4" s="224" t="s">
        <v>129</v>
      </c>
      <c r="AU4" s="224" t="s">
        <v>69</v>
      </c>
      <c r="AV4" s="224" t="s">
        <v>106</v>
      </c>
      <c r="AW4" s="224" t="s">
        <v>71</v>
      </c>
      <c r="AX4" s="224" t="s">
        <v>129</v>
      </c>
      <c r="AY4" s="224" t="s">
        <v>69</v>
      </c>
      <c r="AZ4" s="224" t="s">
        <v>106</v>
      </c>
      <c r="BA4" s="224" t="s">
        <v>71</v>
      </c>
      <c r="BB4" s="224" t="s">
        <v>129</v>
      </c>
      <c r="BC4" s="224" t="s">
        <v>69</v>
      </c>
      <c r="BD4" s="224" t="s">
        <v>106</v>
      </c>
      <c r="BE4" s="224" t="s">
        <v>71</v>
      </c>
      <c r="BF4" s="224" t="s">
        <v>129</v>
      </c>
      <c r="BG4" s="224" t="s">
        <v>69</v>
      </c>
      <c r="BH4" s="224" t="s">
        <v>106</v>
      </c>
      <c r="BI4" s="224" t="s">
        <v>71</v>
      </c>
      <c r="BK4" s="357" t="s">
        <v>108</v>
      </c>
      <c r="BL4" s="359" t="s">
        <v>69</v>
      </c>
      <c r="BM4" s="358" t="s">
        <v>106</v>
      </c>
    </row>
    <row r="5" spans="1:65" ht="27" customHeight="1" thickBot="1" x14ac:dyDescent="0.55000000000000004">
      <c r="A5" s="389"/>
      <c r="B5" s="391"/>
      <c r="C5" s="344" t="s">
        <v>78</v>
      </c>
      <c r="D5" s="344" t="s">
        <v>78</v>
      </c>
      <c r="E5" s="345" t="s">
        <v>78</v>
      </c>
      <c r="F5" s="346" t="s">
        <v>78</v>
      </c>
      <c r="G5" s="347" t="s">
        <v>78</v>
      </c>
      <c r="H5" s="346" t="s">
        <v>78</v>
      </c>
      <c r="I5" s="348" t="s">
        <v>78</v>
      </c>
      <c r="J5" s="348" t="s">
        <v>78</v>
      </c>
      <c r="K5" s="348" t="s">
        <v>78</v>
      </c>
      <c r="L5" s="349" t="s">
        <v>78</v>
      </c>
      <c r="M5" s="349" t="s">
        <v>78</v>
      </c>
      <c r="N5" s="349" t="s">
        <v>78</v>
      </c>
      <c r="O5" s="347" t="s">
        <v>78</v>
      </c>
      <c r="P5" s="346" t="s">
        <v>78</v>
      </c>
      <c r="Q5" s="340" t="s">
        <v>78</v>
      </c>
      <c r="R5" s="350" t="s">
        <v>78</v>
      </c>
      <c r="S5" s="351" t="s">
        <v>78</v>
      </c>
      <c r="T5" s="352" t="s">
        <v>78</v>
      </c>
      <c r="U5" s="318" t="s">
        <v>78</v>
      </c>
      <c r="V5" s="319" t="s">
        <v>78</v>
      </c>
      <c r="W5" s="320" t="s">
        <v>78</v>
      </c>
      <c r="X5" s="321" t="s">
        <v>79</v>
      </c>
      <c r="Y5" s="322" t="s">
        <v>79</v>
      </c>
      <c r="Z5" s="323" t="s">
        <v>79</v>
      </c>
      <c r="AA5" s="324" t="s">
        <v>78</v>
      </c>
      <c r="AB5" s="324" t="s">
        <v>78</v>
      </c>
      <c r="AC5" s="324" t="s">
        <v>78</v>
      </c>
      <c r="AD5" s="324" t="s">
        <v>78</v>
      </c>
      <c r="AE5" s="324" t="s">
        <v>78</v>
      </c>
      <c r="AF5" s="324" t="s">
        <v>78</v>
      </c>
      <c r="AG5" s="324" t="s">
        <v>78</v>
      </c>
      <c r="AH5" s="324" t="s">
        <v>78</v>
      </c>
      <c r="AI5" s="324" t="s">
        <v>78</v>
      </c>
      <c r="AJ5" s="225" t="s">
        <v>130</v>
      </c>
      <c r="AK5" s="226" t="s">
        <v>130</v>
      </c>
      <c r="AL5" s="227" t="s">
        <v>130</v>
      </c>
      <c r="AM5" s="226" t="s">
        <v>81</v>
      </c>
      <c r="AN5" s="226" t="s">
        <v>81</v>
      </c>
      <c r="AO5" s="226" t="s">
        <v>79</v>
      </c>
      <c r="AP5" s="228" t="s">
        <v>80</v>
      </c>
      <c r="AQ5" s="228" t="s">
        <v>80</v>
      </c>
      <c r="AR5" s="228" t="s">
        <v>80</v>
      </c>
      <c r="AS5" s="228" t="s">
        <v>81</v>
      </c>
      <c r="AT5" s="229" t="s">
        <v>80</v>
      </c>
      <c r="AU5" s="229" t="s">
        <v>80</v>
      </c>
      <c r="AV5" s="229" t="s">
        <v>80</v>
      </c>
      <c r="AW5" s="229" t="s">
        <v>81</v>
      </c>
      <c r="AX5" s="229" t="s">
        <v>80</v>
      </c>
      <c r="AY5" s="229" t="s">
        <v>80</v>
      </c>
      <c r="AZ5" s="229" t="s">
        <v>80</v>
      </c>
      <c r="BA5" s="229" t="s">
        <v>81</v>
      </c>
      <c r="BB5" s="229" t="s">
        <v>80</v>
      </c>
      <c r="BC5" s="229" t="s">
        <v>80</v>
      </c>
      <c r="BD5" s="229" t="s">
        <v>80</v>
      </c>
      <c r="BE5" s="229" t="s">
        <v>81</v>
      </c>
      <c r="BF5" s="229" t="s">
        <v>80</v>
      </c>
      <c r="BG5" s="229" t="s">
        <v>80</v>
      </c>
      <c r="BH5" s="229" t="s">
        <v>80</v>
      </c>
      <c r="BI5" s="229" t="s">
        <v>81</v>
      </c>
      <c r="BK5" s="356"/>
      <c r="BL5" s="356"/>
      <c r="BM5" s="356"/>
    </row>
    <row r="6" spans="1:65" s="133" customFormat="1" ht="30" customHeight="1" thickBot="1" x14ac:dyDescent="0.55000000000000004">
      <c r="A6" s="370">
        <v>1</v>
      </c>
      <c r="B6" s="353" t="s">
        <v>109</v>
      </c>
      <c r="C6" s="325">
        <v>4.7246806349973225</v>
      </c>
      <c r="D6" s="326">
        <v>2.6891240000000001</v>
      </c>
      <c r="E6" s="327">
        <v>1.7319509999999998</v>
      </c>
      <c r="F6" s="326">
        <v>4.72</v>
      </c>
      <c r="G6" s="326">
        <v>2.81</v>
      </c>
      <c r="H6" s="327">
        <v>1.9848158460000001</v>
      </c>
      <c r="I6" s="328">
        <f>F6</f>
        <v>4.72</v>
      </c>
      <c r="J6" s="328">
        <v>2.93</v>
      </c>
      <c r="K6" s="328">
        <f>H6*1.144</f>
        <v>2.270629327824</v>
      </c>
      <c r="L6" s="328">
        <v>4.8</v>
      </c>
      <c r="M6" s="328">
        <v>3.1204499999999999</v>
      </c>
      <c r="N6" s="328">
        <v>2.6452831669149601</v>
      </c>
      <c r="O6" s="329">
        <v>4.8</v>
      </c>
      <c r="P6" s="330">
        <v>3.37</v>
      </c>
      <c r="Q6" s="331">
        <v>2.65</v>
      </c>
      <c r="R6" s="355">
        <v>3.05</v>
      </c>
      <c r="S6" s="382">
        <f>3.05</f>
        <v>3.05</v>
      </c>
      <c r="T6" s="385" t="s">
        <v>144</v>
      </c>
      <c r="U6" s="287">
        <f>'[35] Tariffs'!$O$56</f>
        <v>4.8</v>
      </c>
      <c r="V6" s="288">
        <f>'[35] Tariffs'!$P$56</f>
        <v>3.8114700000000004</v>
      </c>
      <c r="W6" s="289">
        <f>'[35] Tariffs'!$Q$56</f>
        <v>2.65</v>
      </c>
      <c r="X6" s="290">
        <f t="shared" ref="X6:Z8" si="0">(U6-R6)/R6</f>
        <v>0.57377049180327877</v>
      </c>
      <c r="Y6" s="291">
        <f t="shared" si="0"/>
        <v>0.24966229508196741</v>
      </c>
      <c r="Z6" s="292" t="e">
        <f t="shared" si="0"/>
        <v>#VALUE!</v>
      </c>
      <c r="AA6" s="293">
        <f>'[35] Tariffs'!$O$53</f>
        <v>4.0717112574937699</v>
      </c>
      <c r="AB6" s="294">
        <f>'[35] Tariffs'!$P$53</f>
        <v>4.0717112574937691</v>
      </c>
      <c r="AC6" s="295">
        <f>'[35] Tariffs'!$Q$53</f>
        <v>1.7397166826122763</v>
      </c>
      <c r="AD6" s="294">
        <v>4.8</v>
      </c>
      <c r="AE6" s="294">
        <f>S6*1.059</f>
        <v>3.2299499999999997</v>
      </c>
      <c r="AF6" s="294">
        <v>2.65</v>
      </c>
      <c r="AG6" s="294">
        <v>4.8</v>
      </c>
      <c r="AH6" s="294">
        <f>S6*1.1</f>
        <v>3.355</v>
      </c>
      <c r="AI6" s="294">
        <v>2.65</v>
      </c>
      <c r="AJ6" s="230">
        <f>'[35] Tariffs'!$C$15</f>
        <v>868769670.55999994</v>
      </c>
      <c r="AK6" s="231">
        <f>'[35] Tariffs'!$D$15</f>
        <v>1322015298.3800001</v>
      </c>
      <c r="AL6" s="232">
        <f>'[35] Tariffs'!$E$10</f>
        <v>9621069</v>
      </c>
      <c r="AM6" s="233">
        <f>'[36]SAP REPORT 2022 BUDGET'!B9</f>
        <v>60044991</v>
      </c>
      <c r="AN6" s="234">
        <f>'[36]ECON CLAS SUMMARY'!G4</f>
        <v>89369817.550249994</v>
      </c>
      <c r="AO6" s="235">
        <f>(AN6-AM6)/AM6</f>
        <v>0.48838089675540119</v>
      </c>
      <c r="AP6" s="236">
        <f t="shared" ref="AP6:AR8" si="1">AA6/100*(AJ6)</f>
        <v>35373792.477883056</v>
      </c>
      <c r="AQ6" s="236">
        <f t="shared" si="1"/>
        <v>53828645.7299283</v>
      </c>
      <c r="AR6" s="236">
        <f t="shared" si="1"/>
        <v>167379.34243863809</v>
      </c>
      <c r="AS6" s="236">
        <f>SUM(AP6:AR6)</f>
        <v>89369817.550249994</v>
      </c>
      <c r="AT6" s="237">
        <f t="shared" ref="AT6:AV8" si="2">U6/100*(AJ6)</f>
        <v>41700944.18688</v>
      </c>
      <c r="AU6" s="237">
        <f t="shared" si="2"/>
        <v>50388216.493164189</v>
      </c>
      <c r="AV6" s="237">
        <f t="shared" si="2"/>
        <v>254958.3285</v>
      </c>
      <c r="AW6" s="238">
        <f>SUM(AT6:AV6)</f>
        <v>92344119.008544192</v>
      </c>
      <c r="AX6" s="237">
        <f t="shared" ref="AX6:AZ8" si="3">AD6/100*(AJ6)</f>
        <v>41700944.18688</v>
      </c>
      <c r="AY6" s="237">
        <f t="shared" si="3"/>
        <v>42700433.130024806</v>
      </c>
      <c r="AZ6" s="237">
        <f t="shared" si="3"/>
        <v>254958.3285</v>
      </c>
      <c r="BA6" s="238">
        <f>SUM(AX6:AZ6)</f>
        <v>84656335.645404816</v>
      </c>
      <c r="BB6" s="237">
        <f t="shared" ref="BB6:BD8" si="4">AG6/100*(AJ6)</f>
        <v>41700944.18688</v>
      </c>
      <c r="BC6" s="237">
        <f t="shared" si="4"/>
        <v>44353613.260648996</v>
      </c>
      <c r="BD6" s="237">
        <f t="shared" si="4"/>
        <v>254958.3285</v>
      </c>
      <c r="BE6" s="238">
        <f>SUM(BB6:BD6)</f>
        <v>86309515.776028991</v>
      </c>
      <c r="BF6" s="237" t="e">
        <f>#REF!/100*(AJ6)</f>
        <v>#REF!</v>
      </c>
      <c r="BG6" s="237" t="e">
        <f>#REF!/100*(AK6)</f>
        <v>#REF!</v>
      </c>
      <c r="BH6" s="237" t="e">
        <f>#REF!/100*(AL6)</f>
        <v>#REF!</v>
      </c>
      <c r="BI6" s="238" t="e">
        <f>SUM(BF6:BH6)</f>
        <v>#REF!</v>
      </c>
      <c r="BK6" s="360" t="e">
        <f>(#REF!-R6)/R6</f>
        <v>#REF!</v>
      </c>
      <c r="BL6" s="361" t="e">
        <f>(#REF!-S6)/S6</f>
        <v>#REF!</v>
      </c>
      <c r="BM6" s="362" t="e">
        <f>(#REF!-T6)/T6</f>
        <v>#REF!</v>
      </c>
    </row>
    <row r="7" spans="1:65" s="133" customFormat="1" ht="30" customHeight="1" thickBot="1" x14ac:dyDescent="0.55000000000000004">
      <c r="A7" s="371">
        <v>2</v>
      </c>
      <c r="B7" s="354" t="s">
        <v>83</v>
      </c>
      <c r="C7" s="332">
        <v>4.4069999999999991</v>
      </c>
      <c r="D7" s="333">
        <v>2.4503000000000004</v>
      </c>
      <c r="E7" s="334">
        <v>1.9038239999999995</v>
      </c>
      <c r="F7" s="333">
        <v>4.41</v>
      </c>
      <c r="G7" s="333">
        <v>2.56</v>
      </c>
      <c r="H7" s="334">
        <v>1.9</v>
      </c>
      <c r="I7" s="335">
        <f>F7</f>
        <v>4.41</v>
      </c>
      <c r="J7" s="335">
        <v>2.67</v>
      </c>
      <c r="K7" s="335">
        <f>H7</f>
        <v>1.9</v>
      </c>
      <c r="L7" s="335">
        <v>4.41</v>
      </c>
      <c r="M7" s="335">
        <v>2.8435499999999996</v>
      </c>
      <c r="N7" s="335">
        <v>2.21</v>
      </c>
      <c r="O7" s="336">
        <v>4.41</v>
      </c>
      <c r="P7" s="337">
        <v>2.88</v>
      </c>
      <c r="Q7" s="338">
        <v>2.4300000000000002</v>
      </c>
      <c r="R7" s="314">
        <v>0.8</v>
      </c>
      <c r="S7" s="383">
        <v>0.8</v>
      </c>
      <c r="T7" s="386" t="s">
        <v>144</v>
      </c>
      <c r="U7" s="296">
        <f>'[37] Tariffs'!$O$56</f>
        <v>4.41</v>
      </c>
      <c r="V7" s="297">
        <f>'[37] Tariffs'!$P$56</f>
        <v>3.2572799999999997</v>
      </c>
      <c r="W7" s="298">
        <f>'[37] Tariffs'!$Q$56</f>
        <v>2.4744734020977726</v>
      </c>
      <c r="X7" s="299">
        <f t="shared" si="0"/>
        <v>4.5125000000000002</v>
      </c>
      <c r="Y7" s="300">
        <f t="shared" si="0"/>
        <v>3.0715999999999997</v>
      </c>
      <c r="Z7" s="301" t="e">
        <f t="shared" si="0"/>
        <v>#VALUE!</v>
      </c>
      <c r="AA7" s="302">
        <f>'[37] Tariffs'!$O$53</f>
        <v>3.5480874697903726</v>
      </c>
      <c r="AB7" s="303">
        <f>'[37] Tariffs'!$P$53</f>
        <v>3.548087469790373</v>
      </c>
      <c r="AC7" s="304">
        <f>'[37] Tariffs'!$Q$53</f>
        <v>2.4744734020977726</v>
      </c>
      <c r="AD7" s="303">
        <v>4.41</v>
      </c>
      <c r="AE7" s="303">
        <f t="shared" ref="AE7:AE8" si="5">S7*1.059</f>
        <v>0.84719999999999995</v>
      </c>
      <c r="AF7" s="303">
        <f>W7</f>
        <v>2.4744734020977726</v>
      </c>
      <c r="AG7" s="303">
        <v>4.41</v>
      </c>
      <c r="AH7" s="303">
        <f t="shared" ref="AH7:AH8" si="6">S7*1.1</f>
        <v>0.88000000000000012</v>
      </c>
      <c r="AI7" s="303">
        <f>W7</f>
        <v>2.4744734020977726</v>
      </c>
      <c r="AJ7" s="239">
        <f>'[37] Tariffs'!$C$15</f>
        <v>778510928.69662988</v>
      </c>
      <c r="AK7" s="240">
        <f>'[37] Tariffs'!$D$15</f>
        <v>1028397178.5799998</v>
      </c>
      <c r="AL7" s="241">
        <f>'[37] Tariffs'!$E$15</f>
        <v>54119189.570040002</v>
      </c>
      <c r="AM7" s="242">
        <f>'[36]SAP REPORT 2022 BUDGET'!B7</f>
        <v>59818654</v>
      </c>
      <c r="AN7" s="243">
        <f>'[36]ECON CLAS SUMMARY'!G5</f>
        <v>65449845.096249998</v>
      </c>
      <c r="AO7" s="244">
        <f t="shared" ref="AO7:AO9" si="7">(AN7-AM7)/AM7</f>
        <v>9.4137709889794544E-2</v>
      </c>
      <c r="AP7" s="245">
        <f t="shared" si="1"/>
        <v>27622248.712033786</v>
      </c>
      <c r="AQ7" s="245">
        <f t="shared" si="1"/>
        <v>36488431.432874702</v>
      </c>
      <c r="AR7" s="245">
        <f t="shared" si="1"/>
        <v>1339164.9513415117</v>
      </c>
      <c r="AS7" s="245">
        <f>SUM(AP7:AR7)</f>
        <v>65449845.096249998</v>
      </c>
      <c r="AT7" s="246">
        <f t="shared" si="2"/>
        <v>34332331.955521375</v>
      </c>
      <c r="AU7" s="247">
        <f t="shared" si="2"/>
        <v>33497775.618450616</v>
      </c>
      <c r="AV7" s="248">
        <f t="shared" si="2"/>
        <v>1339164.9513415117</v>
      </c>
      <c r="AW7" s="249">
        <f>SUM(AT7:AV7)</f>
        <v>69169272.525313497</v>
      </c>
      <c r="AX7" s="246">
        <f t="shared" si="3"/>
        <v>34332331.955521375</v>
      </c>
      <c r="AY7" s="247">
        <f t="shared" si="3"/>
        <v>8712580.8969297595</v>
      </c>
      <c r="AZ7" s="248">
        <f t="shared" si="3"/>
        <v>1339164.9513415117</v>
      </c>
      <c r="BA7" s="249">
        <f>SUM(AX7:AZ7)</f>
        <v>44384077.803792641</v>
      </c>
      <c r="BB7" s="246">
        <f t="shared" si="4"/>
        <v>34332331.955521375</v>
      </c>
      <c r="BC7" s="247">
        <f t="shared" si="4"/>
        <v>9049895.1715039983</v>
      </c>
      <c r="BD7" s="248">
        <f t="shared" si="4"/>
        <v>1339164.9513415117</v>
      </c>
      <c r="BE7" s="249">
        <f>SUM(BB7:BD7)</f>
        <v>44721392.078366883</v>
      </c>
      <c r="BF7" s="246" t="e">
        <f>#REF!/100*(AJ7)</f>
        <v>#REF!</v>
      </c>
      <c r="BG7" s="247" t="e">
        <f>#REF!/100*(AK7)</f>
        <v>#REF!</v>
      </c>
      <c r="BH7" s="248" t="e">
        <f>#REF!/100*(AL7)</f>
        <v>#REF!</v>
      </c>
      <c r="BI7" s="249" t="e">
        <f>SUM(BF7:BH7)</f>
        <v>#REF!</v>
      </c>
      <c r="BK7" s="363" t="e">
        <f>(#REF!-R7)/R7</f>
        <v>#REF!</v>
      </c>
      <c r="BL7" s="364" t="e">
        <f>(#REF!-S7)/S7</f>
        <v>#REF!</v>
      </c>
      <c r="BM7" s="365" t="e">
        <f>(#REF!-T7)/T7</f>
        <v>#REF!</v>
      </c>
    </row>
    <row r="8" spans="1:65" s="133" customFormat="1" ht="30" customHeight="1" thickBot="1" x14ac:dyDescent="0.55000000000000004">
      <c r="A8" s="372">
        <v>3</v>
      </c>
      <c r="B8" s="373" t="s">
        <v>86</v>
      </c>
      <c r="C8" s="374">
        <v>2.5</v>
      </c>
      <c r="D8" s="375">
        <v>1.7059010000000001</v>
      </c>
      <c r="E8" s="376">
        <v>1.6790669999999996</v>
      </c>
      <c r="F8" s="375">
        <v>2.8649999999999998</v>
      </c>
      <c r="G8" s="375">
        <v>1.79</v>
      </c>
      <c r="H8" s="376">
        <v>1.92</v>
      </c>
      <c r="I8" s="377">
        <f>F8</f>
        <v>2.8649999999999998</v>
      </c>
      <c r="J8" s="377">
        <v>1.8687600000000002</v>
      </c>
      <c r="K8" s="377">
        <f>H8</f>
        <v>1.92</v>
      </c>
      <c r="L8" s="377">
        <v>2.8649999999999998</v>
      </c>
      <c r="M8" s="377">
        <v>1.9902294</v>
      </c>
      <c r="N8" s="377">
        <v>2.21</v>
      </c>
      <c r="O8" s="378">
        <v>2.87</v>
      </c>
      <c r="P8" s="379">
        <v>2.0099999999999998</v>
      </c>
      <c r="Q8" s="380">
        <v>2.4300000000000002</v>
      </c>
      <c r="R8" s="381">
        <v>0.34</v>
      </c>
      <c r="S8" s="384">
        <v>0.34</v>
      </c>
      <c r="T8" s="387" t="s">
        <v>144</v>
      </c>
      <c r="U8" s="305">
        <f>'[38] Tariffs'!$O$57</f>
        <v>2.87</v>
      </c>
      <c r="V8" s="306">
        <f t="shared" ref="V8" si="8">S8*1.131</f>
        <v>0.38454000000000005</v>
      </c>
      <c r="W8" s="313">
        <f>'[38] Tariffs'!$Q$57</f>
        <v>2.4300000000000002</v>
      </c>
      <c r="X8" s="307">
        <f t="shared" si="0"/>
        <v>7.4411764705882355</v>
      </c>
      <c r="Y8" s="308">
        <f t="shared" si="0"/>
        <v>0.13100000000000006</v>
      </c>
      <c r="Z8" s="309" t="e">
        <f>(W8-T8)/T8</f>
        <v>#VALUE!</v>
      </c>
      <c r="AA8" s="310">
        <f>'[38] Tariffs'!$O$54</f>
        <v>2.87</v>
      </c>
      <c r="AB8" s="311">
        <f>'[38] Tariffs'!$P$54</f>
        <v>2.4203399999999999</v>
      </c>
      <c r="AC8" s="312">
        <f>'[38] Tariffs'!$Q$54</f>
        <v>2.4300000000000002</v>
      </c>
      <c r="AD8" s="311">
        <v>2.87</v>
      </c>
      <c r="AE8" s="311">
        <f t="shared" si="5"/>
        <v>0.36005999999999999</v>
      </c>
      <c r="AF8" s="311">
        <v>2.4300000000000002</v>
      </c>
      <c r="AG8" s="311">
        <v>2.87</v>
      </c>
      <c r="AH8" s="311">
        <f t="shared" si="6"/>
        <v>0.37400000000000005</v>
      </c>
      <c r="AI8" s="311">
        <v>2.4300000000000002</v>
      </c>
      <c r="AJ8" s="250">
        <f>'[38] Tariffs'!$C$10</f>
        <v>2651078025.8099999</v>
      </c>
      <c r="AK8" s="251">
        <f>'[38] Tariffs'!$D$10</f>
        <v>1365054074.5968196</v>
      </c>
      <c r="AL8" s="252">
        <f>'[38] Tariffs'!$E$10</f>
        <v>6800.0000399999981</v>
      </c>
      <c r="AM8" s="242">
        <f>'[36]SAP REPORT 2022 BUDGET'!B4</f>
        <v>100224000</v>
      </c>
      <c r="AN8" s="243">
        <f>'[36]ECON CLAS SUMMARY'!G8</f>
        <v>107514277.00583336</v>
      </c>
      <c r="AO8" s="244">
        <f t="shared" si="7"/>
        <v>7.2739832832788134E-2</v>
      </c>
      <c r="AP8" s="245">
        <f t="shared" si="1"/>
        <v>76085939.340746999</v>
      </c>
      <c r="AQ8" s="245">
        <f t="shared" si="1"/>
        <v>33038949.789096665</v>
      </c>
      <c r="AR8" s="245">
        <f t="shared" si="1"/>
        <v>165.24000097199996</v>
      </c>
      <c r="AS8" s="245">
        <f t="shared" ref="AS8" si="9">SUM(AP8:AR8)</f>
        <v>109125054.36984465</v>
      </c>
      <c r="AT8" s="246">
        <f t="shared" si="2"/>
        <v>76085939.340746999</v>
      </c>
      <c r="AU8" s="247">
        <f t="shared" si="2"/>
        <v>5249178.9384546112</v>
      </c>
      <c r="AV8" s="248">
        <f t="shared" si="2"/>
        <v>165.24000097199996</v>
      </c>
      <c r="AW8" s="249">
        <f t="shared" ref="AW8" si="10">SUM(AT8:AV8)</f>
        <v>81335283.51920259</v>
      </c>
      <c r="AX8" s="246">
        <f t="shared" si="3"/>
        <v>76085939.340746999</v>
      </c>
      <c r="AY8" s="247">
        <f t="shared" si="3"/>
        <v>4915013.7009933088</v>
      </c>
      <c r="AZ8" s="248">
        <f t="shared" si="3"/>
        <v>165.24000097199996</v>
      </c>
      <c r="BA8" s="249">
        <f t="shared" ref="BA8" si="11">SUM(AX8:AZ8)</f>
        <v>81001118.281741291</v>
      </c>
      <c r="BB8" s="246">
        <f t="shared" si="4"/>
        <v>76085939.340746999</v>
      </c>
      <c r="BC8" s="247">
        <f t="shared" si="4"/>
        <v>5105302.2389921062</v>
      </c>
      <c r="BD8" s="248">
        <f t="shared" si="4"/>
        <v>165.24000097199996</v>
      </c>
      <c r="BE8" s="249">
        <f t="shared" ref="BE8" si="12">SUM(BB8:BD8)</f>
        <v>81191406.819740087</v>
      </c>
      <c r="BF8" s="246" t="e">
        <f>#REF!/100*(AJ8)</f>
        <v>#REF!</v>
      </c>
      <c r="BG8" s="247" t="e">
        <f>#REF!/100*(AK8)</f>
        <v>#REF!</v>
      </c>
      <c r="BH8" s="248" t="e">
        <f>#REF!/100*(AL8)</f>
        <v>#REF!</v>
      </c>
      <c r="BI8" s="249" t="e">
        <f t="shared" ref="BI8" si="13">SUM(BF8:BH8)</f>
        <v>#REF!</v>
      </c>
      <c r="BK8" s="366" t="e">
        <f>(#REF!-R8)/R8</f>
        <v>#REF!</v>
      </c>
      <c r="BL8" s="367" t="e">
        <f>(#REF!-S8)/S8</f>
        <v>#REF!</v>
      </c>
      <c r="BM8" s="368" t="e">
        <f>(#REF!-T8)/T8</f>
        <v>#REF!</v>
      </c>
    </row>
    <row r="9" spans="1:65" ht="15" thickBot="1" x14ac:dyDescent="0.4">
      <c r="U9" s="253"/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4">
        <f>SUM(AJ6:AJ8)</f>
        <v>4298358625.0666294</v>
      </c>
      <c r="AK9" s="255">
        <f>SUM(AK6:AK8)</f>
        <v>3715466551.5568199</v>
      </c>
      <c r="AL9" s="256">
        <f>SUM(AL6:AL8)</f>
        <v>63747058.570080005</v>
      </c>
      <c r="AM9" s="257">
        <f>SUM(AM6:AM8)</f>
        <v>220087645</v>
      </c>
      <c r="AN9" s="257">
        <f>SUM(AN6:AN8)</f>
        <v>262333939.65233335</v>
      </c>
      <c r="AO9" s="258">
        <f t="shared" si="7"/>
        <v>0.19195214094063912</v>
      </c>
      <c r="AP9" s="259">
        <f t="shared" ref="AP9:BI9" si="14">SUM(AP6:AP8)</f>
        <v>139081980.53066385</v>
      </c>
      <c r="AQ9" s="259">
        <f t="shared" si="14"/>
        <v>123356026.95189966</v>
      </c>
      <c r="AR9" s="259">
        <f t="shared" si="14"/>
        <v>1506709.533781122</v>
      </c>
      <c r="AS9" s="260">
        <f t="shared" si="14"/>
        <v>263944717.01634464</v>
      </c>
      <c r="AT9" s="261">
        <f t="shared" si="14"/>
        <v>152119215.48314837</v>
      </c>
      <c r="AU9" s="262">
        <f t="shared" si="14"/>
        <v>89135171.050069422</v>
      </c>
      <c r="AV9" s="263">
        <f t="shared" si="14"/>
        <v>1594288.5198424838</v>
      </c>
      <c r="AW9" s="264">
        <f t="shared" si="14"/>
        <v>242848675.05306029</v>
      </c>
      <c r="AX9" s="261">
        <f t="shared" si="14"/>
        <v>152119215.48314837</v>
      </c>
      <c r="AY9" s="262">
        <f t="shared" si="14"/>
        <v>56328027.727947868</v>
      </c>
      <c r="AZ9" s="263">
        <f t="shared" si="14"/>
        <v>1594288.5198424838</v>
      </c>
      <c r="BA9" s="264">
        <f t="shared" si="14"/>
        <v>210041531.73093873</v>
      </c>
      <c r="BB9" s="261">
        <f t="shared" si="14"/>
        <v>152119215.48314837</v>
      </c>
      <c r="BC9" s="262">
        <f t="shared" si="14"/>
        <v>58508810.671145096</v>
      </c>
      <c r="BD9" s="263">
        <f t="shared" si="14"/>
        <v>1594288.5198424838</v>
      </c>
      <c r="BE9" s="264">
        <f t="shared" si="14"/>
        <v>212222314.67413595</v>
      </c>
      <c r="BF9" s="261" t="e">
        <f t="shared" si="14"/>
        <v>#REF!</v>
      </c>
      <c r="BG9" s="262" t="e">
        <f t="shared" si="14"/>
        <v>#REF!</v>
      </c>
      <c r="BH9" s="263" t="e">
        <f t="shared" si="14"/>
        <v>#REF!</v>
      </c>
      <c r="BI9" s="264" t="e">
        <f t="shared" si="14"/>
        <v>#REF!</v>
      </c>
    </row>
    <row r="10" spans="1:65" ht="15" hidden="1" thickBot="1" x14ac:dyDescent="0.4">
      <c r="U10" s="392" t="s">
        <v>131</v>
      </c>
      <c r="V10" s="393"/>
      <c r="W10" s="393"/>
      <c r="X10" s="393"/>
      <c r="Y10" s="394"/>
    </row>
    <row r="11" spans="1:65" ht="29" hidden="1" x14ac:dyDescent="0.35">
      <c r="U11" s="395" t="s">
        <v>132</v>
      </c>
      <c r="V11" s="265" t="s">
        <v>133</v>
      </c>
      <c r="W11" s="266" t="s">
        <v>134</v>
      </c>
      <c r="X11" s="267" t="s">
        <v>135</v>
      </c>
      <c r="Y11" s="268" t="s">
        <v>136</v>
      </c>
    </row>
    <row r="12" spans="1:65" ht="15" hidden="1" thickBot="1" x14ac:dyDescent="0.4">
      <c r="U12" s="396"/>
      <c r="V12" s="269" t="s">
        <v>81</v>
      </c>
      <c r="W12" s="270" t="s">
        <v>81</v>
      </c>
      <c r="X12" s="271" t="s">
        <v>81</v>
      </c>
      <c r="Y12" s="272" t="s">
        <v>81</v>
      </c>
    </row>
    <row r="13" spans="1:65" hidden="1" x14ac:dyDescent="0.35">
      <c r="U13" s="273" t="s">
        <v>137</v>
      </c>
      <c r="V13" s="274">
        <f>AW9/1000</f>
        <v>242848.67505306029</v>
      </c>
      <c r="W13" s="275">
        <f>$AN$9/1000</f>
        <v>262333.93965233333</v>
      </c>
      <c r="X13" s="274">
        <f>V13-W13</f>
        <v>-19485.264599273039</v>
      </c>
      <c r="Y13" s="276">
        <f>V13-V13</f>
        <v>0</v>
      </c>
    </row>
    <row r="14" spans="1:65" ht="19.25" hidden="1" customHeight="1" x14ac:dyDescent="0.35">
      <c r="U14" s="277" t="s">
        <v>138</v>
      </c>
      <c r="V14" s="278">
        <f>BA9/1000</f>
        <v>210041.53173093873</v>
      </c>
      <c r="W14" s="279">
        <v>890302.84878416685</v>
      </c>
      <c r="X14" s="278">
        <f>V14-W14</f>
        <v>-680261.31705322815</v>
      </c>
      <c r="Y14" s="280">
        <f>V13-V14</f>
        <v>32807.143322121556</v>
      </c>
    </row>
    <row r="15" spans="1:65" ht="19.25" hidden="1" customHeight="1" x14ac:dyDescent="0.35">
      <c r="U15" s="281" t="s">
        <v>139</v>
      </c>
      <c r="V15" s="278">
        <f>BE9/1000</f>
        <v>212222.31467413597</v>
      </c>
      <c r="W15" s="279">
        <v>890302.84878416685</v>
      </c>
      <c r="X15" s="278">
        <f>V15-W15</f>
        <v>-678080.53411003086</v>
      </c>
      <c r="Y15" s="280">
        <f>V13-V15</f>
        <v>30626.360378924321</v>
      </c>
    </row>
    <row r="16" spans="1:65" ht="19.25" hidden="1" customHeight="1" x14ac:dyDescent="0.35">
      <c r="U16" s="281" t="s">
        <v>140</v>
      </c>
      <c r="V16" s="282" t="e">
        <f>BI9/1000</f>
        <v>#REF!</v>
      </c>
      <c r="W16" s="283">
        <v>890302.84878416685</v>
      </c>
      <c r="X16" s="282" t="e">
        <f>V16-W16</f>
        <v>#REF!</v>
      </c>
      <c r="Y16" s="284" t="e">
        <f>V13-V16</f>
        <v>#REF!</v>
      </c>
    </row>
    <row r="17" spans="21:40" ht="20.399999999999999" hidden="1" customHeight="1" x14ac:dyDescent="0.35">
      <c r="U17" s="285" t="s">
        <v>141</v>
      </c>
      <c r="V17" s="278">
        <f>AS9/1000</f>
        <v>263944.71701634466</v>
      </c>
      <c r="W17" s="279">
        <f>AN9/1000</f>
        <v>262333.93965233333</v>
      </c>
      <c r="X17" s="278">
        <f>V17-W17</f>
        <v>1610.7773640113301</v>
      </c>
      <c r="Y17" s="280">
        <f>V13-V17</f>
        <v>-21096.04196328437</v>
      </c>
    </row>
    <row r="18" spans="21:40" hidden="1" x14ac:dyDescent="0.35"/>
    <row r="19" spans="21:40" hidden="1" x14ac:dyDescent="0.35"/>
    <row r="20" spans="21:40" x14ac:dyDescent="0.35">
      <c r="AN20" s="286">
        <f>AN9-'[36]COST DRIVERS SUMMARY'!L20</f>
        <v>-627675854.88477743</v>
      </c>
    </row>
  </sheetData>
  <mergeCells count="25">
    <mergeCell ref="AJ3:AL3"/>
    <mergeCell ref="A3:B3"/>
    <mergeCell ref="C3:E3"/>
    <mergeCell ref="F3:H3"/>
    <mergeCell ref="I3:K3"/>
    <mergeCell ref="L3:N3"/>
    <mergeCell ref="O3:Q3"/>
    <mergeCell ref="R3:T3"/>
    <mergeCell ref="U3:W3"/>
    <mergeCell ref="BK3:BM3"/>
    <mergeCell ref="AM3:AO3"/>
    <mergeCell ref="AP3:AS3"/>
    <mergeCell ref="AT3:AW3"/>
    <mergeCell ref="AX3:BA3"/>
    <mergeCell ref="BB3:BE3"/>
    <mergeCell ref="BF3:BI3"/>
    <mergeCell ref="A4:A5"/>
    <mergeCell ref="B4:B5"/>
    <mergeCell ref="U10:Y10"/>
    <mergeCell ref="U11:U12"/>
    <mergeCell ref="A1:AI2"/>
    <mergeCell ref="X3:Z3"/>
    <mergeCell ref="AA3:AC3"/>
    <mergeCell ref="AD3:AF3"/>
    <mergeCell ref="AG3:AI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9F2F-0E44-4D61-8ABE-C65BDADC5674}">
  <dimension ref="A1:L27"/>
  <sheetViews>
    <sheetView zoomScale="90" zoomScaleNormal="90" workbookViewId="0">
      <selection activeCell="P20" sqref="P20"/>
    </sheetView>
  </sheetViews>
  <sheetFormatPr defaultColWidth="8.90625" defaultRowHeight="14.5" x14ac:dyDescent="0.35"/>
  <cols>
    <col min="1" max="1" width="11.36328125" bestFit="1" customWidth="1"/>
    <col min="2" max="2" width="30.54296875" bestFit="1" customWidth="1"/>
    <col min="4" max="5" width="11.08984375" customWidth="1"/>
    <col min="7" max="7" width="8.36328125" hidden="1" customWidth="1"/>
    <col min="8" max="8" width="6.08984375" hidden="1" customWidth="1"/>
    <col min="11" max="11" width="5.6328125" bestFit="1" customWidth="1"/>
    <col min="12" max="12" width="8.36328125" bestFit="1" customWidth="1"/>
  </cols>
  <sheetData>
    <row r="1" spans="1:12" ht="14.25" customHeight="1" thickBot="1" x14ac:dyDescent="0.4">
      <c r="A1" s="102" t="s">
        <v>0</v>
      </c>
      <c r="B1" s="102" t="s">
        <v>27</v>
      </c>
      <c r="C1" s="102" t="s">
        <v>36</v>
      </c>
      <c r="D1" s="103">
        <v>1042022</v>
      </c>
      <c r="E1" s="103">
        <v>31129999</v>
      </c>
      <c r="F1" s="104">
        <f>L1</f>
        <v>3.3700000000000001E-2</v>
      </c>
      <c r="G1" s="113">
        <f>H1/100</f>
        <v>2.81E-2</v>
      </c>
      <c r="H1" s="112">
        <v>2.81</v>
      </c>
      <c r="K1" s="117">
        <f>'Internet 2022-23'!S6</f>
        <v>3.37</v>
      </c>
      <c r="L1" s="113">
        <f>K1/100</f>
        <v>3.3700000000000001E-2</v>
      </c>
    </row>
    <row r="2" spans="1:12" ht="14.25" customHeight="1" thickBot="1" x14ac:dyDescent="0.4">
      <c r="A2" s="102" t="s">
        <v>1</v>
      </c>
      <c r="B2" s="102" t="s">
        <v>28</v>
      </c>
      <c r="C2" s="102" t="s">
        <v>36</v>
      </c>
      <c r="D2" s="103">
        <v>1042022</v>
      </c>
      <c r="E2" s="103">
        <v>31129999</v>
      </c>
      <c r="F2" s="104">
        <f t="shared" ref="F2:F27" si="0">L2</f>
        <v>2.8799999999999999E-2</v>
      </c>
      <c r="G2" s="113">
        <f t="shared" ref="G2:G27" si="1">H2/100</f>
        <v>2.5600000000000001E-2</v>
      </c>
      <c r="H2" s="112">
        <v>2.56</v>
      </c>
      <c r="K2" s="117">
        <f>'Internet 2022-23'!S7</f>
        <v>2.88</v>
      </c>
      <c r="L2" s="113">
        <f t="shared" ref="L2:L27" si="2">K2/100</f>
        <v>2.8799999999999999E-2</v>
      </c>
    </row>
    <row r="3" spans="1:12" ht="14.25" customHeight="1" thickBot="1" x14ac:dyDescent="0.4">
      <c r="A3" s="102" t="s">
        <v>2</v>
      </c>
      <c r="B3" s="102" t="s">
        <v>29</v>
      </c>
      <c r="C3" s="102" t="s">
        <v>36</v>
      </c>
      <c r="D3" s="103">
        <v>1042022</v>
      </c>
      <c r="E3" s="103">
        <v>31129999</v>
      </c>
      <c r="F3" s="104">
        <f t="shared" si="0"/>
        <v>2.09132E-2</v>
      </c>
      <c r="G3" s="113">
        <f t="shared" si="1"/>
        <v>1.7440999999999998E-2</v>
      </c>
      <c r="H3" s="112">
        <v>1.7441</v>
      </c>
      <c r="K3" s="117">
        <f>'Internet 2022-23'!S8</f>
        <v>2.0913200000000001</v>
      </c>
      <c r="L3" s="113">
        <f t="shared" si="2"/>
        <v>2.09132E-2</v>
      </c>
    </row>
    <row r="4" spans="1:12" ht="14.25" customHeight="1" thickBot="1" x14ac:dyDescent="0.4">
      <c r="A4" s="102" t="s">
        <v>3</v>
      </c>
      <c r="B4" s="102" t="s">
        <v>30</v>
      </c>
      <c r="C4" s="102" t="s">
        <v>36</v>
      </c>
      <c r="D4" s="103">
        <v>1042022</v>
      </c>
      <c r="E4" s="103">
        <v>31129999</v>
      </c>
      <c r="F4" s="104">
        <f t="shared" si="0"/>
        <v>2.0379699999999997E-2</v>
      </c>
      <c r="G4" s="113">
        <f t="shared" si="1"/>
        <v>1.7000000000000001E-2</v>
      </c>
      <c r="H4" s="112">
        <v>1.7</v>
      </c>
      <c r="K4" s="117">
        <f>'Internet 2022-23'!S9</f>
        <v>2.0379699999999996</v>
      </c>
      <c r="L4" s="113">
        <f t="shared" si="2"/>
        <v>2.0379699999999997E-2</v>
      </c>
    </row>
    <row r="5" spans="1:12" ht="14.25" customHeight="1" thickBot="1" x14ac:dyDescent="0.4">
      <c r="A5" s="102" t="s">
        <v>4</v>
      </c>
      <c r="B5" s="102" t="s">
        <v>31</v>
      </c>
      <c r="C5" s="102" t="s">
        <v>36</v>
      </c>
      <c r="D5" s="103">
        <v>1042022</v>
      </c>
      <c r="E5" s="103">
        <v>31129999</v>
      </c>
      <c r="F5" s="104">
        <f t="shared" si="0"/>
        <v>2.1446699999999996E-2</v>
      </c>
      <c r="G5" s="113">
        <f t="shared" si="1"/>
        <v>1.7899999999999999E-2</v>
      </c>
      <c r="H5" s="112">
        <v>1.79</v>
      </c>
      <c r="K5" s="117">
        <f>'Internet 2022-23'!S10</f>
        <v>2.1446699999999996</v>
      </c>
      <c r="L5" s="113">
        <f t="shared" si="2"/>
        <v>2.1446699999999996E-2</v>
      </c>
    </row>
    <row r="6" spans="1:12" ht="14.25" customHeight="1" thickBot="1" x14ac:dyDescent="0.4">
      <c r="A6" s="102" t="s">
        <v>5</v>
      </c>
      <c r="B6" s="102" t="s">
        <v>32</v>
      </c>
      <c r="C6" s="102" t="s">
        <v>36</v>
      </c>
      <c r="D6" s="103">
        <v>1042022</v>
      </c>
      <c r="E6" s="103">
        <v>31129999</v>
      </c>
      <c r="F6" s="104">
        <f t="shared" si="0"/>
        <v>1.06E-2</v>
      </c>
      <c r="G6" s="113">
        <f t="shared" si="1"/>
        <v>8.0301709799999992E-3</v>
      </c>
      <c r="H6" s="112">
        <v>0.80301709799999987</v>
      </c>
      <c r="K6" s="117">
        <f>'Internet 2022-23'!S11</f>
        <v>1.06</v>
      </c>
      <c r="L6" s="113">
        <f t="shared" si="2"/>
        <v>1.06E-2</v>
      </c>
    </row>
    <row r="7" spans="1:12" ht="14.25" customHeight="1" thickBot="1" x14ac:dyDescent="0.4">
      <c r="A7" s="102" t="s">
        <v>6</v>
      </c>
      <c r="B7" s="102" t="s">
        <v>33</v>
      </c>
      <c r="C7" s="102" t="s">
        <v>36</v>
      </c>
      <c r="D7" s="103">
        <v>1042022</v>
      </c>
      <c r="E7" s="103">
        <v>31129999</v>
      </c>
      <c r="F7" s="104">
        <f t="shared" si="0"/>
        <v>2.7101799999999999E-2</v>
      </c>
      <c r="G7" s="113">
        <f t="shared" si="1"/>
        <v>2.2599999999999999E-2</v>
      </c>
      <c r="H7" s="112">
        <v>2.2599999999999998</v>
      </c>
      <c r="K7" s="117">
        <f>'Internet 2022-23'!S12</f>
        <v>2.7101799999999998</v>
      </c>
      <c r="L7" s="113">
        <f t="shared" si="2"/>
        <v>2.7101799999999999E-2</v>
      </c>
    </row>
    <row r="8" spans="1:12" ht="14.25" customHeight="1" thickBot="1" x14ac:dyDescent="0.4">
      <c r="A8" s="102" t="s">
        <v>7</v>
      </c>
      <c r="B8" s="102" t="s">
        <v>34</v>
      </c>
      <c r="C8" s="102" t="s">
        <v>36</v>
      </c>
      <c r="D8" s="103">
        <v>1042022</v>
      </c>
      <c r="E8" s="103">
        <v>31129999</v>
      </c>
      <c r="F8" s="104">
        <f t="shared" si="0"/>
        <v>2.6568300000000003E-2</v>
      </c>
      <c r="G8" s="113">
        <f t="shared" si="1"/>
        <v>2.2099999999999998E-2</v>
      </c>
      <c r="H8" s="112">
        <v>2.21</v>
      </c>
      <c r="K8" s="117">
        <f>'Internet 2022-23'!S13</f>
        <v>2.6568300000000002</v>
      </c>
      <c r="L8" s="113">
        <f t="shared" si="2"/>
        <v>2.6568300000000003E-2</v>
      </c>
    </row>
    <row r="9" spans="1:12" ht="14.25" customHeight="1" thickBot="1" x14ac:dyDescent="0.4">
      <c r="A9" s="102" t="s">
        <v>8</v>
      </c>
      <c r="B9" s="102" t="s">
        <v>35</v>
      </c>
      <c r="C9" s="102" t="s">
        <v>36</v>
      </c>
      <c r="D9" s="103">
        <v>1042022</v>
      </c>
      <c r="E9" s="103">
        <v>31129999</v>
      </c>
      <c r="F9" s="104">
        <f t="shared" si="0"/>
        <v>2.4967799999999998E-2</v>
      </c>
      <c r="G9" s="113">
        <f t="shared" si="1"/>
        <v>2.0799999999999999E-2</v>
      </c>
      <c r="H9" s="112">
        <v>2.08</v>
      </c>
      <c r="K9" s="117">
        <f>'Internet 2022-23'!S14</f>
        <v>2.4967799999999998</v>
      </c>
      <c r="L9" s="113">
        <f t="shared" si="2"/>
        <v>2.4967799999999998E-2</v>
      </c>
    </row>
    <row r="10" spans="1:12" ht="14.25" customHeight="1" thickBot="1" x14ac:dyDescent="0.4">
      <c r="A10" s="105" t="s">
        <v>9</v>
      </c>
      <c r="B10" s="105" t="s">
        <v>27</v>
      </c>
      <c r="C10" s="106" t="s">
        <v>37</v>
      </c>
      <c r="D10" s="107">
        <v>1042022</v>
      </c>
      <c r="E10" s="107">
        <v>31129999</v>
      </c>
      <c r="F10" s="108">
        <f t="shared" si="0"/>
        <v>4.8000000000000001E-2</v>
      </c>
      <c r="G10" s="113">
        <f t="shared" si="1"/>
        <v>4.7199999999999999E-2</v>
      </c>
      <c r="H10" s="112">
        <v>4.72</v>
      </c>
      <c r="K10" s="117">
        <f>'Internet 2022-23'!R6</f>
        <v>4.8</v>
      </c>
      <c r="L10" s="113">
        <f t="shared" si="2"/>
        <v>4.8000000000000001E-2</v>
      </c>
    </row>
    <row r="11" spans="1:12" ht="14.25" customHeight="1" thickBot="1" x14ac:dyDescent="0.4">
      <c r="A11" s="105" t="s">
        <v>10</v>
      </c>
      <c r="B11" s="105" t="s">
        <v>28</v>
      </c>
      <c r="C11" s="106" t="s">
        <v>37</v>
      </c>
      <c r="D11" s="107">
        <v>1042022</v>
      </c>
      <c r="E11" s="107">
        <v>31129999</v>
      </c>
      <c r="F11" s="108">
        <f t="shared" si="0"/>
        <v>4.41E-2</v>
      </c>
      <c r="G11" s="113">
        <f t="shared" si="1"/>
        <v>4.41E-2</v>
      </c>
      <c r="H11" s="112">
        <v>4.41</v>
      </c>
      <c r="K11" s="117">
        <f>'Internet 2022-23'!R7</f>
        <v>4.41</v>
      </c>
      <c r="L11" s="113">
        <f t="shared" si="2"/>
        <v>4.41E-2</v>
      </c>
    </row>
    <row r="12" spans="1:12" ht="14.25" customHeight="1" thickBot="1" x14ac:dyDescent="0.4">
      <c r="A12" s="105" t="s">
        <v>11</v>
      </c>
      <c r="B12" s="105" t="s">
        <v>29</v>
      </c>
      <c r="C12" s="106" t="s">
        <v>37</v>
      </c>
      <c r="D12" s="107">
        <v>1042022</v>
      </c>
      <c r="E12" s="107">
        <v>31129999</v>
      </c>
      <c r="F12" s="108">
        <f t="shared" si="0"/>
        <v>4.12929E-2</v>
      </c>
      <c r="G12" s="113">
        <f t="shared" si="1"/>
        <v>2.8635892739999988E-2</v>
      </c>
      <c r="H12" s="112">
        <v>2.8635892739999989</v>
      </c>
      <c r="K12" s="117">
        <f>'Internet 2022-23'!R8</f>
        <v>4.1292900000000001</v>
      </c>
      <c r="L12" s="113">
        <f t="shared" si="2"/>
        <v>4.12929E-2</v>
      </c>
    </row>
    <row r="13" spans="1:12" ht="14.25" customHeight="1" thickBot="1" x14ac:dyDescent="0.4">
      <c r="A13" s="105" t="s">
        <v>12</v>
      </c>
      <c r="B13" s="105" t="s">
        <v>30</v>
      </c>
      <c r="C13" s="106" t="s">
        <v>37</v>
      </c>
      <c r="D13" s="107">
        <v>1042022</v>
      </c>
      <c r="E13" s="107">
        <v>31129999</v>
      </c>
      <c r="F13" s="108">
        <f t="shared" si="0"/>
        <v>3.2300000000000002E-2</v>
      </c>
      <c r="G13" s="113">
        <f t="shared" si="1"/>
        <v>2.5605639539999992E-2</v>
      </c>
      <c r="H13" s="112">
        <v>2.5605639539999991</v>
      </c>
      <c r="K13" s="117">
        <f>'Internet 2022-23'!R9</f>
        <v>3.23</v>
      </c>
      <c r="L13" s="113">
        <f t="shared" si="2"/>
        <v>3.2300000000000002E-2</v>
      </c>
    </row>
    <row r="14" spans="1:12" ht="14.25" customHeight="1" thickBot="1" x14ac:dyDescent="0.4">
      <c r="A14" s="105" t="s">
        <v>13</v>
      </c>
      <c r="B14" s="105" t="s">
        <v>31</v>
      </c>
      <c r="C14" s="106" t="s">
        <v>37</v>
      </c>
      <c r="D14" s="107">
        <v>1042022</v>
      </c>
      <c r="E14" s="107">
        <v>31129999</v>
      </c>
      <c r="F14" s="108">
        <f t="shared" si="0"/>
        <v>2.87E-2</v>
      </c>
      <c r="G14" s="113">
        <f t="shared" si="1"/>
        <v>2.8649999999999998E-2</v>
      </c>
      <c r="H14" s="112">
        <v>2.8649999999999998</v>
      </c>
      <c r="K14" s="117">
        <f>'Internet 2022-23'!R10</f>
        <v>2.87</v>
      </c>
      <c r="L14" s="113">
        <f t="shared" si="2"/>
        <v>2.87E-2</v>
      </c>
    </row>
    <row r="15" spans="1:12" ht="14.25" customHeight="1" thickBot="1" x14ac:dyDescent="0.4">
      <c r="A15" s="105" t="s">
        <v>14</v>
      </c>
      <c r="B15" s="105" t="s">
        <v>32</v>
      </c>
      <c r="C15" s="106" t="s">
        <v>37</v>
      </c>
      <c r="D15" s="107">
        <v>1042022</v>
      </c>
      <c r="E15" s="107">
        <v>31129999</v>
      </c>
      <c r="F15" s="108">
        <f t="shared" si="0"/>
        <v>1.7399999999999999E-2</v>
      </c>
      <c r="G15" s="113">
        <f t="shared" si="1"/>
        <v>1.4923997009999997E-2</v>
      </c>
      <c r="H15" s="112">
        <v>1.4923997009999996</v>
      </c>
      <c r="K15" s="117">
        <f>'Internet 2022-23'!R11</f>
        <v>1.74</v>
      </c>
      <c r="L15" s="113">
        <f t="shared" si="2"/>
        <v>1.7399999999999999E-2</v>
      </c>
    </row>
    <row r="16" spans="1:12" ht="14.25" customHeight="1" thickBot="1" x14ac:dyDescent="0.4">
      <c r="A16" s="105" t="s">
        <v>15</v>
      </c>
      <c r="B16" s="105" t="s">
        <v>33</v>
      </c>
      <c r="C16" s="106" t="s">
        <v>37</v>
      </c>
      <c r="D16" s="107">
        <v>1042022</v>
      </c>
      <c r="E16" s="107">
        <v>31129999</v>
      </c>
      <c r="F16" s="108">
        <f t="shared" si="0"/>
        <v>4.0439299999999997E-2</v>
      </c>
      <c r="G16" s="113">
        <f t="shared" si="1"/>
        <v>2.9696481359999992E-2</v>
      </c>
      <c r="H16" s="112">
        <v>2.9696481359999991</v>
      </c>
      <c r="K16" s="117">
        <f>'Internet 2022-23'!R12</f>
        <v>4.0439299999999996</v>
      </c>
      <c r="L16" s="113">
        <f t="shared" si="2"/>
        <v>4.0439299999999997E-2</v>
      </c>
    </row>
    <row r="17" spans="1:12" ht="14.25" customHeight="1" thickBot="1" x14ac:dyDescent="0.4">
      <c r="A17" s="105" t="s">
        <v>16</v>
      </c>
      <c r="B17" s="105" t="s">
        <v>34</v>
      </c>
      <c r="C17" s="106" t="s">
        <v>37</v>
      </c>
      <c r="D17" s="107">
        <v>1042022</v>
      </c>
      <c r="E17" s="107">
        <v>31129999</v>
      </c>
      <c r="F17" s="108">
        <f t="shared" si="0"/>
        <v>5.5099999999999996E-2</v>
      </c>
      <c r="G17" s="113">
        <f t="shared" si="1"/>
        <v>4.6699999999999998E-2</v>
      </c>
      <c r="H17" s="112">
        <v>4.67</v>
      </c>
      <c r="K17" s="117">
        <f>'Internet 2022-23'!R13</f>
        <v>5.51</v>
      </c>
      <c r="L17" s="113">
        <f t="shared" si="2"/>
        <v>5.5099999999999996E-2</v>
      </c>
    </row>
    <row r="18" spans="1:12" ht="14.25" customHeight="1" thickBot="1" x14ac:dyDescent="0.4">
      <c r="A18" s="120" t="s">
        <v>17</v>
      </c>
      <c r="B18" s="120" t="s">
        <v>35</v>
      </c>
      <c r="C18" s="121" t="s">
        <v>37</v>
      </c>
      <c r="D18" s="122">
        <v>1042022</v>
      </c>
      <c r="E18" s="122">
        <v>31129999</v>
      </c>
      <c r="F18" s="123">
        <f t="shared" si="0"/>
        <v>5.79E-2</v>
      </c>
      <c r="G18" s="113">
        <f t="shared" si="1"/>
        <v>4.3499999999999997E-2</v>
      </c>
      <c r="H18" s="112">
        <v>4.3499999999999996</v>
      </c>
      <c r="K18" s="117">
        <f>'Internet 2022-23'!R14</f>
        <v>5.79</v>
      </c>
      <c r="L18" s="113">
        <f t="shared" si="2"/>
        <v>5.79E-2</v>
      </c>
    </row>
    <row r="19" spans="1:12" ht="14.25" customHeight="1" thickBot="1" x14ac:dyDescent="0.4">
      <c r="A19" s="109" t="s">
        <v>18</v>
      </c>
      <c r="B19" s="109" t="s">
        <v>27</v>
      </c>
      <c r="C19" s="109" t="s">
        <v>38</v>
      </c>
      <c r="D19" s="110">
        <v>1042022</v>
      </c>
      <c r="E19" s="110">
        <v>31129999</v>
      </c>
      <c r="F19" s="111">
        <f t="shared" si="0"/>
        <v>2.6499999999999999E-2</v>
      </c>
      <c r="G19" s="113">
        <f t="shared" si="1"/>
        <v>1.9848158459999998E-2</v>
      </c>
      <c r="H19" s="112">
        <v>1.9848158459999996</v>
      </c>
      <c r="K19" s="114">
        <f>'Internet 2022-23'!T6</f>
        <v>2.65</v>
      </c>
      <c r="L19" s="113">
        <f t="shared" si="2"/>
        <v>2.6499999999999999E-2</v>
      </c>
    </row>
    <row r="20" spans="1:12" ht="14.25" customHeight="1" thickBot="1" x14ac:dyDescent="0.4">
      <c r="A20" s="109" t="s">
        <v>19</v>
      </c>
      <c r="B20" s="109" t="s">
        <v>28</v>
      </c>
      <c r="C20" s="109" t="s">
        <v>38</v>
      </c>
      <c r="D20" s="110">
        <v>1042022</v>
      </c>
      <c r="E20" s="110">
        <v>31129999</v>
      </c>
      <c r="F20" s="111">
        <f t="shared" si="0"/>
        <v>2.4300000000000002E-2</v>
      </c>
      <c r="G20" s="113">
        <f t="shared" si="1"/>
        <v>1.9E-2</v>
      </c>
      <c r="H20" s="112">
        <v>1.9</v>
      </c>
      <c r="K20" s="114">
        <f>'Internet 2022-23'!T7</f>
        <v>2.4300000000000002</v>
      </c>
      <c r="L20" s="113">
        <f t="shared" si="2"/>
        <v>2.4300000000000002E-2</v>
      </c>
    </row>
    <row r="21" spans="1:12" ht="14.25" customHeight="1" thickBot="1" x14ac:dyDescent="0.4">
      <c r="A21" s="109" t="s">
        <v>20</v>
      </c>
      <c r="B21" s="109" t="s">
        <v>29</v>
      </c>
      <c r="C21" s="109" t="s">
        <v>38</v>
      </c>
      <c r="D21" s="110">
        <v>1042022</v>
      </c>
      <c r="E21" s="110">
        <v>31129999</v>
      </c>
      <c r="F21" s="111">
        <f t="shared" si="0"/>
        <v>1.6585000000000003E-2</v>
      </c>
      <c r="G21" s="113">
        <f t="shared" si="1"/>
        <v>1.165175965624345E-2</v>
      </c>
      <c r="H21" s="112">
        <v>1.165175965624345</v>
      </c>
      <c r="K21" s="114">
        <f>'Internet 2022-23'!T8</f>
        <v>1.6585000000000001</v>
      </c>
      <c r="L21" s="113">
        <f t="shared" si="2"/>
        <v>1.6585000000000003E-2</v>
      </c>
    </row>
    <row r="22" spans="1:12" ht="14.25" customHeight="1" thickBot="1" x14ac:dyDescent="0.4">
      <c r="A22" s="109" t="s">
        <v>21</v>
      </c>
      <c r="B22" s="109" t="s">
        <v>30</v>
      </c>
      <c r="C22" s="109" t="s">
        <v>38</v>
      </c>
      <c r="D22" s="110">
        <v>1042022</v>
      </c>
      <c r="E22" s="110">
        <v>31129999</v>
      </c>
      <c r="F22" s="111">
        <f t="shared" si="0"/>
        <v>1.8939000000000001E-2</v>
      </c>
      <c r="G22" s="113">
        <f t="shared" si="1"/>
        <v>1.2045256469999998E-2</v>
      </c>
      <c r="H22" s="112">
        <v>1.2045256469999999</v>
      </c>
      <c r="K22" s="114">
        <f>'Internet 2022-23'!T9</f>
        <v>1.8939000000000001</v>
      </c>
      <c r="L22" s="113">
        <f t="shared" si="2"/>
        <v>1.8939000000000001E-2</v>
      </c>
    </row>
    <row r="23" spans="1:12" ht="14.25" customHeight="1" thickBot="1" x14ac:dyDescent="0.4">
      <c r="A23" s="109" t="s">
        <v>22</v>
      </c>
      <c r="B23" s="109" t="s">
        <v>31</v>
      </c>
      <c r="C23" s="109" t="s">
        <v>38</v>
      </c>
      <c r="D23" s="110">
        <v>1042022</v>
      </c>
      <c r="E23" s="110">
        <v>31129999</v>
      </c>
      <c r="F23" s="111">
        <f t="shared" si="0"/>
        <v>2.4300000000000002E-2</v>
      </c>
      <c r="G23" s="113">
        <f t="shared" si="1"/>
        <v>1.9242107819999993E-2</v>
      </c>
      <c r="H23" s="112">
        <v>1.9242107819999994</v>
      </c>
      <c r="K23" s="114">
        <f>'Internet 2022-23'!T10</f>
        <v>2.4300000000000002</v>
      </c>
      <c r="L23" s="113">
        <f t="shared" si="2"/>
        <v>2.4300000000000002E-2</v>
      </c>
    </row>
    <row r="24" spans="1:12" ht="14.25" customHeight="1" thickBot="1" x14ac:dyDescent="0.4">
      <c r="A24" s="109" t="s">
        <v>23</v>
      </c>
      <c r="B24" s="109" t="s">
        <v>32</v>
      </c>
      <c r="C24" s="109" t="s">
        <v>38</v>
      </c>
      <c r="D24" s="110">
        <v>1042022</v>
      </c>
      <c r="E24" s="110">
        <v>31129999</v>
      </c>
      <c r="F24" s="111">
        <f t="shared" si="0"/>
        <v>0</v>
      </c>
      <c r="G24" s="113">
        <f t="shared" si="1"/>
        <v>0</v>
      </c>
      <c r="H24" s="112">
        <v>0</v>
      </c>
      <c r="K24" s="114">
        <f>'Internet 2022-23'!T11</f>
        <v>0</v>
      </c>
      <c r="L24" s="113">
        <f t="shared" si="2"/>
        <v>0</v>
      </c>
    </row>
    <row r="25" spans="1:12" ht="14.25" customHeight="1" thickBot="1" x14ac:dyDescent="0.4">
      <c r="A25" s="109" t="s">
        <v>24</v>
      </c>
      <c r="B25" s="109" t="s">
        <v>33</v>
      </c>
      <c r="C25" s="109" t="s">
        <v>38</v>
      </c>
      <c r="D25" s="110">
        <v>1042022</v>
      </c>
      <c r="E25" s="110">
        <v>31129999</v>
      </c>
      <c r="F25" s="111">
        <f t="shared" si="0"/>
        <v>2.3968000000000003E-2</v>
      </c>
      <c r="G25" s="113">
        <f t="shared" si="1"/>
        <v>1.5302778659999999E-2</v>
      </c>
      <c r="H25" s="112">
        <v>1.5302778659999998</v>
      </c>
      <c r="K25" s="114">
        <f>'Internet 2022-23'!T12</f>
        <v>2.3968000000000003</v>
      </c>
      <c r="L25" s="113">
        <f t="shared" si="2"/>
        <v>2.3968000000000003E-2</v>
      </c>
    </row>
    <row r="26" spans="1:12" ht="14.25" customHeight="1" thickBot="1" x14ac:dyDescent="0.4">
      <c r="A26" s="109" t="s">
        <v>25</v>
      </c>
      <c r="B26" s="109" t="s">
        <v>34</v>
      </c>
      <c r="C26" s="109" t="s">
        <v>38</v>
      </c>
      <c r="D26" s="110">
        <v>1042022</v>
      </c>
      <c r="E26" s="110">
        <v>31129999</v>
      </c>
      <c r="F26" s="111">
        <f t="shared" si="0"/>
        <v>1.3589E-2</v>
      </c>
      <c r="G26" s="113">
        <f t="shared" si="1"/>
        <v>1.0800000000000001E-2</v>
      </c>
      <c r="H26" s="112">
        <v>1.08</v>
      </c>
      <c r="K26" s="114">
        <f>'Internet 2022-23'!T13</f>
        <v>1.3589</v>
      </c>
      <c r="L26" s="113">
        <f t="shared" si="2"/>
        <v>1.3589E-2</v>
      </c>
    </row>
    <row r="27" spans="1:12" ht="14.25" customHeight="1" x14ac:dyDescent="0.35">
      <c r="A27" s="109" t="s">
        <v>26</v>
      </c>
      <c r="B27" s="109" t="s">
        <v>35</v>
      </c>
      <c r="C27" s="109" t="s">
        <v>38</v>
      </c>
      <c r="D27" s="110">
        <v>1042022</v>
      </c>
      <c r="E27" s="110">
        <v>31129999</v>
      </c>
      <c r="F27" s="111">
        <f t="shared" si="0"/>
        <v>2.4396000000000001E-2</v>
      </c>
      <c r="G27" s="113">
        <f t="shared" si="1"/>
        <v>1.9317864149999996E-2</v>
      </c>
      <c r="H27" s="112">
        <v>1.9317864149999995</v>
      </c>
      <c r="K27" s="114">
        <f>'Internet 2022-23'!T14</f>
        <v>2.4396</v>
      </c>
      <c r="L27" s="113">
        <f t="shared" si="2"/>
        <v>2.4396000000000001E-2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68127-C113-4B02-9A5C-A87AA85F7674}">
  <sheetPr>
    <tabColor theme="6" tint="-0.249977111117893"/>
  </sheetPr>
  <dimension ref="A1:X14"/>
  <sheetViews>
    <sheetView zoomScale="80" zoomScaleNormal="8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T18" sqref="T18"/>
    </sheetView>
  </sheetViews>
  <sheetFormatPr defaultColWidth="8.90625" defaultRowHeight="14.5" x14ac:dyDescent="0.35"/>
  <cols>
    <col min="1" max="1" width="5.1796875" customWidth="1"/>
    <col min="2" max="2" width="23.1796875" customWidth="1"/>
    <col min="3" max="3" width="14.36328125" style="148" hidden="1" customWidth="1"/>
    <col min="4" max="11" width="14.36328125" hidden="1" customWidth="1"/>
    <col min="12" max="12" width="15.81640625" hidden="1" customWidth="1"/>
    <col min="13" max="13" width="15.90625" hidden="1" customWidth="1"/>
    <col min="14" max="14" width="15.54296875" hidden="1" customWidth="1"/>
    <col min="15" max="20" width="22.36328125" customWidth="1"/>
    <col min="21" max="21" width="5.453125" bestFit="1" customWidth="1"/>
    <col min="22" max="22" width="14.1796875" customWidth="1"/>
    <col min="23" max="31" width="13.1796875" customWidth="1"/>
  </cols>
  <sheetData>
    <row r="1" spans="1:24" ht="46.25" customHeight="1" x14ac:dyDescent="0.35">
      <c r="A1" s="447" t="s">
        <v>97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</row>
    <row r="2" spans="1:24" ht="29.4" customHeight="1" thickBot="1" x14ac:dyDescent="0.4">
      <c r="A2" s="449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</row>
    <row r="3" spans="1:24" s="124" customFormat="1" ht="37.25" customHeight="1" thickBot="1" x14ac:dyDescent="0.4">
      <c r="A3" s="451" t="s">
        <v>40</v>
      </c>
      <c r="B3" s="452"/>
      <c r="C3" s="453" t="s">
        <v>98</v>
      </c>
      <c r="D3" s="453"/>
      <c r="E3" s="454"/>
      <c r="F3" s="455" t="s">
        <v>99</v>
      </c>
      <c r="G3" s="453"/>
      <c r="H3" s="454"/>
      <c r="I3" s="456" t="s">
        <v>100</v>
      </c>
      <c r="J3" s="457"/>
      <c r="K3" s="458"/>
      <c r="L3" s="459" t="s">
        <v>101</v>
      </c>
      <c r="M3" s="460"/>
      <c r="N3" s="452"/>
      <c r="O3" s="444" t="s">
        <v>102</v>
      </c>
      <c r="P3" s="445"/>
      <c r="Q3" s="446"/>
      <c r="R3" s="444" t="s">
        <v>111</v>
      </c>
      <c r="S3" s="445"/>
      <c r="T3" s="446"/>
      <c r="V3" s="437" t="s">
        <v>112</v>
      </c>
      <c r="W3" s="438"/>
      <c r="X3" s="439"/>
    </row>
    <row r="4" spans="1:24" ht="54.65" customHeight="1" thickBot="1" x14ac:dyDescent="0.4">
      <c r="A4" s="440" t="s">
        <v>53</v>
      </c>
      <c r="B4" s="442" t="s">
        <v>103</v>
      </c>
      <c r="C4" s="149" t="s">
        <v>104</v>
      </c>
      <c r="D4" s="150" t="s">
        <v>105</v>
      </c>
      <c r="E4" s="150" t="s">
        <v>106</v>
      </c>
      <c r="F4" s="151" t="s">
        <v>104</v>
      </c>
      <c r="G4" s="152" t="s">
        <v>69</v>
      </c>
      <c r="H4" s="153" t="s">
        <v>106</v>
      </c>
      <c r="I4" s="154" t="s">
        <v>107</v>
      </c>
      <c r="J4" s="154" t="s">
        <v>69</v>
      </c>
      <c r="K4" s="125" t="s">
        <v>106</v>
      </c>
      <c r="L4" s="155" t="s">
        <v>104</v>
      </c>
      <c r="M4" s="155" t="s">
        <v>69</v>
      </c>
      <c r="N4" s="155" t="s">
        <v>106</v>
      </c>
      <c r="O4" s="171" t="s">
        <v>108</v>
      </c>
      <c r="P4" s="171" t="s">
        <v>69</v>
      </c>
      <c r="Q4" s="171" t="s">
        <v>106</v>
      </c>
      <c r="R4" s="171" t="s">
        <v>108</v>
      </c>
      <c r="S4" s="171" t="s">
        <v>69</v>
      </c>
      <c r="T4" s="171" t="s">
        <v>106</v>
      </c>
      <c r="V4" s="192" t="s">
        <v>108</v>
      </c>
      <c r="W4" s="193" t="s">
        <v>69</v>
      </c>
      <c r="X4" s="194" t="s">
        <v>106</v>
      </c>
    </row>
    <row r="5" spans="1:24" ht="22.75" customHeight="1" thickBot="1" x14ac:dyDescent="0.4">
      <c r="A5" s="441"/>
      <c r="B5" s="443"/>
      <c r="C5" s="156" t="s">
        <v>78</v>
      </c>
      <c r="D5" s="156" t="s">
        <v>78</v>
      </c>
      <c r="E5" s="157" t="s">
        <v>78</v>
      </c>
      <c r="F5" s="158" t="s">
        <v>78</v>
      </c>
      <c r="G5" s="159" t="s">
        <v>78</v>
      </c>
      <c r="H5" s="158" t="s">
        <v>78</v>
      </c>
      <c r="I5" s="160" t="s">
        <v>78</v>
      </c>
      <c r="J5" s="160" t="s">
        <v>78</v>
      </c>
      <c r="K5" s="160" t="s">
        <v>78</v>
      </c>
      <c r="L5" s="161" t="s">
        <v>78</v>
      </c>
      <c r="M5" s="161" t="s">
        <v>78</v>
      </c>
      <c r="N5" s="161" t="s">
        <v>78</v>
      </c>
      <c r="O5" s="216" t="s">
        <v>78</v>
      </c>
      <c r="P5" s="217" t="s">
        <v>78</v>
      </c>
      <c r="Q5" s="218" t="s">
        <v>78</v>
      </c>
      <c r="R5" s="172" t="s">
        <v>78</v>
      </c>
      <c r="S5" s="173" t="s">
        <v>78</v>
      </c>
      <c r="T5" s="174" t="s">
        <v>78</v>
      </c>
      <c r="V5" s="189" t="s">
        <v>79</v>
      </c>
      <c r="W5" s="190" t="s">
        <v>79</v>
      </c>
      <c r="X5" s="191" t="s">
        <v>79</v>
      </c>
    </row>
    <row r="6" spans="1:24" s="133" customFormat="1" ht="24" customHeight="1" x14ac:dyDescent="0.35">
      <c r="A6" s="126">
        <v>1</v>
      </c>
      <c r="B6" s="127" t="s">
        <v>109</v>
      </c>
      <c r="C6" s="128">
        <v>4.7246806349973225</v>
      </c>
      <c r="D6" s="129">
        <v>2.6891240000000001</v>
      </c>
      <c r="E6" s="130">
        <v>1.7319509999999998</v>
      </c>
      <c r="F6" s="129">
        <v>4.72</v>
      </c>
      <c r="G6" s="129">
        <v>2.81</v>
      </c>
      <c r="H6" s="130">
        <v>1.9848158460000001</v>
      </c>
      <c r="I6" s="131">
        <f>F6</f>
        <v>4.72</v>
      </c>
      <c r="J6" s="131">
        <v>2.93</v>
      </c>
      <c r="K6" s="131">
        <f>H6*1.144</f>
        <v>2.270629327824</v>
      </c>
      <c r="L6" s="132">
        <v>4.8</v>
      </c>
      <c r="M6" s="132">
        <v>3.1204499999999999</v>
      </c>
      <c r="N6" s="132">
        <v>2.6452831669149601</v>
      </c>
      <c r="O6" s="203">
        <v>4.8</v>
      </c>
      <c r="P6" s="204">
        <v>3.37</v>
      </c>
      <c r="Q6" s="205">
        <v>2.65</v>
      </c>
      <c r="R6" s="162">
        <v>4.8</v>
      </c>
      <c r="S6" s="163">
        <f>P6</f>
        <v>3.37</v>
      </c>
      <c r="T6" s="164">
        <f>Q6</f>
        <v>2.65</v>
      </c>
      <c r="V6" s="176">
        <f t="shared" ref="V6:V14" si="0">(R6-O6)/O6</f>
        <v>0</v>
      </c>
      <c r="W6" s="185">
        <f t="shared" ref="W6:W14" si="1">(S6-P6)/P6</f>
        <v>0</v>
      </c>
      <c r="X6" s="180">
        <f t="shared" ref="X6:X14" si="2">(T6-Q6)/Q6</f>
        <v>0</v>
      </c>
    </row>
    <row r="7" spans="1:24" s="133" customFormat="1" ht="24" customHeight="1" x14ac:dyDescent="0.35">
      <c r="A7" s="134">
        <v>2</v>
      </c>
      <c r="B7" s="135" t="s">
        <v>83</v>
      </c>
      <c r="C7" s="136">
        <v>4.4069999999999991</v>
      </c>
      <c r="D7" s="137">
        <v>2.4503000000000004</v>
      </c>
      <c r="E7" s="138">
        <v>1.9038239999999995</v>
      </c>
      <c r="F7" s="137">
        <v>4.41</v>
      </c>
      <c r="G7" s="137">
        <v>2.56</v>
      </c>
      <c r="H7" s="138">
        <v>1.9</v>
      </c>
      <c r="I7" s="139">
        <f>F7</f>
        <v>4.41</v>
      </c>
      <c r="J7" s="139">
        <v>2.67</v>
      </c>
      <c r="K7" s="139">
        <f>H7</f>
        <v>1.9</v>
      </c>
      <c r="L7" s="140">
        <v>4.41</v>
      </c>
      <c r="M7" s="140">
        <v>2.8435499999999996</v>
      </c>
      <c r="N7" s="140">
        <v>2.21</v>
      </c>
      <c r="O7" s="206">
        <v>4.41</v>
      </c>
      <c r="P7" s="207">
        <v>2.88</v>
      </c>
      <c r="Q7" s="208">
        <v>2.4300000000000002</v>
      </c>
      <c r="R7" s="165">
        <v>4.41</v>
      </c>
      <c r="S7" s="166">
        <f>P7</f>
        <v>2.88</v>
      </c>
      <c r="T7" s="167">
        <v>2.4300000000000002</v>
      </c>
      <c r="V7" s="177">
        <f t="shared" si="0"/>
        <v>0</v>
      </c>
      <c r="W7" s="186">
        <f t="shared" si="1"/>
        <v>0</v>
      </c>
      <c r="X7" s="181">
        <f t="shared" si="2"/>
        <v>0</v>
      </c>
    </row>
    <row r="8" spans="1:24" s="133" customFormat="1" ht="24" customHeight="1" x14ac:dyDescent="0.35">
      <c r="A8" s="134">
        <v>3</v>
      </c>
      <c r="B8" s="135" t="s">
        <v>110</v>
      </c>
      <c r="C8" s="136">
        <v>2.4987689999999994</v>
      </c>
      <c r="D8" s="137">
        <v>1.631108</v>
      </c>
      <c r="E8" s="138">
        <v>1.0167329542969852</v>
      </c>
      <c r="F8" s="137">
        <v>2.8635892739999989</v>
      </c>
      <c r="G8" s="137">
        <v>1.74</v>
      </c>
      <c r="H8" s="138">
        <v>1.165175965624345</v>
      </c>
      <c r="I8" s="139">
        <f>F8*1.144</f>
        <v>3.2759461294559986</v>
      </c>
      <c r="J8" s="139">
        <v>1.81656</v>
      </c>
      <c r="K8" s="139">
        <f>H8*1.144</f>
        <v>1.3329613046742506</v>
      </c>
      <c r="L8" s="140">
        <v>3.7</v>
      </c>
      <c r="M8" s="140">
        <v>1.9346363999999998</v>
      </c>
      <c r="N8" s="140">
        <v>1.44</v>
      </c>
      <c r="O8" s="209">
        <v>3.87</v>
      </c>
      <c r="P8" s="210">
        <v>1.96</v>
      </c>
      <c r="Q8" s="211">
        <v>1.55</v>
      </c>
      <c r="R8" s="175">
        <f>O8*1.067</f>
        <v>4.1292900000000001</v>
      </c>
      <c r="S8" s="195">
        <f>P8*1.067</f>
        <v>2.0913200000000001</v>
      </c>
      <c r="T8" s="196">
        <f>Q8*1.07</f>
        <v>1.6585000000000001</v>
      </c>
      <c r="V8" s="178">
        <f t="shared" si="0"/>
        <v>6.7000000000000004E-2</v>
      </c>
      <c r="W8" s="187">
        <f t="shared" si="1"/>
        <v>6.700000000000006E-2</v>
      </c>
      <c r="X8" s="182">
        <f t="shared" si="2"/>
        <v>7.0000000000000021E-2</v>
      </c>
    </row>
    <row r="9" spans="1:24" s="133" customFormat="1" ht="24" customHeight="1" x14ac:dyDescent="0.35">
      <c r="A9" s="134">
        <v>4</v>
      </c>
      <c r="B9" s="135" t="s">
        <v>85</v>
      </c>
      <c r="C9" s="136">
        <v>2.2343489999999995</v>
      </c>
      <c r="D9" s="137">
        <v>1.6264000000000001</v>
      </c>
      <c r="E9" s="138">
        <v>1.0510694999999999</v>
      </c>
      <c r="F9" s="137">
        <v>2.5605639539999991</v>
      </c>
      <c r="G9" s="137">
        <v>1.7</v>
      </c>
      <c r="H9" s="138">
        <v>1.2045256469999999</v>
      </c>
      <c r="I9" s="139">
        <f>F9</f>
        <v>2.5605639539999991</v>
      </c>
      <c r="J9" s="139">
        <v>1.7747999999999999</v>
      </c>
      <c r="K9" s="139">
        <f>H9*1.144</f>
        <v>1.3779773401679998</v>
      </c>
      <c r="L9" s="140">
        <v>2.9830570064099993</v>
      </c>
      <c r="M9" s="140">
        <v>1.8901619999999999</v>
      </c>
      <c r="N9" s="140">
        <v>1.6053436012957198</v>
      </c>
      <c r="O9" s="209">
        <v>3.12</v>
      </c>
      <c r="P9" s="210">
        <v>1.91</v>
      </c>
      <c r="Q9" s="208">
        <v>1.77</v>
      </c>
      <c r="R9" s="168">
        <v>3.23</v>
      </c>
      <c r="S9" s="195">
        <f>P9*1.067</f>
        <v>2.0379699999999996</v>
      </c>
      <c r="T9" s="197">
        <f>Q9*1.07</f>
        <v>1.8939000000000001</v>
      </c>
      <c r="V9" s="177">
        <f t="shared" si="0"/>
        <v>3.5256410256410214E-2</v>
      </c>
      <c r="W9" s="187">
        <f t="shared" si="1"/>
        <v>6.6999999999999837E-2</v>
      </c>
      <c r="X9" s="182">
        <f t="shared" si="2"/>
        <v>7.0000000000000062E-2</v>
      </c>
    </row>
    <row r="10" spans="1:24" s="133" customFormat="1" ht="24" customHeight="1" x14ac:dyDescent="0.35">
      <c r="A10" s="134">
        <v>5</v>
      </c>
      <c r="B10" s="135" t="s">
        <v>86</v>
      </c>
      <c r="C10" s="136">
        <v>2.5</v>
      </c>
      <c r="D10" s="137">
        <v>1.7059010000000001</v>
      </c>
      <c r="E10" s="138">
        <v>1.6790669999999996</v>
      </c>
      <c r="F10" s="137">
        <v>2.8649999999999998</v>
      </c>
      <c r="G10" s="137">
        <v>1.79</v>
      </c>
      <c r="H10" s="138">
        <v>1.92</v>
      </c>
      <c r="I10" s="139">
        <f>F10</f>
        <v>2.8649999999999998</v>
      </c>
      <c r="J10" s="139">
        <v>1.8687600000000002</v>
      </c>
      <c r="K10" s="139">
        <f>H10</f>
        <v>1.92</v>
      </c>
      <c r="L10" s="140">
        <v>2.8649999999999998</v>
      </c>
      <c r="M10" s="140">
        <v>1.9902294</v>
      </c>
      <c r="N10" s="140">
        <v>2.21</v>
      </c>
      <c r="O10" s="209">
        <v>2.87</v>
      </c>
      <c r="P10" s="210">
        <v>2.0099999999999998</v>
      </c>
      <c r="Q10" s="208">
        <v>2.4300000000000002</v>
      </c>
      <c r="R10" s="168">
        <v>2.87</v>
      </c>
      <c r="S10" s="195">
        <f>P10*1.067</f>
        <v>2.1446699999999996</v>
      </c>
      <c r="T10" s="167">
        <v>2.4300000000000002</v>
      </c>
      <c r="V10" s="177">
        <f t="shared" si="0"/>
        <v>0</v>
      </c>
      <c r="W10" s="187">
        <f t="shared" si="1"/>
        <v>6.6999999999999935E-2</v>
      </c>
      <c r="X10" s="181">
        <f t="shared" si="2"/>
        <v>0</v>
      </c>
    </row>
    <row r="11" spans="1:24" s="133" customFormat="1" ht="24" customHeight="1" x14ac:dyDescent="0.35">
      <c r="A11" s="134">
        <v>6</v>
      </c>
      <c r="B11" s="135" t="s">
        <v>87</v>
      </c>
      <c r="C11" s="136">
        <v>1.3022684999999998</v>
      </c>
      <c r="D11" s="137">
        <v>0.70071299999999992</v>
      </c>
      <c r="E11" s="138">
        <v>0</v>
      </c>
      <c r="F11" s="137">
        <v>1.4923997009999996</v>
      </c>
      <c r="G11" s="137">
        <v>0.80301709799999987</v>
      </c>
      <c r="H11" s="138">
        <v>0</v>
      </c>
      <c r="I11" s="139">
        <f>F11*1.144</f>
        <v>1.7073052579439993</v>
      </c>
      <c r="J11" s="139">
        <v>0.83</v>
      </c>
      <c r="K11" s="139">
        <v>0</v>
      </c>
      <c r="L11" s="140">
        <v>1.71</v>
      </c>
      <c r="M11" s="140">
        <v>0.96</v>
      </c>
      <c r="N11" s="140">
        <v>0</v>
      </c>
      <c r="O11" s="209">
        <v>1.71</v>
      </c>
      <c r="P11" s="210">
        <v>1.06</v>
      </c>
      <c r="Q11" s="219">
        <v>0</v>
      </c>
      <c r="R11" s="168">
        <v>1.74</v>
      </c>
      <c r="S11" s="169">
        <v>1.06</v>
      </c>
      <c r="T11" s="220">
        <v>0</v>
      </c>
      <c r="V11" s="177">
        <f t="shared" si="0"/>
        <v>1.7543859649122823E-2</v>
      </c>
      <c r="W11" s="186">
        <f t="shared" si="1"/>
        <v>0</v>
      </c>
      <c r="X11" s="183" t="e">
        <f t="shared" si="2"/>
        <v>#DIV/0!</v>
      </c>
    </row>
    <row r="12" spans="1:24" s="133" customFormat="1" ht="24" customHeight="1" x14ac:dyDescent="0.35">
      <c r="A12" s="134">
        <v>7</v>
      </c>
      <c r="B12" s="135" t="s">
        <v>89</v>
      </c>
      <c r="C12" s="136">
        <v>2.5913159999999995</v>
      </c>
      <c r="D12" s="137">
        <v>2.1601160000000004</v>
      </c>
      <c r="E12" s="138">
        <v>1.335321</v>
      </c>
      <c r="F12" s="137">
        <v>2.9696481359999991</v>
      </c>
      <c r="G12" s="137">
        <v>2.2599999999999998</v>
      </c>
      <c r="H12" s="138">
        <v>1.5302778659999998</v>
      </c>
      <c r="I12" s="139">
        <f>F12*1.144</f>
        <v>3.3972774675839985</v>
      </c>
      <c r="J12" s="139">
        <v>2.3594399999999998</v>
      </c>
      <c r="K12" s="139">
        <f>H12*1.144</f>
        <v>1.7506378787039996</v>
      </c>
      <c r="L12" s="140">
        <v>3.626522161505934</v>
      </c>
      <c r="M12" s="140">
        <v>2.5128035999999998</v>
      </c>
      <c r="N12" s="140">
        <v>2.0394931286901596</v>
      </c>
      <c r="O12" s="206">
        <v>3.79</v>
      </c>
      <c r="P12" s="207">
        <v>2.54</v>
      </c>
      <c r="Q12" s="212">
        <v>2.2400000000000002</v>
      </c>
      <c r="R12" s="198">
        <f>O12*1.067</f>
        <v>4.0439299999999996</v>
      </c>
      <c r="S12" s="199">
        <f>P12*1.067</f>
        <v>2.7101799999999998</v>
      </c>
      <c r="T12" s="200">
        <f>Q12*1.07</f>
        <v>2.3968000000000003</v>
      </c>
      <c r="V12" s="178">
        <f t="shared" si="0"/>
        <v>6.6999999999999879E-2</v>
      </c>
      <c r="W12" s="187">
        <f t="shared" si="1"/>
        <v>6.6999999999999907E-2</v>
      </c>
      <c r="X12" s="182">
        <f t="shared" si="2"/>
        <v>7.0000000000000021E-2</v>
      </c>
    </row>
    <row r="13" spans="1:24" s="133" customFormat="1" ht="24" customHeight="1" x14ac:dyDescent="0.35">
      <c r="A13" s="134">
        <v>8</v>
      </c>
      <c r="B13" s="135" t="s">
        <v>90</v>
      </c>
      <c r="C13" s="136">
        <v>4.4634999999999998</v>
      </c>
      <c r="D13" s="137">
        <v>2.1103892480000006</v>
      </c>
      <c r="E13" s="138">
        <v>1.0312379999999999</v>
      </c>
      <c r="F13" s="137">
        <v>4.67</v>
      </c>
      <c r="G13" s="137">
        <v>2.21</v>
      </c>
      <c r="H13" s="138">
        <v>1.08</v>
      </c>
      <c r="I13" s="139">
        <f>F13</f>
        <v>4.67</v>
      </c>
      <c r="J13" s="139">
        <v>2.3072400000000002</v>
      </c>
      <c r="K13" s="139">
        <f>H13</f>
        <v>1.08</v>
      </c>
      <c r="L13" s="140">
        <v>5.44055</v>
      </c>
      <c r="M13" s="140">
        <v>2.4572106000000002</v>
      </c>
      <c r="N13" s="140">
        <v>1.1499999999999999</v>
      </c>
      <c r="O13" s="209">
        <v>5.48</v>
      </c>
      <c r="P13" s="210">
        <v>2.4900000000000002</v>
      </c>
      <c r="Q13" s="208">
        <v>1.27</v>
      </c>
      <c r="R13" s="168">
        <v>5.51</v>
      </c>
      <c r="S13" s="195">
        <f>P13*1.067</f>
        <v>2.6568300000000002</v>
      </c>
      <c r="T13" s="197">
        <f>Q13*1.07</f>
        <v>1.3589</v>
      </c>
      <c r="V13" s="177">
        <f t="shared" si="0"/>
        <v>5.4744525547444087E-3</v>
      </c>
      <c r="W13" s="187">
        <f t="shared" si="1"/>
        <v>6.7000000000000004E-2</v>
      </c>
      <c r="X13" s="182">
        <f t="shared" si="2"/>
        <v>6.9999999999999979E-2</v>
      </c>
    </row>
    <row r="14" spans="1:24" s="133" customFormat="1" ht="18" thickBot="1" x14ac:dyDescent="0.4">
      <c r="A14" s="141">
        <v>9</v>
      </c>
      <c r="B14" s="142" t="s">
        <v>91</v>
      </c>
      <c r="C14" s="143">
        <v>4.6416568078102465</v>
      </c>
      <c r="D14" s="144">
        <v>2.004712896</v>
      </c>
      <c r="E14" s="145">
        <v>1.6856774999999997</v>
      </c>
      <c r="F14" s="144">
        <v>4.3499999999999996</v>
      </c>
      <c r="G14" s="144">
        <v>2.08</v>
      </c>
      <c r="H14" s="145">
        <v>1.9317864149999995</v>
      </c>
      <c r="I14" s="146">
        <v>4.96</v>
      </c>
      <c r="J14" s="146">
        <v>2.17</v>
      </c>
      <c r="K14" s="146">
        <f>H14*1.144</f>
        <v>2.2099636587599991</v>
      </c>
      <c r="L14" s="147">
        <v>5.7784000000000004</v>
      </c>
      <c r="M14" s="147">
        <v>2.3110499999999998</v>
      </c>
      <c r="N14" s="147">
        <v>2.35</v>
      </c>
      <c r="O14" s="213">
        <v>5.79</v>
      </c>
      <c r="P14" s="214">
        <v>2.34</v>
      </c>
      <c r="Q14" s="215">
        <v>2.2799999999999998</v>
      </c>
      <c r="R14" s="170">
        <v>5.79</v>
      </c>
      <c r="S14" s="201">
        <f>P14*1.067</f>
        <v>2.4967799999999998</v>
      </c>
      <c r="T14" s="202">
        <f>Q14*1.07</f>
        <v>2.4396</v>
      </c>
      <c r="V14" s="179">
        <f t="shared" si="0"/>
        <v>0</v>
      </c>
      <c r="W14" s="188">
        <f t="shared" si="1"/>
        <v>6.6999999999999976E-2</v>
      </c>
      <c r="X14" s="184">
        <f t="shared" si="2"/>
        <v>7.000000000000009E-2</v>
      </c>
    </row>
  </sheetData>
  <mergeCells count="11">
    <mergeCell ref="V3:X3"/>
    <mergeCell ref="A4:A5"/>
    <mergeCell ref="B4:B5"/>
    <mergeCell ref="O3:Q3"/>
    <mergeCell ref="A1:T2"/>
    <mergeCell ref="A3:B3"/>
    <mergeCell ref="C3:E3"/>
    <mergeCell ref="F3:H3"/>
    <mergeCell ref="I3:K3"/>
    <mergeCell ref="L3:N3"/>
    <mergeCell ref="R3:T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7"/>
  <sheetViews>
    <sheetView zoomScale="90" zoomScaleNormal="90" workbookViewId="0">
      <selection activeCell="I11" sqref="I11"/>
    </sheetView>
  </sheetViews>
  <sheetFormatPr defaultColWidth="8.90625" defaultRowHeight="14.5" x14ac:dyDescent="0.35"/>
  <cols>
    <col min="1" max="1" width="11.36328125" bestFit="1" customWidth="1"/>
    <col min="2" max="2" width="30.54296875" bestFit="1" customWidth="1"/>
    <col min="4" max="5" width="11.08984375" customWidth="1"/>
    <col min="7" max="7" width="8.36328125" hidden="1" customWidth="1"/>
    <col min="8" max="8" width="6.08984375" hidden="1" customWidth="1"/>
    <col min="11" max="11" width="5.6328125" bestFit="1" customWidth="1"/>
    <col min="12" max="12" width="8.36328125" bestFit="1" customWidth="1"/>
  </cols>
  <sheetData>
    <row r="1" spans="1:12" ht="14.25" customHeight="1" x14ac:dyDescent="0.35">
      <c r="A1" s="102" t="s">
        <v>0</v>
      </c>
      <c r="B1" s="102" t="s">
        <v>27</v>
      </c>
      <c r="C1" s="102" t="s">
        <v>36</v>
      </c>
      <c r="D1" s="103">
        <v>1042020</v>
      </c>
      <c r="E1" s="103">
        <v>31129999</v>
      </c>
      <c r="F1" s="104">
        <f>L1</f>
        <v>3.1578953999999999E-2</v>
      </c>
      <c r="G1" s="113">
        <f>H1/100</f>
        <v>2.81E-2</v>
      </c>
      <c r="H1" s="112">
        <v>2.81</v>
      </c>
      <c r="K1" s="117">
        <v>3.1578954000000001</v>
      </c>
      <c r="L1" s="113">
        <f>K1/100</f>
        <v>3.1578953999999999E-2</v>
      </c>
    </row>
    <row r="2" spans="1:12" ht="14.25" customHeight="1" x14ac:dyDescent="0.35">
      <c r="A2" s="102" t="s">
        <v>1</v>
      </c>
      <c r="B2" s="102" t="s">
        <v>28</v>
      </c>
      <c r="C2" s="102" t="s">
        <v>36</v>
      </c>
      <c r="D2" s="103">
        <v>1042020</v>
      </c>
      <c r="E2" s="103">
        <v>31129999</v>
      </c>
      <c r="F2" s="104">
        <f t="shared" ref="F2:F27" si="0">L2</f>
        <v>2.8776725999999996E-2</v>
      </c>
      <c r="G2" s="113">
        <f t="shared" ref="G2:G27" si="1">H2/100</f>
        <v>2.5600000000000001E-2</v>
      </c>
      <c r="H2" s="112">
        <v>2.56</v>
      </c>
      <c r="K2" s="118">
        <v>2.8776725999999995</v>
      </c>
      <c r="L2" s="113">
        <f t="shared" ref="L2:L27" si="2">K2/100</f>
        <v>2.8776725999999996E-2</v>
      </c>
    </row>
    <row r="3" spans="1:12" ht="14.25" customHeight="1" x14ac:dyDescent="0.35">
      <c r="A3" s="102" t="s">
        <v>2</v>
      </c>
      <c r="B3" s="102" t="s">
        <v>29</v>
      </c>
      <c r="C3" s="102" t="s">
        <v>36</v>
      </c>
      <c r="D3" s="103">
        <v>1042020</v>
      </c>
      <c r="E3" s="103">
        <v>31129999</v>
      </c>
      <c r="F3" s="104">
        <f t="shared" si="0"/>
        <v>1.9578520367999997E-2</v>
      </c>
      <c r="G3" s="113">
        <f t="shared" si="1"/>
        <v>1.7440999999999998E-2</v>
      </c>
      <c r="H3" s="112">
        <v>1.7441</v>
      </c>
      <c r="K3" s="118">
        <v>1.9578520367999999</v>
      </c>
      <c r="L3" s="113">
        <f t="shared" si="2"/>
        <v>1.9578520367999997E-2</v>
      </c>
    </row>
    <row r="4" spans="1:12" ht="14.25" customHeight="1" x14ac:dyDescent="0.35">
      <c r="A4" s="102" t="s">
        <v>3</v>
      </c>
      <c r="B4" s="102" t="s">
        <v>30</v>
      </c>
      <c r="C4" s="102" t="s">
        <v>36</v>
      </c>
      <c r="D4" s="103">
        <v>1042020</v>
      </c>
      <c r="E4" s="103">
        <v>31129999</v>
      </c>
      <c r="F4" s="104">
        <f t="shared" si="0"/>
        <v>1.9128439439999999E-2</v>
      </c>
      <c r="G4" s="113">
        <f t="shared" si="1"/>
        <v>1.7000000000000001E-2</v>
      </c>
      <c r="H4" s="112">
        <v>1.7</v>
      </c>
      <c r="K4" s="118">
        <v>1.912843944</v>
      </c>
      <c r="L4" s="113">
        <f t="shared" si="2"/>
        <v>1.9128439439999999E-2</v>
      </c>
    </row>
    <row r="5" spans="1:12" ht="14.25" customHeight="1" x14ac:dyDescent="0.35">
      <c r="A5" s="102" t="s">
        <v>4</v>
      </c>
      <c r="B5" s="102" t="s">
        <v>31</v>
      </c>
      <c r="C5" s="102" t="s">
        <v>36</v>
      </c>
      <c r="D5" s="103">
        <v>1042020</v>
      </c>
      <c r="E5" s="103">
        <v>31129999</v>
      </c>
      <c r="F5" s="104">
        <f t="shared" si="0"/>
        <v>2.0141121528000003E-2</v>
      </c>
      <c r="G5" s="113">
        <f t="shared" si="1"/>
        <v>1.7899999999999999E-2</v>
      </c>
      <c r="H5" s="112">
        <v>1.79</v>
      </c>
      <c r="K5" s="118">
        <v>2.0141121528000001</v>
      </c>
      <c r="L5" s="113">
        <f t="shared" si="2"/>
        <v>2.0141121528000003E-2</v>
      </c>
    </row>
    <row r="6" spans="1:12" ht="14.25" customHeight="1" x14ac:dyDescent="0.35">
      <c r="A6" s="102" t="s">
        <v>5</v>
      </c>
      <c r="B6" s="102" t="s">
        <v>32</v>
      </c>
      <c r="C6" s="102" t="s">
        <v>36</v>
      </c>
      <c r="D6" s="103">
        <v>1042020</v>
      </c>
      <c r="E6" s="103">
        <v>31129999</v>
      </c>
      <c r="F6" s="104">
        <f t="shared" si="0"/>
        <v>1.056E-2</v>
      </c>
      <c r="G6" s="113">
        <f t="shared" si="1"/>
        <v>8.0301709799999992E-3</v>
      </c>
      <c r="H6" s="112">
        <v>0.80301709799999987</v>
      </c>
      <c r="K6" s="118">
        <v>1.056</v>
      </c>
      <c r="L6" s="113">
        <f t="shared" si="2"/>
        <v>1.056E-2</v>
      </c>
    </row>
    <row r="7" spans="1:12" ht="14.25" customHeight="1" x14ac:dyDescent="0.35">
      <c r="A7" s="102" t="s">
        <v>6</v>
      </c>
      <c r="B7" s="102" t="s">
        <v>33</v>
      </c>
      <c r="C7" s="102" t="s">
        <v>36</v>
      </c>
      <c r="D7" s="103">
        <v>1042020</v>
      </c>
      <c r="E7" s="103">
        <v>31129999</v>
      </c>
      <c r="F7" s="104">
        <f t="shared" si="0"/>
        <v>2.5429572431999999E-2</v>
      </c>
      <c r="G7" s="113">
        <f t="shared" si="1"/>
        <v>2.2599999999999999E-2</v>
      </c>
      <c r="H7" s="112">
        <v>2.2599999999999998</v>
      </c>
      <c r="K7" s="118">
        <v>2.5429572432000001</v>
      </c>
      <c r="L7" s="113">
        <f t="shared" si="2"/>
        <v>2.5429572431999999E-2</v>
      </c>
    </row>
    <row r="8" spans="1:12" ht="14.25" customHeight="1" x14ac:dyDescent="0.35">
      <c r="A8" s="102" t="s">
        <v>7</v>
      </c>
      <c r="B8" s="102" t="s">
        <v>34</v>
      </c>
      <c r="C8" s="102" t="s">
        <v>36</v>
      </c>
      <c r="D8" s="103">
        <v>1042020</v>
      </c>
      <c r="E8" s="103">
        <v>31129999</v>
      </c>
      <c r="F8" s="104">
        <f t="shared" si="0"/>
        <v>2.4866971272000004E-2</v>
      </c>
      <c r="G8" s="113">
        <f t="shared" si="1"/>
        <v>2.2099999999999998E-2</v>
      </c>
      <c r="H8" s="112">
        <v>2.21</v>
      </c>
      <c r="K8" s="118">
        <v>2.4866971272000002</v>
      </c>
      <c r="L8" s="113">
        <f t="shared" si="2"/>
        <v>2.4866971272000004E-2</v>
      </c>
    </row>
    <row r="9" spans="1:12" ht="14.25" customHeight="1" thickBot="1" x14ac:dyDescent="0.4">
      <c r="A9" s="102" t="s">
        <v>8</v>
      </c>
      <c r="B9" s="102" t="s">
        <v>35</v>
      </c>
      <c r="C9" s="102" t="s">
        <v>36</v>
      </c>
      <c r="D9" s="103">
        <v>1042020</v>
      </c>
      <c r="E9" s="103">
        <v>31129999</v>
      </c>
      <c r="F9" s="104">
        <f t="shared" si="0"/>
        <v>2.3399999999999997E-2</v>
      </c>
      <c r="G9" s="113">
        <f t="shared" si="1"/>
        <v>2.0799999999999999E-2</v>
      </c>
      <c r="H9" s="112">
        <v>2.08</v>
      </c>
      <c r="K9" s="119">
        <v>2.34</v>
      </c>
      <c r="L9" s="113">
        <f t="shared" si="2"/>
        <v>2.3399999999999997E-2</v>
      </c>
    </row>
    <row r="10" spans="1:12" ht="14.25" customHeight="1" x14ac:dyDescent="0.35">
      <c r="A10" s="105" t="s">
        <v>9</v>
      </c>
      <c r="B10" s="105" t="s">
        <v>27</v>
      </c>
      <c r="C10" s="106" t="s">
        <v>37</v>
      </c>
      <c r="D10" s="107">
        <v>1042020</v>
      </c>
      <c r="E10" s="107">
        <v>31129999</v>
      </c>
      <c r="F10" s="108">
        <f t="shared" si="0"/>
        <v>4.8000000000000001E-2</v>
      </c>
      <c r="G10" s="113">
        <f t="shared" si="1"/>
        <v>4.7199999999999999E-2</v>
      </c>
      <c r="H10" s="112">
        <v>4.72</v>
      </c>
      <c r="K10" s="117">
        <v>4.8</v>
      </c>
      <c r="L10" s="113">
        <f t="shared" si="2"/>
        <v>4.8000000000000001E-2</v>
      </c>
    </row>
    <row r="11" spans="1:12" ht="14.25" customHeight="1" x14ac:dyDescent="0.35">
      <c r="A11" s="105" t="s">
        <v>10</v>
      </c>
      <c r="B11" s="105" t="s">
        <v>28</v>
      </c>
      <c r="C11" s="106" t="s">
        <v>37</v>
      </c>
      <c r="D11" s="107">
        <v>1042020</v>
      </c>
      <c r="E11" s="107">
        <v>31129999</v>
      </c>
      <c r="F11" s="108">
        <f t="shared" si="0"/>
        <v>4.41E-2</v>
      </c>
      <c r="G11" s="113">
        <f t="shared" si="1"/>
        <v>4.41E-2</v>
      </c>
      <c r="H11" s="112">
        <v>4.41</v>
      </c>
      <c r="K11" s="118">
        <v>4.41</v>
      </c>
      <c r="L11" s="113">
        <f t="shared" si="2"/>
        <v>4.41E-2</v>
      </c>
    </row>
    <row r="12" spans="1:12" ht="14.25" customHeight="1" x14ac:dyDescent="0.35">
      <c r="A12" s="105" t="s">
        <v>11</v>
      </c>
      <c r="B12" s="105" t="s">
        <v>29</v>
      </c>
      <c r="C12" s="106" t="s">
        <v>37</v>
      </c>
      <c r="D12" s="107">
        <v>1042020</v>
      </c>
      <c r="E12" s="107">
        <v>31129999</v>
      </c>
      <c r="F12" s="108">
        <f t="shared" si="0"/>
        <v>3.8702000000000007E-2</v>
      </c>
      <c r="G12" s="113">
        <f t="shared" si="1"/>
        <v>2.8635892739999988E-2</v>
      </c>
      <c r="H12" s="112">
        <v>2.8635892739999989</v>
      </c>
      <c r="K12" s="118">
        <v>3.8702000000000005</v>
      </c>
      <c r="L12" s="113">
        <f t="shared" si="2"/>
        <v>3.8702000000000007E-2</v>
      </c>
    </row>
    <row r="13" spans="1:12" ht="14.25" customHeight="1" x14ac:dyDescent="0.35">
      <c r="A13" s="105" t="s">
        <v>12</v>
      </c>
      <c r="B13" s="105" t="s">
        <v>30</v>
      </c>
      <c r="C13" s="106" t="s">
        <v>37</v>
      </c>
      <c r="D13" s="107">
        <v>1042020</v>
      </c>
      <c r="E13" s="107">
        <v>31129999</v>
      </c>
      <c r="F13" s="108">
        <f t="shared" si="0"/>
        <v>3.1202776287048595E-2</v>
      </c>
      <c r="G13" s="113">
        <f t="shared" si="1"/>
        <v>2.5605639539999992E-2</v>
      </c>
      <c r="H13" s="112">
        <v>2.5605639539999991</v>
      </c>
      <c r="K13" s="118">
        <v>3.1202776287048595</v>
      </c>
      <c r="L13" s="113">
        <f t="shared" si="2"/>
        <v>3.1202776287048595E-2</v>
      </c>
    </row>
    <row r="14" spans="1:12" ht="14.25" customHeight="1" x14ac:dyDescent="0.35">
      <c r="A14" s="105" t="s">
        <v>13</v>
      </c>
      <c r="B14" s="105" t="s">
        <v>31</v>
      </c>
      <c r="C14" s="106" t="s">
        <v>37</v>
      </c>
      <c r="D14" s="107">
        <v>1042020</v>
      </c>
      <c r="E14" s="107">
        <v>31129999</v>
      </c>
      <c r="F14" s="108">
        <f t="shared" si="0"/>
        <v>2.8649999999999998E-2</v>
      </c>
      <c r="G14" s="113">
        <f t="shared" si="1"/>
        <v>2.8649999999999998E-2</v>
      </c>
      <c r="H14" s="112">
        <v>2.8649999999999998</v>
      </c>
      <c r="K14" s="118">
        <v>2.8649999999999998</v>
      </c>
      <c r="L14" s="113">
        <f t="shared" si="2"/>
        <v>2.8649999999999998E-2</v>
      </c>
    </row>
    <row r="15" spans="1:12" ht="14.25" customHeight="1" x14ac:dyDescent="0.35">
      <c r="A15" s="105" t="s">
        <v>14</v>
      </c>
      <c r="B15" s="105" t="s">
        <v>32</v>
      </c>
      <c r="C15" s="106" t="s">
        <v>37</v>
      </c>
      <c r="D15" s="107">
        <v>1042020</v>
      </c>
      <c r="E15" s="107">
        <v>31129999</v>
      </c>
      <c r="F15" s="108">
        <f t="shared" si="0"/>
        <v>1.7100000000000001E-2</v>
      </c>
      <c r="G15" s="113">
        <f t="shared" si="1"/>
        <v>1.4923997009999997E-2</v>
      </c>
      <c r="H15" s="112">
        <v>1.4923997009999996</v>
      </c>
      <c r="K15" s="118">
        <v>1.71</v>
      </c>
      <c r="L15" s="113">
        <f t="shared" si="2"/>
        <v>1.7100000000000001E-2</v>
      </c>
    </row>
    <row r="16" spans="1:12" ht="14.25" customHeight="1" x14ac:dyDescent="0.35">
      <c r="A16" s="105" t="s">
        <v>15</v>
      </c>
      <c r="B16" s="105" t="s">
        <v>33</v>
      </c>
      <c r="C16" s="106" t="s">
        <v>37</v>
      </c>
      <c r="D16" s="107">
        <v>1042020</v>
      </c>
      <c r="E16" s="107">
        <v>31129999</v>
      </c>
      <c r="F16" s="108">
        <f t="shared" si="0"/>
        <v>3.7933421809352073E-2</v>
      </c>
      <c r="G16" s="113">
        <f t="shared" si="1"/>
        <v>2.9696481359999992E-2</v>
      </c>
      <c r="H16" s="112">
        <v>2.9696481359999991</v>
      </c>
      <c r="K16" s="118">
        <v>3.7933421809352073</v>
      </c>
      <c r="L16" s="113">
        <f t="shared" si="2"/>
        <v>3.7933421809352073E-2</v>
      </c>
    </row>
    <row r="17" spans="1:12" ht="14.25" customHeight="1" x14ac:dyDescent="0.35">
      <c r="A17" s="105" t="s">
        <v>16</v>
      </c>
      <c r="B17" s="105" t="s">
        <v>34</v>
      </c>
      <c r="C17" s="106" t="s">
        <v>37</v>
      </c>
      <c r="D17" s="107">
        <v>1042020</v>
      </c>
      <c r="E17" s="107">
        <v>31129999</v>
      </c>
      <c r="F17" s="108">
        <f t="shared" si="0"/>
        <v>5.4800000000000001E-2</v>
      </c>
      <c r="G17" s="113">
        <f t="shared" si="1"/>
        <v>4.6699999999999998E-2</v>
      </c>
      <c r="H17" s="112">
        <v>4.67</v>
      </c>
      <c r="K17" s="118">
        <v>5.48</v>
      </c>
      <c r="L17" s="113">
        <f t="shared" si="2"/>
        <v>5.4800000000000001E-2</v>
      </c>
    </row>
    <row r="18" spans="1:12" ht="14.25" customHeight="1" thickBot="1" x14ac:dyDescent="0.4">
      <c r="A18" s="120" t="s">
        <v>17</v>
      </c>
      <c r="B18" s="120" t="s">
        <v>35</v>
      </c>
      <c r="C18" s="121" t="s">
        <v>37</v>
      </c>
      <c r="D18" s="122">
        <v>1042020</v>
      </c>
      <c r="E18" s="122">
        <v>31129999</v>
      </c>
      <c r="F18" s="123">
        <f t="shared" si="0"/>
        <v>5.79E-2</v>
      </c>
      <c r="G18" s="113">
        <f t="shared" si="1"/>
        <v>4.3499999999999997E-2</v>
      </c>
      <c r="H18" s="112">
        <v>4.3499999999999996</v>
      </c>
      <c r="K18" s="119">
        <v>5.79</v>
      </c>
      <c r="L18" s="113">
        <f t="shared" si="2"/>
        <v>5.79E-2</v>
      </c>
    </row>
    <row r="19" spans="1:12" ht="14.25" customHeight="1" x14ac:dyDescent="0.35">
      <c r="A19" s="109" t="s">
        <v>18</v>
      </c>
      <c r="B19" s="109" t="s">
        <v>27</v>
      </c>
      <c r="C19" s="109" t="s">
        <v>38</v>
      </c>
      <c r="D19" s="110">
        <v>1042020</v>
      </c>
      <c r="E19" s="110">
        <v>31129999</v>
      </c>
      <c r="F19" s="111">
        <f t="shared" si="0"/>
        <v>2.64528316691496E-2</v>
      </c>
      <c r="G19" s="113">
        <f t="shared" si="1"/>
        <v>1.9848158459999998E-2</v>
      </c>
      <c r="H19" s="112">
        <v>1.9848158459999996</v>
      </c>
      <c r="K19" s="114">
        <v>2.6452831669149601</v>
      </c>
      <c r="L19" s="113">
        <f t="shared" si="2"/>
        <v>2.64528316691496E-2</v>
      </c>
    </row>
    <row r="20" spans="1:12" ht="14.25" customHeight="1" x14ac:dyDescent="0.35">
      <c r="A20" s="109" t="s">
        <v>19</v>
      </c>
      <c r="B20" s="109" t="s">
        <v>28</v>
      </c>
      <c r="C20" s="109" t="s">
        <v>38</v>
      </c>
      <c r="D20" s="110">
        <v>1042020</v>
      </c>
      <c r="E20" s="110">
        <v>31129999</v>
      </c>
      <c r="F20" s="111">
        <f t="shared" si="0"/>
        <v>2.4310000000000002E-2</v>
      </c>
      <c r="G20" s="113">
        <f t="shared" si="1"/>
        <v>1.9E-2</v>
      </c>
      <c r="H20" s="112">
        <v>1.9</v>
      </c>
      <c r="K20" s="115">
        <v>2.431</v>
      </c>
      <c r="L20" s="113">
        <f t="shared" si="2"/>
        <v>2.4310000000000002E-2</v>
      </c>
    </row>
    <row r="21" spans="1:12" ht="14.25" customHeight="1" x14ac:dyDescent="0.35">
      <c r="A21" s="109" t="s">
        <v>20</v>
      </c>
      <c r="B21" s="109" t="s">
        <v>29</v>
      </c>
      <c r="C21" s="109" t="s">
        <v>38</v>
      </c>
      <c r="D21" s="110">
        <v>1042020</v>
      </c>
      <c r="E21" s="110">
        <v>31129999</v>
      </c>
      <c r="F21" s="111">
        <f t="shared" si="0"/>
        <v>1.5491690147364965E-2</v>
      </c>
      <c r="G21" s="113">
        <f t="shared" si="1"/>
        <v>1.165175965624345E-2</v>
      </c>
      <c r="H21" s="112">
        <v>1.165175965624345</v>
      </c>
      <c r="K21" s="115">
        <v>1.5491690147364965</v>
      </c>
      <c r="L21" s="113">
        <f t="shared" si="2"/>
        <v>1.5491690147364965E-2</v>
      </c>
    </row>
    <row r="22" spans="1:12" ht="14.25" customHeight="1" x14ac:dyDescent="0.35">
      <c r="A22" s="109" t="s">
        <v>21</v>
      </c>
      <c r="B22" s="109" t="s">
        <v>30</v>
      </c>
      <c r="C22" s="109" t="s">
        <v>38</v>
      </c>
      <c r="D22" s="110">
        <v>1042020</v>
      </c>
      <c r="E22" s="110">
        <v>31129999</v>
      </c>
      <c r="F22" s="111">
        <f t="shared" si="0"/>
        <v>1.7658779614252919E-2</v>
      </c>
      <c r="G22" s="113">
        <f t="shared" si="1"/>
        <v>1.2045256469999998E-2</v>
      </c>
      <c r="H22" s="112">
        <v>1.2045256469999999</v>
      </c>
      <c r="K22" s="115">
        <v>1.765877961425292</v>
      </c>
      <c r="L22" s="113">
        <f t="shared" si="2"/>
        <v>1.7658779614252919E-2</v>
      </c>
    </row>
    <row r="23" spans="1:12" ht="14.25" customHeight="1" x14ac:dyDescent="0.35">
      <c r="A23" s="109" t="s">
        <v>22</v>
      </c>
      <c r="B23" s="109" t="s">
        <v>31</v>
      </c>
      <c r="C23" s="109" t="s">
        <v>38</v>
      </c>
      <c r="D23" s="110">
        <v>1042020</v>
      </c>
      <c r="E23" s="110">
        <v>31129999</v>
      </c>
      <c r="F23" s="111">
        <f t="shared" si="0"/>
        <v>2.4310000000000002E-2</v>
      </c>
      <c r="G23" s="113">
        <f t="shared" si="1"/>
        <v>1.9242107819999993E-2</v>
      </c>
      <c r="H23" s="112">
        <v>1.9242107819999994</v>
      </c>
      <c r="K23" s="115">
        <v>2.431</v>
      </c>
      <c r="L23" s="113">
        <f t="shared" si="2"/>
        <v>2.4310000000000002E-2</v>
      </c>
    </row>
    <row r="24" spans="1:12" ht="14.25" customHeight="1" x14ac:dyDescent="0.35">
      <c r="A24" s="109" t="s">
        <v>23</v>
      </c>
      <c r="B24" s="109" t="s">
        <v>32</v>
      </c>
      <c r="C24" s="109" t="s">
        <v>38</v>
      </c>
      <c r="D24" s="110">
        <v>1042020</v>
      </c>
      <c r="E24" s="110">
        <v>31129999</v>
      </c>
      <c r="F24" s="111">
        <f t="shared" si="0"/>
        <v>0</v>
      </c>
      <c r="G24" s="113">
        <f t="shared" si="1"/>
        <v>0</v>
      </c>
      <c r="H24" s="112">
        <v>0</v>
      </c>
      <c r="K24" s="115">
        <v>0</v>
      </c>
      <c r="L24" s="113">
        <f t="shared" si="2"/>
        <v>0</v>
      </c>
    </row>
    <row r="25" spans="1:12" ht="14.25" customHeight="1" x14ac:dyDescent="0.35">
      <c r="A25" s="109" t="s">
        <v>24</v>
      </c>
      <c r="B25" s="109" t="s">
        <v>33</v>
      </c>
      <c r="C25" s="109" t="s">
        <v>38</v>
      </c>
      <c r="D25" s="110">
        <v>1042020</v>
      </c>
      <c r="E25" s="110">
        <v>31129999</v>
      </c>
      <c r="F25" s="111">
        <f t="shared" si="0"/>
        <v>2.2434424415591757E-2</v>
      </c>
      <c r="G25" s="113">
        <f t="shared" si="1"/>
        <v>1.5302778659999999E-2</v>
      </c>
      <c r="H25" s="112">
        <v>1.5302778659999998</v>
      </c>
      <c r="K25" s="115">
        <v>2.2434424415591758</v>
      </c>
      <c r="L25" s="113">
        <f t="shared" si="2"/>
        <v>2.2434424415591757E-2</v>
      </c>
    </row>
    <row r="26" spans="1:12" ht="14.25" customHeight="1" x14ac:dyDescent="0.35">
      <c r="A26" s="109" t="s">
        <v>25</v>
      </c>
      <c r="B26" s="109" t="s">
        <v>34</v>
      </c>
      <c r="C26" s="109" t="s">
        <v>38</v>
      </c>
      <c r="D26" s="110">
        <v>1042020</v>
      </c>
      <c r="E26" s="110">
        <v>31129999</v>
      </c>
      <c r="F26" s="111">
        <f t="shared" si="0"/>
        <v>1.265E-2</v>
      </c>
      <c r="G26" s="113">
        <f t="shared" si="1"/>
        <v>1.0800000000000001E-2</v>
      </c>
      <c r="H26" s="112">
        <v>1.08</v>
      </c>
      <c r="K26" s="115">
        <v>1.2649999999999999</v>
      </c>
      <c r="L26" s="113">
        <f t="shared" si="2"/>
        <v>1.265E-2</v>
      </c>
    </row>
    <row r="27" spans="1:12" ht="14.25" customHeight="1" thickBot="1" x14ac:dyDescent="0.4">
      <c r="A27" s="109" t="s">
        <v>26</v>
      </c>
      <c r="B27" s="109" t="s">
        <v>35</v>
      </c>
      <c r="C27" s="109" t="s">
        <v>38</v>
      </c>
      <c r="D27" s="110">
        <v>1042020</v>
      </c>
      <c r="E27" s="110">
        <v>31129999</v>
      </c>
      <c r="F27" s="111">
        <f t="shared" si="0"/>
        <v>2.5850000000000005E-2</v>
      </c>
      <c r="G27" s="113">
        <f t="shared" si="1"/>
        <v>1.9317864149999996E-2</v>
      </c>
      <c r="H27" s="112">
        <v>1.9317864149999995</v>
      </c>
      <c r="K27" s="116">
        <v>2.5850000000000004</v>
      </c>
      <c r="L27" s="113">
        <f t="shared" si="2"/>
        <v>2.5850000000000005E-2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"/>
  <sheetViews>
    <sheetView zoomScale="90" zoomScaleNormal="90" workbookViewId="0">
      <selection activeCell="I18" sqref="I18"/>
    </sheetView>
  </sheetViews>
  <sheetFormatPr defaultColWidth="8.90625" defaultRowHeight="14.5" x14ac:dyDescent="0.35"/>
  <cols>
    <col min="1" max="1" width="11.36328125" bestFit="1" customWidth="1"/>
    <col min="2" max="2" width="30.54296875" bestFit="1" customWidth="1"/>
    <col min="4" max="5" width="11.08984375" customWidth="1"/>
    <col min="7" max="7" width="8.36328125" hidden="1" customWidth="1"/>
    <col min="8" max="8" width="6.08984375" hidden="1" customWidth="1"/>
    <col min="11" max="11" width="5.6328125" bestFit="1" customWidth="1"/>
    <col min="12" max="12" width="8.36328125" bestFit="1" customWidth="1"/>
  </cols>
  <sheetData>
    <row r="1" spans="1:12" ht="14.25" customHeight="1" x14ac:dyDescent="0.35">
      <c r="A1" s="102" t="s">
        <v>0</v>
      </c>
      <c r="B1" s="102" t="s">
        <v>27</v>
      </c>
      <c r="C1" s="102" t="s">
        <v>36</v>
      </c>
      <c r="D1" s="103">
        <v>1042020</v>
      </c>
      <c r="E1" s="103">
        <v>31129999</v>
      </c>
      <c r="F1" s="104">
        <f>L1</f>
        <v>3.1200000000000002E-2</v>
      </c>
      <c r="G1" s="113">
        <f>H1/100</f>
        <v>2.81E-2</v>
      </c>
      <c r="H1" s="112">
        <v>2.81</v>
      </c>
      <c r="K1" s="117">
        <v>3.12</v>
      </c>
      <c r="L1" s="113">
        <f>K1/100</f>
        <v>3.1200000000000002E-2</v>
      </c>
    </row>
    <row r="2" spans="1:12" ht="14.25" customHeight="1" x14ac:dyDescent="0.35">
      <c r="A2" s="102" t="s">
        <v>1</v>
      </c>
      <c r="B2" s="102" t="s">
        <v>28</v>
      </c>
      <c r="C2" s="102" t="s">
        <v>36</v>
      </c>
      <c r="D2" s="103">
        <v>1042020</v>
      </c>
      <c r="E2" s="103">
        <v>31129999</v>
      </c>
      <c r="F2" s="104">
        <f t="shared" ref="F2:F27" si="0">L2</f>
        <v>2.8399999999999998E-2</v>
      </c>
      <c r="G2" s="113">
        <f t="shared" ref="G2:G27" si="1">H2/100</f>
        <v>2.5600000000000001E-2</v>
      </c>
      <c r="H2" s="112">
        <v>2.56</v>
      </c>
      <c r="K2" s="118">
        <v>2.84</v>
      </c>
      <c r="L2" s="113">
        <f t="shared" ref="L2:L27" si="2">K2/100</f>
        <v>2.8399999999999998E-2</v>
      </c>
    </row>
    <row r="3" spans="1:12" ht="14.25" customHeight="1" x14ac:dyDescent="0.35">
      <c r="A3" s="102" t="s">
        <v>2</v>
      </c>
      <c r="B3" s="102" t="s">
        <v>29</v>
      </c>
      <c r="C3" s="102" t="s">
        <v>36</v>
      </c>
      <c r="D3" s="103">
        <v>1042020</v>
      </c>
      <c r="E3" s="103">
        <v>31129999</v>
      </c>
      <c r="F3" s="104">
        <f t="shared" si="0"/>
        <v>1.9299999999999998E-2</v>
      </c>
      <c r="G3" s="113">
        <f t="shared" si="1"/>
        <v>1.7440999999999998E-2</v>
      </c>
      <c r="H3" s="112">
        <v>1.7441</v>
      </c>
      <c r="K3" s="118">
        <v>1.93</v>
      </c>
      <c r="L3" s="113">
        <f t="shared" si="2"/>
        <v>1.9299999999999998E-2</v>
      </c>
    </row>
    <row r="4" spans="1:12" ht="14.25" customHeight="1" x14ac:dyDescent="0.35">
      <c r="A4" s="102" t="s">
        <v>3</v>
      </c>
      <c r="B4" s="102" t="s">
        <v>30</v>
      </c>
      <c r="C4" s="102" t="s">
        <v>36</v>
      </c>
      <c r="D4" s="103">
        <v>1042020</v>
      </c>
      <c r="E4" s="103">
        <v>31129999</v>
      </c>
      <c r="F4" s="104">
        <f t="shared" si="0"/>
        <v>1.89E-2</v>
      </c>
      <c r="G4" s="113">
        <f t="shared" si="1"/>
        <v>1.7000000000000001E-2</v>
      </c>
      <c r="H4" s="112">
        <v>1.7</v>
      </c>
      <c r="K4" s="118">
        <v>1.89</v>
      </c>
      <c r="L4" s="113">
        <f t="shared" si="2"/>
        <v>1.89E-2</v>
      </c>
    </row>
    <row r="5" spans="1:12" ht="14.25" customHeight="1" x14ac:dyDescent="0.35">
      <c r="A5" s="102" t="s">
        <v>4</v>
      </c>
      <c r="B5" s="102" t="s">
        <v>31</v>
      </c>
      <c r="C5" s="102" t="s">
        <v>36</v>
      </c>
      <c r="D5" s="103">
        <v>1042020</v>
      </c>
      <c r="E5" s="103">
        <v>31129999</v>
      </c>
      <c r="F5" s="104">
        <f t="shared" si="0"/>
        <v>1.9900000000000001E-2</v>
      </c>
      <c r="G5" s="113">
        <f t="shared" si="1"/>
        <v>1.7899999999999999E-2</v>
      </c>
      <c r="H5" s="112">
        <v>1.79</v>
      </c>
      <c r="K5" s="118">
        <v>1.99</v>
      </c>
      <c r="L5" s="113">
        <f t="shared" si="2"/>
        <v>1.9900000000000001E-2</v>
      </c>
    </row>
    <row r="6" spans="1:12" ht="14.25" customHeight="1" x14ac:dyDescent="0.35">
      <c r="A6" s="102" t="s">
        <v>5</v>
      </c>
      <c r="B6" s="102" t="s">
        <v>32</v>
      </c>
      <c r="C6" s="102" t="s">
        <v>36</v>
      </c>
      <c r="D6" s="103">
        <v>1042020</v>
      </c>
      <c r="E6" s="103">
        <v>31129999</v>
      </c>
      <c r="F6" s="104">
        <f t="shared" si="0"/>
        <v>9.5999999999999992E-3</v>
      </c>
      <c r="G6" s="113">
        <f t="shared" si="1"/>
        <v>8.0301709799999992E-3</v>
      </c>
      <c r="H6" s="112">
        <v>0.80301709799999987</v>
      </c>
      <c r="K6" s="118">
        <v>0.96</v>
      </c>
      <c r="L6" s="113">
        <f t="shared" si="2"/>
        <v>9.5999999999999992E-3</v>
      </c>
    </row>
    <row r="7" spans="1:12" ht="14.25" customHeight="1" x14ac:dyDescent="0.35">
      <c r="A7" s="102" t="s">
        <v>6</v>
      </c>
      <c r="B7" s="102" t="s">
        <v>33</v>
      </c>
      <c r="C7" s="102" t="s">
        <v>36</v>
      </c>
      <c r="D7" s="103">
        <v>1042020</v>
      </c>
      <c r="E7" s="103">
        <v>31129999</v>
      </c>
      <c r="F7" s="104">
        <f t="shared" si="0"/>
        <v>2.5099999999999997E-2</v>
      </c>
      <c r="G7" s="113">
        <f t="shared" si="1"/>
        <v>2.2599999999999999E-2</v>
      </c>
      <c r="H7" s="112">
        <v>2.2599999999999998</v>
      </c>
      <c r="K7" s="118">
        <v>2.5099999999999998</v>
      </c>
      <c r="L7" s="113">
        <f t="shared" si="2"/>
        <v>2.5099999999999997E-2</v>
      </c>
    </row>
    <row r="8" spans="1:12" ht="14.25" customHeight="1" x14ac:dyDescent="0.35">
      <c r="A8" s="102" t="s">
        <v>7</v>
      </c>
      <c r="B8" s="102" t="s">
        <v>34</v>
      </c>
      <c r="C8" s="102" t="s">
        <v>36</v>
      </c>
      <c r="D8" s="103">
        <v>1042020</v>
      </c>
      <c r="E8" s="103">
        <v>31129999</v>
      </c>
      <c r="F8" s="104">
        <f t="shared" si="0"/>
        <v>2.46E-2</v>
      </c>
      <c r="G8" s="113">
        <f t="shared" si="1"/>
        <v>2.2099999999999998E-2</v>
      </c>
      <c r="H8" s="112">
        <v>2.21</v>
      </c>
      <c r="K8" s="118">
        <v>2.46</v>
      </c>
      <c r="L8" s="113">
        <f t="shared" si="2"/>
        <v>2.46E-2</v>
      </c>
    </row>
    <row r="9" spans="1:12" ht="14.25" customHeight="1" thickBot="1" x14ac:dyDescent="0.4">
      <c r="A9" s="102" t="s">
        <v>8</v>
      </c>
      <c r="B9" s="102" t="s">
        <v>35</v>
      </c>
      <c r="C9" s="102" t="s">
        <v>36</v>
      </c>
      <c r="D9" s="103">
        <v>1042020</v>
      </c>
      <c r="E9" s="103">
        <v>31129999</v>
      </c>
      <c r="F9" s="104">
        <f t="shared" si="0"/>
        <v>2.3099999999999999E-2</v>
      </c>
      <c r="G9" s="113">
        <f t="shared" si="1"/>
        <v>2.0799999999999999E-2</v>
      </c>
      <c r="H9" s="112">
        <v>2.08</v>
      </c>
      <c r="K9" s="119">
        <v>2.31</v>
      </c>
      <c r="L9" s="113">
        <f t="shared" si="2"/>
        <v>2.3099999999999999E-2</v>
      </c>
    </row>
    <row r="10" spans="1:12" ht="14.25" customHeight="1" x14ac:dyDescent="0.35">
      <c r="A10" s="105" t="s">
        <v>9</v>
      </c>
      <c r="B10" s="105" t="s">
        <v>27</v>
      </c>
      <c r="C10" s="106" t="s">
        <v>37</v>
      </c>
      <c r="D10" s="107">
        <v>1042020</v>
      </c>
      <c r="E10" s="107">
        <v>31129999</v>
      </c>
      <c r="F10" s="108">
        <f t="shared" si="0"/>
        <v>4.8000000000000001E-2</v>
      </c>
      <c r="G10" s="113">
        <f t="shared" si="1"/>
        <v>4.7199999999999999E-2</v>
      </c>
      <c r="H10" s="112">
        <v>4.72</v>
      </c>
      <c r="K10" s="117">
        <v>4.8</v>
      </c>
      <c r="L10" s="113">
        <f t="shared" si="2"/>
        <v>4.8000000000000001E-2</v>
      </c>
    </row>
    <row r="11" spans="1:12" ht="14.25" customHeight="1" x14ac:dyDescent="0.35">
      <c r="A11" s="105" t="s">
        <v>10</v>
      </c>
      <c r="B11" s="105" t="s">
        <v>28</v>
      </c>
      <c r="C11" s="106" t="s">
        <v>37</v>
      </c>
      <c r="D11" s="107">
        <v>1042020</v>
      </c>
      <c r="E11" s="107">
        <v>31129999</v>
      </c>
      <c r="F11" s="108">
        <f t="shared" si="0"/>
        <v>4.41E-2</v>
      </c>
      <c r="G11" s="113">
        <f t="shared" si="1"/>
        <v>4.41E-2</v>
      </c>
      <c r="H11" s="112">
        <v>4.41</v>
      </c>
      <c r="K11" s="118">
        <v>4.41</v>
      </c>
      <c r="L11" s="113">
        <f t="shared" si="2"/>
        <v>4.41E-2</v>
      </c>
    </row>
    <row r="12" spans="1:12" ht="14.25" customHeight="1" x14ac:dyDescent="0.35">
      <c r="A12" s="105" t="s">
        <v>11</v>
      </c>
      <c r="B12" s="105" t="s">
        <v>29</v>
      </c>
      <c r="C12" s="106" t="s">
        <v>37</v>
      </c>
      <c r="D12" s="107">
        <v>1042020</v>
      </c>
      <c r="E12" s="107">
        <v>31129999</v>
      </c>
      <c r="F12" s="108">
        <f t="shared" si="0"/>
        <v>3.7000000000000005E-2</v>
      </c>
      <c r="G12" s="113">
        <f t="shared" si="1"/>
        <v>2.8635892739999988E-2</v>
      </c>
      <c r="H12" s="112">
        <v>2.8635892739999989</v>
      </c>
      <c r="K12" s="118">
        <v>3.7</v>
      </c>
      <c r="L12" s="113">
        <f t="shared" si="2"/>
        <v>3.7000000000000005E-2</v>
      </c>
    </row>
    <row r="13" spans="1:12" ht="14.25" customHeight="1" x14ac:dyDescent="0.35">
      <c r="A13" s="105" t="s">
        <v>12</v>
      </c>
      <c r="B13" s="105" t="s">
        <v>30</v>
      </c>
      <c r="C13" s="106" t="s">
        <v>37</v>
      </c>
      <c r="D13" s="107">
        <v>1042020</v>
      </c>
      <c r="E13" s="107">
        <v>31129999</v>
      </c>
      <c r="F13" s="108">
        <f t="shared" si="0"/>
        <v>2.98E-2</v>
      </c>
      <c r="G13" s="113">
        <f t="shared" si="1"/>
        <v>2.5605639539999992E-2</v>
      </c>
      <c r="H13" s="112">
        <v>2.5605639539999991</v>
      </c>
      <c r="K13" s="118">
        <v>2.98</v>
      </c>
      <c r="L13" s="113">
        <f t="shared" si="2"/>
        <v>2.98E-2</v>
      </c>
    </row>
    <row r="14" spans="1:12" ht="14.25" customHeight="1" x14ac:dyDescent="0.35">
      <c r="A14" s="105" t="s">
        <v>13</v>
      </c>
      <c r="B14" s="105" t="s">
        <v>31</v>
      </c>
      <c r="C14" s="106" t="s">
        <v>37</v>
      </c>
      <c r="D14" s="107">
        <v>1042020</v>
      </c>
      <c r="E14" s="107">
        <v>31129999</v>
      </c>
      <c r="F14" s="108">
        <f t="shared" si="0"/>
        <v>2.87E-2</v>
      </c>
      <c r="G14" s="113">
        <f t="shared" si="1"/>
        <v>2.8649999999999998E-2</v>
      </c>
      <c r="H14" s="112">
        <v>2.8649999999999998</v>
      </c>
      <c r="K14" s="118">
        <v>2.87</v>
      </c>
      <c r="L14" s="113">
        <f t="shared" si="2"/>
        <v>2.87E-2</v>
      </c>
    </row>
    <row r="15" spans="1:12" ht="14.25" customHeight="1" x14ac:dyDescent="0.35">
      <c r="A15" s="105" t="s">
        <v>14</v>
      </c>
      <c r="B15" s="105" t="s">
        <v>32</v>
      </c>
      <c r="C15" s="106" t="s">
        <v>37</v>
      </c>
      <c r="D15" s="107">
        <v>1042020</v>
      </c>
      <c r="E15" s="107">
        <v>31129999</v>
      </c>
      <c r="F15" s="108">
        <f t="shared" si="0"/>
        <v>1.7100000000000001E-2</v>
      </c>
      <c r="G15" s="113">
        <f t="shared" si="1"/>
        <v>1.4923997009999997E-2</v>
      </c>
      <c r="H15" s="112">
        <v>1.4923997009999996</v>
      </c>
      <c r="K15" s="118">
        <v>1.71</v>
      </c>
      <c r="L15" s="113">
        <f t="shared" si="2"/>
        <v>1.7100000000000001E-2</v>
      </c>
    </row>
    <row r="16" spans="1:12" ht="14.25" customHeight="1" x14ac:dyDescent="0.35">
      <c r="A16" s="105" t="s">
        <v>15</v>
      </c>
      <c r="B16" s="105" t="s">
        <v>33</v>
      </c>
      <c r="C16" s="106" t="s">
        <v>37</v>
      </c>
      <c r="D16" s="107">
        <v>1042020</v>
      </c>
      <c r="E16" s="107">
        <v>31129999</v>
      </c>
      <c r="F16" s="108">
        <f t="shared" si="0"/>
        <v>3.6299999999999999E-2</v>
      </c>
      <c r="G16" s="113">
        <f t="shared" si="1"/>
        <v>2.9696481359999992E-2</v>
      </c>
      <c r="H16" s="112">
        <v>2.9696481359999991</v>
      </c>
      <c r="K16" s="118">
        <v>3.63</v>
      </c>
      <c r="L16" s="113">
        <f t="shared" si="2"/>
        <v>3.6299999999999999E-2</v>
      </c>
    </row>
    <row r="17" spans="1:12" ht="14.25" customHeight="1" x14ac:dyDescent="0.35">
      <c r="A17" s="105" t="s">
        <v>16</v>
      </c>
      <c r="B17" s="105" t="s">
        <v>34</v>
      </c>
      <c r="C17" s="106" t="s">
        <v>37</v>
      </c>
      <c r="D17" s="107">
        <v>1042020</v>
      </c>
      <c r="E17" s="107">
        <v>31129999</v>
      </c>
      <c r="F17" s="108">
        <f t="shared" si="0"/>
        <v>5.4400000000000004E-2</v>
      </c>
      <c r="G17" s="113">
        <f t="shared" si="1"/>
        <v>4.6699999999999998E-2</v>
      </c>
      <c r="H17" s="112">
        <v>4.67</v>
      </c>
      <c r="K17" s="118">
        <v>5.44</v>
      </c>
      <c r="L17" s="113">
        <f t="shared" si="2"/>
        <v>5.4400000000000004E-2</v>
      </c>
    </row>
    <row r="18" spans="1:12" ht="14.25" customHeight="1" thickBot="1" x14ac:dyDescent="0.4">
      <c r="A18" s="120" t="s">
        <v>17</v>
      </c>
      <c r="B18" s="120" t="s">
        <v>35</v>
      </c>
      <c r="C18" s="121" t="s">
        <v>37</v>
      </c>
      <c r="D18" s="122">
        <v>1042020</v>
      </c>
      <c r="E18" s="122">
        <v>31129999</v>
      </c>
      <c r="F18" s="123">
        <f t="shared" si="0"/>
        <v>5.0700000000000002E-2</v>
      </c>
      <c r="G18" s="113">
        <f t="shared" si="1"/>
        <v>4.3499999999999997E-2</v>
      </c>
      <c r="H18" s="112">
        <v>4.3499999999999996</v>
      </c>
      <c r="K18" s="119">
        <v>5.07</v>
      </c>
      <c r="L18" s="113">
        <f t="shared" si="2"/>
        <v>5.0700000000000002E-2</v>
      </c>
    </row>
    <row r="19" spans="1:12" ht="14.25" customHeight="1" x14ac:dyDescent="0.35">
      <c r="A19" s="109" t="s">
        <v>18</v>
      </c>
      <c r="B19" s="109" t="s">
        <v>27</v>
      </c>
      <c r="C19" s="109" t="s">
        <v>38</v>
      </c>
      <c r="D19" s="110">
        <v>1042020</v>
      </c>
      <c r="E19" s="110">
        <v>31129999</v>
      </c>
      <c r="F19" s="111">
        <f t="shared" si="0"/>
        <v>2.6499999999999999E-2</v>
      </c>
      <c r="G19" s="113">
        <f t="shared" si="1"/>
        <v>1.9848158459999998E-2</v>
      </c>
      <c r="H19" s="112">
        <v>1.9848158459999996</v>
      </c>
      <c r="K19" s="114">
        <v>2.65</v>
      </c>
      <c r="L19" s="113">
        <f t="shared" si="2"/>
        <v>2.6499999999999999E-2</v>
      </c>
    </row>
    <row r="20" spans="1:12" ht="14.25" customHeight="1" x14ac:dyDescent="0.35">
      <c r="A20" s="109" t="s">
        <v>19</v>
      </c>
      <c r="B20" s="109" t="s">
        <v>28</v>
      </c>
      <c r="C20" s="109" t="s">
        <v>38</v>
      </c>
      <c r="D20" s="110">
        <v>1042020</v>
      </c>
      <c r="E20" s="110">
        <v>31129999</v>
      </c>
      <c r="F20" s="111">
        <f t="shared" si="0"/>
        <v>2.2099999999999998E-2</v>
      </c>
      <c r="G20" s="113">
        <f t="shared" si="1"/>
        <v>1.9E-2</v>
      </c>
      <c r="H20" s="112">
        <v>1.9</v>
      </c>
      <c r="K20" s="115">
        <v>2.21</v>
      </c>
      <c r="L20" s="113">
        <f t="shared" si="2"/>
        <v>2.2099999999999998E-2</v>
      </c>
    </row>
    <row r="21" spans="1:12" ht="14.25" customHeight="1" x14ac:dyDescent="0.35">
      <c r="A21" s="109" t="s">
        <v>20</v>
      </c>
      <c r="B21" s="109" t="s">
        <v>29</v>
      </c>
      <c r="C21" s="109" t="s">
        <v>38</v>
      </c>
      <c r="D21" s="110">
        <v>1042020</v>
      </c>
      <c r="E21" s="110">
        <v>31129999</v>
      </c>
      <c r="F21" s="111">
        <f t="shared" si="0"/>
        <v>1.44E-2</v>
      </c>
      <c r="G21" s="113">
        <f t="shared" si="1"/>
        <v>1.165175965624345E-2</v>
      </c>
      <c r="H21" s="112">
        <v>1.165175965624345</v>
      </c>
      <c r="K21" s="115">
        <v>1.44</v>
      </c>
      <c r="L21" s="113">
        <f t="shared" si="2"/>
        <v>1.44E-2</v>
      </c>
    </row>
    <row r="22" spans="1:12" ht="14.25" customHeight="1" x14ac:dyDescent="0.35">
      <c r="A22" s="109" t="s">
        <v>21</v>
      </c>
      <c r="B22" s="109" t="s">
        <v>30</v>
      </c>
      <c r="C22" s="109" t="s">
        <v>38</v>
      </c>
      <c r="D22" s="110">
        <v>1042020</v>
      </c>
      <c r="E22" s="110">
        <v>31129999</v>
      </c>
      <c r="F22" s="111">
        <f t="shared" si="0"/>
        <v>1.61E-2</v>
      </c>
      <c r="G22" s="113">
        <f t="shared" si="1"/>
        <v>1.2045256469999998E-2</v>
      </c>
      <c r="H22" s="112">
        <v>1.2045256469999999</v>
      </c>
      <c r="K22" s="115">
        <v>1.61</v>
      </c>
      <c r="L22" s="113">
        <f t="shared" si="2"/>
        <v>1.61E-2</v>
      </c>
    </row>
    <row r="23" spans="1:12" ht="14.25" customHeight="1" x14ac:dyDescent="0.35">
      <c r="A23" s="109" t="s">
        <v>22</v>
      </c>
      <c r="B23" s="109" t="s">
        <v>31</v>
      </c>
      <c r="C23" s="109" t="s">
        <v>38</v>
      </c>
      <c r="D23" s="110">
        <v>1042020</v>
      </c>
      <c r="E23" s="110">
        <v>31129999</v>
      </c>
      <c r="F23" s="111">
        <f t="shared" si="0"/>
        <v>2.2099999999999998E-2</v>
      </c>
      <c r="G23" s="113">
        <f t="shared" si="1"/>
        <v>1.9242107819999993E-2</v>
      </c>
      <c r="H23" s="112">
        <v>1.9242107819999994</v>
      </c>
      <c r="K23" s="115">
        <v>2.21</v>
      </c>
      <c r="L23" s="113">
        <f t="shared" si="2"/>
        <v>2.2099999999999998E-2</v>
      </c>
    </row>
    <row r="24" spans="1:12" ht="14.25" customHeight="1" x14ac:dyDescent="0.35">
      <c r="A24" s="109" t="s">
        <v>23</v>
      </c>
      <c r="B24" s="109" t="s">
        <v>32</v>
      </c>
      <c r="C24" s="109" t="s">
        <v>38</v>
      </c>
      <c r="D24" s="110">
        <v>1042020</v>
      </c>
      <c r="E24" s="110">
        <v>31129999</v>
      </c>
      <c r="F24" s="111">
        <f t="shared" si="0"/>
        <v>0</v>
      </c>
      <c r="G24" s="113">
        <f t="shared" si="1"/>
        <v>0</v>
      </c>
      <c r="H24" s="112">
        <v>0</v>
      </c>
      <c r="K24" s="115"/>
      <c r="L24" s="113">
        <f t="shared" si="2"/>
        <v>0</v>
      </c>
    </row>
    <row r="25" spans="1:12" ht="14.25" customHeight="1" x14ac:dyDescent="0.35">
      <c r="A25" s="109" t="s">
        <v>24</v>
      </c>
      <c r="B25" s="109" t="s">
        <v>33</v>
      </c>
      <c r="C25" s="109" t="s">
        <v>38</v>
      </c>
      <c r="D25" s="110">
        <v>1042020</v>
      </c>
      <c r="E25" s="110">
        <v>31129999</v>
      </c>
      <c r="F25" s="111">
        <f t="shared" si="0"/>
        <v>2.0400000000000001E-2</v>
      </c>
      <c r="G25" s="113">
        <f t="shared" si="1"/>
        <v>1.5302778659999999E-2</v>
      </c>
      <c r="H25" s="112">
        <v>1.5302778659999998</v>
      </c>
      <c r="K25" s="115">
        <v>2.04</v>
      </c>
      <c r="L25" s="113">
        <f t="shared" si="2"/>
        <v>2.0400000000000001E-2</v>
      </c>
    </row>
    <row r="26" spans="1:12" ht="14.25" customHeight="1" x14ac:dyDescent="0.35">
      <c r="A26" s="109" t="s">
        <v>25</v>
      </c>
      <c r="B26" s="109" t="s">
        <v>34</v>
      </c>
      <c r="C26" s="109" t="s">
        <v>38</v>
      </c>
      <c r="D26" s="110">
        <v>1042020</v>
      </c>
      <c r="E26" s="110">
        <v>31129999</v>
      </c>
      <c r="F26" s="111">
        <f t="shared" si="0"/>
        <v>1.15E-2</v>
      </c>
      <c r="G26" s="113">
        <f t="shared" si="1"/>
        <v>1.0800000000000001E-2</v>
      </c>
      <c r="H26" s="112">
        <v>1.08</v>
      </c>
      <c r="K26" s="115">
        <v>1.1499999999999999</v>
      </c>
      <c r="L26" s="113">
        <f t="shared" si="2"/>
        <v>1.15E-2</v>
      </c>
    </row>
    <row r="27" spans="1:12" ht="14.25" customHeight="1" thickBot="1" x14ac:dyDescent="0.4">
      <c r="A27" s="109" t="s">
        <v>26</v>
      </c>
      <c r="B27" s="109" t="s">
        <v>35</v>
      </c>
      <c r="C27" s="109" t="s">
        <v>38</v>
      </c>
      <c r="D27" s="110">
        <v>1042020</v>
      </c>
      <c r="E27" s="110">
        <v>31129999</v>
      </c>
      <c r="F27" s="111">
        <f t="shared" si="0"/>
        <v>2.35E-2</v>
      </c>
      <c r="G27" s="113">
        <f t="shared" si="1"/>
        <v>1.9317864149999996E-2</v>
      </c>
      <c r="H27" s="112">
        <v>1.9317864149999995</v>
      </c>
      <c r="K27" s="116">
        <v>2.35</v>
      </c>
      <c r="L27" s="113">
        <f t="shared" si="2"/>
        <v>2.35E-2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zoomScale="90" zoomScaleNormal="90" workbookViewId="0">
      <selection activeCell="P19" sqref="P19"/>
    </sheetView>
  </sheetViews>
  <sheetFormatPr defaultRowHeight="14.5" x14ac:dyDescent="0.35"/>
  <cols>
    <col min="1" max="1" width="11.36328125" bestFit="1" customWidth="1"/>
    <col min="2" max="2" width="30.54296875" bestFit="1" customWidth="1"/>
    <col min="4" max="5" width="11.08984375" customWidth="1"/>
    <col min="7" max="7" width="8.36328125" hidden="1" customWidth="1"/>
    <col min="8" max="8" width="6.08984375" hidden="1" customWidth="1"/>
    <col min="11" max="11" width="5.6328125" hidden="1" customWidth="1"/>
    <col min="12" max="12" width="8.36328125" hidden="1" customWidth="1"/>
  </cols>
  <sheetData>
    <row r="1" spans="1:12" ht="14.25" customHeight="1" x14ac:dyDescent="0.35">
      <c r="A1" s="102" t="s">
        <v>0</v>
      </c>
      <c r="B1" s="102" t="s">
        <v>27</v>
      </c>
      <c r="C1" s="102" t="s">
        <v>36</v>
      </c>
      <c r="D1" s="103">
        <v>1042019</v>
      </c>
      <c r="E1" s="103">
        <v>31129999</v>
      </c>
      <c r="F1" s="104">
        <f>L1</f>
        <v>2.9300000000000003E-2</v>
      </c>
      <c r="G1" s="113">
        <f>H1/100</f>
        <v>2.81E-2</v>
      </c>
      <c r="H1" s="112">
        <v>2.81</v>
      </c>
      <c r="K1" s="117">
        <v>2.93</v>
      </c>
      <c r="L1" s="113">
        <f>K1/100</f>
        <v>2.9300000000000003E-2</v>
      </c>
    </row>
    <row r="2" spans="1:12" ht="14.25" customHeight="1" x14ac:dyDescent="0.35">
      <c r="A2" s="102" t="s">
        <v>1</v>
      </c>
      <c r="B2" s="102" t="s">
        <v>28</v>
      </c>
      <c r="C2" s="102" t="s">
        <v>36</v>
      </c>
      <c r="D2" s="103">
        <v>1042019</v>
      </c>
      <c r="E2" s="103">
        <v>31129999</v>
      </c>
      <c r="F2" s="104">
        <f t="shared" ref="F2:F27" si="0">L2</f>
        <v>2.6699999999999998E-2</v>
      </c>
      <c r="G2" s="113">
        <f t="shared" ref="G2:G27" si="1">H2/100</f>
        <v>2.5600000000000001E-2</v>
      </c>
      <c r="H2" s="112">
        <v>2.56</v>
      </c>
      <c r="K2" s="118">
        <v>2.67</v>
      </c>
      <c r="L2" s="113">
        <f t="shared" ref="L2:L27" si="2">K2/100</f>
        <v>2.6699999999999998E-2</v>
      </c>
    </row>
    <row r="3" spans="1:12" ht="14.25" customHeight="1" x14ac:dyDescent="0.35">
      <c r="A3" s="102" t="s">
        <v>2</v>
      </c>
      <c r="B3" s="102" t="s">
        <v>29</v>
      </c>
      <c r="C3" s="102" t="s">
        <v>36</v>
      </c>
      <c r="D3" s="103">
        <v>1042019</v>
      </c>
      <c r="E3" s="103">
        <v>31129999</v>
      </c>
      <c r="F3" s="104">
        <f t="shared" si="0"/>
        <v>1.81656E-2</v>
      </c>
      <c r="G3" s="113">
        <f t="shared" si="1"/>
        <v>1.7440999999999998E-2</v>
      </c>
      <c r="H3" s="112">
        <v>1.7441</v>
      </c>
      <c r="K3" s="118">
        <v>1.81656</v>
      </c>
      <c r="L3" s="113">
        <f t="shared" si="2"/>
        <v>1.81656E-2</v>
      </c>
    </row>
    <row r="4" spans="1:12" ht="14.25" customHeight="1" x14ac:dyDescent="0.35">
      <c r="A4" s="102" t="s">
        <v>3</v>
      </c>
      <c r="B4" s="102" t="s">
        <v>30</v>
      </c>
      <c r="C4" s="102" t="s">
        <v>36</v>
      </c>
      <c r="D4" s="103">
        <v>1042019</v>
      </c>
      <c r="E4" s="103">
        <v>31129999</v>
      </c>
      <c r="F4" s="104">
        <f t="shared" si="0"/>
        <v>1.7748E-2</v>
      </c>
      <c r="G4" s="113">
        <f t="shared" si="1"/>
        <v>1.7000000000000001E-2</v>
      </c>
      <c r="H4" s="112">
        <v>1.7</v>
      </c>
      <c r="K4" s="118">
        <v>1.7747999999999999</v>
      </c>
      <c r="L4" s="113">
        <f t="shared" si="2"/>
        <v>1.7748E-2</v>
      </c>
    </row>
    <row r="5" spans="1:12" ht="14.25" customHeight="1" x14ac:dyDescent="0.35">
      <c r="A5" s="102" t="s">
        <v>4</v>
      </c>
      <c r="B5" s="102" t="s">
        <v>31</v>
      </c>
      <c r="C5" s="102" t="s">
        <v>36</v>
      </c>
      <c r="D5" s="103">
        <v>1042019</v>
      </c>
      <c r="E5" s="103">
        <v>31129999</v>
      </c>
      <c r="F5" s="104">
        <f t="shared" si="0"/>
        <v>1.8687600000000002E-2</v>
      </c>
      <c r="G5" s="113">
        <f t="shared" si="1"/>
        <v>1.7899999999999999E-2</v>
      </c>
      <c r="H5" s="112">
        <v>1.79</v>
      </c>
      <c r="K5" s="118">
        <v>1.8687600000000002</v>
      </c>
      <c r="L5" s="113">
        <f t="shared" si="2"/>
        <v>1.8687600000000002E-2</v>
      </c>
    </row>
    <row r="6" spans="1:12" ht="14.25" customHeight="1" x14ac:dyDescent="0.35">
      <c r="A6" s="102" t="s">
        <v>5</v>
      </c>
      <c r="B6" s="102" t="s">
        <v>32</v>
      </c>
      <c r="C6" s="102" t="s">
        <v>36</v>
      </c>
      <c r="D6" s="103">
        <v>1042019</v>
      </c>
      <c r="E6" s="103">
        <v>31129999</v>
      </c>
      <c r="F6" s="104">
        <f t="shared" si="0"/>
        <v>8.3000000000000001E-3</v>
      </c>
      <c r="G6" s="113">
        <f t="shared" si="1"/>
        <v>8.0301709799999992E-3</v>
      </c>
      <c r="H6" s="112">
        <v>0.80301709799999987</v>
      </c>
      <c r="K6" s="118">
        <v>0.83</v>
      </c>
      <c r="L6" s="113">
        <f t="shared" si="2"/>
        <v>8.3000000000000001E-3</v>
      </c>
    </row>
    <row r="7" spans="1:12" ht="14.25" customHeight="1" x14ac:dyDescent="0.35">
      <c r="A7" s="102" t="s">
        <v>6</v>
      </c>
      <c r="B7" s="102" t="s">
        <v>33</v>
      </c>
      <c r="C7" s="102" t="s">
        <v>36</v>
      </c>
      <c r="D7" s="103">
        <v>1042019</v>
      </c>
      <c r="E7" s="103">
        <v>31129999</v>
      </c>
      <c r="F7" s="104">
        <f t="shared" si="0"/>
        <v>2.3594399999999998E-2</v>
      </c>
      <c r="G7" s="113">
        <f t="shared" si="1"/>
        <v>2.2599999999999999E-2</v>
      </c>
      <c r="H7" s="112">
        <v>2.2599999999999998</v>
      </c>
      <c r="K7" s="118">
        <v>2.3594399999999998</v>
      </c>
      <c r="L7" s="113">
        <f t="shared" si="2"/>
        <v>2.3594399999999998E-2</v>
      </c>
    </row>
    <row r="8" spans="1:12" ht="14.25" customHeight="1" x14ac:dyDescent="0.35">
      <c r="A8" s="102" t="s">
        <v>7</v>
      </c>
      <c r="B8" s="102" t="s">
        <v>34</v>
      </c>
      <c r="C8" s="102" t="s">
        <v>36</v>
      </c>
      <c r="D8" s="103">
        <v>1042019</v>
      </c>
      <c r="E8" s="103">
        <v>31129999</v>
      </c>
      <c r="F8" s="104">
        <f t="shared" si="0"/>
        <v>2.3072400000000003E-2</v>
      </c>
      <c r="G8" s="113">
        <f t="shared" si="1"/>
        <v>2.2099999999999998E-2</v>
      </c>
      <c r="H8" s="112">
        <v>2.21</v>
      </c>
      <c r="K8" s="118">
        <v>2.3072400000000002</v>
      </c>
      <c r="L8" s="113">
        <f t="shared" si="2"/>
        <v>2.3072400000000003E-2</v>
      </c>
    </row>
    <row r="9" spans="1:12" ht="14.25" customHeight="1" thickBot="1" x14ac:dyDescent="0.4">
      <c r="A9" s="102" t="s">
        <v>8</v>
      </c>
      <c r="B9" s="102" t="s">
        <v>35</v>
      </c>
      <c r="C9" s="102" t="s">
        <v>36</v>
      </c>
      <c r="D9" s="103">
        <v>1042019</v>
      </c>
      <c r="E9" s="103">
        <v>31129999</v>
      </c>
      <c r="F9" s="104">
        <f t="shared" si="0"/>
        <v>2.1700000000000001E-2</v>
      </c>
      <c r="G9" s="113">
        <f t="shared" si="1"/>
        <v>2.0799999999999999E-2</v>
      </c>
      <c r="H9" s="112">
        <v>2.08</v>
      </c>
      <c r="K9" s="119">
        <v>2.17</v>
      </c>
      <c r="L9" s="113">
        <f t="shared" si="2"/>
        <v>2.1700000000000001E-2</v>
      </c>
    </row>
    <row r="10" spans="1:12" ht="14.25" customHeight="1" x14ac:dyDescent="0.35">
      <c r="A10" s="105" t="s">
        <v>9</v>
      </c>
      <c r="B10" s="105" t="s">
        <v>27</v>
      </c>
      <c r="C10" s="106" t="s">
        <v>37</v>
      </c>
      <c r="D10" s="107">
        <v>1042019</v>
      </c>
      <c r="E10" s="107">
        <v>31129999</v>
      </c>
      <c r="F10" s="108">
        <f t="shared" si="0"/>
        <v>4.7199999999999999E-2</v>
      </c>
      <c r="G10" s="113">
        <f t="shared" si="1"/>
        <v>4.7199999999999999E-2</v>
      </c>
      <c r="H10" s="112">
        <v>4.72</v>
      </c>
      <c r="K10" s="117">
        <v>4.72</v>
      </c>
      <c r="L10" s="113">
        <f t="shared" si="2"/>
        <v>4.7199999999999999E-2</v>
      </c>
    </row>
    <row r="11" spans="1:12" ht="14.25" customHeight="1" x14ac:dyDescent="0.35">
      <c r="A11" s="105" t="s">
        <v>10</v>
      </c>
      <c r="B11" s="105" t="s">
        <v>28</v>
      </c>
      <c r="C11" s="106" t="s">
        <v>37</v>
      </c>
      <c r="D11" s="107">
        <v>1042019</v>
      </c>
      <c r="E11" s="107">
        <v>31129999</v>
      </c>
      <c r="F11" s="108">
        <f t="shared" si="0"/>
        <v>4.41E-2</v>
      </c>
      <c r="G11" s="113">
        <f t="shared" si="1"/>
        <v>4.41E-2</v>
      </c>
      <c r="H11" s="112">
        <v>4.41</v>
      </c>
      <c r="K11" s="118">
        <v>4.41</v>
      </c>
      <c r="L11" s="113">
        <f t="shared" si="2"/>
        <v>4.41E-2</v>
      </c>
    </row>
    <row r="12" spans="1:12" ht="14.25" customHeight="1" x14ac:dyDescent="0.35">
      <c r="A12" s="105" t="s">
        <v>11</v>
      </c>
      <c r="B12" s="105" t="s">
        <v>29</v>
      </c>
      <c r="C12" s="106" t="s">
        <v>37</v>
      </c>
      <c r="D12" s="107">
        <v>1042019</v>
      </c>
      <c r="E12" s="107">
        <v>31129999</v>
      </c>
      <c r="F12" s="108">
        <f t="shared" si="0"/>
        <v>3.2759461294559984E-2</v>
      </c>
      <c r="G12" s="113">
        <f t="shared" si="1"/>
        <v>2.8635892739999988E-2</v>
      </c>
      <c r="H12" s="112">
        <v>2.8635892739999989</v>
      </c>
      <c r="K12" s="118">
        <v>3.2759461294559986</v>
      </c>
      <c r="L12" s="113">
        <f t="shared" si="2"/>
        <v>3.2759461294559984E-2</v>
      </c>
    </row>
    <row r="13" spans="1:12" ht="14.25" customHeight="1" x14ac:dyDescent="0.35">
      <c r="A13" s="105" t="s">
        <v>12</v>
      </c>
      <c r="B13" s="105" t="s">
        <v>30</v>
      </c>
      <c r="C13" s="106" t="s">
        <v>37</v>
      </c>
      <c r="D13" s="107">
        <v>1042019</v>
      </c>
      <c r="E13" s="107">
        <v>31129999</v>
      </c>
      <c r="F13" s="108">
        <f t="shared" si="0"/>
        <v>2.5605639539999992E-2</v>
      </c>
      <c r="G13" s="113">
        <f t="shared" si="1"/>
        <v>2.5605639539999992E-2</v>
      </c>
      <c r="H13" s="112">
        <v>2.5605639539999991</v>
      </c>
      <c r="K13" s="118">
        <v>2.5605639539999991</v>
      </c>
      <c r="L13" s="113">
        <f t="shared" si="2"/>
        <v>2.5605639539999992E-2</v>
      </c>
    </row>
    <row r="14" spans="1:12" ht="14.25" customHeight="1" x14ac:dyDescent="0.35">
      <c r="A14" s="105" t="s">
        <v>13</v>
      </c>
      <c r="B14" s="105" t="s">
        <v>31</v>
      </c>
      <c r="C14" s="106" t="s">
        <v>37</v>
      </c>
      <c r="D14" s="107">
        <v>1042019</v>
      </c>
      <c r="E14" s="107">
        <v>31129999</v>
      </c>
      <c r="F14" s="108">
        <f t="shared" si="0"/>
        <v>2.8649999999999998E-2</v>
      </c>
      <c r="G14" s="113">
        <f t="shared" si="1"/>
        <v>2.8649999999999998E-2</v>
      </c>
      <c r="H14" s="112">
        <v>2.8649999999999998</v>
      </c>
      <c r="K14" s="118">
        <v>2.8649999999999998</v>
      </c>
      <c r="L14" s="113">
        <f t="shared" si="2"/>
        <v>2.8649999999999998E-2</v>
      </c>
    </row>
    <row r="15" spans="1:12" ht="14.25" customHeight="1" x14ac:dyDescent="0.35">
      <c r="A15" s="105" t="s">
        <v>14</v>
      </c>
      <c r="B15" s="105" t="s">
        <v>32</v>
      </c>
      <c r="C15" s="106" t="s">
        <v>37</v>
      </c>
      <c r="D15" s="107">
        <v>1042019</v>
      </c>
      <c r="E15" s="107">
        <v>31129999</v>
      </c>
      <c r="F15" s="108">
        <f t="shared" si="0"/>
        <v>1.7073052579439994E-2</v>
      </c>
      <c r="G15" s="113">
        <f t="shared" si="1"/>
        <v>1.4923997009999997E-2</v>
      </c>
      <c r="H15" s="112">
        <v>1.4923997009999996</v>
      </c>
      <c r="K15" s="118">
        <v>1.7073052579439993</v>
      </c>
      <c r="L15" s="113">
        <f t="shared" si="2"/>
        <v>1.7073052579439994E-2</v>
      </c>
    </row>
    <row r="16" spans="1:12" ht="14.25" customHeight="1" x14ac:dyDescent="0.35">
      <c r="A16" s="105" t="s">
        <v>15</v>
      </c>
      <c r="B16" s="105" t="s">
        <v>33</v>
      </c>
      <c r="C16" s="106" t="s">
        <v>37</v>
      </c>
      <c r="D16" s="107">
        <v>1042019</v>
      </c>
      <c r="E16" s="107">
        <v>31129999</v>
      </c>
      <c r="F16" s="108">
        <f t="shared" si="0"/>
        <v>3.3972774675839985E-2</v>
      </c>
      <c r="G16" s="113">
        <f t="shared" si="1"/>
        <v>2.9696481359999992E-2</v>
      </c>
      <c r="H16" s="112">
        <v>2.9696481359999991</v>
      </c>
      <c r="K16" s="118">
        <v>3.3972774675839985</v>
      </c>
      <c r="L16" s="113">
        <f t="shared" si="2"/>
        <v>3.3972774675839985E-2</v>
      </c>
    </row>
    <row r="17" spans="1:12" ht="14.25" customHeight="1" x14ac:dyDescent="0.35">
      <c r="A17" s="105" t="s">
        <v>16</v>
      </c>
      <c r="B17" s="105" t="s">
        <v>34</v>
      </c>
      <c r="C17" s="106" t="s">
        <v>37</v>
      </c>
      <c r="D17" s="107">
        <v>1042019</v>
      </c>
      <c r="E17" s="107">
        <v>31129999</v>
      </c>
      <c r="F17" s="108">
        <f t="shared" si="0"/>
        <v>4.6699999999999998E-2</v>
      </c>
      <c r="G17" s="113">
        <f t="shared" si="1"/>
        <v>4.6699999999999998E-2</v>
      </c>
      <c r="H17" s="112">
        <v>4.67</v>
      </c>
      <c r="K17" s="118">
        <v>4.67</v>
      </c>
      <c r="L17" s="113">
        <f t="shared" si="2"/>
        <v>4.6699999999999998E-2</v>
      </c>
    </row>
    <row r="18" spans="1:12" ht="14.25" customHeight="1" thickBot="1" x14ac:dyDescent="0.4">
      <c r="A18" s="120" t="s">
        <v>17</v>
      </c>
      <c r="B18" s="120" t="s">
        <v>35</v>
      </c>
      <c r="C18" s="121" t="s">
        <v>37</v>
      </c>
      <c r="D18" s="122">
        <v>1042019</v>
      </c>
      <c r="E18" s="122">
        <v>31129999</v>
      </c>
      <c r="F18" s="123">
        <f t="shared" si="0"/>
        <v>4.9599999999999998E-2</v>
      </c>
      <c r="G18" s="113">
        <f t="shared" si="1"/>
        <v>4.3499999999999997E-2</v>
      </c>
      <c r="H18" s="112">
        <v>4.3499999999999996</v>
      </c>
      <c r="I18" t="s">
        <v>96</v>
      </c>
      <c r="K18" s="119">
        <v>4.96</v>
      </c>
      <c r="L18" s="113">
        <f t="shared" si="2"/>
        <v>4.9599999999999998E-2</v>
      </c>
    </row>
    <row r="19" spans="1:12" ht="14.25" customHeight="1" x14ac:dyDescent="0.35">
      <c r="A19" s="109" t="s">
        <v>18</v>
      </c>
      <c r="B19" s="109" t="s">
        <v>27</v>
      </c>
      <c r="C19" s="109" t="s">
        <v>38</v>
      </c>
      <c r="D19" s="110">
        <v>1042019</v>
      </c>
      <c r="E19" s="110">
        <v>31129999</v>
      </c>
      <c r="F19" s="111">
        <f t="shared" si="0"/>
        <v>2.2706293278239999E-2</v>
      </c>
      <c r="G19" s="113">
        <f t="shared" si="1"/>
        <v>1.9848158459999998E-2</v>
      </c>
      <c r="H19" s="112">
        <v>1.9848158459999996</v>
      </c>
      <c r="K19" s="114">
        <v>2.270629327824</v>
      </c>
      <c r="L19" s="113">
        <f t="shared" si="2"/>
        <v>2.2706293278239999E-2</v>
      </c>
    </row>
    <row r="20" spans="1:12" ht="14.25" customHeight="1" x14ac:dyDescent="0.35">
      <c r="A20" s="109" t="s">
        <v>19</v>
      </c>
      <c r="B20" s="109" t="s">
        <v>28</v>
      </c>
      <c r="C20" s="109" t="s">
        <v>38</v>
      </c>
      <c r="D20" s="110">
        <v>1042019</v>
      </c>
      <c r="E20" s="110">
        <v>31129999</v>
      </c>
      <c r="F20" s="111">
        <f t="shared" si="0"/>
        <v>1.9E-2</v>
      </c>
      <c r="G20" s="113">
        <f t="shared" si="1"/>
        <v>1.9E-2</v>
      </c>
      <c r="H20" s="112">
        <v>1.9</v>
      </c>
      <c r="K20" s="115">
        <v>1.9</v>
      </c>
      <c r="L20" s="113">
        <f t="shared" si="2"/>
        <v>1.9E-2</v>
      </c>
    </row>
    <row r="21" spans="1:12" ht="14.25" customHeight="1" x14ac:dyDescent="0.35">
      <c r="A21" s="109" t="s">
        <v>20</v>
      </c>
      <c r="B21" s="109" t="s">
        <v>29</v>
      </c>
      <c r="C21" s="109" t="s">
        <v>38</v>
      </c>
      <c r="D21" s="110">
        <v>1042019</v>
      </c>
      <c r="E21" s="110">
        <v>31129999</v>
      </c>
      <c r="F21" s="111">
        <f t="shared" si="0"/>
        <v>1.3329613046742506E-2</v>
      </c>
      <c r="G21" s="113">
        <f t="shared" si="1"/>
        <v>1.165175965624345E-2</v>
      </c>
      <c r="H21" s="112">
        <v>1.165175965624345</v>
      </c>
      <c r="K21" s="115">
        <v>1.3329613046742506</v>
      </c>
      <c r="L21" s="113">
        <f t="shared" si="2"/>
        <v>1.3329613046742506E-2</v>
      </c>
    </row>
    <row r="22" spans="1:12" ht="14.25" customHeight="1" x14ac:dyDescent="0.35">
      <c r="A22" s="109" t="s">
        <v>21</v>
      </c>
      <c r="B22" s="109" t="s">
        <v>30</v>
      </c>
      <c r="C22" s="109" t="s">
        <v>38</v>
      </c>
      <c r="D22" s="110">
        <v>1042019</v>
      </c>
      <c r="E22" s="110">
        <v>31129999</v>
      </c>
      <c r="F22" s="111">
        <f t="shared" si="0"/>
        <v>1.3779773401679997E-2</v>
      </c>
      <c r="G22" s="113">
        <f t="shared" si="1"/>
        <v>1.2045256469999998E-2</v>
      </c>
      <c r="H22" s="112">
        <v>1.2045256469999999</v>
      </c>
      <c r="K22" s="115">
        <v>1.3779773401679998</v>
      </c>
      <c r="L22" s="113">
        <f t="shared" si="2"/>
        <v>1.3779773401679997E-2</v>
      </c>
    </row>
    <row r="23" spans="1:12" ht="14.25" customHeight="1" x14ac:dyDescent="0.35">
      <c r="A23" s="109" t="s">
        <v>22</v>
      </c>
      <c r="B23" s="109" t="s">
        <v>31</v>
      </c>
      <c r="C23" s="109" t="s">
        <v>38</v>
      </c>
      <c r="D23" s="110">
        <v>1042019</v>
      </c>
      <c r="E23" s="110">
        <v>31129999</v>
      </c>
      <c r="F23" s="111">
        <f t="shared" si="0"/>
        <v>1.9199999999999998E-2</v>
      </c>
      <c r="G23" s="113">
        <f t="shared" si="1"/>
        <v>1.9242107819999993E-2</v>
      </c>
      <c r="H23" s="112">
        <v>1.9242107819999994</v>
      </c>
      <c r="K23" s="115">
        <v>1.92</v>
      </c>
      <c r="L23" s="113">
        <f t="shared" si="2"/>
        <v>1.9199999999999998E-2</v>
      </c>
    </row>
    <row r="24" spans="1:12" ht="14.25" customHeight="1" x14ac:dyDescent="0.35">
      <c r="A24" s="109" t="s">
        <v>23</v>
      </c>
      <c r="B24" s="109" t="s">
        <v>32</v>
      </c>
      <c r="C24" s="109" t="s">
        <v>38</v>
      </c>
      <c r="D24" s="110">
        <v>1042019</v>
      </c>
      <c r="E24" s="110">
        <v>31129999</v>
      </c>
      <c r="F24" s="111">
        <f t="shared" si="0"/>
        <v>0</v>
      </c>
      <c r="G24" s="113">
        <f t="shared" si="1"/>
        <v>0</v>
      </c>
      <c r="H24" s="112">
        <v>0</v>
      </c>
      <c r="K24" s="115">
        <v>0</v>
      </c>
      <c r="L24" s="113">
        <f t="shared" si="2"/>
        <v>0</v>
      </c>
    </row>
    <row r="25" spans="1:12" ht="14.25" customHeight="1" x14ac:dyDescent="0.35">
      <c r="A25" s="109" t="s">
        <v>24</v>
      </c>
      <c r="B25" s="109" t="s">
        <v>33</v>
      </c>
      <c r="C25" s="109" t="s">
        <v>38</v>
      </c>
      <c r="D25" s="110">
        <v>1042019</v>
      </c>
      <c r="E25" s="110">
        <v>31129999</v>
      </c>
      <c r="F25" s="111">
        <f t="shared" si="0"/>
        <v>1.7506378787039995E-2</v>
      </c>
      <c r="G25" s="113">
        <f t="shared" si="1"/>
        <v>1.5302778659999999E-2</v>
      </c>
      <c r="H25" s="112">
        <v>1.5302778659999998</v>
      </c>
      <c r="K25" s="115">
        <v>1.7506378787039996</v>
      </c>
      <c r="L25" s="113">
        <f t="shared" si="2"/>
        <v>1.7506378787039995E-2</v>
      </c>
    </row>
    <row r="26" spans="1:12" ht="14.25" customHeight="1" x14ac:dyDescent="0.35">
      <c r="A26" s="109" t="s">
        <v>25</v>
      </c>
      <c r="B26" s="109" t="s">
        <v>34</v>
      </c>
      <c r="C26" s="109" t="s">
        <v>38</v>
      </c>
      <c r="D26" s="110">
        <v>1042019</v>
      </c>
      <c r="E26" s="110">
        <v>31129999</v>
      </c>
      <c r="F26" s="111">
        <f t="shared" si="0"/>
        <v>1.0800000000000001E-2</v>
      </c>
      <c r="G26" s="113">
        <f t="shared" si="1"/>
        <v>1.0800000000000001E-2</v>
      </c>
      <c r="H26" s="112">
        <v>1.08</v>
      </c>
      <c r="K26" s="115">
        <v>1.08</v>
      </c>
      <c r="L26" s="113">
        <f t="shared" si="2"/>
        <v>1.0800000000000001E-2</v>
      </c>
    </row>
    <row r="27" spans="1:12" ht="14.25" customHeight="1" thickBot="1" x14ac:dyDescent="0.4">
      <c r="A27" s="109" t="s">
        <v>26</v>
      </c>
      <c r="B27" s="109" t="s">
        <v>35</v>
      </c>
      <c r="C27" s="109" t="s">
        <v>38</v>
      </c>
      <c r="D27" s="110">
        <v>1042019</v>
      </c>
      <c r="E27" s="110">
        <v>31129999</v>
      </c>
      <c r="F27" s="111">
        <f t="shared" si="0"/>
        <v>2.2099636587599992E-2</v>
      </c>
      <c r="G27" s="113">
        <f t="shared" si="1"/>
        <v>1.9317864149999996E-2</v>
      </c>
      <c r="H27" s="112">
        <v>1.9317864149999995</v>
      </c>
      <c r="K27" s="116">
        <v>2.2099636587599991</v>
      </c>
      <c r="L27" s="113">
        <f t="shared" si="2"/>
        <v>2.2099636587599992E-2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7"/>
  <sheetViews>
    <sheetView workbookViewId="0">
      <selection activeCell="D1" sqref="D1:D1048576"/>
    </sheetView>
  </sheetViews>
  <sheetFormatPr defaultRowHeight="14.5" x14ac:dyDescent="0.35"/>
  <cols>
    <col min="1" max="1" width="11.36328125" bestFit="1" customWidth="1"/>
    <col min="2" max="2" width="30.54296875" bestFit="1" customWidth="1"/>
  </cols>
  <sheetData>
    <row r="1" spans="1:6" x14ac:dyDescent="0.35">
      <c r="A1" s="102" t="s">
        <v>0</v>
      </c>
      <c r="B1" s="102" t="s">
        <v>27</v>
      </c>
      <c r="C1" s="102" t="s">
        <v>36</v>
      </c>
      <c r="D1" s="103">
        <v>1042015</v>
      </c>
      <c r="E1" s="103">
        <v>31129999</v>
      </c>
      <c r="F1" s="104">
        <v>2.689124E-2</v>
      </c>
    </row>
    <row r="2" spans="1:6" x14ac:dyDescent="0.35">
      <c r="A2" s="102" t="s">
        <v>1</v>
      </c>
      <c r="B2" s="102" t="s">
        <v>28</v>
      </c>
      <c r="C2" s="102" t="s">
        <v>36</v>
      </c>
      <c r="D2" s="103">
        <v>1042015</v>
      </c>
      <c r="E2" s="103">
        <v>31129999</v>
      </c>
      <c r="F2" s="104">
        <v>2.4503000000000004E-2</v>
      </c>
    </row>
    <row r="3" spans="1:6" x14ac:dyDescent="0.35">
      <c r="A3" s="102" t="s">
        <v>2</v>
      </c>
      <c r="B3" s="102" t="s">
        <v>29</v>
      </c>
      <c r="C3" s="102" t="s">
        <v>36</v>
      </c>
      <c r="D3" s="103">
        <v>1042015</v>
      </c>
      <c r="E3" s="103">
        <v>31129999</v>
      </c>
      <c r="F3" s="104">
        <v>1.6311079999999999E-2</v>
      </c>
    </row>
    <row r="4" spans="1:6" x14ac:dyDescent="0.35">
      <c r="A4" s="102" t="s">
        <v>3</v>
      </c>
      <c r="B4" s="102" t="s">
        <v>30</v>
      </c>
      <c r="C4" s="102" t="s">
        <v>36</v>
      </c>
      <c r="D4" s="103">
        <v>1042015</v>
      </c>
      <c r="E4" s="103">
        <v>31129999</v>
      </c>
      <c r="F4" s="104">
        <v>1.6264000000000001E-2</v>
      </c>
    </row>
    <row r="5" spans="1:6" x14ac:dyDescent="0.35">
      <c r="A5" s="102" t="s">
        <v>4</v>
      </c>
      <c r="B5" s="102" t="s">
        <v>31</v>
      </c>
      <c r="C5" s="102" t="s">
        <v>36</v>
      </c>
      <c r="D5" s="103">
        <v>1042015</v>
      </c>
      <c r="E5" s="103">
        <v>31129999</v>
      </c>
      <c r="F5" s="104">
        <v>1.7059009999999999E-2</v>
      </c>
    </row>
    <row r="6" spans="1:6" x14ac:dyDescent="0.35">
      <c r="A6" s="102" t="s">
        <v>5</v>
      </c>
      <c r="B6" s="102" t="s">
        <v>32</v>
      </c>
      <c r="C6" s="102" t="s">
        <v>36</v>
      </c>
      <c r="D6" s="103">
        <v>1042015</v>
      </c>
      <c r="E6" s="103">
        <v>31129999</v>
      </c>
      <c r="F6" s="104">
        <v>7.0071299999999994E-3</v>
      </c>
    </row>
    <row r="7" spans="1:6" x14ac:dyDescent="0.35">
      <c r="A7" s="102" t="s">
        <v>6</v>
      </c>
      <c r="B7" s="102" t="s">
        <v>33</v>
      </c>
      <c r="C7" s="102" t="s">
        <v>36</v>
      </c>
      <c r="D7" s="103">
        <v>1042015</v>
      </c>
      <c r="E7" s="103">
        <v>31129999</v>
      </c>
      <c r="F7" s="104">
        <v>2.1601160000000005E-2</v>
      </c>
    </row>
    <row r="8" spans="1:6" x14ac:dyDescent="0.35">
      <c r="A8" s="102" t="s">
        <v>7</v>
      </c>
      <c r="B8" s="102" t="s">
        <v>34</v>
      </c>
      <c r="C8" s="102" t="s">
        <v>36</v>
      </c>
      <c r="D8" s="103">
        <v>1042015</v>
      </c>
      <c r="E8" s="103">
        <v>31129999</v>
      </c>
      <c r="F8" s="104">
        <v>2.1103892480000008E-2</v>
      </c>
    </row>
    <row r="9" spans="1:6" x14ac:dyDescent="0.35">
      <c r="A9" s="102" t="s">
        <v>8</v>
      </c>
      <c r="B9" s="102" t="s">
        <v>35</v>
      </c>
      <c r="C9" s="102" t="s">
        <v>36</v>
      </c>
      <c r="D9" s="103">
        <v>1042015</v>
      </c>
      <c r="E9" s="103">
        <v>31129999</v>
      </c>
      <c r="F9" s="104">
        <v>2.004712896E-2</v>
      </c>
    </row>
    <row r="10" spans="1:6" x14ac:dyDescent="0.35">
      <c r="A10" s="105" t="s">
        <v>9</v>
      </c>
      <c r="B10" s="105" t="s">
        <v>27</v>
      </c>
      <c r="C10" s="106" t="s">
        <v>37</v>
      </c>
      <c r="D10" s="107">
        <v>1042015</v>
      </c>
      <c r="E10" s="107">
        <v>31129999</v>
      </c>
      <c r="F10" s="108">
        <v>4.7246806349973226E-2</v>
      </c>
    </row>
    <row r="11" spans="1:6" x14ac:dyDescent="0.35">
      <c r="A11" s="105" t="s">
        <v>10</v>
      </c>
      <c r="B11" s="105" t="s">
        <v>28</v>
      </c>
      <c r="C11" s="106" t="s">
        <v>37</v>
      </c>
      <c r="D11" s="107">
        <v>1042015</v>
      </c>
      <c r="E11" s="107">
        <v>31129999</v>
      </c>
      <c r="F11" s="108">
        <v>4.4069999999999991E-2</v>
      </c>
    </row>
    <row r="12" spans="1:6" x14ac:dyDescent="0.35">
      <c r="A12" s="105" t="s">
        <v>11</v>
      </c>
      <c r="B12" s="105" t="s">
        <v>29</v>
      </c>
      <c r="C12" s="106" t="s">
        <v>37</v>
      </c>
      <c r="D12" s="107">
        <v>1042015</v>
      </c>
      <c r="E12" s="107">
        <v>31129999</v>
      </c>
      <c r="F12" s="108">
        <v>2.4987689999999993E-2</v>
      </c>
    </row>
    <row r="13" spans="1:6" x14ac:dyDescent="0.35">
      <c r="A13" s="105" t="s">
        <v>12</v>
      </c>
      <c r="B13" s="105" t="s">
        <v>30</v>
      </c>
      <c r="C13" s="106" t="s">
        <v>37</v>
      </c>
      <c r="D13" s="107">
        <v>1042015</v>
      </c>
      <c r="E13" s="107">
        <v>31129999</v>
      </c>
      <c r="F13" s="108">
        <v>2.2343489999999994E-2</v>
      </c>
    </row>
    <row r="14" spans="1:6" x14ac:dyDescent="0.35">
      <c r="A14" s="105" t="s">
        <v>13</v>
      </c>
      <c r="B14" s="105" t="s">
        <v>31</v>
      </c>
      <c r="C14" s="106" t="s">
        <v>37</v>
      </c>
      <c r="D14" s="107">
        <v>1042015</v>
      </c>
      <c r="E14" s="107">
        <v>31129999</v>
      </c>
      <c r="F14" s="108">
        <v>2.5000000000000001E-2</v>
      </c>
    </row>
    <row r="15" spans="1:6" x14ac:dyDescent="0.35">
      <c r="A15" s="105" t="s">
        <v>14</v>
      </c>
      <c r="B15" s="105" t="s">
        <v>32</v>
      </c>
      <c r="C15" s="106" t="s">
        <v>37</v>
      </c>
      <c r="D15" s="107">
        <v>1042015</v>
      </c>
      <c r="E15" s="107">
        <v>31129999</v>
      </c>
      <c r="F15" s="108">
        <v>1.3022684999999999E-2</v>
      </c>
    </row>
    <row r="16" spans="1:6" x14ac:dyDescent="0.35">
      <c r="A16" s="105" t="s">
        <v>15</v>
      </c>
      <c r="B16" s="105" t="s">
        <v>33</v>
      </c>
      <c r="C16" s="106" t="s">
        <v>37</v>
      </c>
      <c r="D16" s="107">
        <v>1042015</v>
      </c>
      <c r="E16" s="107">
        <v>31129999</v>
      </c>
      <c r="F16" s="108">
        <v>2.5913159999999994E-2</v>
      </c>
    </row>
    <row r="17" spans="1:6" x14ac:dyDescent="0.35">
      <c r="A17" s="105" t="s">
        <v>16</v>
      </c>
      <c r="B17" s="105" t="s">
        <v>34</v>
      </c>
      <c r="C17" s="106" t="s">
        <v>37</v>
      </c>
      <c r="D17" s="107">
        <v>1042015</v>
      </c>
      <c r="E17" s="107">
        <v>31129999</v>
      </c>
      <c r="F17" s="108">
        <v>4.4635000000000001E-2</v>
      </c>
    </row>
    <row r="18" spans="1:6" x14ac:dyDescent="0.35">
      <c r="A18" s="105" t="s">
        <v>17</v>
      </c>
      <c r="B18" s="105" t="s">
        <v>35</v>
      </c>
      <c r="C18" s="106" t="s">
        <v>37</v>
      </c>
      <c r="D18" s="107">
        <v>1042015</v>
      </c>
      <c r="E18" s="107">
        <v>31129999</v>
      </c>
      <c r="F18" s="108">
        <v>4.6416568078102467E-2</v>
      </c>
    </row>
    <row r="19" spans="1:6" x14ac:dyDescent="0.35">
      <c r="A19" s="109" t="s">
        <v>18</v>
      </c>
      <c r="B19" s="109" t="s">
        <v>27</v>
      </c>
      <c r="C19" s="109" t="s">
        <v>38</v>
      </c>
      <c r="D19" s="110">
        <v>1042015</v>
      </c>
      <c r="E19" s="110">
        <v>31129999</v>
      </c>
      <c r="F19" s="111">
        <v>1.7319509999999996E-2</v>
      </c>
    </row>
    <row r="20" spans="1:6" x14ac:dyDescent="0.35">
      <c r="A20" s="109" t="s">
        <v>19</v>
      </c>
      <c r="B20" s="109" t="s">
        <v>28</v>
      </c>
      <c r="C20" s="109" t="s">
        <v>38</v>
      </c>
      <c r="D20" s="110">
        <v>1042015</v>
      </c>
      <c r="E20" s="110">
        <v>31129999</v>
      </c>
      <c r="F20" s="111">
        <v>1.9038239999999994E-2</v>
      </c>
    </row>
    <row r="21" spans="1:6" x14ac:dyDescent="0.35">
      <c r="A21" s="109" t="s">
        <v>20</v>
      </c>
      <c r="B21" s="109" t="s">
        <v>29</v>
      </c>
      <c r="C21" s="109" t="s">
        <v>38</v>
      </c>
      <c r="D21" s="110">
        <v>1042015</v>
      </c>
      <c r="E21" s="110">
        <v>31129999</v>
      </c>
      <c r="F21" s="111">
        <v>1.0167329542969852E-2</v>
      </c>
    </row>
    <row r="22" spans="1:6" x14ac:dyDescent="0.35">
      <c r="A22" s="109" t="s">
        <v>21</v>
      </c>
      <c r="B22" s="109" t="s">
        <v>30</v>
      </c>
      <c r="C22" s="109" t="s">
        <v>38</v>
      </c>
      <c r="D22" s="110">
        <v>1042015</v>
      </c>
      <c r="E22" s="110">
        <v>31129999</v>
      </c>
      <c r="F22" s="111">
        <v>1.0510694999999999E-2</v>
      </c>
    </row>
    <row r="23" spans="1:6" x14ac:dyDescent="0.35">
      <c r="A23" s="109" t="s">
        <v>22</v>
      </c>
      <c r="B23" s="109" t="s">
        <v>31</v>
      </c>
      <c r="C23" s="109" t="s">
        <v>38</v>
      </c>
      <c r="D23" s="110">
        <v>1042015</v>
      </c>
      <c r="E23" s="110">
        <v>31129999</v>
      </c>
      <c r="F23" s="111">
        <v>1.6790669999999997E-2</v>
      </c>
    </row>
    <row r="24" spans="1:6" x14ac:dyDescent="0.35">
      <c r="A24" s="109" t="s">
        <v>23</v>
      </c>
      <c r="B24" s="109" t="s">
        <v>32</v>
      </c>
      <c r="C24" s="109" t="s">
        <v>38</v>
      </c>
      <c r="D24" s="110">
        <v>1042015</v>
      </c>
      <c r="E24" s="110">
        <v>31129999</v>
      </c>
      <c r="F24" s="111">
        <v>0</v>
      </c>
    </row>
    <row r="25" spans="1:6" x14ac:dyDescent="0.35">
      <c r="A25" s="109" t="s">
        <v>24</v>
      </c>
      <c r="B25" s="109" t="s">
        <v>33</v>
      </c>
      <c r="C25" s="109" t="s">
        <v>38</v>
      </c>
      <c r="D25" s="110">
        <v>1042015</v>
      </c>
      <c r="E25" s="110">
        <v>31129999</v>
      </c>
      <c r="F25" s="111">
        <v>1.3353209999999999E-2</v>
      </c>
    </row>
    <row r="26" spans="1:6" x14ac:dyDescent="0.35">
      <c r="A26" s="109" t="s">
        <v>25</v>
      </c>
      <c r="B26" s="109" t="s">
        <v>34</v>
      </c>
      <c r="C26" s="109" t="s">
        <v>38</v>
      </c>
      <c r="D26" s="110">
        <v>1042015</v>
      </c>
      <c r="E26" s="110">
        <v>31129999</v>
      </c>
      <c r="F26" s="111">
        <v>1.0312379999999999E-2</v>
      </c>
    </row>
    <row r="27" spans="1:6" x14ac:dyDescent="0.35">
      <c r="A27" s="109" t="s">
        <v>26</v>
      </c>
      <c r="B27" s="109" t="s">
        <v>35</v>
      </c>
      <c r="C27" s="109" t="s">
        <v>38</v>
      </c>
      <c r="D27" s="110">
        <v>1042015</v>
      </c>
      <c r="E27" s="110">
        <v>31129999</v>
      </c>
      <c r="F27" s="111">
        <v>1.6856774999999997E-2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7"/>
  <sheetViews>
    <sheetView workbookViewId="0">
      <selection activeCell="H22" sqref="H22"/>
    </sheetView>
  </sheetViews>
  <sheetFormatPr defaultRowHeight="14.5" x14ac:dyDescent="0.35"/>
  <cols>
    <col min="1" max="1" width="11.36328125" bestFit="1" customWidth="1"/>
    <col min="2" max="2" width="30.54296875" bestFit="1" customWidth="1"/>
  </cols>
  <sheetData>
    <row r="1" spans="1:6" x14ac:dyDescent="0.35">
      <c r="A1" s="1" t="s">
        <v>0</v>
      </c>
      <c r="B1" s="1" t="s">
        <v>27</v>
      </c>
      <c r="C1" s="1" t="s">
        <v>36</v>
      </c>
      <c r="D1" s="5">
        <v>1042015</v>
      </c>
      <c r="E1" s="5">
        <v>31129999</v>
      </c>
      <c r="F1" s="8">
        <f>2.51/100</f>
        <v>2.5099999999999997E-2</v>
      </c>
    </row>
    <row r="2" spans="1:6" x14ac:dyDescent="0.35">
      <c r="A2" s="1" t="s">
        <v>1</v>
      </c>
      <c r="B2" s="1" t="s">
        <v>28</v>
      </c>
      <c r="C2" s="1" t="s">
        <v>36</v>
      </c>
      <c r="D2" s="5">
        <v>1042015</v>
      </c>
      <c r="E2" s="5">
        <v>31129999</v>
      </c>
      <c r="F2" s="8">
        <v>2.29E-2</v>
      </c>
    </row>
    <row r="3" spans="1:6" x14ac:dyDescent="0.35">
      <c r="A3" s="1" t="s">
        <v>2</v>
      </c>
      <c r="B3" s="1" t="s">
        <v>29</v>
      </c>
      <c r="C3" s="1" t="s">
        <v>36</v>
      </c>
      <c r="D3" s="5">
        <v>1042015</v>
      </c>
      <c r="E3" s="5">
        <v>31129999</v>
      </c>
      <c r="F3" s="8">
        <v>1.52E-2</v>
      </c>
    </row>
    <row r="4" spans="1:6" x14ac:dyDescent="0.35">
      <c r="A4" s="1" t="s">
        <v>3</v>
      </c>
      <c r="B4" s="1" t="s">
        <v>30</v>
      </c>
      <c r="C4" s="1" t="s">
        <v>36</v>
      </c>
      <c r="D4" s="5">
        <v>1042015</v>
      </c>
      <c r="E4" s="5">
        <v>31129999</v>
      </c>
      <c r="F4" s="8">
        <v>1.52E-2</v>
      </c>
    </row>
    <row r="5" spans="1:6" x14ac:dyDescent="0.35">
      <c r="A5" s="1" t="s">
        <v>4</v>
      </c>
      <c r="B5" s="1" t="s">
        <v>31</v>
      </c>
      <c r="C5" s="1" t="s">
        <v>36</v>
      </c>
      <c r="D5" s="5">
        <v>1042015</v>
      </c>
      <c r="E5" s="5">
        <v>31129999</v>
      </c>
      <c r="F5" s="8">
        <v>1.49E-2</v>
      </c>
    </row>
    <row r="6" spans="1:6" x14ac:dyDescent="0.35">
      <c r="A6" s="1" t="s">
        <v>5</v>
      </c>
      <c r="B6" s="1" t="s">
        <v>32</v>
      </c>
      <c r="C6" s="1" t="s">
        <v>36</v>
      </c>
      <c r="D6" s="5">
        <v>1042015</v>
      </c>
      <c r="E6" s="5">
        <v>31129999</v>
      </c>
      <c r="F6" s="99">
        <v>6.0000000000000001E-3</v>
      </c>
    </row>
    <row r="7" spans="1:6" x14ac:dyDescent="0.35">
      <c r="A7" s="1" t="s">
        <v>6</v>
      </c>
      <c r="B7" s="1" t="s">
        <v>33</v>
      </c>
      <c r="C7" s="1" t="s">
        <v>36</v>
      </c>
      <c r="D7" s="5">
        <v>1042015</v>
      </c>
      <c r="E7" s="5">
        <v>31129999</v>
      </c>
      <c r="F7" s="8">
        <v>2.0199999999999999E-2</v>
      </c>
    </row>
    <row r="8" spans="1:6" x14ac:dyDescent="0.35">
      <c r="A8" s="1" t="s">
        <v>7</v>
      </c>
      <c r="B8" s="1" t="s">
        <v>34</v>
      </c>
      <c r="C8" s="1" t="s">
        <v>36</v>
      </c>
      <c r="D8" s="5">
        <v>1042015</v>
      </c>
      <c r="E8" s="5">
        <v>31129999</v>
      </c>
      <c r="F8" s="8">
        <v>1.9699999999999999E-2</v>
      </c>
    </row>
    <row r="9" spans="1:6" x14ac:dyDescent="0.35">
      <c r="A9" s="1" t="s">
        <v>8</v>
      </c>
      <c r="B9" s="1" t="s">
        <v>35</v>
      </c>
      <c r="C9" s="1" t="s">
        <v>36</v>
      </c>
      <c r="D9" s="5">
        <v>1042015</v>
      </c>
      <c r="E9" s="5">
        <v>31129999</v>
      </c>
      <c r="F9" s="8">
        <v>1.9900000000000001E-2</v>
      </c>
    </row>
    <row r="10" spans="1:6" x14ac:dyDescent="0.35">
      <c r="A10" s="2" t="s">
        <v>9</v>
      </c>
      <c r="B10" s="2" t="s">
        <v>27</v>
      </c>
      <c r="C10" s="4" t="s">
        <v>37</v>
      </c>
      <c r="D10" s="6">
        <v>1042015</v>
      </c>
      <c r="E10" s="6">
        <v>31129999</v>
      </c>
      <c r="F10" s="100">
        <v>4.2900000000000001E-2</v>
      </c>
    </row>
    <row r="11" spans="1:6" x14ac:dyDescent="0.35">
      <c r="A11" s="2" t="s">
        <v>10</v>
      </c>
      <c r="B11" s="2" t="s">
        <v>28</v>
      </c>
      <c r="C11" s="4" t="s">
        <v>37</v>
      </c>
      <c r="D11" s="6">
        <v>1042015</v>
      </c>
      <c r="E11" s="6">
        <v>31129999</v>
      </c>
      <c r="F11" s="100">
        <v>4.41E-2</v>
      </c>
    </row>
    <row r="12" spans="1:6" x14ac:dyDescent="0.35">
      <c r="A12" s="2" t="s">
        <v>11</v>
      </c>
      <c r="B12" s="2" t="s">
        <v>29</v>
      </c>
      <c r="C12" s="4" t="s">
        <v>37</v>
      </c>
      <c r="D12" s="6">
        <v>1042015</v>
      </c>
      <c r="E12" s="6">
        <v>31129999</v>
      </c>
      <c r="F12" s="4">
        <v>2.1399999999999999E-2</v>
      </c>
    </row>
    <row r="13" spans="1:6" x14ac:dyDescent="0.35">
      <c r="A13" s="2" t="s">
        <v>12</v>
      </c>
      <c r="B13" s="2" t="s">
        <v>30</v>
      </c>
      <c r="C13" s="4" t="s">
        <v>37</v>
      </c>
      <c r="D13" s="6">
        <v>1042015</v>
      </c>
      <c r="E13" s="6">
        <v>31129999</v>
      </c>
      <c r="F13" s="4">
        <v>1.9099999999999999E-2</v>
      </c>
    </row>
    <row r="14" spans="1:6" x14ac:dyDescent="0.35">
      <c r="A14" s="2" t="s">
        <v>13</v>
      </c>
      <c r="B14" s="2" t="s">
        <v>31</v>
      </c>
      <c r="C14" s="4" t="s">
        <v>37</v>
      </c>
      <c r="D14" s="6">
        <v>1042015</v>
      </c>
      <c r="E14" s="6">
        <v>31129999</v>
      </c>
      <c r="F14" s="100">
        <v>2.5000000000000001E-2</v>
      </c>
    </row>
    <row r="15" spans="1:6" x14ac:dyDescent="0.35">
      <c r="A15" s="2" t="s">
        <v>14</v>
      </c>
      <c r="B15" s="2" t="s">
        <v>32</v>
      </c>
      <c r="C15" s="4" t="s">
        <v>37</v>
      </c>
      <c r="D15" s="6">
        <v>1042015</v>
      </c>
      <c r="E15" s="6">
        <v>31129999</v>
      </c>
      <c r="F15" s="4">
        <v>1.11E-2</v>
      </c>
    </row>
    <row r="16" spans="1:6" x14ac:dyDescent="0.35">
      <c r="A16" s="2" t="s">
        <v>15</v>
      </c>
      <c r="B16" s="2" t="s">
        <v>33</v>
      </c>
      <c r="C16" s="4" t="s">
        <v>37</v>
      </c>
      <c r="D16" s="6">
        <v>1042015</v>
      </c>
      <c r="E16" s="6">
        <v>31129999</v>
      </c>
      <c r="F16" s="4">
        <v>2.2100000000000002E-2</v>
      </c>
    </row>
    <row r="17" spans="1:6" x14ac:dyDescent="0.35">
      <c r="A17" s="2" t="s">
        <v>16</v>
      </c>
      <c r="B17" s="2" t="s">
        <v>34</v>
      </c>
      <c r="C17" s="4" t="s">
        <v>37</v>
      </c>
      <c r="D17" s="6">
        <v>1042015</v>
      </c>
      <c r="E17" s="6">
        <v>31129999</v>
      </c>
      <c r="F17" s="4">
        <v>4.4600000000000001E-2</v>
      </c>
    </row>
    <row r="18" spans="1:6" x14ac:dyDescent="0.35">
      <c r="A18" s="2" t="s">
        <v>17</v>
      </c>
      <c r="B18" s="2" t="s">
        <v>35</v>
      </c>
      <c r="C18" s="4" t="s">
        <v>37</v>
      </c>
      <c r="D18" s="6">
        <v>1042015</v>
      </c>
      <c r="E18" s="6">
        <v>31129999</v>
      </c>
      <c r="F18" s="4">
        <v>4.3499999999999997E-2</v>
      </c>
    </row>
    <row r="19" spans="1:6" x14ac:dyDescent="0.35">
      <c r="A19" s="3" t="s">
        <v>18</v>
      </c>
      <c r="B19" s="3" t="s">
        <v>27</v>
      </c>
      <c r="C19" s="3" t="s">
        <v>38</v>
      </c>
      <c r="D19" s="7">
        <v>1042015</v>
      </c>
      <c r="E19" s="7">
        <v>31129999</v>
      </c>
      <c r="F19" s="9">
        <v>1.4800000000000001E-2</v>
      </c>
    </row>
    <row r="20" spans="1:6" x14ac:dyDescent="0.35">
      <c r="A20" s="3" t="s">
        <v>19</v>
      </c>
      <c r="B20" s="3" t="s">
        <v>28</v>
      </c>
      <c r="C20" s="3" t="s">
        <v>38</v>
      </c>
      <c r="D20" s="7">
        <v>1042015</v>
      </c>
      <c r="E20" s="7">
        <v>31129999</v>
      </c>
      <c r="F20" s="9">
        <v>1.6299999999999999E-2</v>
      </c>
    </row>
    <row r="21" spans="1:6" x14ac:dyDescent="0.35">
      <c r="A21" s="3" t="s">
        <v>20</v>
      </c>
      <c r="B21" s="3" t="s">
        <v>29</v>
      </c>
      <c r="C21" s="3" t="s">
        <v>38</v>
      </c>
      <c r="D21" s="7">
        <v>1042015</v>
      </c>
      <c r="E21" s="7">
        <v>31129999</v>
      </c>
      <c r="F21" s="101">
        <v>8.6999999999999994E-3</v>
      </c>
    </row>
    <row r="22" spans="1:6" x14ac:dyDescent="0.35">
      <c r="A22" s="3" t="s">
        <v>21</v>
      </c>
      <c r="B22" s="3" t="s">
        <v>30</v>
      </c>
      <c r="C22" s="3" t="s">
        <v>38</v>
      </c>
      <c r="D22" s="7">
        <v>1042015</v>
      </c>
      <c r="E22" s="7">
        <v>31129999</v>
      </c>
      <c r="F22" s="101">
        <v>8.9999999999999993E-3</v>
      </c>
    </row>
    <row r="23" spans="1:6" x14ac:dyDescent="0.35">
      <c r="A23" s="3" t="s">
        <v>22</v>
      </c>
      <c r="B23" s="3" t="s">
        <v>31</v>
      </c>
      <c r="C23" s="3" t="s">
        <v>38</v>
      </c>
      <c r="D23" s="7">
        <v>1042015</v>
      </c>
      <c r="E23" s="7">
        <v>31129999</v>
      </c>
      <c r="F23" s="9">
        <v>1.44E-2</v>
      </c>
    </row>
    <row r="24" spans="1:6" x14ac:dyDescent="0.35">
      <c r="A24" s="3" t="s">
        <v>23</v>
      </c>
      <c r="B24" s="3" t="s">
        <v>32</v>
      </c>
      <c r="C24" s="3" t="s">
        <v>38</v>
      </c>
      <c r="D24" s="7">
        <v>1042015</v>
      </c>
      <c r="E24" s="7">
        <v>31129999</v>
      </c>
      <c r="F24" s="9">
        <v>0</v>
      </c>
    </row>
    <row r="25" spans="1:6" x14ac:dyDescent="0.35">
      <c r="A25" s="3" t="s">
        <v>24</v>
      </c>
      <c r="B25" s="3" t="s">
        <v>33</v>
      </c>
      <c r="C25" s="3" t="s">
        <v>38</v>
      </c>
      <c r="D25" s="7">
        <v>1042015</v>
      </c>
      <c r="E25" s="7">
        <v>31129999</v>
      </c>
      <c r="F25" s="9">
        <v>1.14E-2</v>
      </c>
    </row>
    <row r="26" spans="1:6" x14ac:dyDescent="0.35">
      <c r="A26" s="3" t="s">
        <v>25</v>
      </c>
      <c r="B26" s="3" t="s">
        <v>34</v>
      </c>
      <c r="C26" s="3" t="s">
        <v>38</v>
      </c>
      <c r="D26" s="7">
        <v>1042015</v>
      </c>
      <c r="E26" s="7">
        <v>31129999</v>
      </c>
      <c r="F26" s="9">
        <v>8.8000000000000005E-3</v>
      </c>
    </row>
    <row r="27" spans="1:6" x14ac:dyDescent="0.35">
      <c r="A27" s="3" t="s">
        <v>26</v>
      </c>
      <c r="B27" s="3" t="s">
        <v>35</v>
      </c>
      <c r="C27" s="3" t="s">
        <v>38</v>
      </c>
      <c r="D27" s="7">
        <v>1042015</v>
      </c>
      <c r="E27" s="7">
        <v>31129999</v>
      </c>
      <c r="F27" s="9">
        <v>1.44E-2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SAP UPLOAD 2023-24</vt:lpstr>
      <vt:lpstr>Internet 2023-24 </vt:lpstr>
      <vt:lpstr>SAP 2022-23</vt:lpstr>
      <vt:lpstr>Internet 2022-23</vt:lpstr>
      <vt:lpstr>2021-22</vt:lpstr>
      <vt:lpstr>2020-21</vt:lpstr>
      <vt:lpstr>2019-20</vt:lpstr>
      <vt:lpstr>2017-18</vt:lpstr>
      <vt:lpstr>2016-17</vt:lpstr>
      <vt:lpstr>16-17 CMA</vt:lpstr>
      <vt:lpstr>2015-16</vt:lpstr>
      <vt:lpstr>Sheet2</vt:lpstr>
      <vt:lpstr>Sheet3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Doddapaneni Venkata Sai Vishnu</dc:creator>
  <cp:lastModifiedBy>Muhanganei Lufuno</cp:lastModifiedBy>
  <dcterms:created xsi:type="dcterms:W3CDTF">2015-05-05T06:32:12Z</dcterms:created>
  <dcterms:modified xsi:type="dcterms:W3CDTF">2023-08-22T06:58:37Z</dcterms:modified>
</cp:coreProperties>
</file>